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Python\statistical_analysis\"/>
    </mc:Choice>
  </mc:AlternateContent>
  <xr:revisionPtr revIDLastSave="0" documentId="13_ncr:1_{CF32BACA-1B2A-4ED4-BC0D-17877C43D8D9}" xr6:coauthVersionLast="45" xr6:coauthVersionMax="45" xr10:uidLastSave="{00000000-0000-0000-0000-000000000000}"/>
  <bookViews>
    <workbookView xWindow="-120" yWindow="-120" windowWidth="29040" windowHeight="15840" xr2:uid="{44173261-5C44-4300-8A26-8BEDD12C7B3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119" i="1" l="1"/>
  <c r="ES119" i="1" l="1"/>
  <c r="DX225" i="1"/>
  <c r="DX226" i="1" s="1"/>
  <c r="DX331" i="1"/>
  <c r="DX332" i="1" s="1"/>
  <c r="FN331" i="1"/>
  <c r="FN225" i="1"/>
  <c r="FN226" i="1" s="1"/>
  <c r="GI120" i="1"/>
  <c r="GI226" i="1"/>
  <c r="GI332" i="1"/>
  <c r="ES332" i="1"/>
  <c r="FN332" i="1"/>
  <c r="ES226" i="1"/>
  <c r="FN120" i="1"/>
  <c r="ES120" i="1"/>
  <c r="DX120" i="1"/>
  <c r="DC332" i="1"/>
  <c r="CH332" i="1"/>
  <c r="DC120" i="1"/>
  <c r="CH120" i="1"/>
  <c r="CH226" i="1"/>
  <c r="DC226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DC225" i="1" l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220" i="1"/>
  <c r="ES220" i="1"/>
  <c r="CH330" i="1"/>
  <c r="CH328" i="1" s="1"/>
  <c r="CH327" i="1"/>
  <c r="CH326" i="1"/>
  <c r="CH325" i="1"/>
  <c r="CH224" i="1"/>
  <c r="CH222" i="1"/>
  <c r="CH221" i="1"/>
  <c r="CH220" i="1"/>
  <c r="CH219" i="1"/>
  <c r="DC118" i="1"/>
  <c r="DX118" i="1"/>
  <c r="DX116" i="1" s="1"/>
  <c r="DX115" i="1"/>
  <c r="DX114" i="1"/>
  <c r="DX113" i="1"/>
  <c r="ES118" i="1"/>
  <c r="ES116" i="1" s="1"/>
  <c r="ES115" i="1"/>
  <c r="ES114" i="1"/>
  <c r="ES113" i="1"/>
  <c r="ES224" i="1"/>
  <c r="ES222" i="1" s="1"/>
  <c r="ES223" i="1"/>
  <c r="ES221" i="1"/>
  <c r="ES219" i="1"/>
  <c r="DC224" i="1"/>
  <c r="DC222" i="1" s="1"/>
  <c r="DC221" i="1"/>
  <c r="DC219" i="1"/>
  <c r="DX224" i="1"/>
  <c r="DX222" i="1" s="1"/>
  <c r="DX223" i="1"/>
  <c r="DX221" i="1"/>
  <c r="DX220" i="1"/>
  <c r="DX219" i="1"/>
  <c r="DC330" i="1"/>
  <c r="DC328" i="1" s="1"/>
  <c r="DC327" i="1"/>
  <c r="DC326" i="1"/>
  <c r="DC325" i="1"/>
  <c r="DX330" i="1"/>
  <c r="DX328" i="1" s="1"/>
  <c r="DX327" i="1"/>
  <c r="DX326" i="1"/>
  <c r="DX325" i="1"/>
  <c r="ES330" i="1"/>
  <c r="ES328" i="1" s="1"/>
  <c r="ES327" i="1"/>
  <c r="ES326" i="1"/>
  <c r="ES325" i="1"/>
  <c r="GI330" i="1"/>
  <c r="GI328" i="1"/>
  <c r="GI327" i="1"/>
  <c r="GI326" i="1"/>
  <c r="GI325" i="1"/>
  <c r="FN330" i="1"/>
  <c r="FN328" i="1"/>
  <c r="FN327" i="1"/>
  <c r="FN326" i="1"/>
  <c r="FN325" i="1"/>
  <c r="GI224" i="1"/>
  <c r="GI222" i="1" s="1"/>
  <c r="GI223" i="1"/>
  <c r="GI221" i="1"/>
  <c r="GI220" i="1"/>
  <c r="GI219" i="1"/>
  <c r="FN224" i="1"/>
  <c r="FN222" i="1" s="1"/>
  <c r="FN221" i="1"/>
  <c r="FN220" i="1"/>
  <c r="FN219" i="1"/>
  <c r="GI118" i="1"/>
  <c r="GI116" i="1"/>
  <c r="GI115" i="1"/>
  <c r="GI114" i="1"/>
  <c r="GI113" i="1"/>
  <c r="FN118" i="1"/>
  <c r="FN116" i="1"/>
  <c r="FN115" i="1"/>
  <c r="FN114" i="1"/>
  <c r="FN113" i="1"/>
  <c r="CH119" i="1"/>
  <c r="CH117" i="1"/>
  <c r="CH116" i="1"/>
  <c r="CH114" i="1"/>
  <c r="CH118" i="1"/>
  <c r="CH115" i="1"/>
  <c r="CH113" i="1"/>
  <c r="DC220" i="1" l="1"/>
  <c r="ES225" i="1"/>
  <c r="CH329" i="1"/>
  <c r="CH331" i="1" s="1"/>
  <c r="CH223" i="1"/>
  <c r="CH225" i="1" s="1"/>
  <c r="DX117" i="1"/>
  <c r="DX119" i="1" s="1"/>
  <c r="ES117" i="1"/>
  <c r="DC223" i="1"/>
  <c r="DC329" i="1"/>
  <c r="DC331" i="1" s="1"/>
  <c r="DX329" i="1"/>
  <c r="ES329" i="1"/>
  <c r="ES331" i="1" s="1"/>
  <c r="GI329" i="1"/>
  <c r="GI331" i="1" s="1"/>
  <c r="FN329" i="1"/>
  <c r="GI225" i="1"/>
  <c r="FN223" i="1"/>
  <c r="GI117" i="1"/>
  <c r="GI119" i="1" s="1"/>
  <c r="FN117" i="1"/>
  <c r="FN119" i="1" s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X108" i="1"/>
  <c r="Y108" i="1"/>
  <c r="Z108" i="1"/>
  <c r="CK327" i="1" s="1"/>
  <c r="AA108" i="1"/>
  <c r="AB108" i="1"/>
  <c r="AC108" i="1"/>
  <c r="AD108" i="1"/>
  <c r="AE108" i="1"/>
  <c r="AF108" i="1"/>
  <c r="AG108" i="1"/>
  <c r="AH108" i="1"/>
  <c r="AI108" i="1"/>
  <c r="AK108" i="1"/>
  <c r="AL108" i="1"/>
  <c r="AM108" i="1"/>
  <c r="CK221" i="1" s="1"/>
  <c r="AN108" i="1"/>
  <c r="AO108" i="1"/>
  <c r="AP108" i="1"/>
  <c r="AQ108" i="1"/>
  <c r="AR108" i="1"/>
  <c r="AS108" i="1"/>
  <c r="AT108" i="1"/>
  <c r="AU108" i="1"/>
  <c r="AV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X109" i="1"/>
  <c r="Y109" i="1"/>
  <c r="Z109" i="1"/>
  <c r="CK328" i="1" s="1"/>
  <c r="AA109" i="1"/>
  <c r="AB109" i="1"/>
  <c r="DF328" i="1" s="1"/>
  <c r="AC109" i="1"/>
  <c r="AD109" i="1"/>
  <c r="AE109" i="1"/>
  <c r="AF109" i="1"/>
  <c r="AG109" i="1"/>
  <c r="AH109" i="1"/>
  <c r="AI109" i="1"/>
  <c r="AK109" i="1"/>
  <c r="AL109" i="1"/>
  <c r="AM109" i="1"/>
  <c r="CK222" i="1" s="1"/>
  <c r="AN109" i="1"/>
  <c r="AO109" i="1"/>
  <c r="AP109" i="1"/>
  <c r="AQ109" i="1"/>
  <c r="AR109" i="1"/>
  <c r="AS109" i="1"/>
  <c r="AT109" i="1"/>
  <c r="AU109" i="1"/>
  <c r="AV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X110" i="1"/>
  <c r="BP329" i="1" s="1"/>
  <c r="Y110" i="1"/>
  <c r="Z110" i="1"/>
  <c r="CK329" i="1" s="1"/>
  <c r="AA110" i="1"/>
  <c r="AB110" i="1"/>
  <c r="AC110" i="1"/>
  <c r="AD110" i="1"/>
  <c r="AE110" i="1"/>
  <c r="AF110" i="1"/>
  <c r="AG110" i="1"/>
  <c r="AH110" i="1"/>
  <c r="AI110" i="1"/>
  <c r="AK110" i="1"/>
  <c r="AL110" i="1"/>
  <c r="AM110" i="1"/>
  <c r="CK223" i="1" s="1"/>
  <c r="AN110" i="1"/>
  <c r="AO110" i="1"/>
  <c r="AP110" i="1"/>
  <c r="AQ110" i="1"/>
  <c r="AR110" i="1"/>
  <c r="AS110" i="1"/>
  <c r="AT110" i="1"/>
  <c r="AU110" i="1"/>
  <c r="AV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X111" i="1"/>
  <c r="Y111" i="1"/>
  <c r="Z111" i="1"/>
  <c r="CK330" i="1" s="1"/>
  <c r="AA111" i="1"/>
  <c r="AB111" i="1"/>
  <c r="AC111" i="1"/>
  <c r="AD111" i="1"/>
  <c r="AE111" i="1"/>
  <c r="AF111" i="1"/>
  <c r="AG111" i="1"/>
  <c r="AH111" i="1"/>
  <c r="AI111" i="1"/>
  <c r="AK111" i="1"/>
  <c r="AL111" i="1"/>
  <c r="AM111" i="1"/>
  <c r="CK224" i="1" s="1"/>
  <c r="AN111" i="1"/>
  <c r="AO111" i="1"/>
  <c r="AP111" i="1"/>
  <c r="AQ111" i="1"/>
  <c r="AR111" i="1"/>
  <c r="AS111" i="1"/>
  <c r="AT111" i="1"/>
  <c r="AU111" i="1"/>
  <c r="AV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X112" i="1"/>
  <c r="Y112" i="1"/>
  <c r="Z112" i="1"/>
  <c r="CK331" i="1" s="1"/>
  <c r="AA112" i="1"/>
  <c r="AB112" i="1"/>
  <c r="AC112" i="1"/>
  <c r="AD112" i="1"/>
  <c r="AE112" i="1"/>
  <c r="AF112" i="1"/>
  <c r="AG112" i="1"/>
  <c r="AH112" i="1"/>
  <c r="AI112" i="1"/>
  <c r="AK112" i="1"/>
  <c r="AL112" i="1"/>
  <c r="AM112" i="1"/>
  <c r="CK225" i="1" s="1"/>
  <c r="AN112" i="1"/>
  <c r="AO112" i="1"/>
  <c r="AP112" i="1"/>
  <c r="AQ112" i="1"/>
  <c r="AR112" i="1"/>
  <c r="AS112" i="1"/>
  <c r="AT112" i="1"/>
  <c r="AU112" i="1"/>
  <c r="AV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X113" i="1"/>
  <c r="Y113" i="1"/>
  <c r="Z113" i="1"/>
  <c r="CK332" i="1" s="1"/>
  <c r="AA113" i="1"/>
  <c r="AB113" i="1"/>
  <c r="AC113" i="1"/>
  <c r="AD113" i="1"/>
  <c r="AE113" i="1"/>
  <c r="AF113" i="1"/>
  <c r="AG113" i="1"/>
  <c r="AH113" i="1"/>
  <c r="AI113" i="1"/>
  <c r="AK113" i="1"/>
  <c r="AL113" i="1"/>
  <c r="AM113" i="1"/>
  <c r="CK226" i="1" s="1"/>
  <c r="AN113" i="1"/>
  <c r="AO113" i="1"/>
  <c r="DF226" i="1" s="1"/>
  <c r="AP113" i="1"/>
  <c r="AQ113" i="1"/>
  <c r="AR113" i="1"/>
  <c r="AS113" i="1"/>
  <c r="AT113" i="1"/>
  <c r="AU113" i="1"/>
  <c r="AV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X114" i="1"/>
  <c r="Y114" i="1"/>
  <c r="Z114" i="1"/>
  <c r="CK333" i="1" s="1"/>
  <c r="AA114" i="1"/>
  <c r="AB114" i="1"/>
  <c r="AC114" i="1"/>
  <c r="AD114" i="1"/>
  <c r="AE114" i="1"/>
  <c r="AF114" i="1"/>
  <c r="AG114" i="1"/>
  <c r="AH114" i="1"/>
  <c r="AI114" i="1"/>
  <c r="AK114" i="1"/>
  <c r="AL114" i="1"/>
  <c r="AM114" i="1"/>
  <c r="CK227" i="1" s="1"/>
  <c r="AN114" i="1"/>
  <c r="AO114" i="1"/>
  <c r="AP114" i="1"/>
  <c r="AQ114" i="1"/>
  <c r="AR114" i="1"/>
  <c r="AS114" i="1"/>
  <c r="AT114" i="1"/>
  <c r="AU114" i="1"/>
  <c r="AV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X115" i="1"/>
  <c r="Y115" i="1"/>
  <c r="Z115" i="1"/>
  <c r="CK334" i="1" s="1"/>
  <c r="AA115" i="1"/>
  <c r="AB115" i="1"/>
  <c r="AC115" i="1"/>
  <c r="AD115" i="1"/>
  <c r="AE115" i="1"/>
  <c r="AF115" i="1"/>
  <c r="AG115" i="1"/>
  <c r="AH115" i="1"/>
  <c r="AI115" i="1"/>
  <c r="AK115" i="1"/>
  <c r="AL115" i="1"/>
  <c r="AM115" i="1"/>
  <c r="CK228" i="1" s="1"/>
  <c r="AN115" i="1"/>
  <c r="AO115" i="1"/>
  <c r="AP115" i="1"/>
  <c r="AQ115" i="1"/>
  <c r="AR115" i="1"/>
  <c r="AS115" i="1"/>
  <c r="AT115" i="1"/>
  <c r="AU115" i="1"/>
  <c r="AV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X116" i="1"/>
  <c r="BP335" i="1" s="1"/>
  <c r="Y116" i="1"/>
  <c r="Z116" i="1"/>
  <c r="CK335" i="1" s="1"/>
  <c r="AA116" i="1"/>
  <c r="AB116" i="1"/>
  <c r="AC116" i="1"/>
  <c r="AD116" i="1"/>
  <c r="AE116" i="1"/>
  <c r="AF116" i="1"/>
  <c r="AG116" i="1"/>
  <c r="AH116" i="1"/>
  <c r="AI116" i="1"/>
  <c r="AK116" i="1"/>
  <c r="AL116" i="1"/>
  <c r="AM116" i="1"/>
  <c r="CK229" i="1" s="1"/>
  <c r="AN116" i="1"/>
  <c r="AO116" i="1"/>
  <c r="AP116" i="1"/>
  <c r="AQ116" i="1"/>
  <c r="AR116" i="1"/>
  <c r="AS116" i="1"/>
  <c r="AT116" i="1"/>
  <c r="AU116" i="1"/>
  <c r="AV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X117" i="1"/>
  <c r="Y117" i="1"/>
  <c r="Z117" i="1"/>
  <c r="CK336" i="1" s="1"/>
  <c r="AA117" i="1"/>
  <c r="AB117" i="1"/>
  <c r="DF336" i="1" s="1"/>
  <c r="AC117" i="1"/>
  <c r="AD117" i="1"/>
  <c r="AE117" i="1"/>
  <c r="AF117" i="1"/>
  <c r="AG117" i="1"/>
  <c r="AH117" i="1"/>
  <c r="AI117" i="1"/>
  <c r="AK117" i="1"/>
  <c r="AL117" i="1"/>
  <c r="AM117" i="1"/>
  <c r="CK230" i="1" s="1"/>
  <c r="AN117" i="1"/>
  <c r="AO117" i="1"/>
  <c r="DF230" i="1" s="1"/>
  <c r="AP117" i="1"/>
  <c r="AQ117" i="1"/>
  <c r="AR117" i="1"/>
  <c r="AS117" i="1"/>
  <c r="AT117" i="1"/>
  <c r="AU117" i="1"/>
  <c r="AV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X118" i="1"/>
  <c r="Y118" i="1"/>
  <c r="Z118" i="1"/>
  <c r="CK337" i="1" s="1"/>
  <c r="AA118" i="1"/>
  <c r="AB118" i="1"/>
  <c r="AC118" i="1"/>
  <c r="AD118" i="1"/>
  <c r="AE118" i="1"/>
  <c r="AF118" i="1"/>
  <c r="AG118" i="1"/>
  <c r="AH118" i="1"/>
  <c r="AI118" i="1"/>
  <c r="AK118" i="1"/>
  <c r="AL118" i="1"/>
  <c r="AM118" i="1"/>
  <c r="CK231" i="1" s="1"/>
  <c r="AN118" i="1"/>
  <c r="AO118" i="1"/>
  <c r="AP118" i="1"/>
  <c r="AQ118" i="1"/>
  <c r="AR118" i="1"/>
  <c r="AS118" i="1"/>
  <c r="AT118" i="1"/>
  <c r="AU118" i="1"/>
  <c r="AV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X119" i="1"/>
  <c r="Y119" i="1"/>
  <c r="Z119" i="1"/>
  <c r="CK338" i="1" s="1"/>
  <c r="AA119" i="1"/>
  <c r="AB119" i="1"/>
  <c r="AC119" i="1"/>
  <c r="AD119" i="1"/>
  <c r="AE119" i="1"/>
  <c r="AF119" i="1"/>
  <c r="AG119" i="1"/>
  <c r="AH119" i="1"/>
  <c r="AI119" i="1"/>
  <c r="AK119" i="1"/>
  <c r="AL119" i="1"/>
  <c r="AM119" i="1"/>
  <c r="CK232" i="1" s="1"/>
  <c r="AN119" i="1"/>
  <c r="AO119" i="1"/>
  <c r="AP119" i="1"/>
  <c r="AQ119" i="1"/>
  <c r="AR119" i="1"/>
  <c r="AS119" i="1"/>
  <c r="AT119" i="1"/>
  <c r="AU119" i="1"/>
  <c r="AV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X120" i="1"/>
  <c r="Y120" i="1"/>
  <c r="Z120" i="1"/>
  <c r="CK339" i="1" s="1"/>
  <c r="AA120" i="1"/>
  <c r="AB120" i="1"/>
  <c r="AC120" i="1"/>
  <c r="AD120" i="1"/>
  <c r="AE120" i="1"/>
  <c r="AF120" i="1"/>
  <c r="AG120" i="1"/>
  <c r="AH120" i="1"/>
  <c r="AI120" i="1"/>
  <c r="AK120" i="1"/>
  <c r="AL120" i="1"/>
  <c r="AM120" i="1"/>
  <c r="CK233" i="1" s="1"/>
  <c r="AN120" i="1"/>
  <c r="AO120" i="1"/>
  <c r="AP120" i="1"/>
  <c r="AQ120" i="1"/>
  <c r="AR120" i="1"/>
  <c r="AS120" i="1"/>
  <c r="AT120" i="1"/>
  <c r="AU120" i="1"/>
  <c r="AV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X121" i="1"/>
  <c r="Y121" i="1"/>
  <c r="Z121" i="1"/>
  <c r="CK340" i="1" s="1"/>
  <c r="AA121" i="1"/>
  <c r="AB121" i="1"/>
  <c r="DF340" i="1" s="1"/>
  <c r="AC121" i="1"/>
  <c r="AD121" i="1"/>
  <c r="AE121" i="1"/>
  <c r="AF121" i="1"/>
  <c r="AG121" i="1"/>
  <c r="AH121" i="1"/>
  <c r="AI121" i="1"/>
  <c r="AK121" i="1"/>
  <c r="AL121" i="1"/>
  <c r="AM121" i="1"/>
  <c r="CK234" i="1" s="1"/>
  <c r="AN121" i="1"/>
  <c r="AO121" i="1"/>
  <c r="AP121" i="1"/>
  <c r="AQ121" i="1"/>
  <c r="AR121" i="1"/>
  <c r="AS121" i="1"/>
  <c r="AT121" i="1"/>
  <c r="AU121" i="1"/>
  <c r="AV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X122" i="1"/>
  <c r="BP341" i="1" s="1"/>
  <c r="Y122" i="1"/>
  <c r="Z122" i="1"/>
  <c r="CK341" i="1" s="1"/>
  <c r="AA122" i="1"/>
  <c r="AB122" i="1"/>
  <c r="AC122" i="1"/>
  <c r="AD122" i="1"/>
  <c r="AE122" i="1"/>
  <c r="AF122" i="1"/>
  <c r="AG122" i="1"/>
  <c r="AH122" i="1"/>
  <c r="AI122" i="1"/>
  <c r="AK122" i="1"/>
  <c r="AL122" i="1"/>
  <c r="AM122" i="1"/>
  <c r="CK235" i="1" s="1"/>
  <c r="AN122" i="1"/>
  <c r="AO122" i="1"/>
  <c r="AP122" i="1"/>
  <c r="AQ122" i="1"/>
  <c r="AR122" i="1"/>
  <c r="AS122" i="1"/>
  <c r="AT122" i="1"/>
  <c r="AU122" i="1"/>
  <c r="AV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X123" i="1"/>
  <c r="Y123" i="1"/>
  <c r="Z123" i="1"/>
  <c r="CK342" i="1" s="1"/>
  <c r="AA123" i="1"/>
  <c r="AB123" i="1"/>
  <c r="AC123" i="1"/>
  <c r="AD123" i="1"/>
  <c r="AE123" i="1"/>
  <c r="AF123" i="1"/>
  <c r="AG123" i="1"/>
  <c r="AH123" i="1"/>
  <c r="AI123" i="1"/>
  <c r="AK123" i="1"/>
  <c r="AL123" i="1"/>
  <c r="AM123" i="1"/>
  <c r="CK236" i="1" s="1"/>
  <c r="AN123" i="1"/>
  <c r="AO123" i="1"/>
  <c r="AP123" i="1"/>
  <c r="AQ123" i="1"/>
  <c r="AR123" i="1"/>
  <c r="AS123" i="1"/>
  <c r="AT123" i="1"/>
  <c r="AU123" i="1"/>
  <c r="AV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X124" i="1"/>
  <c r="Y124" i="1"/>
  <c r="Z124" i="1"/>
  <c r="CK343" i="1" s="1"/>
  <c r="AA124" i="1"/>
  <c r="AB124" i="1"/>
  <c r="AC124" i="1"/>
  <c r="AD124" i="1"/>
  <c r="AE124" i="1"/>
  <c r="AF124" i="1"/>
  <c r="AG124" i="1"/>
  <c r="AH124" i="1"/>
  <c r="AI124" i="1"/>
  <c r="AK124" i="1"/>
  <c r="AL124" i="1"/>
  <c r="AM124" i="1"/>
  <c r="CK237" i="1" s="1"/>
  <c r="AN124" i="1"/>
  <c r="AO124" i="1"/>
  <c r="AP124" i="1"/>
  <c r="AQ124" i="1"/>
  <c r="AR124" i="1"/>
  <c r="AS124" i="1"/>
  <c r="AT124" i="1"/>
  <c r="AU124" i="1"/>
  <c r="AV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X125" i="1"/>
  <c r="Y125" i="1"/>
  <c r="Z125" i="1"/>
  <c r="CK344" i="1" s="1"/>
  <c r="AA125" i="1"/>
  <c r="AB125" i="1"/>
  <c r="AC125" i="1"/>
  <c r="AD125" i="1"/>
  <c r="AE125" i="1"/>
  <c r="AF125" i="1"/>
  <c r="AG125" i="1"/>
  <c r="AH125" i="1"/>
  <c r="AI125" i="1"/>
  <c r="AK125" i="1"/>
  <c r="AL125" i="1"/>
  <c r="AM125" i="1"/>
  <c r="CK238" i="1" s="1"/>
  <c r="AN125" i="1"/>
  <c r="AO125" i="1"/>
  <c r="DF238" i="1" s="1"/>
  <c r="AP125" i="1"/>
  <c r="AQ125" i="1"/>
  <c r="AR125" i="1"/>
  <c r="AS125" i="1"/>
  <c r="AT125" i="1"/>
  <c r="AU125" i="1"/>
  <c r="AV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X126" i="1"/>
  <c r="Y126" i="1"/>
  <c r="Z126" i="1"/>
  <c r="CK345" i="1" s="1"/>
  <c r="AA126" i="1"/>
  <c r="AB126" i="1"/>
  <c r="AC126" i="1"/>
  <c r="AD126" i="1"/>
  <c r="AE126" i="1"/>
  <c r="AF126" i="1"/>
  <c r="AG126" i="1"/>
  <c r="AH126" i="1"/>
  <c r="AI126" i="1"/>
  <c r="AK126" i="1"/>
  <c r="AL126" i="1"/>
  <c r="AM126" i="1"/>
  <c r="CK239" i="1" s="1"/>
  <c r="AN126" i="1"/>
  <c r="AO126" i="1"/>
  <c r="AP126" i="1"/>
  <c r="AQ126" i="1"/>
  <c r="AR126" i="1"/>
  <c r="AS126" i="1"/>
  <c r="AT126" i="1"/>
  <c r="AU126" i="1"/>
  <c r="AV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X127" i="1"/>
  <c r="Y127" i="1"/>
  <c r="Z127" i="1"/>
  <c r="CK346" i="1" s="1"/>
  <c r="AA127" i="1"/>
  <c r="AB127" i="1"/>
  <c r="AC127" i="1"/>
  <c r="AD127" i="1"/>
  <c r="AE127" i="1"/>
  <c r="AF127" i="1"/>
  <c r="AG127" i="1"/>
  <c r="AH127" i="1"/>
  <c r="AI127" i="1"/>
  <c r="AK127" i="1"/>
  <c r="AL127" i="1"/>
  <c r="AM127" i="1"/>
  <c r="CK240" i="1" s="1"/>
  <c r="AN127" i="1"/>
  <c r="AO127" i="1"/>
  <c r="AP127" i="1"/>
  <c r="AQ127" i="1"/>
  <c r="AR127" i="1"/>
  <c r="AS127" i="1"/>
  <c r="AT127" i="1"/>
  <c r="AU127" i="1"/>
  <c r="AV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X128" i="1"/>
  <c r="BP347" i="1" s="1"/>
  <c r="Y128" i="1"/>
  <c r="Z128" i="1"/>
  <c r="CK347" i="1" s="1"/>
  <c r="AA128" i="1"/>
  <c r="AB128" i="1"/>
  <c r="DF347" i="1" s="1"/>
  <c r="AC128" i="1"/>
  <c r="AD128" i="1"/>
  <c r="AE128" i="1"/>
  <c r="AF128" i="1"/>
  <c r="AG128" i="1"/>
  <c r="AH128" i="1"/>
  <c r="AI128" i="1"/>
  <c r="AK128" i="1"/>
  <c r="AL128" i="1"/>
  <c r="AM128" i="1"/>
  <c r="CK241" i="1" s="1"/>
  <c r="AN128" i="1"/>
  <c r="AO128" i="1"/>
  <c r="AP128" i="1"/>
  <c r="AQ128" i="1"/>
  <c r="AR128" i="1"/>
  <c r="AS128" i="1"/>
  <c r="AT128" i="1"/>
  <c r="AU128" i="1"/>
  <c r="AV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X129" i="1"/>
  <c r="Y129" i="1"/>
  <c r="Z129" i="1"/>
  <c r="CK348" i="1" s="1"/>
  <c r="AA129" i="1"/>
  <c r="AB129" i="1"/>
  <c r="AC129" i="1"/>
  <c r="AD129" i="1"/>
  <c r="AE129" i="1"/>
  <c r="AF129" i="1"/>
  <c r="AG129" i="1"/>
  <c r="AH129" i="1"/>
  <c r="AI129" i="1"/>
  <c r="AK129" i="1"/>
  <c r="AL129" i="1"/>
  <c r="AM129" i="1"/>
  <c r="CK242" i="1" s="1"/>
  <c r="AN129" i="1"/>
  <c r="AO129" i="1"/>
  <c r="AP129" i="1"/>
  <c r="AQ129" i="1"/>
  <c r="AR129" i="1"/>
  <c r="AS129" i="1"/>
  <c r="AT129" i="1"/>
  <c r="AU129" i="1"/>
  <c r="AV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X130" i="1"/>
  <c r="Y130" i="1"/>
  <c r="Z130" i="1"/>
  <c r="CK349" i="1" s="1"/>
  <c r="AA130" i="1"/>
  <c r="AB130" i="1"/>
  <c r="AC130" i="1"/>
  <c r="AD130" i="1"/>
  <c r="AE130" i="1"/>
  <c r="AF130" i="1"/>
  <c r="AG130" i="1"/>
  <c r="AH130" i="1"/>
  <c r="AI130" i="1"/>
  <c r="AK130" i="1"/>
  <c r="AL130" i="1"/>
  <c r="AM130" i="1"/>
  <c r="CK243" i="1" s="1"/>
  <c r="AN130" i="1"/>
  <c r="AO130" i="1"/>
  <c r="AP130" i="1"/>
  <c r="AQ130" i="1"/>
  <c r="AR130" i="1"/>
  <c r="AS130" i="1"/>
  <c r="AT130" i="1"/>
  <c r="AU130" i="1"/>
  <c r="AV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X131" i="1"/>
  <c r="Y131" i="1"/>
  <c r="Z131" i="1"/>
  <c r="CK350" i="1" s="1"/>
  <c r="AA131" i="1"/>
  <c r="AB131" i="1"/>
  <c r="DF350" i="1" s="1"/>
  <c r="AC131" i="1"/>
  <c r="AD131" i="1"/>
  <c r="AE131" i="1"/>
  <c r="AF131" i="1"/>
  <c r="AG131" i="1"/>
  <c r="AH131" i="1"/>
  <c r="AI131" i="1"/>
  <c r="AK131" i="1"/>
  <c r="AL131" i="1"/>
  <c r="AM131" i="1"/>
  <c r="CK244" i="1" s="1"/>
  <c r="AN131" i="1"/>
  <c r="AO131" i="1"/>
  <c r="AP131" i="1"/>
  <c r="AQ131" i="1"/>
  <c r="AR131" i="1"/>
  <c r="AS131" i="1"/>
  <c r="AT131" i="1"/>
  <c r="AU131" i="1"/>
  <c r="AV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X132" i="1"/>
  <c r="Y132" i="1"/>
  <c r="Z132" i="1"/>
  <c r="CK351" i="1" s="1"/>
  <c r="AA132" i="1"/>
  <c r="AB132" i="1"/>
  <c r="AC132" i="1"/>
  <c r="AD132" i="1"/>
  <c r="AE132" i="1"/>
  <c r="AF132" i="1"/>
  <c r="AG132" i="1"/>
  <c r="AH132" i="1"/>
  <c r="AI132" i="1"/>
  <c r="AK132" i="1"/>
  <c r="AL132" i="1"/>
  <c r="AM132" i="1"/>
  <c r="CK245" i="1" s="1"/>
  <c r="AN132" i="1"/>
  <c r="AO132" i="1"/>
  <c r="AP132" i="1"/>
  <c r="AQ132" i="1"/>
  <c r="AR132" i="1"/>
  <c r="AS132" i="1"/>
  <c r="AT132" i="1"/>
  <c r="AU132" i="1"/>
  <c r="AV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X133" i="1"/>
  <c r="Y133" i="1"/>
  <c r="Z133" i="1"/>
  <c r="CK352" i="1" s="1"/>
  <c r="AA133" i="1"/>
  <c r="AB133" i="1"/>
  <c r="AC133" i="1"/>
  <c r="AD133" i="1"/>
  <c r="AE133" i="1"/>
  <c r="AF133" i="1"/>
  <c r="AG133" i="1"/>
  <c r="AH133" i="1"/>
  <c r="AI133" i="1"/>
  <c r="AK133" i="1"/>
  <c r="AL133" i="1"/>
  <c r="AM133" i="1"/>
  <c r="CK246" i="1" s="1"/>
  <c r="AN133" i="1"/>
  <c r="AO133" i="1"/>
  <c r="AP133" i="1"/>
  <c r="AQ133" i="1"/>
  <c r="AR133" i="1"/>
  <c r="AS133" i="1"/>
  <c r="AT133" i="1"/>
  <c r="AU133" i="1"/>
  <c r="AV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X134" i="1"/>
  <c r="BP353" i="1" s="1"/>
  <c r="Y134" i="1"/>
  <c r="Z134" i="1"/>
  <c r="CK353" i="1" s="1"/>
  <c r="AA134" i="1"/>
  <c r="AB134" i="1"/>
  <c r="DF353" i="1" s="1"/>
  <c r="AC134" i="1"/>
  <c r="AD134" i="1"/>
  <c r="AE134" i="1"/>
  <c r="AF134" i="1"/>
  <c r="AG134" i="1"/>
  <c r="AH134" i="1"/>
  <c r="AI134" i="1"/>
  <c r="AK134" i="1"/>
  <c r="AL134" i="1"/>
  <c r="AM134" i="1"/>
  <c r="CK247" i="1" s="1"/>
  <c r="AN134" i="1"/>
  <c r="AO134" i="1"/>
  <c r="AP134" i="1"/>
  <c r="AQ134" i="1"/>
  <c r="AR134" i="1"/>
  <c r="AS134" i="1"/>
  <c r="AT134" i="1"/>
  <c r="AU134" i="1"/>
  <c r="AV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X135" i="1"/>
  <c r="Y135" i="1"/>
  <c r="Z135" i="1"/>
  <c r="CK354" i="1" s="1"/>
  <c r="AA135" i="1"/>
  <c r="AB135" i="1"/>
  <c r="AC135" i="1"/>
  <c r="AD135" i="1"/>
  <c r="AE135" i="1"/>
  <c r="AF135" i="1"/>
  <c r="AG135" i="1"/>
  <c r="AH135" i="1"/>
  <c r="AI135" i="1"/>
  <c r="AK135" i="1"/>
  <c r="AL135" i="1"/>
  <c r="AM135" i="1"/>
  <c r="CK248" i="1" s="1"/>
  <c r="AN135" i="1"/>
  <c r="AO135" i="1"/>
  <c r="AP135" i="1"/>
  <c r="AQ135" i="1"/>
  <c r="AR135" i="1"/>
  <c r="AS135" i="1"/>
  <c r="AT135" i="1"/>
  <c r="AU135" i="1"/>
  <c r="AV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X136" i="1"/>
  <c r="Y136" i="1"/>
  <c r="Z136" i="1"/>
  <c r="CK355" i="1" s="1"/>
  <c r="AA136" i="1"/>
  <c r="AB136" i="1"/>
  <c r="AC136" i="1"/>
  <c r="AD136" i="1"/>
  <c r="AE136" i="1"/>
  <c r="AF136" i="1"/>
  <c r="AG136" i="1"/>
  <c r="AH136" i="1"/>
  <c r="AI136" i="1"/>
  <c r="AK136" i="1"/>
  <c r="AL136" i="1"/>
  <c r="AM136" i="1"/>
  <c r="CK249" i="1" s="1"/>
  <c r="AN136" i="1"/>
  <c r="AO136" i="1"/>
  <c r="AP136" i="1"/>
  <c r="AQ136" i="1"/>
  <c r="AR136" i="1"/>
  <c r="AS136" i="1"/>
  <c r="AT136" i="1"/>
  <c r="AU136" i="1"/>
  <c r="AV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X137" i="1"/>
  <c r="Y137" i="1"/>
  <c r="Z137" i="1"/>
  <c r="CK356" i="1" s="1"/>
  <c r="AA137" i="1"/>
  <c r="AB137" i="1"/>
  <c r="AC137" i="1"/>
  <c r="AD137" i="1"/>
  <c r="AE137" i="1"/>
  <c r="AF137" i="1"/>
  <c r="AG137" i="1"/>
  <c r="AH137" i="1"/>
  <c r="AI137" i="1"/>
  <c r="AK137" i="1"/>
  <c r="AL137" i="1"/>
  <c r="AM137" i="1"/>
  <c r="CK250" i="1" s="1"/>
  <c r="AN137" i="1"/>
  <c r="AO137" i="1"/>
  <c r="AP137" i="1"/>
  <c r="AQ137" i="1"/>
  <c r="AR137" i="1"/>
  <c r="AS137" i="1"/>
  <c r="AT137" i="1"/>
  <c r="AU137" i="1"/>
  <c r="AV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X138" i="1"/>
  <c r="Y138" i="1"/>
  <c r="Z138" i="1"/>
  <c r="CK357" i="1" s="1"/>
  <c r="AA138" i="1"/>
  <c r="AB138" i="1"/>
  <c r="AC138" i="1"/>
  <c r="AD138" i="1"/>
  <c r="AE138" i="1"/>
  <c r="AF138" i="1"/>
  <c r="AG138" i="1"/>
  <c r="AH138" i="1"/>
  <c r="AI138" i="1"/>
  <c r="AK138" i="1"/>
  <c r="AL138" i="1"/>
  <c r="AM138" i="1"/>
  <c r="CK251" i="1" s="1"/>
  <c r="AN138" i="1"/>
  <c r="AO138" i="1"/>
  <c r="AP138" i="1"/>
  <c r="AQ138" i="1"/>
  <c r="AR138" i="1"/>
  <c r="AS138" i="1"/>
  <c r="AT138" i="1"/>
  <c r="AU138" i="1"/>
  <c r="AV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X139" i="1"/>
  <c r="Y139" i="1"/>
  <c r="Z139" i="1"/>
  <c r="CK358" i="1" s="1"/>
  <c r="AA139" i="1"/>
  <c r="AB139" i="1"/>
  <c r="AC139" i="1"/>
  <c r="AD139" i="1"/>
  <c r="AE139" i="1"/>
  <c r="AF139" i="1"/>
  <c r="AG139" i="1"/>
  <c r="AH139" i="1"/>
  <c r="AI139" i="1"/>
  <c r="AK139" i="1"/>
  <c r="AL139" i="1"/>
  <c r="AM139" i="1"/>
  <c r="CK252" i="1" s="1"/>
  <c r="AN139" i="1"/>
  <c r="AO139" i="1"/>
  <c r="AP139" i="1"/>
  <c r="AQ139" i="1"/>
  <c r="AR139" i="1"/>
  <c r="AS139" i="1"/>
  <c r="AT139" i="1"/>
  <c r="AU139" i="1"/>
  <c r="AV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X140" i="1"/>
  <c r="BP359" i="1" s="1"/>
  <c r="Y140" i="1"/>
  <c r="Z140" i="1"/>
  <c r="CK359" i="1" s="1"/>
  <c r="AA140" i="1"/>
  <c r="AB140" i="1"/>
  <c r="AC140" i="1"/>
  <c r="AD140" i="1"/>
  <c r="AE140" i="1"/>
  <c r="AF140" i="1"/>
  <c r="AG140" i="1"/>
  <c r="AH140" i="1"/>
  <c r="AI140" i="1"/>
  <c r="AK140" i="1"/>
  <c r="AL140" i="1"/>
  <c r="AM140" i="1"/>
  <c r="CK253" i="1" s="1"/>
  <c r="AN140" i="1"/>
  <c r="AO140" i="1"/>
  <c r="AP140" i="1"/>
  <c r="AQ140" i="1"/>
  <c r="AR140" i="1"/>
  <c r="AS140" i="1"/>
  <c r="AT140" i="1"/>
  <c r="AU140" i="1"/>
  <c r="AV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X141" i="1"/>
  <c r="Y141" i="1"/>
  <c r="Z141" i="1"/>
  <c r="CK360" i="1" s="1"/>
  <c r="AA141" i="1"/>
  <c r="AB141" i="1"/>
  <c r="AC141" i="1"/>
  <c r="AD141" i="1"/>
  <c r="AE141" i="1"/>
  <c r="AF141" i="1"/>
  <c r="AG141" i="1"/>
  <c r="AH141" i="1"/>
  <c r="AI141" i="1"/>
  <c r="AK141" i="1"/>
  <c r="AL141" i="1"/>
  <c r="AM141" i="1"/>
  <c r="CK254" i="1" s="1"/>
  <c r="AN141" i="1"/>
  <c r="AO141" i="1"/>
  <c r="DF254" i="1" s="1"/>
  <c r="AP141" i="1"/>
  <c r="AQ141" i="1"/>
  <c r="AR141" i="1"/>
  <c r="AS141" i="1"/>
  <c r="AT141" i="1"/>
  <c r="AU141" i="1"/>
  <c r="AV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X142" i="1"/>
  <c r="Y142" i="1"/>
  <c r="Z142" i="1"/>
  <c r="CK361" i="1" s="1"/>
  <c r="AA142" i="1"/>
  <c r="AB142" i="1"/>
  <c r="AC142" i="1"/>
  <c r="AD142" i="1"/>
  <c r="AE142" i="1"/>
  <c r="AF142" i="1"/>
  <c r="AG142" i="1"/>
  <c r="AH142" i="1"/>
  <c r="AI142" i="1"/>
  <c r="AK142" i="1"/>
  <c r="AL142" i="1"/>
  <c r="AM142" i="1"/>
  <c r="CK255" i="1" s="1"/>
  <c r="AN142" i="1"/>
  <c r="AO142" i="1"/>
  <c r="AP142" i="1"/>
  <c r="AQ142" i="1"/>
  <c r="AR142" i="1"/>
  <c r="AS142" i="1"/>
  <c r="AT142" i="1"/>
  <c r="AU142" i="1"/>
  <c r="AV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X143" i="1"/>
  <c r="Y143" i="1"/>
  <c r="Z143" i="1"/>
  <c r="CK362" i="1" s="1"/>
  <c r="AA143" i="1"/>
  <c r="AB143" i="1"/>
  <c r="AC143" i="1"/>
  <c r="AD143" i="1"/>
  <c r="AE143" i="1"/>
  <c r="AF143" i="1"/>
  <c r="AG143" i="1"/>
  <c r="AH143" i="1"/>
  <c r="AI143" i="1"/>
  <c r="AK143" i="1"/>
  <c r="AL143" i="1"/>
  <c r="AM143" i="1"/>
  <c r="CK256" i="1" s="1"/>
  <c r="AN143" i="1"/>
  <c r="AO143" i="1"/>
  <c r="AP143" i="1"/>
  <c r="AQ143" i="1"/>
  <c r="AR143" i="1"/>
  <c r="AS143" i="1"/>
  <c r="AT143" i="1"/>
  <c r="AU143" i="1"/>
  <c r="AV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X144" i="1"/>
  <c r="Y144" i="1"/>
  <c r="Z144" i="1"/>
  <c r="CK363" i="1" s="1"/>
  <c r="AA144" i="1"/>
  <c r="AB144" i="1"/>
  <c r="AC144" i="1"/>
  <c r="AD144" i="1"/>
  <c r="AE144" i="1"/>
  <c r="AF144" i="1"/>
  <c r="EV363" i="1" s="1"/>
  <c r="AG144" i="1"/>
  <c r="AH144" i="1"/>
  <c r="AI144" i="1"/>
  <c r="AK144" i="1"/>
  <c r="AL144" i="1"/>
  <c r="AM144" i="1"/>
  <c r="CK257" i="1" s="1"/>
  <c r="AN144" i="1"/>
  <c r="AO144" i="1"/>
  <c r="DF257" i="1" s="1"/>
  <c r="AP144" i="1"/>
  <c r="AQ144" i="1"/>
  <c r="AR144" i="1"/>
  <c r="AS144" i="1"/>
  <c r="AT144" i="1"/>
  <c r="AU144" i="1"/>
  <c r="AV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X145" i="1"/>
  <c r="Y145" i="1"/>
  <c r="Z145" i="1"/>
  <c r="CK364" i="1" s="1"/>
  <c r="AA145" i="1"/>
  <c r="AB145" i="1"/>
  <c r="AC145" i="1"/>
  <c r="AD145" i="1"/>
  <c r="AE145" i="1"/>
  <c r="AF145" i="1"/>
  <c r="AG145" i="1"/>
  <c r="AH145" i="1"/>
  <c r="AI145" i="1"/>
  <c r="AK145" i="1"/>
  <c r="AL145" i="1"/>
  <c r="AM145" i="1"/>
  <c r="CK258" i="1" s="1"/>
  <c r="AN145" i="1"/>
  <c r="AO145" i="1"/>
  <c r="AP145" i="1"/>
  <c r="AQ145" i="1"/>
  <c r="AR145" i="1"/>
  <c r="AS145" i="1"/>
  <c r="AT145" i="1"/>
  <c r="AU145" i="1"/>
  <c r="AV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X146" i="1"/>
  <c r="BP365" i="1" s="1"/>
  <c r="Y146" i="1"/>
  <c r="Z146" i="1"/>
  <c r="CK365" i="1" s="1"/>
  <c r="AA146" i="1"/>
  <c r="AB146" i="1"/>
  <c r="AC146" i="1"/>
  <c r="AD146" i="1"/>
  <c r="AE146" i="1"/>
  <c r="AF146" i="1"/>
  <c r="AG146" i="1"/>
  <c r="AH146" i="1"/>
  <c r="AI146" i="1"/>
  <c r="AK146" i="1"/>
  <c r="AL146" i="1"/>
  <c r="AM146" i="1"/>
  <c r="CK259" i="1" s="1"/>
  <c r="AN146" i="1"/>
  <c r="AO146" i="1"/>
  <c r="AP146" i="1"/>
  <c r="AQ146" i="1"/>
  <c r="AR146" i="1"/>
  <c r="AS146" i="1"/>
  <c r="AT146" i="1"/>
  <c r="AU146" i="1"/>
  <c r="AV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X147" i="1"/>
  <c r="Y147" i="1"/>
  <c r="Z147" i="1"/>
  <c r="CK366" i="1" s="1"/>
  <c r="AA147" i="1"/>
  <c r="AB147" i="1"/>
  <c r="AC147" i="1"/>
  <c r="AD147" i="1"/>
  <c r="AE147" i="1"/>
  <c r="AF147" i="1"/>
  <c r="AG147" i="1"/>
  <c r="AH147" i="1"/>
  <c r="AI147" i="1"/>
  <c r="AK147" i="1"/>
  <c r="AL147" i="1"/>
  <c r="AM147" i="1"/>
  <c r="CK260" i="1" s="1"/>
  <c r="AN147" i="1"/>
  <c r="AO147" i="1"/>
  <c r="DF260" i="1" s="1"/>
  <c r="AP147" i="1"/>
  <c r="AQ147" i="1"/>
  <c r="AR147" i="1"/>
  <c r="AS147" i="1"/>
  <c r="AT147" i="1"/>
  <c r="AU147" i="1"/>
  <c r="AV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X148" i="1"/>
  <c r="Y148" i="1"/>
  <c r="Z148" i="1"/>
  <c r="CK367" i="1" s="1"/>
  <c r="AA148" i="1"/>
  <c r="AB148" i="1"/>
  <c r="AC148" i="1"/>
  <c r="AD148" i="1"/>
  <c r="AE148" i="1"/>
  <c r="AF148" i="1"/>
  <c r="AG148" i="1"/>
  <c r="AH148" i="1"/>
  <c r="AI148" i="1"/>
  <c r="AK148" i="1"/>
  <c r="AL148" i="1"/>
  <c r="AM148" i="1"/>
  <c r="CK261" i="1" s="1"/>
  <c r="AN148" i="1"/>
  <c r="AO148" i="1"/>
  <c r="AP148" i="1"/>
  <c r="AQ148" i="1"/>
  <c r="AR148" i="1"/>
  <c r="AS148" i="1"/>
  <c r="AT148" i="1"/>
  <c r="AU148" i="1"/>
  <c r="AV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X149" i="1"/>
  <c r="Y149" i="1"/>
  <c r="Z149" i="1"/>
  <c r="CK368" i="1" s="1"/>
  <c r="AA149" i="1"/>
  <c r="AB149" i="1"/>
  <c r="DF368" i="1" s="1"/>
  <c r="AC149" i="1"/>
  <c r="AD149" i="1"/>
  <c r="AE149" i="1"/>
  <c r="AF149" i="1"/>
  <c r="AG149" i="1"/>
  <c r="AH149" i="1"/>
  <c r="AI149" i="1"/>
  <c r="AK149" i="1"/>
  <c r="AL149" i="1"/>
  <c r="AM149" i="1"/>
  <c r="CK262" i="1" s="1"/>
  <c r="AN149" i="1"/>
  <c r="AO149" i="1"/>
  <c r="AP149" i="1"/>
  <c r="AQ149" i="1"/>
  <c r="AR149" i="1"/>
  <c r="AS149" i="1"/>
  <c r="AT149" i="1"/>
  <c r="AU149" i="1"/>
  <c r="AV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X150" i="1"/>
  <c r="Y150" i="1"/>
  <c r="Z150" i="1"/>
  <c r="CK369" i="1" s="1"/>
  <c r="AA150" i="1"/>
  <c r="AB150" i="1"/>
  <c r="AC150" i="1"/>
  <c r="AD150" i="1"/>
  <c r="AE150" i="1"/>
  <c r="AF150" i="1"/>
  <c r="AG150" i="1"/>
  <c r="AH150" i="1"/>
  <c r="AI150" i="1"/>
  <c r="AK150" i="1"/>
  <c r="AL150" i="1"/>
  <c r="AM150" i="1"/>
  <c r="CK263" i="1" s="1"/>
  <c r="AN150" i="1"/>
  <c r="AO150" i="1"/>
  <c r="AP150" i="1"/>
  <c r="AQ150" i="1"/>
  <c r="AR150" i="1"/>
  <c r="AS150" i="1"/>
  <c r="AT150" i="1"/>
  <c r="AU150" i="1"/>
  <c r="AV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X151" i="1"/>
  <c r="Y151" i="1"/>
  <c r="Z151" i="1"/>
  <c r="CK370" i="1" s="1"/>
  <c r="AA151" i="1"/>
  <c r="AB151" i="1"/>
  <c r="AC151" i="1"/>
  <c r="AD151" i="1"/>
  <c r="AE151" i="1"/>
  <c r="AF151" i="1"/>
  <c r="AG151" i="1"/>
  <c r="AH151" i="1"/>
  <c r="AI151" i="1"/>
  <c r="AK151" i="1"/>
  <c r="AL151" i="1"/>
  <c r="AM151" i="1"/>
  <c r="CK264" i="1" s="1"/>
  <c r="AN151" i="1"/>
  <c r="AO151" i="1"/>
  <c r="AP151" i="1"/>
  <c r="AQ151" i="1"/>
  <c r="AR151" i="1"/>
  <c r="AS151" i="1"/>
  <c r="AT151" i="1"/>
  <c r="AU151" i="1"/>
  <c r="AV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X152" i="1"/>
  <c r="BP371" i="1" s="1"/>
  <c r="Y152" i="1"/>
  <c r="Z152" i="1"/>
  <c r="CK371" i="1" s="1"/>
  <c r="AA152" i="1"/>
  <c r="AB152" i="1"/>
  <c r="AC152" i="1"/>
  <c r="AD152" i="1"/>
  <c r="AE152" i="1"/>
  <c r="AF152" i="1"/>
  <c r="AG152" i="1"/>
  <c r="AH152" i="1"/>
  <c r="AI152" i="1"/>
  <c r="AK152" i="1"/>
  <c r="AL152" i="1"/>
  <c r="AM152" i="1"/>
  <c r="CK265" i="1" s="1"/>
  <c r="AN152" i="1"/>
  <c r="AO152" i="1"/>
  <c r="AP152" i="1"/>
  <c r="AQ152" i="1"/>
  <c r="AR152" i="1"/>
  <c r="AS152" i="1"/>
  <c r="AT152" i="1"/>
  <c r="AU152" i="1"/>
  <c r="AV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X153" i="1"/>
  <c r="Y153" i="1"/>
  <c r="Z153" i="1"/>
  <c r="CK372" i="1" s="1"/>
  <c r="AA153" i="1"/>
  <c r="AB153" i="1"/>
  <c r="AC153" i="1"/>
  <c r="AD153" i="1"/>
  <c r="AE153" i="1"/>
  <c r="AF153" i="1"/>
  <c r="AG153" i="1"/>
  <c r="AH153" i="1"/>
  <c r="AI153" i="1"/>
  <c r="AK153" i="1"/>
  <c r="AL153" i="1"/>
  <c r="AM153" i="1"/>
  <c r="CK266" i="1" s="1"/>
  <c r="AN153" i="1"/>
  <c r="AO153" i="1"/>
  <c r="AP153" i="1"/>
  <c r="AQ153" i="1"/>
  <c r="AR153" i="1"/>
  <c r="AS153" i="1"/>
  <c r="AT153" i="1"/>
  <c r="AU153" i="1"/>
  <c r="AV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X154" i="1"/>
  <c r="Y154" i="1"/>
  <c r="Z154" i="1"/>
  <c r="CK373" i="1" s="1"/>
  <c r="AA154" i="1"/>
  <c r="AB154" i="1"/>
  <c r="AC154" i="1"/>
  <c r="AD154" i="1"/>
  <c r="AE154" i="1"/>
  <c r="AF154" i="1"/>
  <c r="AG154" i="1"/>
  <c r="AH154" i="1"/>
  <c r="AI154" i="1"/>
  <c r="AK154" i="1"/>
  <c r="AL154" i="1"/>
  <c r="AM154" i="1"/>
  <c r="CK267" i="1" s="1"/>
  <c r="AN154" i="1"/>
  <c r="AO154" i="1"/>
  <c r="DF267" i="1" s="1"/>
  <c r="AP154" i="1"/>
  <c r="AQ154" i="1"/>
  <c r="AR154" i="1"/>
  <c r="AS154" i="1"/>
  <c r="AT154" i="1"/>
  <c r="AU154" i="1"/>
  <c r="AV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X155" i="1"/>
  <c r="Y155" i="1"/>
  <c r="Z155" i="1"/>
  <c r="CK374" i="1" s="1"/>
  <c r="AA155" i="1"/>
  <c r="AB155" i="1"/>
  <c r="AC155" i="1"/>
  <c r="AD155" i="1"/>
  <c r="AE155" i="1"/>
  <c r="AF155" i="1"/>
  <c r="AG155" i="1"/>
  <c r="AH155" i="1"/>
  <c r="AI155" i="1"/>
  <c r="AK155" i="1"/>
  <c r="AL155" i="1"/>
  <c r="AM155" i="1"/>
  <c r="CK268" i="1" s="1"/>
  <c r="AN155" i="1"/>
  <c r="AO155" i="1"/>
  <c r="AP155" i="1"/>
  <c r="AQ155" i="1"/>
  <c r="AR155" i="1"/>
  <c r="AS155" i="1"/>
  <c r="AT155" i="1"/>
  <c r="AU155" i="1"/>
  <c r="AV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X156" i="1"/>
  <c r="Y156" i="1"/>
  <c r="Z156" i="1"/>
  <c r="CK375" i="1" s="1"/>
  <c r="AA156" i="1"/>
  <c r="AB156" i="1"/>
  <c r="DF375" i="1" s="1"/>
  <c r="AC156" i="1"/>
  <c r="AD156" i="1"/>
  <c r="AE156" i="1"/>
  <c r="AF156" i="1"/>
  <c r="AG156" i="1"/>
  <c r="AH156" i="1"/>
  <c r="AI156" i="1"/>
  <c r="AK156" i="1"/>
  <c r="AL156" i="1"/>
  <c r="AM156" i="1"/>
  <c r="CK269" i="1" s="1"/>
  <c r="AN156" i="1"/>
  <c r="AO156" i="1"/>
  <c r="AP156" i="1"/>
  <c r="AQ156" i="1"/>
  <c r="AR156" i="1"/>
  <c r="AS156" i="1"/>
  <c r="AT156" i="1"/>
  <c r="AU156" i="1"/>
  <c r="AV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X157" i="1"/>
  <c r="Y157" i="1"/>
  <c r="Z157" i="1"/>
  <c r="CK376" i="1" s="1"/>
  <c r="AA157" i="1"/>
  <c r="AB157" i="1"/>
  <c r="AC157" i="1"/>
  <c r="AD157" i="1"/>
  <c r="AE157" i="1"/>
  <c r="AF157" i="1"/>
  <c r="AG157" i="1"/>
  <c r="AH157" i="1"/>
  <c r="AI157" i="1"/>
  <c r="AK157" i="1"/>
  <c r="AL157" i="1"/>
  <c r="AM157" i="1"/>
  <c r="CK270" i="1" s="1"/>
  <c r="AN157" i="1"/>
  <c r="AO157" i="1"/>
  <c r="AP157" i="1"/>
  <c r="AQ157" i="1"/>
  <c r="AR157" i="1"/>
  <c r="AS157" i="1"/>
  <c r="AT157" i="1"/>
  <c r="AU157" i="1"/>
  <c r="AV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X158" i="1"/>
  <c r="BP377" i="1" s="1"/>
  <c r="Y158" i="1"/>
  <c r="Z158" i="1"/>
  <c r="CK377" i="1" s="1"/>
  <c r="AA158" i="1"/>
  <c r="AB158" i="1"/>
  <c r="AC158" i="1"/>
  <c r="AD158" i="1"/>
  <c r="AE158" i="1"/>
  <c r="AF158" i="1"/>
  <c r="AG158" i="1"/>
  <c r="AH158" i="1"/>
  <c r="AI158" i="1"/>
  <c r="AK158" i="1"/>
  <c r="AL158" i="1"/>
  <c r="AM158" i="1"/>
  <c r="CK271" i="1" s="1"/>
  <c r="AN158" i="1"/>
  <c r="AO158" i="1"/>
  <c r="AP158" i="1"/>
  <c r="AQ158" i="1"/>
  <c r="AR158" i="1"/>
  <c r="AS158" i="1"/>
  <c r="AT158" i="1"/>
  <c r="AU158" i="1"/>
  <c r="AV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X159" i="1"/>
  <c r="Y159" i="1"/>
  <c r="Z159" i="1"/>
  <c r="CK378" i="1" s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CK272" i="1" s="1"/>
  <c r="AN159" i="1"/>
  <c r="AO159" i="1"/>
  <c r="DF272" i="1" s="1"/>
  <c r="AP159" i="1"/>
  <c r="AQ159" i="1"/>
  <c r="AR159" i="1"/>
  <c r="AS159" i="1"/>
  <c r="AT159" i="1"/>
  <c r="AU159" i="1"/>
  <c r="AV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X160" i="1"/>
  <c r="Y160" i="1"/>
  <c r="Z160" i="1"/>
  <c r="CK379" i="1" s="1"/>
  <c r="AA160" i="1"/>
  <c r="AB160" i="1"/>
  <c r="AC160" i="1"/>
  <c r="AD160" i="1"/>
  <c r="AE160" i="1"/>
  <c r="AF160" i="1"/>
  <c r="AG160" i="1"/>
  <c r="AH160" i="1"/>
  <c r="AI160" i="1"/>
  <c r="AK160" i="1"/>
  <c r="AL160" i="1"/>
  <c r="AM160" i="1"/>
  <c r="CK273" i="1" s="1"/>
  <c r="AN160" i="1"/>
  <c r="AO160" i="1"/>
  <c r="AP160" i="1"/>
  <c r="AQ160" i="1"/>
  <c r="AR160" i="1"/>
  <c r="AS160" i="1"/>
  <c r="AT160" i="1"/>
  <c r="AU160" i="1"/>
  <c r="AV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X161" i="1"/>
  <c r="Y161" i="1"/>
  <c r="Z161" i="1"/>
  <c r="CK380" i="1" s="1"/>
  <c r="AA161" i="1"/>
  <c r="AB161" i="1"/>
  <c r="DF380" i="1" s="1"/>
  <c r="AC161" i="1"/>
  <c r="AD161" i="1"/>
  <c r="AE161" i="1"/>
  <c r="AF161" i="1"/>
  <c r="AG161" i="1"/>
  <c r="AH161" i="1"/>
  <c r="AI161" i="1"/>
  <c r="AK161" i="1"/>
  <c r="AL161" i="1"/>
  <c r="AM161" i="1"/>
  <c r="CK274" i="1" s="1"/>
  <c r="AN161" i="1"/>
  <c r="AO161" i="1"/>
  <c r="AP161" i="1"/>
  <c r="AQ161" i="1"/>
  <c r="AR161" i="1"/>
  <c r="AS161" i="1"/>
  <c r="AT161" i="1"/>
  <c r="AU161" i="1"/>
  <c r="AV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X162" i="1"/>
  <c r="Y162" i="1"/>
  <c r="Z162" i="1"/>
  <c r="CK381" i="1" s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CK275" i="1" s="1"/>
  <c r="AN162" i="1"/>
  <c r="AO162" i="1"/>
  <c r="AP162" i="1"/>
  <c r="AQ162" i="1"/>
  <c r="AR162" i="1"/>
  <c r="AS162" i="1"/>
  <c r="AT162" i="1"/>
  <c r="AU162" i="1"/>
  <c r="AV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X163" i="1"/>
  <c r="Y163" i="1"/>
  <c r="Z163" i="1"/>
  <c r="CK382" i="1" s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CK276" i="1" s="1"/>
  <c r="AN163" i="1"/>
  <c r="AO163" i="1"/>
  <c r="AP163" i="1"/>
  <c r="AQ163" i="1"/>
  <c r="AR163" i="1"/>
  <c r="AS163" i="1"/>
  <c r="AT163" i="1"/>
  <c r="AU163" i="1"/>
  <c r="AV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X164" i="1"/>
  <c r="BP383" i="1" s="1"/>
  <c r="Y164" i="1"/>
  <c r="Z164" i="1"/>
  <c r="CK383" i="1" s="1"/>
  <c r="AA164" i="1"/>
  <c r="AB164" i="1"/>
  <c r="AC164" i="1"/>
  <c r="AD164" i="1"/>
  <c r="AE164" i="1"/>
  <c r="AF164" i="1"/>
  <c r="AG164" i="1"/>
  <c r="AH164" i="1"/>
  <c r="AI164" i="1"/>
  <c r="AK164" i="1"/>
  <c r="AL164" i="1"/>
  <c r="AM164" i="1"/>
  <c r="CK277" i="1" s="1"/>
  <c r="AN164" i="1"/>
  <c r="AO164" i="1"/>
  <c r="AP164" i="1"/>
  <c r="AQ164" i="1"/>
  <c r="AR164" i="1"/>
  <c r="AS164" i="1"/>
  <c r="AT164" i="1"/>
  <c r="AU164" i="1"/>
  <c r="AV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X165" i="1"/>
  <c r="Y165" i="1"/>
  <c r="Z165" i="1"/>
  <c r="CK384" i="1" s="1"/>
  <c r="AA165" i="1"/>
  <c r="AB165" i="1"/>
  <c r="AC165" i="1"/>
  <c r="AD165" i="1"/>
  <c r="AE165" i="1"/>
  <c r="AF165" i="1"/>
  <c r="AG165" i="1"/>
  <c r="AH165" i="1"/>
  <c r="AI165" i="1"/>
  <c r="AK165" i="1"/>
  <c r="AL165" i="1"/>
  <c r="AM165" i="1"/>
  <c r="CK278" i="1" s="1"/>
  <c r="AN165" i="1"/>
  <c r="AO165" i="1"/>
  <c r="AP165" i="1"/>
  <c r="AQ165" i="1"/>
  <c r="AR165" i="1"/>
  <c r="AS165" i="1"/>
  <c r="AT165" i="1"/>
  <c r="AU165" i="1"/>
  <c r="FQ278" i="1" s="1"/>
  <c r="AV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X166" i="1"/>
  <c r="Y166" i="1"/>
  <c r="Z166" i="1"/>
  <c r="CK385" i="1" s="1"/>
  <c r="AA166" i="1"/>
  <c r="AB166" i="1"/>
  <c r="AC166" i="1"/>
  <c r="AD166" i="1"/>
  <c r="AE166" i="1"/>
  <c r="AF166" i="1"/>
  <c r="AG166" i="1"/>
  <c r="AH166" i="1"/>
  <c r="AI166" i="1"/>
  <c r="AK166" i="1"/>
  <c r="AL166" i="1"/>
  <c r="AM166" i="1"/>
  <c r="CK279" i="1" s="1"/>
  <c r="AN166" i="1"/>
  <c r="AO166" i="1"/>
  <c r="DF279" i="1" s="1"/>
  <c r="AP166" i="1"/>
  <c r="AQ166" i="1"/>
  <c r="AR166" i="1"/>
  <c r="AS166" i="1"/>
  <c r="AT166" i="1"/>
  <c r="AU166" i="1"/>
  <c r="AV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X167" i="1"/>
  <c r="Y167" i="1"/>
  <c r="Z167" i="1"/>
  <c r="CK386" i="1" s="1"/>
  <c r="AA167" i="1"/>
  <c r="AB167" i="1"/>
  <c r="AC167" i="1"/>
  <c r="AD167" i="1"/>
  <c r="EA386" i="1" s="1"/>
  <c r="AE167" i="1"/>
  <c r="AF167" i="1"/>
  <c r="EV386" i="1" s="1"/>
  <c r="AG167" i="1"/>
  <c r="AH167" i="1"/>
  <c r="AI167" i="1"/>
  <c r="AK167" i="1"/>
  <c r="AL167" i="1"/>
  <c r="AM167" i="1"/>
  <c r="CK280" i="1" s="1"/>
  <c r="AN167" i="1"/>
  <c r="AO167" i="1"/>
  <c r="AP167" i="1"/>
  <c r="AQ167" i="1"/>
  <c r="EA280" i="1" s="1"/>
  <c r="AR167" i="1"/>
  <c r="AS167" i="1"/>
  <c r="AT167" i="1"/>
  <c r="AU167" i="1"/>
  <c r="AV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X168" i="1"/>
  <c r="Y168" i="1"/>
  <c r="Z168" i="1"/>
  <c r="CK387" i="1" s="1"/>
  <c r="AA168" i="1"/>
  <c r="AB168" i="1"/>
  <c r="DF387" i="1" s="1"/>
  <c r="AC168" i="1"/>
  <c r="AD168" i="1"/>
  <c r="AE168" i="1"/>
  <c r="AF168" i="1"/>
  <c r="AG168" i="1"/>
  <c r="AH168" i="1"/>
  <c r="AI168" i="1"/>
  <c r="AK168" i="1"/>
  <c r="AL168" i="1"/>
  <c r="AM168" i="1"/>
  <c r="CK281" i="1" s="1"/>
  <c r="AN168" i="1"/>
  <c r="AO168" i="1"/>
  <c r="AP168" i="1"/>
  <c r="AQ168" i="1"/>
  <c r="AR168" i="1"/>
  <c r="AS168" i="1"/>
  <c r="AT168" i="1"/>
  <c r="AU168" i="1"/>
  <c r="AV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X169" i="1"/>
  <c r="Y169" i="1"/>
  <c r="Z169" i="1"/>
  <c r="CK388" i="1" s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CK282" i="1" s="1"/>
  <c r="AN169" i="1"/>
  <c r="AO169" i="1"/>
  <c r="AP169" i="1"/>
  <c r="AQ169" i="1"/>
  <c r="AR169" i="1"/>
  <c r="AS169" i="1"/>
  <c r="AT169" i="1"/>
  <c r="AU169" i="1"/>
  <c r="AV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X170" i="1"/>
  <c r="BP389" i="1" s="1"/>
  <c r="Y170" i="1"/>
  <c r="Z170" i="1"/>
  <c r="CK389" i="1" s="1"/>
  <c r="AA170" i="1"/>
  <c r="AB170" i="1"/>
  <c r="AC170" i="1"/>
  <c r="AD170" i="1"/>
  <c r="AE170" i="1"/>
  <c r="AF170" i="1"/>
  <c r="AG170" i="1"/>
  <c r="AH170" i="1"/>
  <c r="AI170" i="1"/>
  <c r="AK170" i="1"/>
  <c r="AL170" i="1"/>
  <c r="AM170" i="1"/>
  <c r="CK283" i="1" s="1"/>
  <c r="AN170" i="1"/>
  <c r="AO170" i="1"/>
  <c r="AP170" i="1"/>
  <c r="AQ170" i="1"/>
  <c r="AR170" i="1"/>
  <c r="AS170" i="1"/>
  <c r="AT170" i="1"/>
  <c r="AU170" i="1"/>
  <c r="FQ283" i="1" s="1"/>
  <c r="AV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X171" i="1"/>
  <c r="Y171" i="1"/>
  <c r="Z171" i="1"/>
  <c r="CK390" i="1" s="1"/>
  <c r="AA171" i="1"/>
  <c r="AB171" i="1"/>
  <c r="AC171" i="1"/>
  <c r="AD171" i="1"/>
  <c r="AE171" i="1"/>
  <c r="AF171" i="1"/>
  <c r="EV390" i="1" s="1"/>
  <c r="AG171" i="1"/>
  <c r="AH171" i="1"/>
  <c r="AI171" i="1"/>
  <c r="AK171" i="1"/>
  <c r="AL171" i="1"/>
  <c r="AM171" i="1"/>
  <c r="CK284" i="1" s="1"/>
  <c r="AN171" i="1"/>
  <c r="AO171" i="1"/>
  <c r="DF284" i="1" s="1"/>
  <c r="AP171" i="1"/>
  <c r="AQ171" i="1"/>
  <c r="AR171" i="1"/>
  <c r="AS171" i="1"/>
  <c r="AT171" i="1"/>
  <c r="AU171" i="1"/>
  <c r="AV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X172" i="1"/>
  <c r="Y172" i="1"/>
  <c r="Z172" i="1"/>
  <c r="CK391" i="1" s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CK285" i="1" s="1"/>
  <c r="AN172" i="1"/>
  <c r="AO172" i="1"/>
  <c r="AP172" i="1"/>
  <c r="AQ172" i="1"/>
  <c r="AR172" i="1"/>
  <c r="AS172" i="1"/>
  <c r="AT172" i="1"/>
  <c r="AU172" i="1"/>
  <c r="AV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X173" i="1"/>
  <c r="Y173" i="1"/>
  <c r="Z173" i="1"/>
  <c r="CK392" i="1" s="1"/>
  <c r="AA173" i="1"/>
  <c r="AB173" i="1"/>
  <c r="DF392" i="1" s="1"/>
  <c r="AC173" i="1"/>
  <c r="AD173" i="1"/>
  <c r="AE173" i="1"/>
  <c r="AF173" i="1"/>
  <c r="AG173" i="1"/>
  <c r="AH173" i="1"/>
  <c r="AI173" i="1"/>
  <c r="AK173" i="1"/>
  <c r="AL173" i="1"/>
  <c r="AM173" i="1"/>
  <c r="CK286" i="1" s="1"/>
  <c r="AN173" i="1"/>
  <c r="AO173" i="1"/>
  <c r="AP173" i="1"/>
  <c r="AQ173" i="1"/>
  <c r="AR173" i="1"/>
  <c r="AS173" i="1"/>
  <c r="AT173" i="1"/>
  <c r="AU173" i="1"/>
  <c r="AV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X174" i="1"/>
  <c r="Y174" i="1"/>
  <c r="Z174" i="1"/>
  <c r="CK393" i="1" s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CK287" i="1" s="1"/>
  <c r="AN174" i="1"/>
  <c r="AO174" i="1"/>
  <c r="AP174" i="1"/>
  <c r="AQ174" i="1"/>
  <c r="AR174" i="1"/>
  <c r="AS174" i="1"/>
  <c r="AT174" i="1"/>
  <c r="AU174" i="1"/>
  <c r="AV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X175" i="1"/>
  <c r="Y175" i="1"/>
  <c r="Z175" i="1"/>
  <c r="CK394" i="1" s="1"/>
  <c r="AA175" i="1"/>
  <c r="AB175" i="1"/>
  <c r="AC175" i="1"/>
  <c r="AD175" i="1"/>
  <c r="AE175" i="1"/>
  <c r="AF175" i="1"/>
  <c r="AG175" i="1"/>
  <c r="AH175" i="1"/>
  <c r="AI175" i="1"/>
  <c r="AK175" i="1"/>
  <c r="AL175" i="1"/>
  <c r="AM175" i="1"/>
  <c r="CK288" i="1" s="1"/>
  <c r="AN175" i="1"/>
  <c r="AO175" i="1"/>
  <c r="AP175" i="1"/>
  <c r="AQ175" i="1"/>
  <c r="AR175" i="1"/>
  <c r="AS175" i="1"/>
  <c r="AT175" i="1"/>
  <c r="AU175" i="1"/>
  <c r="AV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X176" i="1"/>
  <c r="BP395" i="1" s="1"/>
  <c r="Y176" i="1"/>
  <c r="Z176" i="1"/>
  <c r="CK395" i="1" s="1"/>
  <c r="AA176" i="1"/>
  <c r="AB176" i="1"/>
  <c r="AC176" i="1"/>
  <c r="AD176" i="1"/>
  <c r="AE176" i="1"/>
  <c r="AF176" i="1"/>
  <c r="AG176" i="1"/>
  <c r="AH176" i="1"/>
  <c r="AI176" i="1"/>
  <c r="AK176" i="1"/>
  <c r="AL176" i="1"/>
  <c r="AM176" i="1"/>
  <c r="CK289" i="1" s="1"/>
  <c r="AN176" i="1"/>
  <c r="AO176" i="1"/>
  <c r="AP176" i="1"/>
  <c r="AQ176" i="1"/>
  <c r="AR176" i="1"/>
  <c r="AS176" i="1"/>
  <c r="AT176" i="1"/>
  <c r="AU176" i="1"/>
  <c r="AV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X177" i="1"/>
  <c r="Y177" i="1"/>
  <c r="Z177" i="1"/>
  <c r="CK396" i="1" s="1"/>
  <c r="AA177" i="1"/>
  <c r="AB177" i="1"/>
  <c r="AC177" i="1"/>
  <c r="AD177" i="1"/>
  <c r="AE177" i="1"/>
  <c r="AF177" i="1"/>
  <c r="AG177" i="1"/>
  <c r="AH177" i="1"/>
  <c r="AI177" i="1"/>
  <c r="AK177" i="1"/>
  <c r="AL177" i="1"/>
  <c r="AM177" i="1"/>
  <c r="CK290" i="1" s="1"/>
  <c r="AN177" i="1"/>
  <c r="AO177" i="1"/>
  <c r="AP177" i="1"/>
  <c r="AQ177" i="1"/>
  <c r="AR177" i="1"/>
  <c r="AS177" i="1"/>
  <c r="AT177" i="1"/>
  <c r="AU177" i="1"/>
  <c r="AV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X178" i="1"/>
  <c r="Y178" i="1"/>
  <c r="Z178" i="1"/>
  <c r="CK397" i="1" s="1"/>
  <c r="AA178" i="1"/>
  <c r="AB178" i="1"/>
  <c r="AC178" i="1"/>
  <c r="AD178" i="1"/>
  <c r="AE178" i="1"/>
  <c r="AF178" i="1"/>
  <c r="AG178" i="1"/>
  <c r="AH178" i="1"/>
  <c r="AI178" i="1"/>
  <c r="AK178" i="1"/>
  <c r="AL178" i="1"/>
  <c r="AM178" i="1"/>
  <c r="CK291" i="1" s="1"/>
  <c r="AN178" i="1"/>
  <c r="AO178" i="1"/>
  <c r="DF291" i="1" s="1"/>
  <c r="AP178" i="1"/>
  <c r="AQ178" i="1"/>
  <c r="AR178" i="1"/>
  <c r="AS178" i="1"/>
  <c r="AT178" i="1"/>
  <c r="AU178" i="1"/>
  <c r="AV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X179" i="1"/>
  <c r="Y179" i="1"/>
  <c r="Z179" i="1"/>
  <c r="CK398" i="1" s="1"/>
  <c r="AA179" i="1"/>
  <c r="AB179" i="1"/>
  <c r="AC179" i="1"/>
  <c r="AD179" i="1"/>
  <c r="AE179" i="1"/>
  <c r="AF179" i="1"/>
  <c r="AG179" i="1"/>
  <c r="AH179" i="1"/>
  <c r="AI179" i="1"/>
  <c r="AK179" i="1"/>
  <c r="AL179" i="1"/>
  <c r="AM179" i="1"/>
  <c r="CK292" i="1" s="1"/>
  <c r="AN179" i="1"/>
  <c r="AO179" i="1"/>
  <c r="AP179" i="1"/>
  <c r="AQ179" i="1"/>
  <c r="AR179" i="1"/>
  <c r="AS179" i="1"/>
  <c r="AT179" i="1"/>
  <c r="AU179" i="1"/>
  <c r="AV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X180" i="1"/>
  <c r="Y180" i="1"/>
  <c r="Z180" i="1"/>
  <c r="CK399" i="1" s="1"/>
  <c r="AA180" i="1"/>
  <c r="AB180" i="1"/>
  <c r="DF399" i="1" s="1"/>
  <c r="AC180" i="1"/>
  <c r="AD180" i="1"/>
  <c r="AE180" i="1"/>
  <c r="AF180" i="1"/>
  <c r="AG180" i="1"/>
  <c r="AH180" i="1"/>
  <c r="AI180" i="1"/>
  <c r="AK180" i="1"/>
  <c r="AL180" i="1"/>
  <c r="AM180" i="1"/>
  <c r="CK293" i="1" s="1"/>
  <c r="AN180" i="1"/>
  <c r="AO180" i="1"/>
  <c r="AP180" i="1"/>
  <c r="AQ180" i="1"/>
  <c r="AR180" i="1"/>
  <c r="AS180" i="1"/>
  <c r="AT180" i="1"/>
  <c r="AU180" i="1"/>
  <c r="AV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X181" i="1"/>
  <c r="Y181" i="1"/>
  <c r="Z181" i="1"/>
  <c r="CK400" i="1" s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CK294" i="1" s="1"/>
  <c r="AN181" i="1"/>
  <c r="AO181" i="1"/>
  <c r="AP181" i="1"/>
  <c r="AQ181" i="1"/>
  <c r="AR181" i="1"/>
  <c r="AS181" i="1"/>
  <c r="AT181" i="1"/>
  <c r="AU181" i="1"/>
  <c r="AV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X182" i="1"/>
  <c r="BP401" i="1" s="1"/>
  <c r="Y182" i="1"/>
  <c r="Z182" i="1"/>
  <c r="CK401" i="1" s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CK295" i="1" s="1"/>
  <c r="AN182" i="1"/>
  <c r="AO182" i="1"/>
  <c r="AP182" i="1"/>
  <c r="AQ182" i="1"/>
  <c r="AR182" i="1"/>
  <c r="AS182" i="1"/>
  <c r="AT182" i="1"/>
  <c r="AU182" i="1"/>
  <c r="AV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X183" i="1"/>
  <c r="Y183" i="1"/>
  <c r="Z183" i="1"/>
  <c r="CK402" i="1" s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CK296" i="1" s="1"/>
  <c r="AN183" i="1"/>
  <c r="AO183" i="1"/>
  <c r="DF296" i="1" s="1"/>
  <c r="AP183" i="1"/>
  <c r="AQ183" i="1"/>
  <c r="AR183" i="1"/>
  <c r="AS183" i="1"/>
  <c r="AT183" i="1"/>
  <c r="AU183" i="1"/>
  <c r="AV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X184" i="1"/>
  <c r="Y184" i="1"/>
  <c r="Z184" i="1"/>
  <c r="CK403" i="1" s="1"/>
  <c r="AA184" i="1"/>
  <c r="AB184" i="1"/>
  <c r="AC184" i="1"/>
  <c r="AD184" i="1"/>
  <c r="AE184" i="1"/>
  <c r="AF184" i="1"/>
  <c r="AG184" i="1"/>
  <c r="AH184" i="1"/>
  <c r="AI184" i="1"/>
  <c r="AK184" i="1"/>
  <c r="AL184" i="1"/>
  <c r="AM184" i="1"/>
  <c r="CK297" i="1" s="1"/>
  <c r="AN184" i="1"/>
  <c r="AO184" i="1"/>
  <c r="AP184" i="1"/>
  <c r="AQ184" i="1"/>
  <c r="AR184" i="1"/>
  <c r="AS184" i="1"/>
  <c r="AT184" i="1"/>
  <c r="AU184" i="1"/>
  <c r="AV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X185" i="1"/>
  <c r="Y185" i="1"/>
  <c r="Z185" i="1"/>
  <c r="CK404" i="1" s="1"/>
  <c r="AA185" i="1"/>
  <c r="AB185" i="1"/>
  <c r="DF404" i="1" s="1"/>
  <c r="AC185" i="1"/>
  <c r="AD185" i="1"/>
  <c r="AE185" i="1"/>
  <c r="AF185" i="1"/>
  <c r="AG185" i="1"/>
  <c r="AH185" i="1"/>
  <c r="AI185" i="1"/>
  <c r="AK185" i="1"/>
  <c r="AL185" i="1"/>
  <c r="AM185" i="1"/>
  <c r="CK298" i="1" s="1"/>
  <c r="AN185" i="1"/>
  <c r="AO185" i="1"/>
  <c r="AP185" i="1"/>
  <c r="AQ185" i="1"/>
  <c r="AR185" i="1"/>
  <c r="AS185" i="1"/>
  <c r="AT185" i="1"/>
  <c r="AU185" i="1"/>
  <c r="AV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X186" i="1"/>
  <c r="Y186" i="1"/>
  <c r="Z186" i="1"/>
  <c r="CK405" i="1" s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CK299" i="1" s="1"/>
  <c r="AN186" i="1"/>
  <c r="AO186" i="1"/>
  <c r="AP186" i="1"/>
  <c r="AQ186" i="1"/>
  <c r="AR186" i="1"/>
  <c r="AS186" i="1"/>
  <c r="AT186" i="1"/>
  <c r="AU186" i="1"/>
  <c r="AV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X187" i="1"/>
  <c r="Y187" i="1"/>
  <c r="Z187" i="1"/>
  <c r="CK406" i="1" s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CK300" i="1" s="1"/>
  <c r="AN187" i="1"/>
  <c r="AO187" i="1"/>
  <c r="AP187" i="1"/>
  <c r="AQ187" i="1"/>
  <c r="AR187" i="1"/>
  <c r="AS187" i="1"/>
  <c r="AT187" i="1"/>
  <c r="AU187" i="1"/>
  <c r="AV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X188" i="1"/>
  <c r="BP407" i="1" s="1"/>
  <c r="Y188" i="1"/>
  <c r="Z188" i="1"/>
  <c r="CK407" i="1" s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CK301" i="1" s="1"/>
  <c r="AN188" i="1"/>
  <c r="AO188" i="1"/>
  <c r="AP188" i="1"/>
  <c r="AQ188" i="1"/>
  <c r="AR188" i="1"/>
  <c r="AS188" i="1"/>
  <c r="EV301" i="1" s="1"/>
  <c r="AT188" i="1"/>
  <c r="AU188" i="1"/>
  <c r="AV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X189" i="1"/>
  <c r="Y189" i="1"/>
  <c r="Z189" i="1"/>
  <c r="CK408" i="1" s="1"/>
  <c r="AA189" i="1"/>
  <c r="AB189" i="1"/>
  <c r="AC189" i="1"/>
  <c r="AD189" i="1"/>
  <c r="AE189" i="1"/>
  <c r="AF189" i="1"/>
  <c r="AG189" i="1"/>
  <c r="AH189" i="1"/>
  <c r="AI189" i="1"/>
  <c r="AK189" i="1"/>
  <c r="AL189" i="1"/>
  <c r="AM189" i="1"/>
  <c r="CK302" i="1" s="1"/>
  <c r="AN189" i="1"/>
  <c r="AO189" i="1"/>
  <c r="AP189" i="1"/>
  <c r="AQ189" i="1"/>
  <c r="AR189" i="1"/>
  <c r="AS189" i="1"/>
  <c r="AT189" i="1"/>
  <c r="AU189" i="1"/>
  <c r="AV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X190" i="1"/>
  <c r="Y190" i="1"/>
  <c r="Z190" i="1"/>
  <c r="CK409" i="1" s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CK303" i="1" s="1"/>
  <c r="AN190" i="1"/>
  <c r="AO190" i="1"/>
  <c r="DF303" i="1" s="1"/>
  <c r="AP190" i="1"/>
  <c r="AQ190" i="1"/>
  <c r="AR190" i="1"/>
  <c r="AS190" i="1"/>
  <c r="AT190" i="1"/>
  <c r="AU190" i="1"/>
  <c r="AV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X191" i="1"/>
  <c r="Y191" i="1"/>
  <c r="Z191" i="1"/>
  <c r="CK410" i="1" s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CK304" i="1" s="1"/>
  <c r="AN191" i="1"/>
  <c r="AO191" i="1"/>
  <c r="AP191" i="1"/>
  <c r="AQ191" i="1"/>
  <c r="AR191" i="1"/>
  <c r="AS191" i="1"/>
  <c r="AT191" i="1"/>
  <c r="AU191" i="1"/>
  <c r="AV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X192" i="1"/>
  <c r="Y192" i="1"/>
  <c r="Z192" i="1"/>
  <c r="CK411" i="1" s="1"/>
  <c r="AA192" i="1"/>
  <c r="AB192" i="1"/>
  <c r="DF411" i="1" s="1"/>
  <c r="AC192" i="1"/>
  <c r="AD192" i="1"/>
  <c r="AE192" i="1"/>
  <c r="AF192" i="1"/>
  <c r="AG192" i="1"/>
  <c r="AH192" i="1"/>
  <c r="AI192" i="1"/>
  <c r="AK192" i="1"/>
  <c r="AL192" i="1"/>
  <c r="AM192" i="1"/>
  <c r="CK305" i="1" s="1"/>
  <c r="AN192" i="1"/>
  <c r="AO192" i="1"/>
  <c r="AP192" i="1"/>
  <c r="AQ192" i="1"/>
  <c r="AR192" i="1"/>
  <c r="AS192" i="1"/>
  <c r="AT192" i="1"/>
  <c r="AU192" i="1"/>
  <c r="AV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X193" i="1"/>
  <c r="Y193" i="1"/>
  <c r="Z193" i="1"/>
  <c r="CK412" i="1" s="1"/>
  <c r="AA193" i="1"/>
  <c r="AB193" i="1"/>
  <c r="AC193" i="1"/>
  <c r="AD193" i="1"/>
  <c r="AE193" i="1"/>
  <c r="AF193" i="1"/>
  <c r="AG193" i="1"/>
  <c r="AH193" i="1"/>
  <c r="AI193" i="1"/>
  <c r="AK193" i="1"/>
  <c r="AL193" i="1"/>
  <c r="AM193" i="1"/>
  <c r="CK306" i="1" s="1"/>
  <c r="AN193" i="1"/>
  <c r="AO193" i="1"/>
  <c r="AP193" i="1"/>
  <c r="AQ193" i="1"/>
  <c r="AR193" i="1"/>
  <c r="AS193" i="1"/>
  <c r="AT193" i="1"/>
  <c r="AU193" i="1"/>
  <c r="AV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X194" i="1"/>
  <c r="BP413" i="1" s="1"/>
  <c r="Y194" i="1"/>
  <c r="Z194" i="1"/>
  <c r="CK413" i="1" s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CK307" i="1" s="1"/>
  <c r="AN194" i="1"/>
  <c r="AO194" i="1"/>
  <c r="AP194" i="1"/>
  <c r="AQ194" i="1"/>
  <c r="AR194" i="1"/>
  <c r="AS194" i="1"/>
  <c r="AT194" i="1"/>
  <c r="AU194" i="1"/>
  <c r="AV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X195" i="1"/>
  <c r="Y195" i="1"/>
  <c r="Z195" i="1"/>
  <c r="CK414" i="1" s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CK308" i="1" s="1"/>
  <c r="AN195" i="1"/>
  <c r="AO195" i="1"/>
  <c r="DF308" i="1" s="1"/>
  <c r="AP195" i="1"/>
  <c r="AQ195" i="1"/>
  <c r="AR195" i="1"/>
  <c r="AS195" i="1"/>
  <c r="AT195" i="1"/>
  <c r="AU195" i="1"/>
  <c r="AV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X196" i="1"/>
  <c r="Y196" i="1"/>
  <c r="Z196" i="1"/>
  <c r="CK415" i="1" s="1"/>
  <c r="AA196" i="1"/>
  <c r="AB196" i="1"/>
  <c r="AC196" i="1"/>
  <c r="AD196" i="1"/>
  <c r="AE196" i="1"/>
  <c r="AF196" i="1"/>
  <c r="AG196" i="1"/>
  <c r="AH196" i="1"/>
  <c r="FQ415" i="1" s="1"/>
  <c r="AI196" i="1"/>
  <c r="AK196" i="1"/>
  <c r="AL196" i="1"/>
  <c r="AM196" i="1"/>
  <c r="CK309" i="1" s="1"/>
  <c r="AN196" i="1"/>
  <c r="AO196" i="1"/>
  <c r="AP196" i="1"/>
  <c r="AQ196" i="1"/>
  <c r="AR196" i="1"/>
  <c r="AS196" i="1"/>
  <c r="AT196" i="1"/>
  <c r="AU196" i="1"/>
  <c r="AV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AE107" i="1"/>
  <c r="AG107" i="1"/>
  <c r="Y107" i="1"/>
  <c r="Z107" i="1"/>
  <c r="AA107" i="1"/>
  <c r="AB107" i="1"/>
  <c r="AC107" i="1"/>
  <c r="AD107" i="1"/>
  <c r="AF107" i="1"/>
  <c r="AH107" i="1"/>
  <c r="AI107" i="1"/>
  <c r="X107" i="1"/>
  <c r="AI93" i="1"/>
  <c r="AI92" i="1"/>
  <c r="AJ92" i="1" s="1"/>
  <c r="AI91" i="1"/>
  <c r="AJ91" i="1" s="1"/>
  <c r="AI90" i="1"/>
  <c r="AI89" i="1"/>
  <c r="AJ89" i="1" s="1"/>
  <c r="AI88" i="1"/>
  <c r="AJ88" i="1" s="1"/>
  <c r="AI87" i="1"/>
  <c r="AI86" i="1"/>
  <c r="AJ86" i="1" s="1"/>
  <c r="AI85" i="1"/>
  <c r="AJ85" i="1" s="1"/>
  <c r="AI84" i="1"/>
  <c r="AI83" i="1"/>
  <c r="AJ83" i="1" s="1"/>
  <c r="AI82" i="1"/>
  <c r="AJ82" i="1" s="1"/>
  <c r="AI81" i="1"/>
  <c r="AI80" i="1"/>
  <c r="AI79" i="1"/>
  <c r="AJ79" i="1" s="1"/>
  <c r="AI78" i="1"/>
  <c r="AI77" i="1"/>
  <c r="AJ77" i="1" s="1"/>
  <c r="AI76" i="1"/>
  <c r="AJ76" i="1" s="1"/>
  <c r="AI75" i="1"/>
  <c r="AI74" i="1"/>
  <c r="AJ74" i="1" s="1"/>
  <c r="AI73" i="1"/>
  <c r="AJ73" i="1" s="1"/>
  <c r="AI72" i="1"/>
  <c r="AI71" i="1"/>
  <c r="AJ71" i="1" s="1"/>
  <c r="AI70" i="1"/>
  <c r="AJ70" i="1" s="1"/>
  <c r="AI69" i="1"/>
  <c r="AI68" i="1"/>
  <c r="AI67" i="1"/>
  <c r="AJ67" i="1" s="1"/>
  <c r="AI66" i="1"/>
  <c r="AI65" i="1"/>
  <c r="AJ65" i="1" s="1"/>
  <c r="AI64" i="1"/>
  <c r="AJ64" i="1" s="1"/>
  <c r="AI63" i="1"/>
  <c r="AI62" i="1"/>
  <c r="AJ62" i="1" s="1"/>
  <c r="AI61" i="1"/>
  <c r="AJ61" i="1" s="1"/>
  <c r="AI60" i="1"/>
  <c r="AI59" i="1"/>
  <c r="AJ59" i="1" s="1"/>
  <c r="AI58" i="1"/>
  <c r="AJ58" i="1" s="1"/>
  <c r="AI57" i="1"/>
  <c r="AI56" i="1"/>
  <c r="AI55" i="1"/>
  <c r="AJ55" i="1" s="1"/>
  <c r="AI54" i="1"/>
  <c r="AI53" i="1"/>
  <c r="AJ53" i="1" s="1"/>
  <c r="AI52" i="1"/>
  <c r="AJ52" i="1" s="1"/>
  <c r="AI51" i="1"/>
  <c r="AI50" i="1"/>
  <c r="AJ50" i="1" s="1"/>
  <c r="AI49" i="1"/>
  <c r="AJ49" i="1" s="1"/>
  <c r="AI48" i="1"/>
  <c r="AI47" i="1"/>
  <c r="AJ47" i="1" s="1"/>
  <c r="AI46" i="1"/>
  <c r="AJ46" i="1" s="1"/>
  <c r="AI45" i="1"/>
  <c r="AI44" i="1"/>
  <c r="AI43" i="1"/>
  <c r="AJ43" i="1" s="1"/>
  <c r="AI42" i="1"/>
  <c r="AI41" i="1"/>
  <c r="AJ41" i="1" s="1"/>
  <c r="AI40" i="1"/>
  <c r="AJ40" i="1" s="1"/>
  <c r="AI39" i="1"/>
  <c r="AJ39" i="1" s="1"/>
  <c r="AI38" i="1"/>
  <c r="AJ38" i="1" s="1"/>
  <c r="AI37" i="1"/>
  <c r="AJ37" i="1" s="1"/>
  <c r="AI36" i="1"/>
  <c r="AI35" i="1"/>
  <c r="AJ35" i="1" s="1"/>
  <c r="AI34" i="1"/>
  <c r="AJ34" i="1" s="1"/>
  <c r="AI33" i="1"/>
  <c r="AI32" i="1"/>
  <c r="AI31" i="1"/>
  <c r="AJ31" i="1" s="1"/>
  <c r="AI30" i="1"/>
  <c r="AI29" i="1"/>
  <c r="AJ29" i="1" s="1"/>
  <c r="AI28" i="1"/>
  <c r="AJ28" i="1" s="1"/>
  <c r="AI27" i="1"/>
  <c r="AI26" i="1"/>
  <c r="AJ26" i="1" s="1"/>
  <c r="AI25" i="1"/>
  <c r="AJ25" i="1" s="1"/>
  <c r="AI24" i="1"/>
  <c r="AI23" i="1"/>
  <c r="AJ23" i="1" s="1"/>
  <c r="AI22" i="1"/>
  <c r="AJ22" i="1" s="1"/>
  <c r="AI21" i="1"/>
  <c r="AI20" i="1"/>
  <c r="AJ20" i="1" s="1"/>
  <c r="AI19" i="1"/>
  <c r="AJ19" i="1" s="1"/>
  <c r="AI18" i="1"/>
  <c r="AI17" i="1"/>
  <c r="AJ17" i="1" s="1"/>
  <c r="AI16" i="1"/>
  <c r="AJ16" i="1" s="1"/>
  <c r="AI15" i="1"/>
  <c r="AI14" i="1"/>
  <c r="AJ14" i="1" s="1"/>
  <c r="AI13" i="1"/>
  <c r="AJ13" i="1" s="1"/>
  <c r="AI12" i="1"/>
  <c r="AI11" i="1"/>
  <c r="AJ11" i="1" s="1"/>
  <c r="AI10" i="1"/>
  <c r="AJ10" i="1" s="1"/>
  <c r="AI9" i="1"/>
  <c r="AI8" i="1"/>
  <c r="AI7" i="1"/>
  <c r="AJ7" i="1" s="1"/>
  <c r="AI6" i="1"/>
  <c r="AI5" i="1"/>
  <c r="AJ5" i="1" s="1"/>
  <c r="AI4" i="1"/>
  <c r="AJ4" i="1" s="1"/>
  <c r="AG93" i="1"/>
  <c r="AH93" i="1" s="1"/>
  <c r="AG92" i="1"/>
  <c r="AG91" i="1"/>
  <c r="AH91" i="1" s="1"/>
  <c r="AG90" i="1"/>
  <c r="AG89" i="1"/>
  <c r="AH89" i="1" s="1"/>
  <c r="AG88" i="1"/>
  <c r="AH88" i="1" s="1"/>
  <c r="AG87" i="1"/>
  <c r="AG86" i="1"/>
  <c r="AH86" i="1" s="1"/>
  <c r="AG85" i="1"/>
  <c r="AG84" i="1"/>
  <c r="AG83" i="1"/>
  <c r="AH83" i="1" s="1"/>
  <c r="AG82" i="1"/>
  <c r="AH82" i="1" s="1"/>
  <c r="AG81" i="1"/>
  <c r="AG80" i="1"/>
  <c r="AH80" i="1" s="1"/>
  <c r="AG79" i="1"/>
  <c r="AH79" i="1" s="1"/>
  <c r="AG78" i="1"/>
  <c r="AG77" i="1"/>
  <c r="AH77" i="1" s="1"/>
  <c r="AG76" i="1"/>
  <c r="AH76" i="1" s="1"/>
  <c r="AG75" i="1"/>
  <c r="AG74" i="1"/>
  <c r="AH74" i="1" s="1"/>
  <c r="AG73" i="1"/>
  <c r="AH73" i="1" s="1"/>
  <c r="AG72" i="1"/>
  <c r="AG71" i="1"/>
  <c r="AH71" i="1" s="1"/>
  <c r="AG70" i="1"/>
  <c r="AH70" i="1" s="1"/>
  <c r="AG69" i="1"/>
  <c r="AG68" i="1"/>
  <c r="AH68" i="1" s="1"/>
  <c r="AG67" i="1"/>
  <c r="AH67" i="1" s="1"/>
  <c r="AG66" i="1"/>
  <c r="AG65" i="1"/>
  <c r="AH65" i="1" s="1"/>
  <c r="AG64" i="1"/>
  <c r="AH64" i="1" s="1"/>
  <c r="AG63" i="1"/>
  <c r="AG62" i="1"/>
  <c r="AH62" i="1" s="1"/>
  <c r="AG61" i="1"/>
  <c r="AH61" i="1" s="1"/>
  <c r="AG60" i="1"/>
  <c r="AG59" i="1"/>
  <c r="AH59" i="1" s="1"/>
  <c r="AG58" i="1"/>
  <c r="AH58" i="1" s="1"/>
  <c r="AG57" i="1"/>
  <c r="AG56" i="1"/>
  <c r="AH56" i="1" s="1"/>
  <c r="AG55" i="1"/>
  <c r="AH55" i="1" s="1"/>
  <c r="AG54" i="1"/>
  <c r="AG53" i="1"/>
  <c r="AH53" i="1" s="1"/>
  <c r="AG52" i="1"/>
  <c r="AH52" i="1" s="1"/>
  <c r="AG51" i="1"/>
  <c r="AG50" i="1"/>
  <c r="AH50" i="1" s="1"/>
  <c r="AG49" i="1"/>
  <c r="AH49" i="1" s="1"/>
  <c r="AG48" i="1"/>
  <c r="AG47" i="1"/>
  <c r="AH47" i="1" s="1"/>
  <c r="AG46" i="1"/>
  <c r="AH46" i="1" s="1"/>
  <c r="AG45" i="1"/>
  <c r="AG44" i="1"/>
  <c r="AH44" i="1" s="1"/>
  <c r="AG43" i="1"/>
  <c r="AH43" i="1" s="1"/>
  <c r="AG42" i="1"/>
  <c r="AG41" i="1"/>
  <c r="AH41" i="1" s="1"/>
  <c r="AG40" i="1"/>
  <c r="AH40" i="1" s="1"/>
  <c r="AG39" i="1"/>
  <c r="AG38" i="1"/>
  <c r="AH38" i="1" s="1"/>
  <c r="AG37" i="1"/>
  <c r="AH37" i="1" s="1"/>
  <c r="AG36" i="1"/>
  <c r="AG35" i="1"/>
  <c r="AH35" i="1" s="1"/>
  <c r="AG34" i="1"/>
  <c r="AH34" i="1" s="1"/>
  <c r="AG33" i="1"/>
  <c r="AG32" i="1"/>
  <c r="AH32" i="1" s="1"/>
  <c r="AG31" i="1"/>
  <c r="AH31" i="1" s="1"/>
  <c r="AG30" i="1"/>
  <c r="AG29" i="1"/>
  <c r="AH29" i="1" s="1"/>
  <c r="AG28" i="1"/>
  <c r="AH28" i="1" s="1"/>
  <c r="AG27" i="1"/>
  <c r="AG26" i="1"/>
  <c r="AG25" i="1"/>
  <c r="AH25" i="1" s="1"/>
  <c r="AG24" i="1"/>
  <c r="AG23" i="1"/>
  <c r="AH23" i="1" s="1"/>
  <c r="AG22" i="1"/>
  <c r="AH22" i="1" s="1"/>
  <c r="AG21" i="1"/>
  <c r="AG20" i="1"/>
  <c r="AH20" i="1" s="1"/>
  <c r="AG19" i="1"/>
  <c r="AH19" i="1" s="1"/>
  <c r="AG18" i="1"/>
  <c r="AG17" i="1"/>
  <c r="AH17" i="1" s="1"/>
  <c r="AG16" i="1"/>
  <c r="AH16" i="1" s="1"/>
  <c r="AG15" i="1"/>
  <c r="AG14" i="1"/>
  <c r="AG13" i="1"/>
  <c r="AH13" i="1" s="1"/>
  <c r="AG12" i="1"/>
  <c r="AG11" i="1"/>
  <c r="AH11" i="1" s="1"/>
  <c r="AG10" i="1"/>
  <c r="AH10" i="1" s="1"/>
  <c r="AG9" i="1"/>
  <c r="AG8" i="1"/>
  <c r="AG7" i="1"/>
  <c r="AH7" i="1" s="1"/>
  <c r="AG6" i="1"/>
  <c r="AG5" i="1"/>
  <c r="AH5" i="1" s="1"/>
  <c r="AG4" i="1"/>
  <c r="AH4" i="1" s="1"/>
  <c r="AE93" i="1"/>
  <c r="AE92" i="1"/>
  <c r="AF92" i="1" s="1"/>
  <c r="AE91" i="1"/>
  <c r="AF91" i="1" s="1"/>
  <c r="AE90" i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E83" i="1"/>
  <c r="AE82" i="1"/>
  <c r="AF82" i="1" s="1"/>
  <c r="AE81" i="1"/>
  <c r="AE80" i="1"/>
  <c r="AF80" i="1" s="1"/>
  <c r="AE79" i="1"/>
  <c r="AF79" i="1" s="1"/>
  <c r="AE78" i="1"/>
  <c r="AE77" i="1"/>
  <c r="AF77" i="1" s="1"/>
  <c r="AE76" i="1"/>
  <c r="AF76" i="1" s="1"/>
  <c r="AE75" i="1"/>
  <c r="AE74" i="1"/>
  <c r="AF74" i="1" s="1"/>
  <c r="AE73" i="1"/>
  <c r="AF73" i="1" s="1"/>
  <c r="AE72" i="1"/>
  <c r="AE71" i="1"/>
  <c r="AE70" i="1"/>
  <c r="AF70" i="1" s="1"/>
  <c r="AE69" i="1"/>
  <c r="AE68" i="1"/>
  <c r="AE67" i="1"/>
  <c r="AF67" i="1" s="1"/>
  <c r="AE66" i="1"/>
  <c r="AE65" i="1"/>
  <c r="AF65" i="1" s="1"/>
  <c r="AE64" i="1"/>
  <c r="AF64" i="1" s="1"/>
  <c r="AE63" i="1"/>
  <c r="AE62" i="1"/>
  <c r="AF62" i="1" s="1"/>
  <c r="AE61" i="1"/>
  <c r="AF61" i="1" s="1"/>
  <c r="AE60" i="1"/>
  <c r="AE59" i="1"/>
  <c r="AF59" i="1" s="1"/>
  <c r="AE58" i="1"/>
  <c r="AF58" i="1" s="1"/>
  <c r="AE57" i="1"/>
  <c r="AE56" i="1"/>
  <c r="AF56" i="1" s="1"/>
  <c r="AE55" i="1"/>
  <c r="AF55" i="1" s="1"/>
  <c r="AE54" i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E47" i="1"/>
  <c r="AF47" i="1" s="1"/>
  <c r="AE46" i="1"/>
  <c r="AF46" i="1" s="1"/>
  <c r="AE45" i="1"/>
  <c r="AE44" i="1"/>
  <c r="AE43" i="1"/>
  <c r="AF43" i="1" s="1"/>
  <c r="AE42" i="1"/>
  <c r="AE41" i="1"/>
  <c r="AF41" i="1" s="1"/>
  <c r="AE40" i="1"/>
  <c r="AF40" i="1" s="1"/>
  <c r="AE39" i="1"/>
  <c r="AE38" i="1"/>
  <c r="AF38" i="1" s="1"/>
  <c r="AE37" i="1"/>
  <c r="AF37" i="1" s="1"/>
  <c r="AE36" i="1"/>
  <c r="AE35" i="1"/>
  <c r="AF35" i="1" s="1"/>
  <c r="AE34" i="1"/>
  <c r="AF34" i="1" s="1"/>
  <c r="AE33" i="1"/>
  <c r="AE32" i="1"/>
  <c r="AF32" i="1" s="1"/>
  <c r="AE31" i="1"/>
  <c r="AF31" i="1" s="1"/>
  <c r="AE30" i="1"/>
  <c r="AE29" i="1"/>
  <c r="AF29" i="1" s="1"/>
  <c r="AE28" i="1"/>
  <c r="AF28" i="1" s="1"/>
  <c r="AE27" i="1"/>
  <c r="AE26" i="1"/>
  <c r="AF26" i="1" s="1"/>
  <c r="AE25" i="1"/>
  <c r="AF25" i="1" s="1"/>
  <c r="AE24" i="1"/>
  <c r="AE23" i="1"/>
  <c r="AF23" i="1" s="1"/>
  <c r="AE22" i="1"/>
  <c r="AF22" i="1" s="1"/>
  <c r="AE21" i="1"/>
  <c r="AE20" i="1"/>
  <c r="AE19" i="1"/>
  <c r="AF19" i="1" s="1"/>
  <c r="AE18" i="1"/>
  <c r="AE17" i="1"/>
  <c r="AF17" i="1" s="1"/>
  <c r="AE16" i="1"/>
  <c r="AF16" i="1" s="1"/>
  <c r="AE15" i="1"/>
  <c r="AE14" i="1"/>
  <c r="AF14" i="1" s="1"/>
  <c r="AE13" i="1"/>
  <c r="AF13" i="1" s="1"/>
  <c r="AE12" i="1"/>
  <c r="AE11" i="1"/>
  <c r="AF11" i="1" s="1"/>
  <c r="AE10" i="1"/>
  <c r="AF10" i="1" s="1"/>
  <c r="AE9" i="1"/>
  <c r="AE8" i="1"/>
  <c r="AF8" i="1" s="1"/>
  <c r="AE7" i="1"/>
  <c r="AF7" i="1" s="1"/>
  <c r="AE6" i="1"/>
  <c r="AE5" i="1"/>
  <c r="AE4" i="1"/>
  <c r="AF4" i="1" s="1"/>
  <c r="AC93" i="1"/>
  <c r="AD93" i="1" s="1"/>
  <c r="AC92" i="1"/>
  <c r="AD92" i="1" s="1"/>
  <c r="AC91" i="1"/>
  <c r="AD91" i="1" s="1"/>
  <c r="AC90" i="1"/>
  <c r="AC89" i="1"/>
  <c r="AD89" i="1" s="1"/>
  <c r="AC88" i="1"/>
  <c r="AD88" i="1" s="1"/>
  <c r="AC87" i="1"/>
  <c r="AC86" i="1"/>
  <c r="AD86" i="1" s="1"/>
  <c r="AC85" i="1"/>
  <c r="AD85" i="1" s="1"/>
  <c r="AC84" i="1"/>
  <c r="AC83" i="1"/>
  <c r="AC82" i="1"/>
  <c r="AD82" i="1" s="1"/>
  <c r="AC81" i="1"/>
  <c r="AD81" i="1" s="1"/>
  <c r="AC80" i="1"/>
  <c r="AD80" i="1" s="1"/>
  <c r="AC79" i="1"/>
  <c r="AD79" i="1" s="1"/>
  <c r="AC78" i="1"/>
  <c r="AC77" i="1"/>
  <c r="AD77" i="1" s="1"/>
  <c r="AC76" i="1"/>
  <c r="AD76" i="1" s="1"/>
  <c r="AC75" i="1"/>
  <c r="AC74" i="1"/>
  <c r="AC73" i="1"/>
  <c r="AD73" i="1" s="1"/>
  <c r="AC72" i="1"/>
  <c r="AD72" i="1" s="1"/>
  <c r="AC71" i="1"/>
  <c r="AD71" i="1" s="1"/>
  <c r="AC70" i="1"/>
  <c r="AD70" i="1" s="1"/>
  <c r="AC69" i="1"/>
  <c r="AC68" i="1"/>
  <c r="AD68" i="1" s="1"/>
  <c r="AC67" i="1"/>
  <c r="AD67" i="1" s="1"/>
  <c r="AC66" i="1"/>
  <c r="AC65" i="1"/>
  <c r="AD65" i="1" s="1"/>
  <c r="AC64" i="1"/>
  <c r="AD64" i="1" s="1"/>
  <c r="AC63" i="1"/>
  <c r="AC62" i="1"/>
  <c r="AD62" i="1" s="1"/>
  <c r="AC61" i="1"/>
  <c r="AD61" i="1" s="1"/>
  <c r="AC60" i="1"/>
  <c r="AC59" i="1"/>
  <c r="AD59" i="1" s="1"/>
  <c r="AC58" i="1"/>
  <c r="AD58" i="1" s="1"/>
  <c r="AC57" i="1"/>
  <c r="AC56" i="1"/>
  <c r="AD56" i="1" s="1"/>
  <c r="AC55" i="1"/>
  <c r="AD55" i="1" s="1"/>
  <c r="AC54" i="1"/>
  <c r="AC53" i="1"/>
  <c r="AD53" i="1" s="1"/>
  <c r="AC52" i="1"/>
  <c r="AD52" i="1" s="1"/>
  <c r="AC51" i="1"/>
  <c r="AC50" i="1"/>
  <c r="AC49" i="1"/>
  <c r="AC48" i="1"/>
  <c r="AC47" i="1"/>
  <c r="AC46" i="1"/>
  <c r="AD46" i="1" s="1"/>
  <c r="AC45" i="1"/>
  <c r="AD45" i="1" s="1"/>
  <c r="AC44" i="1"/>
  <c r="AD44" i="1" s="1"/>
  <c r="AC43" i="1"/>
  <c r="AD43" i="1" s="1"/>
  <c r="AC42" i="1"/>
  <c r="AC41" i="1"/>
  <c r="AD41" i="1" s="1"/>
  <c r="AC40" i="1"/>
  <c r="AD40" i="1" s="1"/>
  <c r="AC39" i="1"/>
  <c r="AC38" i="1"/>
  <c r="AC37" i="1"/>
  <c r="AD37" i="1" s="1"/>
  <c r="AC36" i="1"/>
  <c r="AC35" i="1"/>
  <c r="AD35" i="1" s="1"/>
  <c r="AC34" i="1"/>
  <c r="AD34" i="1" s="1"/>
  <c r="AC33" i="1"/>
  <c r="AC32" i="1"/>
  <c r="AD32" i="1" s="1"/>
  <c r="AC31" i="1"/>
  <c r="AD31" i="1" s="1"/>
  <c r="AC30" i="1"/>
  <c r="AC29" i="1"/>
  <c r="AD29" i="1" s="1"/>
  <c r="AC28" i="1"/>
  <c r="AD28" i="1" s="1"/>
  <c r="AC27" i="1"/>
  <c r="AC26" i="1"/>
  <c r="AD26" i="1" s="1"/>
  <c r="AC25" i="1"/>
  <c r="AD25" i="1" s="1"/>
  <c r="AC24" i="1"/>
  <c r="AC23" i="1"/>
  <c r="AD23" i="1" s="1"/>
  <c r="AC22" i="1"/>
  <c r="AD22" i="1" s="1"/>
  <c r="AC21" i="1"/>
  <c r="AC20" i="1"/>
  <c r="AD20" i="1" s="1"/>
  <c r="AC19" i="1"/>
  <c r="AD19" i="1" s="1"/>
  <c r="AC18" i="1"/>
  <c r="AC17" i="1"/>
  <c r="AD17" i="1" s="1"/>
  <c r="AC16" i="1"/>
  <c r="AD16" i="1" s="1"/>
  <c r="AC15" i="1"/>
  <c r="AC14" i="1"/>
  <c r="AC13" i="1"/>
  <c r="AD13" i="1" s="1"/>
  <c r="AC12" i="1"/>
  <c r="AC11" i="1"/>
  <c r="AD11" i="1" s="1"/>
  <c r="AC10" i="1"/>
  <c r="AD10" i="1" s="1"/>
  <c r="AC9" i="1"/>
  <c r="AC8" i="1"/>
  <c r="AD8" i="1" s="1"/>
  <c r="AC7" i="1"/>
  <c r="AD7" i="1" s="1"/>
  <c r="AC6" i="1"/>
  <c r="AC5" i="1"/>
  <c r="AD5" i="1" s="1"/>
  <c r="AC4" i="1"/>
  <c r="AD4" i="1" s="1"/>
  <c r="AA93" i="1"/>
  <c r="AA92" i="1"/>
  <c r="AB92" i="1" s="1"/>
  <c r="AA91" i="1"/>
  <c r="AB91" i="1" s="1"/>
  <c r="AA90" i="1"/>
  <c r="AA89" i="1"/>
  <c r="AB89" i="1" s="1"/>
  <c r="AA88" i="1"/>
  <c r="AB88" i="1" s="1"/>
  <c r="AA87" i="1"/>
  <c r="AB87" i="1" s="1"/>
  <c r="AA86" i="1"/>
  <c r="AB86" i="1" s="1"/>
  <c r="AA85" i="1"/>
  <c r="AB85" i="1" s="1"/>
  <c r="AA84" i="1"/>
  <c r="AB84" i="1" s="1"/>
  <c r="AA83" i="1"/>
  <c r="AB83" i="1" s="1"/>
  <c r="AA82" i="1"/>
  <c r="AB82" i="1" s="1"/>
  <c r="AA81" i="1"/>
  <c r="AA80" i="1"/>
  <c r="AB80" i="1" s="1"/>
  <c r="AA79" i="1"/>
  <c r="AB79" i="1" s="1"/>
  <c r="AA78" i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A70" i="1"/>
  <c r="AB70" i="1" s="1"/>
  <c r="AA69" i="1"/>
  <c r="AA68" i="1"/>
  <c r="AA67" i="1"/>
  <c r="AB67" i="1" s="1"/>
  <c r="AA66" i="1"/>
  <c r="AA65" i="1"/>
  <c r="AB65" i="1" s="1"/>
  <c r="AA64" i="1"/>
  <c r="AB64" i="1" s="1"/>
  <c r="AA63" i="1"/>
  <c r="AB63" i="1" s="1"/>
  <c r="AA62" i="1"/>
  <c r="AB62" i="1" s="1"/>
  <c r="AA61" i="1"/>
  <c r="AA60" i="1"/>
  <c r="AB60" i="1" s="1"/>
  <c r="AA59" i="1"/>
  <c r="AB59" i="1" s="1"/>
  <c r="AA58" i="1"/>
  <c r="AB58" i="1" s="1"/>
  <c r="AA57" i="1"/>
  <c r="AA56" i="1"/>
  <c r="AA55" i="1"/>
  <c r="AB55" i="1" s="1"/>
  <c r="AA54" i="1"/>
  <c r="AA53" i="1"/>
  <c r="AB53" i="1" s="1"/>
  <c r="AA52" i="1"/>
  <c r="AB52" i="1" s="1"/>
  <c r="AA51" i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A44" i="1"/>
  <c r="AB44" i="1" s="1"/>
  <c r="AA43" i="1"/>
  <c r="AB43" i="1" s="1"/>
  <c r="AA42" i="1"/>
  <c r="AA41" i="1"/>
  <c r="AB41" i="1" s="1"/>
  <c r="AA40" i="1"/>
  <c r="AB40" i="1" s="1"/>
  <c r="AA39" i="1"/>
  <c r="AA38" i="1"/>
  <c r="AB38" i="1" s="1"/>
  <c r="AA37" i="1"/>
  <c r="AB37" i="1" s="1"/>
  <c r="AA36" i="1"/>
  <c r="AA35" i="1"/>
  <c r="AB35" i="1" s="1"/>
  <c r="AA34" i="1"/>
  <c r="AB34" i="1" s="1"/>
  <c r="AA33" i="1"/>
  <c r="AA32" i="1"/>
  <c r="AA31" i="1"/>
  <c r="AB31" i="1" s="1"/>
  <c r="AA30" i="1"/>
  <c r="AA29" i="1"/>
  <c r="AB29" i="1" s="1"/>
  <c r="AA28" i="1"/>
  <c r="AB28" i="1" s="1"/>
  <c r="AA27" i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A20" i="1"/>
  <c r="AB20" i="1" s="1"/>
  <c r="AA19" i="1"/>
  <c r="AB19" i="1" s="1"/>
  <c r="AA18" i="1"/>
  <c r="AA17" i="1"/>
  <c r="AB17" i="1" s="1"/>
  <c r="AA16" i="1"/>
  <c r="AB16" i="1" s="1"/>
  <c r="AA15" i="1"/>
  <c r="AA14" i="1"/>
  <c r="AB14" i="1" s="1"/>
  <c r="AA13" i="1"/>
  <c r="AB13" i="1" s="1"/>
  <c r="AA12" i="1"/>
  <c r="AA11" i="1"/>
  <c r="AB11" i="1" s="1"/>
  <c r="AA10" i="1"/>
  <c r="AB10" i="1" s="1"/>
  <c r="AA9" i="1"/>
  <c r="AA8" i="1"/>
  <c r="AA7" i="1"/>
  <c r="AB7" i="1" s="1"/>
  <c r="AA6" i="1"/>
  <c r="AA5" i="1"/>
  <c r="AB5" i="1" s="1"/>
  <c r="AA4" i="1"/>
  <c r="AB4" i="1" s="1"/>
  <c r="Y93" i="1"/>
  <c r="Z93" i="1" s="1"/>
  <c r="Y92" i="1"/>
  <c r="Z92" i="1" s="1"/>
  <c r="Y91" i="1"/>
  <c r="Z91" i="1" s="1"/>
  <c r="Y90" i="1"/>
  <c r="Y89" i="1"/>
  <c r="Z89" i="1" s="1"/>
  <c r="Y88" i="1"/>
  <c r="Z88" i="1" s="1"/>
  <c r="Y87" i="1"/>
  <c r="Y86" i="1"/>
  <c r="Z86" i="1" s="1"/>
  <c r="Y85" i="1"/>
  <c r="Z85" i="1" s="1"/>
  <c r="Y84" i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Y74" i="1"/>
  <c r="Z74" i="1" s="1"/>
  <c r="Y73" i="1"/>
  <c r="Z73" i="1" s="1"/>
  <c r="Y72" i="1"/>
  <c r="Y71" i="1"/>
  <c r="Z71" i="1" s="1"/>
  <c r="Y70" i="1"/>
  <c r="Z70" i="1" s="1"/>
  <c r="Y69" i="1"/>
  <c r="Z69" i="1" s="1"/>
  <c r="Y68" i="1"/>
  <c r="Z68" i="1" s="1"/>
  <c r="Y67" i="1"/>
  <c r="Z67" i="1" s="1"/>
  <c r="Y66" i="1"/>
  <c r="Y65" i="1"/>
  <c r="Y64" i="1"/>
  <c r="Z64" i="1" s="1"/>
  <c r="Y63" i="1"/>
  <c r="Y62" i="1"/>
  <c r="Y61" i="1"/>
  <c r="Z61" i="1" s="1"/>
  <c r="Y60" i="1"/>
  <c r="Y59" i="1"/>
  <c r="Z59" i="1" s="1"/>
  <c r="Y58" i="1"/>
  <c r="Z58" i="1" s="1"/>
  <c r="Y57" i="1"/>
  <c r="Z57" i="1" s="1"/>
  <c r="Y56" i="1"/>
  <c r="Z56" i="1" s="1"/>
  <c r="Y55" i="1"/>
  <c r="Z55" i="1" s="1"/>
  <c r="Y54" i="1"/>
  <c r="Y53" i="1"/>
  <c r="Z53" i="1" s="1"/>
  <c r="Y52" i="1"/>
  <c r="Z52" i="1" s="1"/>
  <c r="Y51" i="1"/>
  <c r="Y50" i="1"/>
  <c r="Z50" i="1" s="1"/>
  <c r="Y49" i="1"/>
  <c r="Z49" i="1" s="1"/>
  <c r="Y48" i="1"/>
  <c r="Y47" i="1"/>
  <c r="Z47" i="1" s="1"/>
  <c r="Y46" i="1"/>
  <c r="Z46" i="1" s="1"/>
  <c r="Y45" i="1"/>
  <c r="Y44" i="1"/>
  <c r="Z44" i="1" s="1"/>
  <c r="Y43" i="1"/>
  <c r="Z43" i="1" s="1"/>
  <c r="Y42" i="1"/>
  <c r="Y41" i="1"/>
  <c r="Z41" i="1" s="1"/>
  <c r="Y40" i="1"/>
  <c r="Z40" i="1" s="1"/>
  <c r="Y39" i="1"/>
  <c r="Y38" i="1"/>
  <c r="Z38" i="1" s="1"/>
  <c r="Y37" i="1"/>
  <c r="Z37" i="1" s="1"/>
  <c r="Y36" i="1"/>
  <c r="Y35" i="1"/>
  <c r="Z35" i="1" s="1"/>
  <c r="Y34" i="1"/>
  <c r="Z34" i="1" s="1"/>
  <c r="Y33" i="1"/>
  <c r="Y32" i="1"/>
  <c r="Z32" i="1" s="1"/>
  <c r="Y31" i="1"/>
  <c r="Z31" i="1" s="1"/>
  <c r="Y30" i="1"/>
  <c r="Y29" i="1"/>
  <c r="Z29" i="1" s="1"/>
  <c r="Y28" i="1"/>
  <c r="Z28" i="1" s="1"/>
  <c r="Y27" i="1"/>
  <c r="Y26" i="1"/>
  <c r="Z26" i="1" s="1"/>
  <c r="Y25" i="1"/>
  <c r="Z25" i="1" s="1"/>
  <c r="Y24" i="1"/>
  <c r="Y23" i="1"/>
  <c r="Z23" i="1" s="1"/>
  <c r="Y22" i="1"/>
  <c r="Z22" i="1" s="1"/>
  <c r="Y21" i="1"/>
  <c r="Y20" i="1"/>
  <c r="Z20" i="1" s="1"/>
  <c r="Y19" i="1"/>
  <c r="Z19" i="1" s="1"/>
  <c r="Y18" i="1"/>
  <c r="Y17" i="1"/>
  <c r="Z17" i="1" s="1"/>
  <c r="Y16" i="1"/>
  <c r="Z16" i="1" s="1"/>
  <c r="Y15" i="1"/>
  <c r="Y14" i="1"/>
  <c r="Y13" i="1"/>
  <c r="Z13" i="1" s="1"/>
  <c r="Y12" i="1"/>
  <c r="Y11" i="1"/>
  <c r="Z11" i="1" s="1"/>
  <c r="Y10" i="1"/>
  <c r="Z10" i="1" s="1"/>
  <c r="Y9" i="1"/>
  <c r="Y8" i="1"/>
  <c r="Z8" i="1" s="1"/>
  <c r="Y7" i="1"/>
  <c r="Z7" i="1" s="1"/>
  <c r="Y6" i="1"/>
  <c r="Y5" i="1"/>
  <c r="Z5" i="1" s="1"/>
  <c r="Y4" i="1"/>
  <c r="Z4" i="1" s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G93" i="1"/>
  <c r="DA93" i="1" s="1"/>
  <c r="DI415" i="1" s="1"/>
  <c r="BG92" i="1"/>
  <c r="DA92" i="1" s="1"/>
  <c r="DI414" i="1" s="1"/>
  <c r="BG91" i="1"/>
  <c r="DA91" i="1" s="1"/>
  <c r="DI413" i="1" s="1"/>
  <c r="BG90" i="1"/>
  <c r="DA90" i="1" s="1"/>
  <c r="DI412" i="1" s="1"/>
  <c r="BG89" i="1"/>
  <c r="DA89" i="1" s="1"/>
  <c r="DI411" i="1" s="1"/>
  <c r="BG88" i="1"/>
  <c r="DA88" i="1" s="1"/>
  <c r="DI410" i="1" s="1"/>
  <c r="BG87" i="1"/>
  <c r="DA87" i="1" s="1"/>
  <c r="DI409" i="1" s="1"/>
  <c r="BG86" i="1"/>
  <c r="DA86" i="1" s="1"/>
  <c r="DI408" i="1" s="1"/>
  <c r="BG85" i="1"/>
  <c r="DA85" i="1" s="1"/>
  <c r="DI407" i="1" s="1"/>
  <c r="BG84" i="1"/>
  <c r="DA84" i="1" s="1"/>
  <c r="DI406" i="1" s="1"/>
  <c r="BG83" i="1"/>
  <c r="DA83" i="1" s="1"/>
  <c r="DI405" i="1" s="1"/>
  <c r="BG82" i="1"/>
  <c r="DA82" i="1" s="1"/>
  <c r="DI404" i="1" s="1"/>
  <c r="BG81" i="1"/>
  <c r="DA81" i="1" s="1"/>
  <c r="DI403" i="1" s="1"/>
  <c r="BG80" i="1"/>
  <c r="DA80" i="1" s="1"/>
  <c r="DI402" i="1" s="1"/>
  <c r="BG79" i="1"/>
  <c r="DA79" i="1" s="1"/>
  <c r="DI401" i="1" s="1"/>
  <c r="BG78" i="1"/>
  <c r="DA78" i="1" s="1"/>
  <c r="DI400" i="1" s="1"/>
  <c r="BG77" i="1"/>
  <c r="DA77" i="1" s="1"/>
  <c r="DI399" i="1" s="1"/>
  <c r="BG76" i="1"/>
  <c r="DA76" i="1" s="1"/>
  <c r="DI398" i="1" s="1"/>
  <c r="BG75" i="1"/>
  <c r="DA75" i="1" s="1"/>
  <c r="DI397" i="1" s="1"/>
  <c r="BG74" i="1"/>
  <c r="DA74" i="1" s="1"/>
  <c r="DI396" i="1" s="1"/>
  <c r="BG73" i="1"/>
  <c r="DA73" i="1" s="1"/>
  <c r="DI395" i="1" s="1"/>
  <c r="BG72" i="1"/>
  <c r="DA72" i="1" s="1"/>
  <c r="DI394" i="1" s="1"/>
  <c r="BG71" i="1"/>
  <c r="DA71" i="1" s="1"/>
  <c r="DI393" i="1" s="1"/>
  <c r="BG70" i="1"/>
  <c r="DA70" i="1" s="1"/>
  <c r="DI392" i="1" s="1"/>
  <c r="BG69" i="1"/>
  <c r="DA69" i="1" s="1"/>
  <c r="DI391" i="1" s="1"/>
  <c r="BG68" i="1"/>
  <c r="DA68" i="1" s="1"/>
  <c r="DI390" i="1" s="1"/>
  <c r="BG67" i="1"/>
  <c r="DA67" i="1" s="1"/>
  <c r="DI389" i="1" s="1"/>
  <c r="BG66" i="1"/>
  <c r="DA66" i="1" s="1"/>
  <c r="DI388" i="1" s="1"/>
  <c r="BG65" i="1"/>
  <c r="DA65" i="1" s="1"/>
  <c r="DI387" i="1" s="1"/>
  <c r="BG64" i="1"/>
  <c r="DA64" i="1" s="1"/>
  <c r="DI386" i="1" s="1"/>
  <c r="BG63" i="1"/>
  <c r="DA63" i="1" s="1"/>
  <c r="DI385" i="1" s="1"/>
  <c r="BG62" i="1"/>
  <c r="DA62" i="1" s="1"/>
  <c r="DI384" i="1" s="1"/>
  <c r="BG61" i="1"/>
  <c r="DA61" i="1" s="1"/>
  <c r="DI383" i="1" s="1"/>
  <c r="BG60" i="1"/>
  <c r="DA60" i="1" s="1"/>
  <c r="DI382" i="1" s="1"/>
  <c r="BG59" i="1"/>
  <c r="DA59" i="1" s="1"/>
  <c r="DI381" i="1" s="1"/>
  <c r="BG58" i="1"/>
  <c r="DA58" i="1" s="1"/>
  <c r="DI380" i="1" s="1"/>
  <c r="BG57" i="1"/>
  <c r="DA57" i="1" s="1"/>
  <c r="DI379" i="1" s="1"/>
  <c r="BG56" i="1"/>
  <c r="DA56" i="1" s="1"/>
  <c r="DI378" i="1" s="1"/>
  <c r="BG55" i="1"/>
  <c r="DA55" i="1" s="1"/>
  <c r="DI377" i="1" s="1"/>
  <c r="BG54" i="1"/>
  <c r="DA54" i="1" s="1"/>
  <c r="DI376" i="1" s="1"/>
  <c r="BG53" i="1"/>
  <c r="DA53" i="1" s="1"/>
  <c r="DI375" i="1" s="1"/>
  <c r="BG52" i="1"/>
  <c r="DA52" i="1" s="1"/>
  <c r="DI374" i="1" s="1"/>
  <c r="BG51" i="1"/>
  <c r="DA51" i="1" s="1"/>
  <c r="DI373" i="1" s="1"/>
  <c r="BG50" i="1"/>
  <c r="DA50" i="1" s="1"/>
  <c r="DI372" i="1" s="1"/>
  <c r="BG49" i="1"/>
  <c r="DA49" i="1" s="1"/>
  <c r="DI371" i="1" s="1"/>
  <c r="BG48" i="1"/>
  <c r="DA48" i="1" s="1"/>
  <c r="DI370" i="1" s="1"/>
  <c r="BG47" i="1"/>
  <c r="DA47" i="1" s="1"/>
  <c r="DI369" i="1" s="1"/>
  <c r="BG46" i="1"/>
  <c r="DA46" i="1" s="1"/>
  <c r="DI368" i="1" s="1"/>
  <c r="BG45" i="1"/>
  <c r="DA45" i="1" s="1"/>
  <c r="DI367" i="1" s="1"/>
  <c r="BG44" i="1"/>
  <c r="DA44" i="1" s="1"/>
  <c r="DI366" i="1" s="1"/>
  <c r="BG43" i="1"/>
  <c r="DA43" i="1" s="1"/>
  <c r="DI365" i="1" s="1"/>
  <c r="BG42" i="1"/>
  <c r="DA42" i="1" s="1"/>
  <c r="DI364" i="1" s="1"/>
  <c r="BG41" i="1"/>
  <c r="DA41" i="1" s="1"/>
  <c r="DI363" i="1" s="1"/>
  <c r="BG40" i="1"/>
  <c r="DA40" i="1" s="1"/>
  <c r="DI362" i="1" s="1"/>
  <c r="BG39" i="1"/>
  <c r="DA39" i="1" s="1"/>
  <c r="DI361" i="1" s="1"/>
  <c r="BG38" i="1"/>
  <c r="DA38" i="1" s="1"/>
  <c r="DI360" i="1" s="1"/>
  <c r="BG37" i="1"/>
  <c r="DA37" i="1" s="1"/>
  <c r="DI359" i="1" s="1"/>
  <c r="BG36" i="1"/>
  <c r="DA36" i="1" s="1"/>
  <c r="DI358" i="1" s="1"/>
  <c r="BG35" i="1"/>
  <c r="DA35" i="1" s="1"/>
  <c r="DI357" i="1" s="1"/>
  <c r="BG34" i="1"/>
  <c r="DA34" i="1" s="1"/>
  <c r="DI356" i="1" s="1"/>
  <c r="BG33" i="1"/>
  <c r="DA33" i="1" s="1"/>
  <c r="DI355" i="1" s="1"/>
  <c r="BG32" i="1"/>
  <c r="DA32" i="1" s="1"/>
  <c r="DI354" i="1" s="1"/>
  <c r="BG31" i="1"/>
  <c r="DA31" i="1" s="1"/>
  <c r="DI353" i="1" s="1"/>
  <c r="BG30" i="1"/>
  <c r="DA30" i="1" s="1"/>
  <c r="DI352" i="1" s="1"/>
  <c r="BG29" i="1"/>
  <c r="DA29" i="1" s="1"/>
  <c r="DI351" i="1" s="1"/>
  <c r="BG28" i="1"/>
  <c r="DA28" i="1" s="1"/>
  <c r="DI350" i="1" s="1"/>
  <c r="BG27" i="1"/>
  <c r="DA27" i="1" s="1"/>
  <c r="DI349" i="1" s="1"/>
  <c r="BG26" i="1"/>
  <c r="DA26" i="1" s="1"/>
  <c r="DI348" i="1" s="1"/>
  <c r="BG25" i="1"/>
  <c r="DA25" i="1" s="1"/>
  <c r="DI347" i="1" s="1"/>
  <c r="BG24" i="1"/>
  <c r="DA24" i="1" s="1"/>
  <c r="DI346" i="1" s="1"/>
  <c r="BG23" i="1"/>
  <c r="DA23" i="1" s="1"/>
  <c r="DI345" i="1" s="1"/>
  <c r="BG22" i="1"/>
  <c r="DA22" i="1" s="1"/>
  <c r="DI344" i="1" s="1"/>
  <c r="BG21" i="1"/>
  <c r="DA21" i="1" s="1"/>
  <c r="DI343" i="1" s="1"/>
  <c r="BG20" i="1"/>
  <c r="DA20" i="1" s="1"/>
  <c r="DI342" i="1" s="1"/>
  <c r="BG19" i="1"/>
  <c r="DA19" i="1" s="1"/>
  <c r="DI341" i="1" s="1"/>
  <c r="BG18" i="1"/>
  <c r="DA18" i="1" s="1"/>
  <c r="DI340" i="1" s="1"/>
  <c r="BG17" i="1"/>
  <c r="DA17" i="1" s="1"/>
  <c r="DI339" i="1" s="1"/>
  <c r="BG16" i="1"/>
  <c r="DA16" i="1" s="1"/>
  <c r="DI338" i="1" s="1"/>
  <c r="BG15" i="1"/>
  <c r="DA15" i="1" s="1"/>
  <c r="DI337" i="1" s="1"/>
  <c r="BG14" i="1"/>
  <c r="DA14" i="1" s="1"/>
  <c r="DI336" i="1" s="1"/>
  <c r="BG13" i="1"/>
  <c r="DA13" i="1" s="1"/>
  <c r="DI335" i="1" s="1"/>
  <c r="BG12" i="1"/>
  <c r="DA12" i="1" s="1"/>
  <c r="DI334" i="1" s="1"/>
  <c r="BG11" i="1"/>
  <c r="DA11" i="1" s="1"/>
  <c r="DI333" i="1" s="1"/>
  <c r="BG10" i="1"/>
  <c r="DA10" i="1" s="1"/>
  <c r="DI332" i="1" s="1"/>
  <c r="BG9" i="1"/>
  <c r="DA9" i="1" s="1"/>
  <c r="DI331" i="1" s="1"/>
  <c r="BG8" i="1"/>
  <c r="DA8" i="1" s="1"/>
  <c r="DI330" i="1" s="1"/>
  <c r="BG7" i="1"/>
  <c r="DA7" i="1" s="1"/>
  <c r="DI329" i="1" s="1"/>
  <c r="BG6" i="1"/>
  <c r="DA6" i="1" s="1"/>
  <c r="DI328" i="1" s="1"/>
  <c r="BG5" i="1"/>
  <c r="DA5" i="1" s="1"/>
  <c r="DI327" i="1" s="1"/>
  <c r="BG4" i="1"/>
  <c r="DA4" i="1" s="1"/>
  <c r="DI326" i="1" s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X93" i="1"/>
  <c r="AX92" i="1"/>
  <c r="AY92" i="1" s="1"/>
  <c r="AX91" i="1"/>
  <c r="AY91" i="1" s="1"/>
  <c r="AX90" i="1"/>
  <c r="AY90" i="1" s="1"/>
  <c r="AX89" i="1"/>
  <c r="AY89" i="1" s="1"/>
  <c r="AX88" i="1"/>
  <c r="AY88" i="1" s="1"/>
  <c r="AX87" i="1"/>
  <c r="AY87" i="1" s="1"/>
  <c r="AX86" i="1"/>
  <c r="AY86" i="1" s="1"/>
  <c r="AX85" i="1"/>
  <c r="AY85" i="1" s="1"/>
  <c r="AX84" i="1"/>
  <c r="AY84" i="1" s="1"/>
  <c r="AX83" i="1"/>
  <c r="AY83" i="1" s="1"/>
  <c r="AX82" i="1"/>
  <c r="AY82" i="1" s="1"/>
  <c r="AX81" i="1"/>
  <c r="AX80" i="1"/>
  <c r="AX79" i="1"/>
  <c r="AY79" i="1" s="1"/>
  <c r="AX78" i="1"/>
  <c r="AX77" i="1"/>
  <c r="AY77" i="1" s="1"/>
  <c r="AX76" i="1"/>
  <c r="AY76" i="1" s="1"/>
  <c r="AX75" i="1"/>
  <c r="AY75" i="1" s="1"/>
  <c r="AX74" i="1"/>
  <c r="AY74" i="1" s="1"/>
  <c r="AX73" i="1"/>
  <c r="AY73" i="1" s="1"/>
  <c r="AX72" i="1"/>
  <c r="AY72" i="1" s="1"/>
  <c r="AX71" i="1"/>
  <c r="AY71" i="1" s="1"/>
  <c r="AX70" i="1"/>
  <c r="AY70" i="1" s="1"/>
  <c r="AX69" i="1"/>
  <c r="AX68" i="1"/>
  <c r="AY68" i="1" s="1"/>
  <c r="AX67" i="1"/>
  <c r="AY67" i="1" s="1"/>
  <c r="AX66" i="1"/>
  <c r="AX65" i="1"/>
  <c r="AY65" i="1" s="1"/>
  <c r="AX64" i="1"/>
  <c r="AY64" i="1" s="1"/>
  <c r="AX63" i="1"/>
  <c r="AY63" i="1" s="1"/>
  <c r="AX62" i="1"/>
  <c r="AY62" i="1" s="1"/>
  <c r="AX61" i="1"/>
  <c r="AY61" i="1" s="1"/>
  <c r="AX60" i="1"/>
  <c r="AX59" i="1"/>
  <c r="AY59" i="1" s="1"/>
  <c r="AX58" i="1"/>
  <c r="AY58" i="1" s="1"/>
  <c r="AX57" i="1"/>
  <c r="AX56" i="1"/>
  <c r="AY56" i="1" s="1"/>
  <c r="AX55" i="1"/>
  <c r="AY55" i="1" s="1"/>
  <c r="AX54" i="1"/>
  <c r="AX53" i="1"/>
  <c r="AY53" i="1" s="1"/>
  <c r="AX52" i="1"/>
  <c r="AY52" i="1" s="1"/>
  <c r="AX51" i="1"/>
  <c r="AX50" i="1"/>
  <c r="AY50" i="1" s="1"/>
  <c r="AX49" i="1"/>
  <c r="AY49" i="1" s="1"/>
  <c r="AX48" i="1"/>
  <c r="AX47" i="1"/>
  <c r="AY47" i="1" s="1"/>
  <c r="AX46" i="1"/>
  <c r="AY46" i="1" s="1"/>
  <c r="AX45" i="1"/>
  <c r="AX44" i="1"/>
  <c r="AY44" i="1" s="1"/>
  <c r="AX43" i="1"/>
  <c r="AY43" i="1" s="1"/>
  <c r="AX42" i="1"/>
  <c r="AX41" i="1"/>
  <c r="AY41" i="1" s="1"/>
  <c r="AX40" i="1"/>
  <c r="AY40" i="1" s="1"/>
  <c r="AX39" i="1"/>
  <c r="AX38" i="1"/>
  <c r="AY38" i="1" s="1"/>
  <c r="AX37" i="1"/>
  <c r="AY37" i="1" s="1"/>
  <c r="AX36" i="1"/>
  <c r="AX35" i="1"/>
  <c r="AY35" i="1" s="1"/>
  <c r="AX34" i="1"/>
  <c r="AY34" i="1" s="1"/>
  <c r="AX33" i="1"/>
  <c r="AX32" i="1"/>
  <c r="AX31" i="1"/>
  <c r="AY31" i="1" s="1"/>
  <c r="AX30" i="1"/>
  <c r="AX29" i="1"/>
  <c r="AY29" i="1" s="1"/>
  <c r="AX28" i="1"/>
  <c r="AY28" i="1" s="1"/>
  <c r="AX27" i="1"/>
  <c r="AX26" i="1"/>
  <c r="AY26" i="1" s="1"/>
  <c r="AX25" i="1"/>
  <c r="AY25" i="1" s="1"/>
  <c r="AX24" i="1"/>
  <c r="AX23" i="1"/>
  <c r="AY23" i="1" s="1"/>
  <c r="AX22" i="1"/>
  <c r="AY22" i="1" s="1"/>
  <c r="AX21" i="1"/>
  <c r="AX20" i="1"/>
  <c r="AY20" i="1" s="1"/>
  <c r="AX19" i="1"/>
  <c r="AY19" i="1" s="1"/>
  <c r="AX18" i="1"/>
  <c r="AY18" i="1" s="1"/>
  <c r="AX17" i="1"/>
  <c r="AY17" i="1" s="1"/>
  <c r="AX16" i="1"/>
  <c r="AY16" i="1" s="1"/>
  <c r="AX15" i="1"/>
  <c r="AX14" i="1"/>
  <c r="AY14" i="1" s="1"/>
  <c r="AX13" i="1"/>
  <c r="AY13" i="1" s="1"/>
  <c r="AX12" i="1"/>
  <c r="AX11" i="1"/>
  <c r="AY11" i="1" s="1"/>
  <c r="AX10" i="1"/>
  <c r="AY10" i="1" s="1"/>
  <c r="AX9" i="1"/>
  <c r="AX8" i="1"/>
  <c r="AY8" i="1" s="1"/>
  <c r="AX7" i="1"/>
  <c r="AY7" i="1" s="1"/>
  <c r="AX6" i="1"/>
  <c r="AX5" i="1"/>
  <c r="AY5" i="1" s="1"/>
  <c r="AX4" i="1"/>
  <c r="AY4" i="1" s="1"/>
  <c r="AV93" i="1"/>
  <c r="AV92" i="1"/>
  <c r="AW92" i="1" s="1"/>
  <c r="AV91" i="1"/>
  <c r="AW91" i="1" s="1"/>
  <c r="AV90" i="1"/>
  <c r="AW90" i="1" s="1"/>
  <c r="AV89" i="1"/>
  <c r="AW89" i="1" s="1"/>
  <c r="AV88" i="1"/>
  <c r="AW88" i="1" s="1"/>
  <c r="AV87" i="1"/>
  <c r="AV86" i="1"/>
  <c r="AW86" i="1" s="1"/>
  <c r="AV85" i="1"/>
  <c r="AW85" i="1" s="1"/>
  <c r="AV84" i="1"/>
  <c r="AV83" i="1"/>
  <c r="AW83" i="1" s="1"/>
  <c r="AV82" i="1"/>
  <c r="AW82" i="1" s="1"/>
  <c r="AV81" i="1"/>
  <c r="AW81" i="1" s="1"/>
  <c r="AV80" i="1"/>
  <c r="AW80" i="1" s="1"/>
  <c r="AV79" i="1"/>
  <c r="AW79" i="1" s="1"/>
  <c r="AV78" i="1"/>
  <c r="AW78" i="1" s="1"/>
  <c r="AV77" i="1"/>
  <c r="AW77" i="1" s="1"/>
  <c r="AV76" i="1"/>
  <c r="AW76" i="1" s="1"/>
  <c r="AV75" i="1"/>
  <c r="AV74" i="1"/>
  <c r="AW74" i="1" s="1"/>
  <c r="AV73" i="1"/>
  <c r="AW73" i="1" s="1"/>
  <c r="AV72" i="1"/>
  <c r="AW72" i="1" s="1"/>
  <c r="AV71" i="1"/>
  <c r="AW71" i="1" s="1"/>
  <c r="AV70" i="1"/>
  <c r="AW70" i="1" s="1"/>
  <c r="AV69" i="1"/>
  <c r="AW69" i="1" s="1"/>
  <c r="AV68" i="1"/>
  <c r="AW68" i="1" s="1"/>
  <c r="AV67" i="1"/>
  <c r="AW67" i="1" s="1"/>
  <c r="AV66" i="1"/>
  <c r="AV65" i="1"/>
  <c r="AW65" i="1" s="1"/>
  <c r="AV64" i="1"/>
  <c r="AW64" i="1" s="1"/>
  <c r="AV63" i="1"/>
  <c r="AV62" i="1"/>
  <c r="AW62" i="1" s="1"/>
  <c r="AV61" i="1"/>
  <c r="AW61" i="1" s="1"/>
  <c r="AV60" i="1"/>
  <c r="AV59" i="1"/>
  <c r="AW59" i="1" s="1"/>
  <c r="AV58" i="1"/>
  <c r="AW58" i="1" s="1"/>
  <c r="AV57" i="1"/>
  <c r="AV56" i="1"/>
  <c r="AW56" i="1" s="1"/>
  <c r="AV55" i="1"/>
  <c r="AW55" i="1" s="1"/>
  <c r="AV54" i="1"/>
  <c r="AW54" i="1" s="1"/>
  <c r="AV53" i="1"/>
  <c r="AW53" i="1" s="1"/>
  <c r="AV52" i="1"/>
  <c r="AW52" i="1" s="1"/>
  <c r="AV51" i="1"/>
  <c r="AV50" i="1"/>
  <c r="AV49" i="1"/>
  <c r="AW49" i="1" s="1"/>
  <c r="AV48" i="1"/>
  <c r="AV47" i="1"/>
  <c r="AW47" i="1" s="1"/>
  <c r="AV46" i="1"/>
  <c r="AW46" i="1" s="1"/>
  <c r="AV45" i="1"/>
  <c r="AV44" i="1"/>
  <c r="AW44" i="1" s="1"/>
  <c r="AV43" i="1"/>
  <c r="AW43" i="1" s="1"/>
  <c r="AV42" i="1"/>
  <c r="AW42" i="1" s="1"/>
  <c r="AV41" i="1"/>
  <c r="AW41" i="1" s="1"/>
  <c r="AV40" i="1"/>
  <c r="AW40" i="1" s="1"/>
  <c r="AV39" i="1"/>
  <c r="AV38" i="1"/>
  <c r="AW38" i="1" s="1"/>
  <c r="AV37" i="1"/>
  <c r="AW37" i="1" s="1"/>
  <c r="AV36" i="1"/>
  <c r="AV35" i="1"/>
  <c r="AV34" i="1"/>
  <c r="AW34" i="1" s="1"/>
  <c r="AV33" i="1"/>
  <c r="AW33" i="1" s="1"/>
  <c r="AV32" i="1"/>
  <c r="AW32" i="1" s="1"/>
  <c r="AV31" i="1"/>
  <c r="AW31" i="1" s="1"/>
  <c r="AV30" i="1"/>
  <c r="AV29" i="1"/>
  <c r="AW29" i="1" s="1"/>
  <c r="AV28" i="1"/>
  <c r="AW28" i="1" s="1"/>
  <c r="AV27" i="1"/>
  <c r="AV26" i="1"/>
  <c r="AW26" i="1" s="1"/>
  <c r="AV25" i="1"/>
  <c r="AW25" i="1" s="1"/>
  <c r="AV24" i="1"/>
  <c r="AV23" i="1"/>
  <c r="AW23" i="1" s="1"/>
  <c r="AV22" i="1"/>
  <c r="AW22" i="1" s="1"/>
  <c r="AV21" i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V14" i="1"/>
  <c r="AW14" i="1" s="1"/>
  <c r="AV13" i="1"/>
  <c r="AW13" i="1" s="1"/>
  <c r="AV12" i="1"/>
  <c r="AV11" i="1"/>
  <c r="AW11" i="1" s="1"/>
  <c r="AV10" i="1"/>
  <c r="AW10" i="1" s="1"/>
  <c r="AV9" i="1"/>
  <c r="AV8" i="1"/>
  <c r="AW8" i="1" s="1"/>
  <c r="AV7" i="1"/>
  <c r="AW7" i="1" s="1"/>
  <c r="AV6" i="1"/>
  <c r="AV5" i="1"/>
  <c r="AV4" i="1"/>
  <c r="AW4" i="1" s="1"/>
  <c r="AT93" i="1"/>
  <c r="AT92" i="1"/>
  <c r="AU92" i="1" s="1"/>
  <c r="AT91" i="1"/>
  <c r="AU91" i="1" s="1"/>
  <c r="AT90" i="1"/>
  <c r="AT89" i="1"/>
  <c r="AU89" i="1" s="1"/>
  <c r="AT88" i="1"/>
  <c r="AU88" i="1" s="1"/>
  <c r="AT87" i="1"/>
  <c r="AU87" i="1" s="1"/>
  <c r="AT86" i="1"/>
  <c r="AU86" i="1" s="1"/>
  <c r="AT85" i="1"/>
  <c r="AU85" i="1" s="1"/>
  <c r="AT84" i="1"/>
  <c r="AU84" i="1" s="1"/>
  <c r="AT83" i="1"/>
  <c r="AU83" i="1" s="1"/>
  <c r="AT82" i="1"/>
  <c r="AU82" i="1" s="1"/>
  <c r="AT81" i="1"/>
  <c r="AT80" i="1"/>
  <c r="AU80" i="1" s="1"/>
  <c r="AT79" i="1"/>
  <c r="AU79" i="1" s="1"/>
  <c r="AT78" i="1"/>
  <c r="AT77" i="1"/>
  <c r="AU77" i="1" s="1"/>
  <c r="AT76" i="1"/>
  <c r="AU76" i="1" s="1"/>
  <c r="AT75" i="1"/>
  <c r="AU75" i="1" s="1"/>
  <c r="AT74" i="1"/>
  <c r="AU74" i="1" s="1"/>
  <c r="AT73" i="1"/>
  <c r="AU73" i="1" s="1"/>
  <c r="AT72" i="1"/>
  <c r="AU72" i="1" s="1"/>
  <c r="AT71" i="1"/>
  <c r="AU71" i="1" s="1"/>
  <c r="AT70" i="1"/>
  <c r="AU70" i="1" s="1"/>
  <c r="AT69" i="1"/>
  <c r="AT68" i="1"/>
  <c r="AU68" i="1" s="1"/>
  <c r="AT67" i="1"/>
  <c r="AU67" i="1" s="1"/>
  <c r="AT66" i="1"/>
  <c r="AT65" i="1"/>
  <c r="AU65" i="1" s="1"/>
  <c r="AT64" i="1"/>
  <c r="AU64" i="1" s="1"/>
  <c r="AT63" i="1"/>
  <c r="AU63" i="1" s="1"/>
  <c r="AT62" i="1"/>
  <c r="AU62" i="1" s="1"/>
  <c r="AT61" i="1"/>
  <c r="AU61" i="1" s="1"/>
  <c r="AT60" i="1"/>
  <c r="AU60" i="1" s="1"/>
  <c r="AT59" i="1"/>
  <c r="AU59" i="1" s="1"/>
  <c r="AT58" i="1"/>
  <c r="AU58" i="1" s="1"/>
  <c r="AT57" i="1"/>
  <c r="AT56" i="1"/>
  <c r="AU56" i="1" s="1"/>
  <c r="AT55" i="1"/>
  <c r="AU55" i="1" s="1"/>
  <c r="AT54" i="1"/>
  <c r="AT53" i="1"/>
  <c r="AU53" i="1" s="1"/>
  <c r="AT52" i="1"/>
  <c r="AU52" i="1" s="1"/>
  <c r="AT51" i="1"/>
  <c r="AT50" i="1"/>
  <c r="AU50" i="1" s="1"/>
  <c r="AT49" i="1"/>
  <c r="AU49" i="1" s="1"/>
  <c r="AT48" i="1"/>
  <c r="AU48" i="1" s="1"/>
  <c r="AT47" i="1"/>
  <c r="AU47" i="1" s="1"/>
  <c r="AT46" i="1"/>
  <c r="AU46" i="1" s="1"/>
  <c r="AT45" i="1"/>
  <c r="AT44" i="1"/>
  <c r="AT43" i="1"/>
  <c r="AU43" i="1" s="1"/>
  <c r="AT42" i="1"/>
  <c r="AT41" i="1"/>
  <c r="AU41" i="1" s="1"/>
  <c r="AT40" i="1"/>
  <c r="AU40" i="1" s="1"/>
  <c r="AT39" i="1"/>
  <c r="AU39" i="1" s="1"/>
  <c r="AT38" i="1"/>
  <c r="AU38" i="1" s="1"/>
  <c r="AT37" i="1"/>
  <c r="AU37" i="1" s="1"/>
  <c r="AT36" i="1"/>
  <c r="AU36" i="1" s="1"/>
  <c r="AT35" i="1"/>
  <c r="AU35" i="1" s="1"/>
  <c r="AT34" i="1"/>
  <c r="AU34" i="1" s="1"/>
  <c r="AT33" i="1"/>
  <c r="AT32" i="1"/>
  <c r="AU32" i="1" s="1"/>
  <c r="AT31" i="1"/>
  <c r="AU31" i="1" s="1"/>
  <c r="AT30" i="1"/>
  <c r="AT29" i="1"/>
  <c r="AU29" i="1" s="1"/>
  <c r="AT28" i="1"/>
  <c r="AU28" i="1" s="1"/>
  <c r="AT27" i="1"/>
  <c r="AU27" i="1" s="1"/>
  <c r="AT26" i="1"/>
  <c r="AU26" i="1" s="1"/>
  <c r="AT25" i="1"/>
  <c r="AU25" i="1" s="1"/>
  <c r="AT24" i="1"/>
  <c r="AU24" i="1" s="1"/>
  <c r="AT23" i="1"/>
  <c r="AU23" i="1" s="1"/>
  <c r="AT22" i="1"/>
  <c r="AU22" i="1" s="1"/>
  <c r="AT21" i="1"/>
  <c r="AT20" i="1"/>
  <c r="AU20" i="1" s="1"/>
  <c r="AT19" i="1"/>
  <c r="AU19" i="1" s="1"/>
  <c r="AT18" i="1"/>
  <c r="AT17" i="1"/>
  <c r="AU17" i="1" s="1"/>
  <c r="AT16" i="1"/>
  <c r="AU16" i="1" s="1"/>
  <c r="AT15" i="1"/>
  <c r="AT14" i="1"/>
  <c r="AU14" i="1" s="1"/>
  <c r="AT13" i="1"/>
  <c r="AU13" i="1" s="1"/>
  <c r="AT12" i="1"/>
  <c r="AT11" i="1"/>
  <c r="AU11" i="1" s="1"/>
  <c r="AT10" i="1"/>
  <c r="AU10" i="1" s="1"/>
  <c r="AT9" i="1"/>
  <c r="AT8" i="1"/>
  <c r="AT7" i="1"/>
  <c r="AU7" i="1" s="1"/>
  <c r="AT6" i="1"/>
  <c r="AU6" i="1" s="1"/>
  <c r="AT5" i="1"/>
  <c r="AU5" i="1" s="1"/>
  <c r="AT4" i="1"/>
  <c r="AU4" i="1" s="1"/>
  <c r="AR93" i="1"/>
  <c r="AS93" i="1" s="1"/>
  <c r="AR92" i="1"/>
  <c r="AS92" i="1" s="1"/>
  <c r="AR91" i="1"/>
  <c r="AS91" i="1" s="1"/>
  <c r="AR90" i="1"/>
  <c r="AS90" i="1" s="1"/>
  <c r="AR89" i="1"/>
  <c r="AS89" i="1" s="1"/>
  <c r="AR88" i="1"/>
  <c r="AS88" i="1" s="1"/>
  <c r="AR87" i="1"/>
  <c r="AR86" i="1"/>
  <c r="AS86" i="1" s="1"/>
  <c r="AR85" i="1"/>
  <c r="AS85" i="1" s="1"/>
  <c r="AR84" i="1"/>
  <c r="AR83" i="1"/>
  <c r="AS83" i="1" s="1"/>
  <c r="AR82" i="1"/>
  <c r="AS82" i="1" s="1"/>
  <c r="AR81" i="1"/>
  <c r="AS81" i="1" s="1"/>
  <c r="AR80" i="1"/>
  <c r="AS80" i="1" s="1"/>
  <c r="AR79" i="1"/>
  <c r="AS79" i="1" s="1"/>
  <c r="AR78" i="1"/>
  <c r="AS78" i="1" s="1"/>
  <c r="AR77" i="1"/>
  <c r="AS77" i="1" s="1"/>
  <c r="AR76" i="1"/>
  <c r="AS76" i="1" s="1"/>
  <c r="AR75" i="1"/>
  <c r="AR74" i="1"/>
  <c r="AS74" i="1" s="1"/>
  <c r="AR73" i="1"/>
  <c r="AS73" i="1" s="1"/>
  <c r="AR72" i="1"/>
  <c r="AR71" i="1"/>
  <c r="AS71" i="1" s="1"/>
  <c r="AR70" i="1"/>
  <c r="AS70" i="1" s="1"/>
  <c r="AR69" i="1"/>
  <c r="AS69" i="1" s="1"/>
  <c r="AR68" i="1"/>
  <c r="AS68" i="1" s="1"/>
  <c r="AR67" i="1"/>
  <c r="AS67" i="1" s="1"/>
  <c r="AR66" i="1"/>
  <c r="AS66" i="1" s="1"/>
  <c r="AR65" i="1"/>
  <c r="AS65" i="1" s="1"/>
  <c r="AR64" i="1"/>
  <c r="AS64" i="1" s="1"/>
  <c r="AR63" i="1"/>
  <c r="AR62" i="1"/>
  <c r="AS62" i="1" s="1"/>
  <c r="AR61" i="1"/>
  <c r="AS61" i="1" s="1"/>
  <c r="AR60" i="1"/>
  <c r="AS60" i="1" s="1"/>
  <c r="AR59" i="1"/>
  <c r="AS59" i="1" s="1"/>
  <c r="AR58" i="1"/>
  <c r="AS58" i="1" s="1"/>
  <c r="AR57" i="1"/>
  <c r="AS57" i="1" s="1"/>
  <c r="AR56" i="1"/>
  <c r="AS56" i="1" s="1"/>
  <c r="AR55" i="1"/>
  <c r="AS55" i="1" s="1"/>
  <c r="AR54" i="1"/>
  <c r="AS54" i="1" s="1"/>
  <c r="AR53" i="1"/>
  <c r="AS53" i="1" s="1"/>
  <c r="AR52" i="1"/>
  <c r="AS52" i="1" s="1"/>
  <c r="AR51" i="1"/>
  <c r="AR50" i="1"/>
  <c r="AS50" i="1" s="1"/>
  <c r="AR49" i="1"/>
  <c r="AS49" i="1" s="1"/>
  <c r="AR48" i="1"/>
  <c r="AS48" i="1" s="1"/>
  <c r="AR47" i="1"/>
  <c r="AS47" i="1" s="1"/>
  <c r="AR46" i="1"/>
  <c r="AS46" i="1" s="1"/>
  <c r="AR45" i="1"/>
  <c r="AS45" i="1" s="1"/>
  <c r="AR44" i="1"/>
  <c r="AS44" i="1" s="1"/>
  <c r="AR43" i="1"/>
  <c r="AS43" i="1" s="1"/>
  <c r="AR42" i="1"/>
  <c r="AR41" i="1"/>
  <c r="AS41" i="1" s="1"/>
  <c r="AR40" i="1"/>
  <c r="AS40" i="1" s="1"/>
  <c r="AR39" i="1"/>
  <c r="AR38" i="1"/>
  <c r="AS38" i="1" s="1"/>
  <c r="AR37" i="1"/>
  <c r="AS37" i="1" s="1"/>
  <c r="AR36" i="1"/>
  <c r="AR35" i="1"/>
  <c r="AS35" i="1" s="1"/>
  <c r="AR34" i="1"/>
  <c r="AS34" i="1" s="1"/>
  <c r="AR33" i="1"/>
  <c r="AS33" i="1" s="1"/>
  <c r="AR32" i="1"/>
  <c r="AS32" i="1" s="1"/>
  <c r="AR31" i="1"/>
  <c r="AS31" i="1" s="1"/>
  <c r="AR30" i="1"/>
  <c r="AS30" i="1" s="1"/>
  <c r="AR29" i="1"/>
  <c r="AS29" i="1" s="1"/>
  <c r="AR28" i="1"/>
  <c r="AS28" i="1" s="1"/>
  <c r="AR27" i="1"/>
  <c r="AR26" i="1"/>
  <c r="AS26" i="1" s="1"/>
  <c r="AR25" i="1"/>
  <c r="AS25" i="1" s="1"/>
  <c r="AR24" i="1"/>
  <c r="AR23" i="1"/>
  <c r="AS23" i="1" s="1"/>
  <c r="AR22" i="1"/>
  <c r="AS22" i="1" s="1"/>
  <c r="AR21" i="1"/>
  <c r="AS21" i="1" s="1"/>
  <c r="AR20" i="1"/>
  <c r="AS20" i="1" s="1"/>
  <c r="AR19" i="1"/>
  <c r="AS19" i="1" s="1"/>
  <c r="AR18" i="1"/>
  <c r="AS18" i="1" s="1"/>
  <c r="AR17" i="1"/>
  <c r="AS17" i="1" s="1"/>
  <c r="AR16" i="1"/>
  <c r="AS16" i="1" s="1"/>
  <c r="AR15" i="1"/>
  <c r="AR14" i="1"/>
  <c r="AR13" i="1"/>
  <c r="AS13" i="1" s="1"/>
  <c r="AR12" i="1"/>
  <c r="AR11" i="1"/>
  <c r="AS11" i="1" s="1"/>
  <c r="AR10" i="1"/>
  <c r="AS10" i="1" s="1"/>
  <c r="AR9" i="1"/>
  <c r="AS9" i="1" s="1"/>
  <c r="AR8" i="1"/>
  <c r="AS8" i="1" s="1"/>
  <c r="AR7" i="1"/>
  <c r="AS7" i="1" s="1"/>
  <c r="AR6" i="1"/>
  <c r="AS6" i="1" s="1"/>
  <c r="AR5" i="1"/>
  <c r="AS5" i="1" s="1"/>
  <c r="AR4" i="1"/>
  <c r="AS4" i="1" s="1"/>
  <c r="AP93" i="1"/>
  <c r="AQ93" i="1" s="1"/>
  <c r="AP92" i="1"/>
  <c r="AQ92" i="1" s="1"/>
  <c r="AP91" i="1"/>
  <c r="AQ91" i="1" s="1"/>
  <c r="AP90" i="1"/>
  <c r="AP89" i="1"/>
  <c r="AQ89" i="1" s="1"/>
  <c r="AP88" i="1"/>
  <c r="AQ88" i="1" s="1"/>
  <c r="AP87" i="1"/>
  <c r="AQ87" i="1" s="1"/>
  <c r="AP86" i="1"/>
  <c r="AQ86" i="1" s="1"/>
  <c r="AP85" i="1"/>
  <c r="AQ85" i="1" s="1"/>
  <c r="AP84" i="1"/>
  <c r="AQ84" i="1" s="1"/>
  <c r="AP83" i="1"/>
  <c r="AQ83" i="1" s="1"/>
  <c r="AP82" i="1"/>
  <c r="AQ82" i="1" s="1"/>
  <c r="AP81" i="1"/>
  <c r="AP80" i="1"/>
  <c r="AQ80" i="1" s="1"/>
  <c r="AP79" i="1"/>
  <c r="AQ79" i="1" s="1"/>
  <c r="AP78" i="1"/>
  <c r="AQ78" i="1" s="1"/>
  <c r="AP77" i="1"/>
  <c r="AQ77" i="1" s="1"/>
  <c r="AP76" i="1"/>
  <c r="AQ76" i="1" s="1"/>
  <c r="AP75" i="1"/>
  <c r="AQ75" i="1" s="1"/>
  <c r="AP74" i="1"/>
  <c r="AQ74" i="1" s="1"/>
  <c r="AP73" i="1"/>
  <c r="AQ73" i="1" s="1"/>
  <c r="AP72" i="1"/>
  <c r="AQ72" i="1" s="1"/>
  <c r="AP71" i="1"/>
  <c r="AQ71" i="1" s="1"/>
  <c r="AP70" i="1"/>
  <c r="AQ70" i="1" s="1"/>
  <c r="AP69" i="1"/>
  <c r="AP68" i="1"/>
  <c r="AQ68" i="1" s="1"/>
  <c r="AP67" i="1"/>
  <c r="AQ67" i="1" s="1"/>
  <c r="AP66" i="1"/>
  <c r="AQ66" i="1" s="1"/>
  <c r="AP65" i="1"/>
  <c r="AQ65" i="1" s="1"/>
  <c r="AP64" i="1"/>
  <c r="AQ64" i="1" s="1"/>
  <c r="AP63" i="1"/>
  <c r="AQ63" i="1" s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P56" i="1"/>
  <c r="AQ56" i="1" s="1"/>
  <c r="AP55" i="1"/>
  <c r="AQ55" i="1" s="1"/>
  <c r="AP54" i="1"/>
  <c r="AQ54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P44" i="1"/>
  <c r="AQ44" i="1" s="1"/>
  <c r="AP43" i="1"/>
  <c r="AQ43" i="1" s="1"/>
  <c r="AP42" i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P32" i="1"/>
  <c r="AQ32" i="1" s="1"/>
  <c r="AP31" i="1"/>
  <c r="AQ31" i="1" s="1"/>
  <c r="AP30" i="1"/>
  <c r="AQ30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P20" i="1"/>
  <c r="AQ20" i="1" s="1"/>
  <c r="AP19" i="1"/>
  <c r="AQ19" i="1" s="1"/>
  <c r="AP18" i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P8" i="1"/>
  <c r="AQ8" i="1" s="1"/>
  <c r="AP7" i="1"/>
  <c r="AQ7" i="1" s="1"/>
  <c r="AP6" i="1"/>
  <c r="AP5" i="1"/>
  <c r="AQ5" i="1" s="1"/>
  <c r="AP4" i="1"/>
  <c r="AQ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N38" i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N5" i="1"/>
  <c r="AN4" i="1"/>
  <c r="AO4" i="1" s="1"/>
  <c r="AY93" i="1"/>
  <c r="AW93" i="1"/>
  <c r="AU93" i="1"/>
  <c r="AJ93" i="1"/>
  <c r="AF93" i="1"/>
  <c r="AB93" i="1"/>
  <c r="AH92" i="1"/>
  <c r="AU90" i="1"/>
  <c r="AQ90" i="1"/>
  <c r="AJ90" i="1"/>
  <c r="AH90" i="1"/>
  <c r="AF90" i="1"/>
  <c r="AD90" i="1"/>
  <c r="AB90" i="1"/>
  <c r="Z90" i="1"/>
  <c r="AW87" i="1"/>
  <c r="AS87" i="1"/>
  <c r="AO87" i="1"/>
  <c r="AJ87" i="1"/>
  <c r="AH87" i="1"/>
  <c r="AD87" i="1"/>
  <c r="Z87" i="1"/>
  <c r="AH85" i="1"/>
  <c r="AW84" i="1"/>
  <c r="AS84" i="1"/>
  <c r="AJ84" i="1"/>
  <c r="AH84" i="1"/>
  <c r="AF84" i="1"/>
  <c r="AD84" i="1"/>
  <c r="Z84" i="1"/>
  <c r="AF83" i="1"/>
  <c r="AD83" i="1"/>
  <c r="AY81" i="1"/>
  <c r="AU81" i="1"/>
  <c r="AQ81" i="1"/>
  <c r="AJ81" i="1"/>
  <c r="AH81" i="1"/>
  <c r="AF81" i="1"/>
  <c r="AB81" i="1"/>
  <c r="AY80" i="1"/>
  <c r="AJ80" i="1"/>
  <c r="AY78" i="1"/>
  <c r="AU78" i="1"/>
  <c r="AJ78" i="1"/>
  <c r="AH78" i="1"/>
  <c r="AF78" i="1"/>
  <c r="AD78" i="1"/>
  <c r="AB78" i="1"/>
  <c r="AW75" i="1"/>
  <c r="AS75" i="1"/>
  <c r="AJ75" i="1"/>
  <c r="AH75" i="1"/>
  <c r="AF75" i="1"/>
  <c r="AD75" i="1"/>
  <c r="Z75" i="1"/>
  <c r="AD74" i="1"/>
  <c r="AS72" i="1"/>
  <c r="AJ72" i="1"/>
  <c r="AH72" i="1"/>
  <c r="AF72" i="1"/>
  <c r="Z72" i="1"/>
  <c r="AF71" i="1"/>
  <c r="AB71" i="1"/>
  <c r="AY69" i="1"/>
  <c r="AU69" i="1"/>
  <c r="AQ69" i="1"/>
  <c r="AJ69" i="1"/>
  <c r="AH69" i="1"/>
  <c r="AF69" i="1"/>
  <c r="AD69" i="1"/>
  <c r="AB69" i="1"/>
  <c r="AJ68" i="1"/>
  <c r="AF68" i="1"/>
  <c r="AB68" i="1"/>
  <c r="AY66" i="1"/>
  <c r="AW66" i="1"/>
  <c r="AU66" i="1"/>
  <c r="AJ66" i="1"/>
  <c r="AH66" i="1"/>
  <c r="AF66" i="1"/>
  <c r="AD66" i="1"/>
  <c r="AB66" i="1"/>
  <c r="Z66" i="1"/>
  <c r="Z65" i="1"/>
  <c r="AW63" i="1"/>
  <c r="AS63" i="1"/>
  <c r="AO63" i="1"/>
  <c r="AJ63" i="1"/>
  <c r="AH63" i="1"/>
  <c r="AF63" i="1"/>
  <c r="AD63" i="1"/>
  <c r="Z63" i="1"/>
  <c r="Z62" i="1"/>
  <c r="AB61" i="1"/>
  <c r="AY60" i="1"/>
  <c r="AW60" i="1"/>
  <c r="AJ60" i="1"/>
  <c r="AH60" i="1"/>
  <c r="AF60" i="1"/>
  <c r="AD60" i="1"/>
  <c r="Z60" i="1"/>
  <c r="AY57" i="1"/>
  <c r="AW57" i="1"/>
  <c r="AU57" i="1"/>
  <c r="AJ57" i="1"/>
  <c r="AH57" i="1"/>
  <c r="AF57" i="1"/>
  <c r="AD57" i="1"/>
  <c r="AB57" i="1"/>
  <c r="AJ56" i="1"/>
  <c r="AB56" i="1"/>
  <c r="AY54" i="1"/>
  <c r="AU54" i="1"/>
  <c r="AJ54" i="1"/>
  <c r="AH54" i="1"/>
  <c r="AF54" i="1"/>
  <c r="AD54" i="1"/>
  <c r="AB54" i="1"/>
  <c r="Z54" i="1"/>
  <c r="AY51" i="1"/>
  <c r="AW51" i="1"/>
  <c r="AU51" i="1"/>
  <c r="AS51" i="1"/>
  <c r="AO51" i="1"/>
  <c r="AJ51" i="1"/>
  <c r="AH51" i="1"/>
  <c r="AD51" i="1"/>
  <c r="AB51" i="1"/>
  <c r="Z51" i="1"/>
  <c r="AW50" i="1"/>
  <c r="AD50" i="1"/>
  <c r="AD49" i="1"/>
  <c r="AY48" i="1"/>
  <c r="AW48" i="1"/>
  <c r="AJ48" i="1"/>
  <c r="AH48" i="1"/>
  <c r="AF48" i="1"/>
  <c r="AD48" i="1"/>
  <c r="Z48" i="1"/>
  <c r="AD47" i="1"/>
  <c r="AY45" i="1"/>
  <c r="AW45" i="1"/>
  <c r="AU45" i="1"/>
  <c r="AQ45" i="1"/>
  <c r="AJ45" i="1"/>
  <c r="AH45" i="1"/>
  <c r="AF45" i="1"/>
  <c r="AB45" i="1"/>
  <c r="Z45" i="1"/>
  <c r="AU44" i="1"/>
  <c r="AJ44" i="1"/>
  <c r="AF44" i="1"/>
  <c r="AY42" i="1"/>
  <c r="AU42" i="1"/>
  <c r="AS42" i="1"/>
  <c r="AQ42" i="1"/>
  <c r="AJ42" i="1"/>
  <c r="AH42" i="1"/>
  <c r="AF42" i="1"/>
  <c r="AD42" i="1"/>
  <c r="AB42" i="1"/>
  <c r="Z42" i="1"/>
  <c r="AY39" i="1"/>
  <c r="AW39" i="1"/>
  <c r="AS39" i="1"/>
  <c r="AO39" i="1"/>
  <c r="AH39" i="1"/>
  <c r="AF39" i="1"/>
  <c r="AD39" i="1"/>
  <c r="AB39" i="1"/>
  <c r="Z39" i="1"/>
  <c r="AO38" i="1"/>
  <c r="AD38" i="1"/>
  <c r="AY36" i="1"/>
  <c r="AW36" i="1"/>
  <c r="AS36" i="1"/>
  <c r="AJ36" i="1"/>
  <c r="AH36" i="1"/>
  <c r="AF36" i="1"/>
  <c r="AD36" i="1"/>
  <c r="AB36" i="1"/>
  <c r="Z36" i="1"/>
  <c r="AW35" i="1"/>
  <c r="AY33" i="1"/>
  <c r="AU33" i="1"/>
  <c r="AQ33" i="1"/>
  <c r="AJ33" i="1"/>
  <c r="AH33" i="1"/>
  <c r="AF33" i="1"/>
  <c r="AD33" i="1"/>
  <c r="AB33" i="1"/>
  <c r="Z33" i="1"/>
  <c r="AY32" i="1"/>
  <c r="AJ32" i="1"/>
  <c r="AB32" i="1"/>
  <c r="AY30" i="1"/>
  <c r="AW30" i="1"/>
  <c r="AU30" i="1"/>
  <c r="AJ30" i="1"/>
  <c r="AH30" i="1"/>
  <c r="AF30" i="1"/>
  <c r="AD30" i="1"/>
  <c r="AB30" i="1"/>
  <c r="Z30" i="1"/>
  <c r="AY27" i="1"/>
  <c r="AW27" i="1"/>
  <c r="AS27" i="1"/>
  <c r="AO27" i="1"/>
  <c r="AJ27" i="1"/>
  <c r="AH27" i="1"/>
  <c r="AF27" i="1"/>
  <c r="AD27" i="1"/>
  <c r="AB27" i="1"/>
  <c r="Z27" i="1"/>
  <c r="AH26" i="1"/>
  <c r="AY24" i="1"/>
  <c r="AW24" i="1"/>
  <c r="AS24" i="1"/>
  <c r="AJ24" i="1"/>
  <c r="AH24" i="1"/>
  <c r="AF24" i="1"/>
  <c r="AD24" i="1"/>
  <c r="Z24" i="1"/>
  <c r="AY21" i="1"/>
  <c r="AW21" i="1"/>
  <c r="AU21" i="1"/>
  <c r="AQ21" i="1"/>
  <c r="AJ21" i="1"/>
  <c r="AH21" i="1"/>
  <c r="AF21" i="1"/>
  <c r="AD21" i="1"/>
  <c r="AB21" i="1"/>
  <c r="Z21" i="1"/>
  <c r="AF20" i="1"/>
  <c r="AU18" i="1"/>
  <c r="AQ18" i="1"/>
  <c r="AJ18" i="1"/>
  <c r="AH18" i="1"/>
  <c r="AF18" i="1"/>
  <c r="AD18" i="1"/>
  <c r="AB18" i="1"/>
  <c r="Z18" i="1"/>
  <c r="AY15" i="1"/>
  <c r="AW15" i="1"/>
  <c r="AU15" i="1"/>
  <c r="AS15" i="1"/>
  <c r="AO15" i="1"/>
  <c r="AJ15" i="1"/>
  <c r="AH15" i="1"/>
  <c r="AF15" i="1"/>
  <c r="AD15" i="1"/>
  <c r="AB15" i="1"/>
  <c r="Z15" i="1"/>
  <c r="AS14" i="1"/>
  <c r="AH14" i="1"/>
  <c r="AD14" i="1"/>
  <c r="Z14" i="1"/>
  <c r="AY12" i="1"/>
  <c r="AW12" i="1"/>
  <c r="AU12" i="1"/>
  <c r="AS12" i="1"/>
  <c r="AJ12" i="1"/>
  <c r="AH12" i="1"/>
  <c r="AF12" i="1"/>
  <c r="AD12" i="1"/>
  <c r="AB12" i="1"/>
  <c r="Z12" i="1"/>
  <c r="AY9" i="1"/>
  <c r="AW9" i="1"/>
  <c r="AU9" i="1"/>
  <c r="AQ9" i="1"/>
  <c r="AJ9" i="1"/>
  <c r="AH9" i="1"/>
  <c r="AF9" i="1"/>
  <c r="AD9" i="1"/>
  <c r="AB9" i="1"/>
  <c r="Z9" i="1"/>
  <c r="AU8" i="1"/>
  <c r="AJ8" i="1"/>
  <c r="AH8" i="1"/>
  <c r="AB8" i="1"/>
  <c r="AY6" i="1"/>
  <c r="AW6" i="1"/>
  <c r="AQ6" i="1"/>
  <c r="AO6" i="1"/>
  <c r="AJ6" i="1"/>
  <c r="AH6" i="1"/>
  <c r="AF6" i="1"/>
  <c r="AD6" i="1"/>
  <c r="AB6" i="1"/>
  <c r="Z6" i="1"/>
  <c r="AW5" i="1"/>
  <c r="AO5" i="1"/>
  <c r="AF5" i="1"/>
  <c r="BQ117" i="1" l="1"/>
  <c r="DG180" i="1"/>
  <c r="DF166" i="1"/>
  <c r="BQ171" i="1"/>
  <c r="DF151" i="1"/>
  <c r="BQ165" i="1"/>
  <c r="DF132" i="1"/>
  <c r="CL407" i="1"/>
  <c r="CL301" i="1"/>
  <c r="CL406" i="1"/>
  <c r="CL300" i="1"/>
  <c r="EB174" i="1"/>
  <c r="CL409" i="1"/>
  <c r="CL303" i="1"/>
  <c r="EA174" i="1"/>
  <c r="CL401" i="1"/>
  <c r="CL295" i="1"/>
  <c r="FQ326" i="1"/>
  <c r="FR114" i="1"/>
  <c r="CL404" i="1"/>
  <c r="CL298" i="1"/>
  <c r="EV326" i="1"/>
  <c r="EW114" i="1"/>
  <c r="EW415" i="1"/>
  <c r="EW309" i="1"/>
  <c r="EV309" i="1"/>
  <c r="EV203" i="1"/>
  <c r="EV415" i="1"/>
  <c r="EW203" i="1"/>
  <c r="EW414" i="1"/>
  <c r="EW308" i="1"/>
  <c r="CL415" i="1"/>
  <c r="CL309" i="1"/>
  <c r="CL412" i="1"/>
  <c r="CL306" i="1"/>
  <c r="CL410" i="1"/>
  <c r="CL304" i="1"/>
  <c r="CL400" i="1"/>
  <c r="CL294" i="1"/>
  <c r="CL414" i="1"/>
  <c r="CL308" i="1"/>
  <c r="CL408" i="1"/>
  <c r="CL302" i="1"/>
  <c r="CL405" i="1"/>
  <c r="CL299" i="1"/>
  <c r="CL402" i="1"/>
  <c r="CL296" i="1"/>
  <c r="EB415" i="1"/>
  <c r="EB309" i="1"/>
  <c r="EA309" i="1"/>
  <c r="EA203" i="1"/>
  <c r="EA415" i="1"/>
  <c r="EB203" i="1"/>
  <c r="EB414" i="1"/>
  <c r="EB308" i="1"/>
  <c r="EA308" i="1"/>
  <c r="EA202" i="1"/>
  <c r="EA414" i="1"/>
  <c r="EB202" i="1"/>
  <c r="EB413" i="1"/>
  <c r="EB307" i="1"/>
  <c r="EA307" i="1"/>
  <c r="EA201" i="1"/>
  <c r="EA413" i="1"/>
  <c r="EB201" i="1"/>
  <c r="EB412" i="1"/>
  <c r="EB306" i="1"/>
  <c r="EA306" i="1"/>
  <c r="EA200" i="1"/>
  <c r="EA412" i="1"/>
  <c r="EB200" i="1"/>
  <c r="EB411" i="1"/>
  <c r="EB305" i="1"/>
  <c r="EA305" i="1"/>
  <c r="EA199" i="1"/>
  <c r="EA411" i="1"/>
  <c r="EB199" i="1"/>
  <c r="EB410" i="1"/>
  <c r="EB304" i="1"/>
  <c r="EA304" i="1"/>
  <c r="EA198" i="1"/>
  <c r="EA410" i="1"/>
  <c r="EB198" i="1"/>
  <c r="EB409" i="1"/>
  <c r="EB303" i="1"/>
  <c r="EA303" i="1"/>
  <c r="EA197" i="1"/>
  <c r="EA409" i="1"/>
  <c r="EB197" i="1"/>
  <c r="EB408" i="1"/>
  <c r="EB302" i="1"/>
  <c r="EA302" i="1"/>
  <c r="EA196" i="1"/>
  <c r="EA408" i="1"/>
  <c r="EB196" i="1"/>
  <c r="EB407" i="1"/>
  <c r="EB301" i="1"/>
  <c r="EA301" i="1"/>
  <c r="EA195" i="1"/>
  <c r="EA407" i="1"/>
  <c r="EB195" i="1"/>
  <c r="EB406" i="1"/>
  <c r="EB300" i="1"/>
  <c r="EA300" i="1"/>
  <c r="EA194" i="1"/>
  <c r="EA406" i="1"/>
  <c r="EB194" i="1"/>
  <c r="EB405" i="1"/>
  <c r="EB299" i="1"/>
  <c r="EA299" i="1"/>
  <c r="EA193" i="1"/>
  <c r="EA405" i="1"/>
  <c r="EB193" i="1"/>
  <c r="EB404" i="1"/>
  <c r="EB298" i="1"/>
  <c r="EA298" i="1"/>
  <c r="EA192" i="1"/>
  <c r="EA404" i="1"/>
  <c r="EB192" i="1"/>
  <c r="EB403" i="1"/>
  <c r="EB297" i="1"/>
  <c r="EA297" i="1"/>
  <c r="EA191" i="1"/>
  <c r="EA403" i="1"/>
  <c r="EB191" i="1"/>
  <c r="EB402" i="1"/>
  <c r="EB296" i="1"/>
  <c r="EA296" i="1"/>
  <c r="EA190" i="1"/>
  <c r="EA402" i="1"/>
  <c r="EB190" i="1"/>
  <c r="EB401" i="1"/>
  <c r="EB295" i="1"/>
  <c r="EA295" i="1"/>
  <c r="EA189" i="1"/>
  <c r="EA401" i="1"/>
  <c r="EB189" i="1"/>
  <c r="EB400" i="1"/>
  <c r="EB294" i="1"/>
  <c r="EA294" i="1"/>
  <c r="EA188" i="1"/>
  <c r="EA400" i="1"/>
  <c r="EB188" i="1"/>
  <c r="EB399" i="1"/>
  <c r="EB293" i="1"/>
  <c r="EA293" i="1"/>
  <c r="EA187" i="1"/>
  <c r="EA399" i="1"/>
  <c r="EB187" i="1"/>
  <c r="EB398" i="1"/>
  <c r="EB292" i="1"/>
  <c r="EA292" i="1"/>
  <c r="EA186" i="1"/>
  <c r="EA398" i="1"/>
  <c r="EB186" i="1"/>
  <c r="EB397" i="1"/>
  <c r="EB291" i="1"/>
  <c r="EA291" i="1"/>
  <c r="EA185" i="1"/>
  <c r="EA397" i="1"/>
  <c r="EB185" i="1"/>
  <c r="EB396" i="1"/>
  <c r="EB290" i="1"/>
  <c r="EA290" i="1"/>
  <c r="EA184" i="1"/>
  <c r="EA396" i="1"/>
  <c r="EB184" i="1"/>
  <c r="EB395" i="1"/>
  <c r="EB289" i="1"/>
  <c r="EA289" i="1"/>
  <c r="EA183" i="1"/>
  <c r="EA395" i="1"/>
  <c r="EB183" i="1"/>
  <c r="EB394" i="1"/>
  <c r="EB288" i="1"/>
  <c r="EA288" i="1"/>
  <c r="EA182" i="1"/>
  <c r="EA394" i="1"/>
  <c r="EB182" i="1"/>
  <c r="EB393" i="1"/>
  <c r="EB287" i="1"/>
  <c r="EA287" i="1"/>
  <c r="EA181" i="1"/>
  <c r="EA393" i="1"/>
  <c r="EB181" i="1"/>
  <c r="EB392" i="1"/>
  <c r="EB286" i="1"/>
  <c r="EA286" i="1"/>
  <c r="EA180" i="1"/>
  <c r="EA392" i="1"/>
  <c r="EB180" i="1"/>
  <c r="EB391" i="1"/>
  <c r="EB285" i="1"/>
  <c r="EA285" i="1"/>
  <c r="EA179" i="1"/>
  <c r="EA391" i="1"/>
  <c r="EB179" i="1"/>
  <c r="EB390" i="1"/>
  <c r="EB284" i="1"/>
  <c r="EA284" i="1"/>
  <c r="EA178" i="1"/>
  <c r="EA390" i="1"/>
  <c r="EB178" i="1"/>
  <c r="EB389" i="1"/>
  <c r="EB283" i="1"/>
  <c r="EA283" i="1"/>
  <c r="EA177" i="1"/>
  <c r="EA389" i="1"/>
  <c r="EB177" i="1"/>
  <c r="EB388" i="1"/>
  <c r="EB282" i="1"/>
  <c r="EA282" i="1"/>
  <c r="EA176" i="1"/>
  <c r="EA388" i="1"/>
  <c r="EB176" i="1"/>
  <c r="EB387" i="1"/>
  <c r="EB281" i="1"/>
  <c r="EA281" i="1"/>
  <c r="EA175" i="1"/>
  <c r="EA387" i="1"/>
  <c r="EB175" i="1"/>
  <c r="EB386" i="1"/>
  <c r="EB280" i="1"/>
  <c r="EB385" i="1"/>
  <c r="EB279" i="1"/>
  <c r="EA279" i="1"/>
  <c r="EA173" i="1"/>
  <c r="EA385" i="1"/>
  <c r="EB173" i="1"/>
  <c r="EB384" i="1"/>
  <c r="EB278" i="1"/>
  <c r="EA278" i="1"/>
  <c r="EA172" i="1"/>
  <c r="EA384" i="1"/>
  <c r="EB172" i="1"/>
  <c r="EB383" i="1"/>
  <c r="EB277" i="1"/>
  <c r="EA277" i="1"/>
  <c r="EA171" i="1"/>
  <c r="EA383" i="1"/>
  <c r="EB171" i="1"/>
  <c r="EB382" i="1"/>
  <c r="EB276" i="1"/>
  <c r="EA276" i="1"/>
  <c r="EA170" i="1"/>
  <c r="EA382" i="1"/>
  <c r="EB170" i="1"/>
  <c r="EB381" i="1"/>
  <c r="EB275" i="1"/>
  <c r="EA275" i="1"/>
  <c r="EA169" i="1"/>
  <c r="EA381" i="1"/>
  <c r="EB169" i="1"/>
  <c r="EB380" i="1"/>
  <c r="EB274" i="1"/>
  <c r="EA274" i="1"/>
  <c r="EA168" i="1"/>
  <c r="EA380" i="1"/>
  <c r="EB168" i="1"/>
  <c r="EB379" i="1"/>
  <c r="EB273" i="1"/>
  <c r="EA273" i="1"/>
  <c r="EA167" i="1"/>
  <c r="EA379" i="1"/>
  <c r="EB167" i="1"/>
  <c r="EB378" i="1"/>
  <c r="EB272" i="1"/>
  <c r="EA272" i="1"/>
  <c r="EA166" i="1"/>
  <c r="EA378" i="1"/>
  <c r="EB166" i="1"/>
  <c r="EB377" i="1"/>
  <c r="EB271" i="1"/>
  <c r="EA271" i="1"/>
  <c r="EA165" i="1"/>
  <c r="EA377" i="1"/>
  <c r="EB165" i="1"/>
  <c r="EB376" i="1"/>
  <c r="EB270" i="1"/>
  <c r="EA270" i="1"/>
  <c r="EA164" i="1"/>
  <c r="EA376" i="1"/>
  <c r="EB164" i="1"/>
  <c r="EB375" i="1"/>
  <c r="EB269" i="1"/>
  <c r="EA269" i="1"/>
  <c r="EA163" i="1"/>
  <c r="EA375" i="1"/>
  <c r="EB163" i="1"/>
  <c r="EB374" i="1"/>
  <c r="EB268" i="1"/>
  <c r="EA268" i="1"/>
  <c r="EA162" i="1"/>
  <c r="EA374" i="1"/>
  <c r="EB162" i="1"/>
  <c r="EB373" i="1"/>
  <c r="EB267" i="1"/>
  <c r="EA267" i="1"/>
  <c r="EA161" i="1"/>
  <c r="EA373" i="1"/>
  <c r="EB161" i="1"/>
  <c r="EB372" i="1"/>
  <c r="EB266" i="1"/>
  <c r="EA266" i="1"/>
  <c r="EA160" i="1"/>
  <c r="EA372" i="1"/>
  <c r="EB160" i="1"/>
  <c r="EB371" i="1"/>
  <c r="EB265" i="1"/>
  <c r="EA265" i="1"/>
  <c r="EA159" i="1"/>
  <c r="EA371" i="1"/>
  <c r="EB159" i="1"/>
  <c r="EB370" i="1"/>
  <c r="EB264" i="1"/>
  <c r="EA264" i="1"/>
  <c r="EA158" i="1"/>
  <c r="EA370" i="1"/>
  <c r="EB158" i="1"/>
  <c r="EB369" i="1"/>
  <c r="EB263" i="1"/>
  <c r="EA263" i="1"/>
  <c r="EA157" i="1"/>
  <c r="EA369" i="1"/>
  <c r="EB157" i="1"/>
  <c r="EB368" i="1"/>
  <c r="EB262" i="1"/>
  <c r="EA262" i="1"/>
  <c r="EA156" i="1"/>
  <c r="EA368" i="1"/>
  <c r="EB156" i="1"/>
  <c r="EB367" i="1"/>
  <c r="EB261" i="1"/>
  <c r="EA261" i="1"/>
  <c r="EA155" i="1"/>
  <c r="EA367" i="1"/>
  <c r="EB155" i="1"/>
  <c r="EB366" i="1"/>
  <c r="EB260" i="1"/>
  <c r="EA260" i="1"/>
  <c r="EA154" i="1"/>
  <c r="EA366" i="1"/>
  <c r="EB154" i="1"/>
  <c r="EB365" i="1"/>
  <c r="EB259" i="1"/>
  <c r="EA259" i="1"/>
  <c r="EA153" i="1"/>
  <c r="EA365" i="1"/>
  <c r="EB153" i="1"/>
  <c r="EB364" i="1"/>
  <c r="EB258" i="1"/>
  <c r="EA258" i="1"/>
  <c r="EA152" i="1"/>
  <c r="EA364" i="1"/>
  <c r="EB152" i="1"/>
  <c r="EB363" i="1"/>
  <c r="EB257" i="1"/>
  <c r="EA257" i="1"/>
  <c r="EA151" i="1"/>
  <c r="EA363" i="1"/>
  <c r="EB151" i="1"/>
  <c r="EB362" i="1"/>
  <c r="EB256" i="1"/>
  <c r="EA256" i="1"/>
  <c r="EA150" i="1"/>
  <c r="EA362" i="1"/>
  <c r="EB150" i="1"/>
  <c r="EB361" i="1"/>
  <c r="EB255" i="1"/>
  <c r="EA255" i="1"/>
  <c r="EA149" i="1"/>
  <c r="EA361" i="1"/>
  <c r="EB149" i="1"/>
  <c r="EB360" i="1"/>
  <c r="EB254" i="1"/>
  <c r="EA254" i="1"/>
  <c r="EA148" i="1"/>
  <c r="EA360" i="1"/>
  <c r="EB148" i="1"/>
  <c r="EB359" i="1"/>
  <c r="EB253" i="1"/>
  <c r="EA253" i="1"/>
  <c r="EA147" i="1"/>
  <c r="EA359" i="1"/>
  <c r="EB147" i="1"/>
  <c r="EB358" i="1"/>
  <c r="EB252" i="1"/>
  <c r="EA252" i="1"/>
  <c r="EA146" i="1"/>
  <c r="EA358" i="1"/>
  <c r="EB146" i="1"/>
  <c r="EB357" i="1"/>
  <c r="EB251" i="1"/>
  <c r="EA251" i="1"/>
  <c r="EA145" i="1"/>
  <c r="EA357" i="1"/>
  <c r="EB145" i="1"/>
  <c r="EB356" i="1"/>
  <c r="EB250" i="1"/>
  <c r="EA250" i="1"/>
  <c r="EA144" i="1"/>
  <c r="EA356" i="1"/>
  <c r="EB144" i="1"/>
  <c r="EB355" i="1"/>
  <c r="EB249" i="1"/>
  <c r="EA249" i="1"/>
  <c r="EA143" i="1"/>
  <c r="EA355" i="1"/>
  <c r="EB143" i="1"/>
  <c r="EB354" i="1"/>
  <c r="EB248" i="1"/>
  <c r="EA248" i="1"/>
  <c r="EA142" i="1"/>
  <c r="EA354" i="1"/>
  <c r="EB142" i="1"/>
  <c r="EB353" i="1"/>
  <c r="EB247" i="1"/>
  <c r="EA247" i="1"/>
  <c r="EA141" i="1"/>
  <c r="EA353" i="1"/>
  <c r="EB141" i="1"/>
  <c r="EB352" i="1"/>
  <c r="EB246" i="1"/>
  <c r="EA246" i="1"/>
  <c r="EA140" i="1"/>
  <c r="EA352" i="1"/>
  <c r="EB140" i="1"/>
  <c r="EB351" i="1"/>
  <c r="EB245" i="1"/>
  <c r="EA245" i="1"/>
  <c r="EA139" i="1"/>
  <c r="EA351" i="1"/>
  <c r="EB139" i="1"/>
  <c r="EB350" i="1"/>
  <c r="EB244" i="1"/>
  <c r="EA244" i="1"/>
  <c r="EA138" i="1"/>
  <c r="EA350" i="1"/>
  <c r="EB138" i="1"/>
  <c r="EB349" i="1"/>
  <c r="EB243" i="1"/>
  <c r="EA243" i="1"/>
  <c r="EA137" i="1"/>
  <c r="EA349" i="1"/>
  <c r="EB137" i="1"/>
  <c r="EB348" i="1"/>
  <c r="EB242" i="1"/>
  <c r="EA242" i="1"/>
  <c r="EA136" i="1"/>
  <c r="EA348" i="1"/>
  <c r="EB136" i="1"/>
  <c r="EB347" i="1"/>
  <c r="EB241" i="1"/>
  <c r="EA241" i="1"/>
  <c r="EA135" i="1"/>
  <c r="EA347" i="1"/>
  <c r="EB135" i="1"/>
  <c r="EB346" i="1"/>
  <c r="EB240" i="1"/>
  <c r="EA240" i="1"/>
  <c r="EA134" i="1"/>
  <c r="EA346" i="1"/>
  <c r="EB134" i="1"/>
  <c r="EB345" i="1"/>
  <c r="EB239" i="1"/>
  <c r="EA239" i="1"/>
  <c r="EA133" i="1"/>
  <c r="EA345" i="1"/>
  <c r="EB133" i="1"/>
  <c r="EB344" i="1"/>
  <c r="EB238" i="1"/>
  <c r="EA238" i="1"/>
  <c r="EA132" i="1"/>
  <c r="EA344" i="1"/>
  <c r="EB132" i="1"/>
  <c r="EB343" i="1"/>
  <c r="EB237" i="1"/>
  <c r="EA237" i="1"/>
  <c r="EA131" i="1"/>
  <c r="EA343" i="1"/>
  <c r="EB131" i="1"/>
  <c r="EB342" i="1"/>
  <c r="EB236" i="1"/>
  <c r="EA236" i="1"/>
  <c r="EA130" i="1"/>
  <c r="EA342" i="1"/>
  <c r="EB130" i="1"/>
  <c r="EB341" i="1"/>
  <c r="EB235" i="1"/>
  <c r="EA235" i="1"/>
  <c r="EA129" i="1"/>
  <c r="EA341" i="1"/>
  <c r="EB129" i="1"/>
  <c r="EB340" i="1"/>
  <c r="EB234" i="1"/>
  <c r="EA234" i="1"/>
  <c r="EA128" i="1"/>
  <c r="EA340" i="1"/>
  <c r="EB128" i="1"/>
  <c r="EB339" i="1"/>
  <c r="EB233" i="1"/>
  <c r="EA233" i="1"/>
  <c r="EA127" i="1"/>
  <c r="EA339" i="1"/>
  <c r="EB127" i="1"/>
  <c r="EB338" i="1"/>
  <c r="EB232" i="1"/>
  <c r="EA232" i="1"/>
  <c r="EA126" i="1"/>
  <c r="EA338" i="1"/>
  <c r="EB126" i="1"/>
  <c r="EB337" i="1"/>
  <c r="EB231" i="1"/>
  <c r="EA231" i="1"/>
  <c r="EA125" i="1"/>
  <c r="EA337" i="1"/>
  <c r="EB125" i="1"/>
  <c r="EB336" i="1"/>
  <c r="EB230" i="1"/>
  <c r="EA230" i="1"/>
  <c r="EA124" i="1"/>
  <c r="EA336" i="1"/>
  <c r="EB124" i="1"/>
  <c r="EB335" i="1"/>
  <c r="EB229" i="1"/>
  <c r="EA229" i="1"/>
  <c r="EA123" i="1"/>
  <c r="EA335" i="1"/>
  <c r="EB123" i="1"/>
  <c r="EB334" i="1"/>
  <c r="EB228" i="1"/>
  <c r="EA228" i="1"/>
  <c r="EA122" i="1"/>
  <c r="EA334" i="1"/>
  <c r="EB122" i="1"/>
  <c r="EB333" i="1"/>
  <c r="EB227" i="1"/>
  <c r="EA227" i="1"/>
  <c r="EA121" i="1"/>
  <c r="EA333" i="1"/>
  <c r="EB121" i="1"/>
  <c r="EB332" i="1"/>
  <c r="EB226" i="1"/>
  <c r="EA226" i="1"/>
  <c r="EA120" i="1"/>
  <c r="EA332" i="1"/>
  <c r="EB120" i="1"/>
  <c r="EB331" i="1"/>
  <c r="EB225" i="1"/>
  <c r="EA225" i="1"/>
  <c r="EA119" i="1"/>
  <c r="EA331" i="1"/>
  <c r="EB119" i="1"/>
  <c r="EB330" i="1"/>
  <c r="EB224" i="1"/>
  <c r="EA224" i="1"/>
  <c r="EA118" i="1"/>
  <c r="EA330" i="1"/>
  <c r="EB118" i="1"/>
  <c r="EB329" i="1"/>
  <c r="EB223" i="1"/>
  <c r="EA223" i="1"/>
  <c r="EA117" i="1"/>
  <c r="EA329" i="1"/>
  <c r="EB117" i="1"/>
  <c r="EB328" i="1"/>
  <c r="EB222" i="1"/>
  <c r="EA222" i="1"/>
  <c r="EA116" i="1"/>
  <c r="EA328" i="1"/>
  <c r="EB116" i="1"/>
  <c r="EB327" i="1"/>
  <c r="EB221" i="1"/>
  <c r="EA221" i="1"/>
  <c r="EA115" i="1"/>
  <c r="EA327" i="1"/>
  <c r="EB115" i="1"/>
  <c r="EB326" i="1"/>
  <c r="EB220" i="1"/>
  <c r="EA220" i="1"/>
  <c r="EA114" i="1"/>
  <c r="DF326" i="1"/>
  <c r="DG114" i="1"/>
  <c r="CL411" i="1"/>
  <c r="CL305" i="1"/>
  <c r="CL413" i="1"/>
  <c r="CL307" i="1"/>
  <c r="CL403" i="1"/>
  <c r="CL297" i="1"/>
  <c r="CL399" i="1"/>
  <c r="CL293" i="1"/>
  <c r="DG415" i="1"/>
  <c r="DG309" i="1"/>
  <c r="DF309" i="1"/>
  <c r="DF203" i="1"/>
  <c r="DF415" i="1"/>
  <c r="DG203" i="1"/>
  <c r="DG414" i="1"/>
  <c r="DG308" i="1"/>
  <c r="DF414" i="1"/>
  <c r="DG202" i="1"/>
  <c r="DG413" i="1"/>
  <c r="DG307" i="1"/>
  <c r="DF307" i="1"/>
  <c r="DF201" i="1"/>
  <c r="DF413" i="1"/>
  <c r="DG201" i="1"/>
  <c r="DG412" i="1"/>
  <c r="DG306" i="1"/>
  <c r="DF306" i="1"/>
  <c r="DF200" i="1"/>
  <c r="DF412" i="1"/>
  <c r="DG200" i="1"/>
  <c r="DG411" i="1"/>
  <c r="DG305" i="1"/>
  <c r="DF305" i="1"/>
  <c r="DF199" i="1"/>
  <c r="DG410" i="1"/>
  <c r="DG304" i="1"/>
  <c r="DF304" i="1"/>
  <c r="DF198" i="1"/>
  <c r="DF410" i="1"/>
  <c r="DG198" i="1"/>
  <c r="DG409" i="1"/>
  <c r="DG303" i="1"/>
  <c r="DF409" i="1"/>
  <c r="DG197" i="1"/>
  <c r="DG408" i="1"/>
  <c r="DG302" i="1"/>
  <c r="DF302" i="1"/>
  <c r="DF196" i="1"/>
  <c r="DF408" i="1"/>
  <c r="DG196" i="1"/>
  <c r="DG407" i="1"/>
  <c r="DG301" i="1"/>
  <c r="DF301" i="1"/>
  <c r="DF195" i="1"/>
  <c r="DF407" i="1"/>
  <c r="DG195" i="1"/>
  <c r="DG406" i="1"/>
  <c r="DG300" i="1"/>
  <c r="DF300" i="1"/>
  <c r="DF194" i="1"/>
  <c r="DF406" i="1"/>
  <c r="DG194" i="1"/>
  <c r="DG405" i="1"/>
  <c r="DG299" i="1"/>
  <c r="DF299" i="1"/>
  <c r="DF193" i="1"/>
  <c r="DF405" i="1"/>
  <c r="DG193" i="1"/>
  <c r="DG404" i="1"/>
  <c r="DG298" i="1"/>
  <c r="DF298" i="1"/>
  <c r="DF192" i="1"/>
  <c r="DG403" i="1"/>
  <c r="DG297" i="1"/>
  <c r="DF297" i="1"/>
  <c r="DF191" i="1"/>
  <c r="DF403" i="1"/>
  <c r="DG191" i="1"/>
  <c r="DG402" i="1"/>
  <c r="DG296" i="1"/>
  <c r="DF402" i="1"/>
  <c r="DG190" i="1"/>
  <c r="DG401" i="1"/>
  <c r="DG295" i="1"/>
  <c r="DF295" i="1"/>
  <c r="DF189" i="1"/>
  <c r="DF401" i="1"/>
  <c r="DG189" i="1"/>
  <c r="DG400" i="1"/>
  <c r="DG294" i="1"/>
  <c r="DF294" i="1"/>
  <c r="DF188" i="1"/>
  <c r="DF400" i="1"/>
  <c r="DG188" i="1"/>
  <c r="DG399" i="1"/>
  <c r="DG293" i="1"/>
  <c r="DF293" i="1"/>
  <c r="DF187" i="1"/>
  <c r="DG398" i="1"/>
  <c r="DG292" i="1"/>
  <c r="DF292" i="1"/>
  <c r="DF186" i="1"/>
  <c r="DF398" i="1"/>
  <c r="DG186" i="1"/>
  <c r="DG397" i="1"/>
  <c r="DG291" i="1"/>
  <c r="DF397" i="1"/>
  <c r="DG185" i="1"/>
  <c r="DG396" i="1"/>
  <c r="DG290" i="1"/>
  <c r="DF290" i="1"/>
  <c r="DF184" i="1"/>
  <c r="DF396" i="1"/>
  <c r="DG184" i="1"/>
  <c r="DG395" i="1"/>
  <c r="DG289" i="1"/>
  <c r="DF289" i="1"/>
  <c r="DF183" i="1"/>
  <c r="DF395" i="1"/>
  <c r="DG183" i="1"/>
  <c r="DG394" i="1"/>
  <c r="DG288" i="1"/>
  <c r="DF288" i="1"/>
  <c r="DF182" i="1"/>
  <c r="DF394" i="1"/>
  <c r="DG182" i="1"/>
  <c r="DG393" i="1"/>
  <c r="DG287" i="1"/>
  <c r="DF287" i="1"/>
  <c r="DF181" i="1"/>
  <c r="DF393" i="1"/>
  <c r="DG181" i="1"/>
  <c r="DG392" i="1"/>
  <c r="DG286" i="1"/>
  <c r="DF286" i="1"/>
  <c r="DF180" i="1"/>
  <c r="DG391" i="1"/>
  <c r="DG285" i="1"/>
  <c r="DF285" i="1"/>
  <c r="DF179" i="1"/>
  <c r="DF391" i="1"/>
  <c r="DG179" i="1"/>
  <c r="DG390" i="1"/>
  <c r="DG284" i="1"/>
  <c r="DF390" i="1"/>
  <c r="DG178" i="1"/>
  <c r="DG389" i="1"/>
  <c r="DG283" i="1"/>
  <c r="DF283" i="1"/>
  <c r="DF177" i="1"/>
  <c r="DF389" i="1"/>
  <c r="DG177" i="1"/>
  <c r="DG388" i="1"/>
  <c r="DG282" i="1"/>
  <c r="DF282" i="1"/>
  <c r="DF176" i="1"/>
  <c r="DF388" i="1"/>
  <c r="DG176" i="1"/>
  <c r="DG387" i="1"/>
  <c r="DG281" i="1"/>
  <c r="DF281" i="1"/>
  <c r="DF175" i="1"/>
  <c r="DG386" i="1"/>
  <c r="DG280" i="1"/>
  <c r="DF280" i="1"/>
  <c r="DF174" i="1"/>
  <c r="DF386" i="1"/>
  <c r="DG174" i="1"/>
  <c r="DG385" i="1"/>
  <c r="DG279" i="1"/>
  <c r="DF385" i="1"/>
  <c r="DG173" i="1"/>
  <c r="DG384" i="1"/>
  <c r="DG278" i="1"/>
  <c r="DF278" i="1"/>
  <c r="DF172" i="1"/>
  <c r="DF384" i="1"/>
  <c r="DG172" i="1"/>
  <c r="DG383" i="1"/>
  <c r="DG277" i="1"/>
  <c r="DF277" i="1"/>
  <c r="DF171" i="1"/>
  <c r="DF383" i="1"/>
  <c r="DG171" i="1"/>
  <c r="DG382" i="1"/>
  <c r="DG276" i="1"/>
  <c r="DF276" i="1"/>
  <c r="DF170" i="1"/>
  <c r="DF382" i="1"/>
  <c r="DG170" i="1"/>
  <c r="DG381" i="1"/>
  <c r="DG275" i="1"/>
  <c r="DF275" i="1"/>
  <c r="DF169" i="1"/>
  <c r="DF381" i="1"/>
  <c r="DG169" i="1"/>
  <c r="DG380" i="1"/>
  <c r="DG274" i="1"/>
  <c r="DF274" i="1"/>
  <c r="DF168" i="1"/>
  <c r="DG379" i="1"/>
  <c r="DG273" i="1"/>
  <c r="DF273" i="1"/>
  <c r="DF167" i="1"/>
  <c r="DF379" i="1"/>
  <c r="DG167" i="1"/>
  <c r="DG378" i="1"/>
  <c r="DG272" i="1"/>
  <c r="DF378" i="1"/>
  <c r="DG166" i="1"/>
  <c r="DG377" i="1"/>
  <c r="DG271" i="1"/>
  <c r="DF271" i="1"/>
  <c r="DF165" i="1"/>
  <c r="DF377" i="1"/>
  <c r="DG165" i="1"/>
  <c r="DG376" i="1"/>
  <c r="DG270" i="1"/>
  <c r="DF270" i="1"/>
  <c r="DF164" i="1"/>
  <c r="DF376" i="1"/>
  <c r="DG164" i="1"/>
  <c r="DG375" i="1"/>
  <c r="DG269" i="1"/>
  <c r="DF269" i="1"/>
  <c r="DF163" i="1"/>
  <c r="DG374" i="1"/>
  <c r="DG268" i="1"/>
  <c r="DF268" i="1"/>
  <c r="DF162" i="1"/>
  <c r="DF374" i="1"/>
  <c r="DG162" i="1"/>
  <c r="DG373" i="1"/>
  <c r="DG267" i="1"/>
  <c r="DF373" i="1"/>
  <c r="DG161" i="1"/>
  <c r="DG372" i="1"/>
  <c r="DG266" i="1"/>
  <c r="DF266" i="1"/>
  <c r="DF160" i="1"/>
  <c r="DF372" i="1"/>
  <c r="DG160" i="1"/>
  <c r="DG371" i="1"/>
  <c r="DG265" i="1"/>
  <c r="DF265" i="1"/>
  <c r="DF159" i="1"/>
  <c r="DF371" i="1"/>
  <c r="DG159" i="1"/>
  <c r="DG370" i="1"/>
  <c r="DG264" i="1"/>
  <c r="DF264" i="1"/>
  <c r="DF158" i="1"/>
  <c r="DF370" i="1"/>
  <c r="DG158" i="1"/>
  <c r="DG369" i="1"/>
  <c r="DG263" i="1"/>
  <c r="DF263" i="1"/>
  <c r="DF157" i="1"/>
  <c r="DF369" i="1"/>
  <c r="DG157" i="1"/>
  <c r="DG368" i="1"/>
  <c r="DG262" i="1"/>
  <c r="DF262" i="1"/>
  <c r="DF156" i="1"/>
  <c r="DG367" i="1"/>
  <c r="DG261" i="1"/>
  <c r="DF261" i="1"/>
  <c r="DF155" i="1"/>
  <c r="DF367" i="1"/>
  <c r="DG155" i="1"/>
  <c r="DG366" i="1"/>
  <c r="DG260" i="1"/>
  <c r="DF366" i="1"/>
  <c r="DG154" i="1"/>
  <c r="DG365" i="1"/>
  <c r="DG259" i="1"/>
  <c r="DF259" i="1"/>
  <c r="DF153" i="1"/>
  <c r="DF365" i="1"/>
  <c r="DG153" i="1"/>
  <c r="DG364" i="1"/>
  <c r="DG258" i="1"/>
  <c r="DF258" i="1"/>
  <c r="DF152" i="1"/>
  <c r="DF364" i="1"/>
  <c r="DG152" i="1"/>
  <c r="DG363" i="1"/>
  <c r="DG257" i="1"/>
  <c r="DF363" i="1"/>
  <c r="DG151" i="1"/>
  <c r="DG362" i="1"/>
  <c r="DG256" i="1"/>
  <c r="DF256" i="1"/>
  <c r="DF150" i="1"/>
  <c r="DF362" i="1"/>
  <c r="DG150" i="1"/>
  <c r="DG361" i="1"/>
  <c r="DG255" i="1"/>
  <c r="DF255" i="1"/>
  <c r="DF149" i="1"/>
  <c r="DF361" i="1"/>
  <c r="DG149" i="1"/>
  <c r="DG360" i="1"/>
  <c r="DG254" i="1"/>
  <c r="DF360" i="1"/>
  <c r="DG148" i="1"/>
  <c r="DG359" i="1"/>
  <c r="DG253" i="1"/>
  <c r="DF253" i="1"/>
  <c r="DF147" i="1"/>
  <c r="DF359" i="1"/>
  <c r="DG147" i="1"/>
  <c r="DG358" i="1"/>
  <c r="DG252" i="1"/>
  <c r="DF252" i="1"/>
  <c r="DF146" i="1"/>
  <c r="DF358" i="1"/>
  <c r="DG146" i="1"/>
  <c r="DG357" i="1"/>
  <c r="DG251" i="1"/>
  <c r="DF251" i="1"/>
  <c r="DF145" i="1"/>
  <c r="DF357" i="1"/>
  <c r="DG145" i="1"/>
  <c r="DG356" i="1"/>
  <c r="DG250" i="1"/>
  <c r="DF250" i="1"/>
  <c r="DF144" i="1"/>
  <c r="DF356" i="1"/>
  <c r="DG144" i="1"/>
  <c r="DG355" i="1"/>
  <c r="DG249" i="1"/>
  <c r="DF249" i="1"/>
  <c r="DF143" i="1"/>
  <c r="DF355" i="1"/>
  <c r="DG143" i="1"/>
  <c r="DG354" i="1"/>
  <c r="DG248" i="1"/>
  <c r="DF248" i="1"/>
  <c r="DF142" i="1"/>
  <c r="DF354" i="1"/>
  <c r="DG142" i="1"/>
  <c r="DG353" i="1"/>
  <c r="DG247" i="1"/>
  <c r="DF247" i="1"/>
  <c r="DF141" i="1"/>
  <c r="DG352" i="1"/>
  <c r="DG246" i="1"/>
  <c r="DF246" i="1"/>
  <c r="DF140" i="1"/>
  <c r="DF352" i="1"/>
  <c r="DG140" i="1"/>
  <c r="DG351" i="1"/>
  <c r="DG245" i="1"/>
  <c r="DF245" i="1"/>
  <c r="DF139" i="1"/>
  <c r="DF351" i="1"/>
  <c r="DG139" i="1"/>
  <c r="DG350" i="1"/>
  <c r="DG244" i="1"/>
  <c r="DF244" i="1"/>
  <c r="DF138" i="1"/>
  <c r="DG349" i="1"/>
  <c r="DG243" i="1"/>
  <c r="DF243" i="1"/>
  <c r="DF137" i="1"/>
  <c r="DF349" i="1"/>
  <c r="DG137" i="1"/>
  <c r="DG348" i="1"/>
  <c r="DG242" i="1"/>
  <c r="DF242" i="1"/>
  <c r="DF136" i="1"/>
  <c r="DF348" i="1"/>
  <c r="DG136" i="1"/>
  <c r="DG347" i="1"/>
  <c r="DG241" i="1"/>
  <c r="DF241" i="1"/>
  <c r="DF135" i="1"/>
  <c r="DG346" i="1"/>
  <c r="DG240" i="1"/>
  <c r="DF240" i="1"/>
  <c r="DF134" i="1"/>
  <c r="DF346" i="1"/>
  <c r="DG134" i="1"/>
  <c r="DG345" i="1"/>
  <c r="DG239" i="1"/>
  <c r="DF239" i="1"/>
  <c r="DF133" i="1"/>
  <c r="DF345" i="1"/>
  <c r="DG133" i="1"/>
  <c r="DG344" i="1"/>
  <c r="DG238" i="1"/>
  <c r="DF344" i="1"/>
  <c r="DG132" i="1"/>
  <c r="DG343" i="1"/>
  <c r="DG237" i="1"/>
  <c r="DF237" i="1"/>
  <c r="DF131" i="1"/>
  <c r="DF343" i="1"/>
  <c r="DG131" i="1"/>
  <c r="DG342" i="1"/>
  <c r="DG236" i="1"/>
  <c r="DF236" i="1"/>
  <c r="DF130" i="1"/>
  <c r="DF342" i="1"/>
  <c r="DG130" i="1"/>
  <c r="DG341" i="1"/>
  <c r="DG235" i="1"/>
  <c r="DF235" i="1"/>
  <c r="DF129" i="1"/>
  <c r="DF341" i="1"/>
  <c r="DG129" i="1"/>
  <c r="DG340" i="1"/>
  <c r="DG234" i="1"/>
  <c r="DF234" i="1"/>
  <c r="DF128" i="1"/>
  <c r="DG339" i="1"/>
  <c r="DG233" i="1"/>
  <c r="DF233" i="1"/>
  <c r="DF127" i="1"/>
  <c r="DF339" i="1"/>
  <c r="DG127" i="1"/>
  <c r="DG338" i="1"/>
  <c r="DG232" i="1"/>
  <c r="DF232" i="1"/>
  <c r="DF126" i="1"/>
  <c r="DF338" i="1"/>
  <c r="DG126" i="1"/>
  <c r="DG337" i="1"/>
  <c r="DG231" i="1"/>
  <c r="DF231" i="1"/>
  <c r="DF125" i="1"/>
  <c r="DF337" i="1"/>
  <c r="DG125" i="1"/>
  <c r="DG336" i="1"/>
  <c r="DG230" i="1"/>
  <c r="DG335" i="1"/>
  <c r="DG229" i="1"/>
  <c r="DF229" i="1"/>
  <c r="DF123" i="1"/>
  <c r="DF335" i="1"/>
  <c r="DG123" i="1"/>
  <c r="DG334" i="1"/>
  <c r="DG228" i="1"/>
  <c r="DF228" i="1"/>
  <c r="DF122" i="1"/>
  <c r="DF334" i="1"/>
  <c r="DG122" i="1"/>
  <c r="DG333" i="1"/>
  <c r="DG227" i="1"/>
  <c r="DF227" i="1"/>
  <c r="DF121" i="1"/>
  <c r="DF333" i="1"/>
  <c r="DG121" i="1"/>
  <c r="DG332" i="1"/>
  <c r="DG226" i="1"/>
  <c r="DF332" i="1"/>
  <c r="DG120" i="1"/>
  <c r="DG331" i="1"/>
  <c r="DG225" i="1"/>
  <c r="DF225" i="1"/>
  <c r="DF119" i="1"/>
  <c r="DF331" i="1"/>
  <c r="DG119" i="1"/>
  <c r="DG330" i="1"/>
  <c r="DG224" i="1"/>
  <c r="DF224" i="1"/>
  <c r="DF118" i="1"/>
  <c r="DF330" i="1"/>
  <c r="DG118" i="1"/>
  <c r="DG329" i="1"/>
  <c r="DG223" i="1"/>
  <c r="DF223" i="1"/>
  <c r="DF117" i="1"/>
  <c r="DF329" i="1"/>
  <c r="DG117" i="1"/>
  <c r="DG328" i="1"/>
  <c r="DG222" i="1"/>
  <c r="DF222" i="1"/>
  <c r="DF116" i="1"/>
  <c r="DG327" i="1"/>
  <c r="DG221" i="1"/>
  <c r="DF221" i="1"/>
  <c r="DF115" i="1"/>
  <c r="DF327" i="1"/>
  <c r="DG115" i="1"/>
  <c r="DG326" i="1"/>
  <c r="DG220" i="1"/>
  <c r="DF220" i="1"/>
  <c r="DF114" i="1"/>
  <c r="BQ159" i="1"/>
  <c r="DF178" i="1"/>
  <c r="DF148" i="1"/>
  <c r="CK326" i="1"/>
  <c r="CL114" i="1"/>
  <c r="BQ153" i="1"/>
  <c r="DG192" i="1"/>
  <c r="DG163" i="1"/>
  <c r="DG128" i="1"/>
  <c r="CL398" i="1"/>
  <c r="CL292" i="1"/>
  <c r="CL397" i="1"/>
  <c r="CL291" i="1"/>
  <c r="CL396" i="1"/>
  <c r="CL290" i="1"/>
  <c r="CL395" i="1"/>
  <c r="CL289" i="1"/>
  <c r="CL394" i="1"/>
  <c r="CL288" i="1"/>
  <c r="CL393" i="1"/>
  <c r="CL287" i="1"/>
  <c r="CL392" i="1"/>
  <c r="CL286" i="1"/>
  <c r="CL391" i="1"/>
  <c r="CL285" i="1"/>
  <c r="CL390" i="1"/>
  <c r="CL284" i="1"/>
  <c r="CL389" i="1"/>
  <c r="CL283" i="1"/>
  <c r="CL388" i="1"/>
  <c r="CL282" i="1"/>
  <c r="CL387" i="1"/>
  <c r="CL281" i="1"/>
  <c r="CL386" i="1"/>
  <c r="CL280" i="1"/>
  <c r="CL385" i="1"/>
  <c r="CL279" i="1"/>
  <c r="CL384" i="1"/>
  <c r="CL278" i="1"/>
  <c r="CL383" i="1"/>
  <c r="CL277" i="1"/>
  <c r="CL382" i="1"/>
  <c r="CL276" i="1"/>
  <c r="CL381" i="1"/>
  <c r="CL275" i="1"/>
  <c r="CL380" i="1"/>
  <c r="CL274" i="1"/>
  <c r="CL379" i="1"/>
  <c r="CL273" i="1"/>
  <c r="CL378" i="1"/>
  <c r="CL272" i="1"/>
  <c r="CL377" i="1"/>
  <c r="CL271" i="1"/>
  <c r="CL376" i="1"/>
  <c r="CL270" i="1"/>
  <c r="CL375" i="1"/>
  <c r="CL269" i="1"/>
  <c r="CL374" i="1"/>
  <c r="CL268" i="1"/>
  <c r="CL373" i="1"/>
  <c r="CL267" i="1"/>
  <c r="CL372" i="1"/>
  <c r="CL266" i="1"/>
  <c r="CL371" i="1"/>
  <c r="CL265" i="1"/>
  <c r="CL370" i="1"/>
  <c r="CL264" i="1"/>
  <c r="CL369" i="1"/>
  <c r="CL263" i="1"/>
  <c r="CL368" i="1"/>
  <c r="CL262" i="1"/>
  <c r="CL367" i="1"/>
  <c r="CL261" i="1"/>
  <c r="CL366" i="1"/>
  <c r="CL260" i="1"/>
  <c r="CL365" i="1"/>
  <c r="CL259" i="1"/>
  <c r="CL364" i="1"/>
  <c r="CL258" i="1"/>
  <c r="CL363" i="1"/>
  <c r="CL257" i="1"/>
  <c r="CL362" i="1"/>
  <c r="CL256" i="1"/>
  <c r="CL361" i="1"/>
  <c r="CL255" i="1"/>
  <c r="CL360" i="1"/>
  <c r="CL254" i="1"/>
  <c r="CL359" i="1"/>
  <c r="CL253" i="1"/>
  <c r="CL358" i="1"/>
  <c r="CL252" i="1"/>
  <c r="CL357" i="1"/>
  <c r="CL251" i="1"/>
  <c r="CL356" i="1"/>
  <c r="CL250" i="1"/>
  <c r="CL355" i="1"/>
  <c r="CL249" i="1"/>
  <c r="CL354" i="1"/>
  <c r="CL248" i="1"/>
  <c r="CL353" i="1"/>
  <c r="CL247" i="1"/>
  <c r="CL352" i="1"/>
  <c r="CL246" i="1"/>
  <c r="CL351" i="1"/>
  <c r="CL245" i="1"/>
  <c r="CL350" i="1"/>
  <c r="CL244" i="1"/>
  <c r="CL349" i="1"/>
  <c r="CL243" i="1"/>
  <c r="CL348" i="1"/>
  <c r="CL242" i="1"/>
  <c r="CL347" i="1"/>
  <c r="CL241" i="1"/>
  <c r="CL346" i="1"/>
  <c r="CL240" i="1"/>
  <c r="CL345" i="1"/>
  <c r="CL239" i="1"/>
  <c r="CL344" i="1"/>
  <c r="CL238" i="1"/>
  <c r="CL343" i="1"/>
  <c r="CL237" i="1"/>
  <c r="CL342" i="1"/>
  <c r="CL236" i="1"/>
  <c r="CL341" i="1"/>
  <c r="CL235" i="1"/>
  <c r="CL340" i="1"/>
  <c r="CL234" i="1"/>
  <c r="CL339" i="1"/>
  <c r="CL233" i="1"/>
  <c r="CL338" i="1"/>
  <c r="CL232" i="1"/>
  <c r="CL337" i="1"/>
  <c r="CL231" i="1"/>
  <c r="CL336" i="1"/>
  <c r="CL230" i="1"/>
  <c r="CL335" i="1"/>
  <c r="CL229" i="1"/>
  <c r="CL334" i="1"/>
  <c r="CL228" i="1"/>
  <c r="CL333" i="1"/>
  <c r="CL227" i="1"/>
  <c r="CL332" i="1"/>
  <c r="CL226" i="1"/>
  <c r="CL331" i="1"/>
  <c r="CL225" i="1"/>
  <c r="CL330" i="1"/>
  <c r="CL224" i="1"/>
  <c r="CL329" i="1"/>
  <c r="CL223" i="1"/>
  <c r="CL328" i="1"/>
  <c r="CL222" i="1"/>
  <c r="CL327" i="1"/>
  <c r="CL221" i="1"/>
  <c r="CL326" i="1"/>
  <c r="CL220" i="1"/>
  <c r="CK220" i="1"/>
  <c r="CK114" i="1"/>
  <c r="BQ147" i="1"/>
  <c r="DF190" i="1"/>
  <c r="DF161" i="1"/>
  <c r="DG124" i="1"/>
  <c r="BQ141" i="1"/>
  <c r="DG175" i="1"/>
  <c r="DF124" i="1"/>
  <c r="EV195" i="1"/>
  <c r="FR203" i="1"/>
  <c r="BQ415" i="1"/>
  <c r="BQ309" i="1"/>
  <c r="BP309" i="1"/>
  <c r="BP203" i="1"/>
  <c r="BQ203" i="1"/>
  <c r="BP415" i="1"/>
  <c r="BQ414" i="1"/>
  <c r="BQ308" i="1"/>
  <c r="BP202" i="1"/>
  <c r="BP308" i="1"/>
  <c r="BQ202" i="1"/>
  <c r="BP414" i="1"/>
  <c r="BQ413" i="1"/>
  <c r="BQ307" i="1"/>
  <c r="BP307" i="1"/>
  <c r="BP201" i="1"/>
  <c r="BQ412" i="1"/>
  <c r="BQ306" i="1"/>
  <c r="BP200" i="1"/>
  <c r="BP306" i="1"/>
  <c r="BQ200" i="1"/>
  <c r="BP412" i="1"/>
  <c r="BQ411" i="1"/>
  <c r="BQ305" i="1"/>
  <c r="BP199" i="1"/>
  <c r="BP305" i="1"/>
  <c r="BQ199" i="1"/>
  <c r="BP411" i="1"/>
  <c r="BQ410" i="1"/>
  <c r="BQ304" i="1"/>
  <c r="BP304" i="1"/>
  <c r="BP198" i="1"/>
  <c r="BQ198" i="1"/>
  <c r="BP410" i="1"/>
  <c r="BQ409" i="1"/>
  <c r="BQ303" i="1"/>
  <c r="BP197" i="1"/>
  <c r="BP303" i="1"/>
  <c r="BQ197" i="1"/>
  <c r="BP409" i="1"/>
  <c r="BQ408" i="1"/>
  <c r="BQ302" i="1"/>
  <c r="BP302" i="1"/>
  <c r="BP196" i="1"/>
  <c r="BQ196" i="1"/>
  <c r="BP408" i="1"/>
  <c r="BQ407" i="1"/>
  <c r="BQ301" i="1"/>
  <c r="BP301" i="1"/>
  <c r="BP195" i="1"/>
  <c r="BQ406" i="1"/>
  <c r="BQ300" i="1"/>
  <c r="BP300" i="1"/>
  <c r="BP194" i="1"/>
  <c r="BQ194" i="1"/>
  <c r="BP406" i="1"/>
  <c r="BQ405" i="1"/>
  <c r="BQ299" i="1"/>
  <c r="BP299" i="1"/>
  <c r="BP193" i="1"/>
  <c r="BQ193" i="1"/>
  <c r="BP405" i="1"/>
  <c r="BQ404" i="1"/>
  <c r="BQ298" i="1"/>
  <c r="BP298" i="1"/>
  <c r="BP192" i="1"/>
  <c r="BQ192" i="1"/>
  <c r="BP404" i="1"/>
  <c r="BQ403" i="1"/>
  <c r="BQ297" i="1"/>
  <c r="BP297" i="1"/>
  <c r="BP191" i="1"/>
  <c r="BQ191" i="1"/>
  <c r="BP403" i="1"/>
  <c r="BQ402" i="1"/>
  <c r="BQ296" i="1"/>
  <c r="BP190" i="1"/>
  <c r="BP296" i="1"/>
  <c r="BQ190" i="1"/>
  <c r="BP402" i="1"/>
  <c r="BQ401" i="1"/>
  <c r="BQ295" i="1"/>
  <c r="BP295" i="1"/>
  <c r="BP189" i="1"/>
  <c r="BQ400" i="1"/>
  <c r="BQ294" i="1"/>
  <c r="BP188" i="1"/>
  <c r="BP294" i="1"/>
  <c r="BQ188" i="1"/>
  <c r="BP400" i="1"/>
  <c r="BQ399" i="1"/>
  <c r="BQ293" i="1"/>
  <c r="BP293" i="1"/>
  <c r="BP187" i="1"/>
  <c r="BQ187" i="1"/>
  <c r="BP399" i="1"/>
  <c r="BQ398" i="1"/>
  <c r="BQ292" i="1"/>
  <c r="BP292" i="1"/>
  <c r="BP186" i="1"/>
  <c r="BQ186" i="1"/>
  <c r="BP398" i="1"/>
  <c r="BQ397" i="1"/>
  <c r="BQ291" i="1"/>
  <c r="BP185" i="1"/>
  <c r="BP291" i="1"/>
  <c r="BQ185" i="1"/>
  <c r="BP397" i="1"/>
  <c r="BQ396" i="1"/>
  <c r="BQ290" i="1"/>
  <c r="BP184" i="1"/>
  <c r="BP290" i="1"/>
  <c r="BQ184" i="1"/>
  <c r="BP396" i="1"/>
  <c r="BQ395" i="1"/>
  <c r="BQ289" i="1"/>
  <c r="BP289" i="1"/>
  <c r="BP183" i="1"/>
  <c r="BQ394" i="1"/>
  <c r="BQ288" i="1"/>
  <c r="BP288" i="1"/>
  <c r="BP182" i="1"/>
  <c r="BQ182" i="1"/>
  <c r="BP394" i="1"/>
  <c r="BQ393" i="1"/>
  <c r="BQ287" i="1"/>
  <c r="BP181" i="1"/>
  <c r="BP287" i="1"/>
  <c r="BQ181" i="1"/>
  <c r="BP393" i="1"/>
  <c r="BQ392" i="1"/>
  <c r="BQ286" i="1"/>
  <c r="BP286" i="1"/>
  <c r="BP180" i="1"/>
  <c r="BQ180" i="1"/>
  <c r="BP392" i="1"/>
  <c r="BQ391" i="1"/>
  <c r="BQ285" i="1"/>
  <c r="BP285" i="1"/>
  <c r="BP179" i="1"/>
  <c r="BQ179" i="1"/>
  <c r="BP391" i="1"/>
  <c r="BQ390" i="1"/>
  <c r="BQ284" i="1"/>
  <c r="BP178" i="1"/>
  <c r="BP284" i="1"/>
  <c r="BQ178" i="1"/>
  <c r="BP390" i="1"/>
  <c r="BQ389" i="1"/>
  <c r="BQ283" i="1"/>
  <c r="BP283" i="1"/>
  <c r="BP177" i="1"/>
  <c r="BQ388" i="1"/>
  <c r="BQ282" i="1"/>
  <c r="BP176" i="1"/>
  <c r="BP282" i="1"/>
  <c r="BQ176" i="1"/>
  <c r="BP388" i="1"/>
  <c r="BQ387" i="1"/>
  <c r="BQ281" i="1"/>
  <c r="BP281" i="1"/>
  <c r="BP175" i="1"/>
  <c r="BQ175" i="1"/>
  <c r="BP387" i="1"/>
  <c r="BQ386" i="1"/>
  <c r="BQ280" i="1"/>
  <c r="BP280" i="1"/>
  <c r="BP174" i="1"/>
  <c r="BQ174" i="1"/>
  <c r="BP386" i="1"/>
  <c r="BQ385" i="1"/>
  <c r="BQ279" i="1"/>
  <c r="BP173" i="1"/>
  <c r="BP279" i="1"/>
  <c r="BQ173" i="1"/>
  <c r="BP385" i="1"/>
  <c r="BQ384" i="1"/>
  <c r="BQ278" i="1"/>
  <c r="BP278" i="1"/>
  <c r="BP172" i="1"/>
  <c r="BQ172" i="1"/>
  <c r="BP384" i="1"/>
  <c r="BQ383" i="1"/>
  <c r="BQ277" i="1"/>
  <c r="BP277" i="1"/>
  <c r="BP171" i="1"/>
  <c r="BQ382" i="1"/>
  <c r="BQ276" i="1"/>
  <c r="BP276" i="1"/>
  <c r="BP170" i="1"/>
  <c r="BQ170" i="1"/>
  <c r="BP382" i="1"/>
  <c r="BQ381" i="1"/>
  <c r="BQ275" i="1"/>
  <c r="BP169" i="1"/>
  <c r="BP275" i="1"/>
  <c r="BQ169" i="1"/>
  <c r="BP381" i="1"/>
  <c r="BQ380" i="1"/>
  <c r="BQ274" i="1"/>
  <c r="BP274" i="1"/>
  <c r="BP168" i="1"/>
  <c r="BQ168" i="1"/>
  <c r="BP380" i="1"/>
  <c r="BQ379" i="1"/>
  <c r="BQ273" i="1"/>
  <c r="BP273" i="1"/>
  <c r="BP167" i="1"/>
  <c r="BQ167" i="1"/>
  <c r="BP379" i="1"/>
  <c r="BQ378" i="1"/>
  <c r="BQ272" i="1"/>
  <c r="BP166" i="1"/>
  <c r="BP272" i="1"/>
  <c r="BQ166" i="1"/>
  <c r="BP378" i="1"/>
  <c r="BQ377" i="1"/>
  <c r="BQ271" i="1"/>
  <c r="BP271" i="1"/>
  <c r="BP165" i="1"/>
  <c r="BQ376" i="1"/>
  <c r="BQ270" i="1"/>
  <c r="BP164" i="1"/>
  <c r="BP270" i="1"/>
  <c r="BQ164" i="1"/>
  <c r="BP376" i="1"/>
  <c r="BQ375" i="1"/>
  <c r="BQ269" i="1"/>
  <c r="BP163" i="1"/>
  <c r="BP269" i="1"/>
  <c r="BQ163" i="1"/>
  <c r="BP375" i="1"/>
  <c r="BQ374" i="1"/>
  <c r="BQ268" i="1"/>
  <c r="BP268" i="1"/>
  <c r="BP162" i="1"/>
  <c r="BQ162" i="1"/>
  <c r="BP374" i="1"/>
  <c r="BQ373" i="1"/>
  <c r="BQ267" i="1"/>
  <c r="BP161" i="1"/>
  <c r="BP267" i="1"/>
  <c r="BQ161" i="1"/>
  <c r="BP373" i="1"/>
  <c r="BQ372" i="1"/>
  <c r="BQ266" i="1"/>
  <c r="BP266" i="1"/>
  <c r="BP160" i="1"/>
  <c r="BQ160" i="1"/>
  <c r="BP372" i="1"/>
  <c r="BQ371" i="1"/>
  <c r="BQ265" i="1"/>
  <c r="BP265" i="1"/>
  <c r="BP159" i="1"/>
  <c r="BQ370" i="1"/>
  <c r="BQ264" i="1"/>
  <c r="BP264" i="1"/>
  <c r="BP158" i="1"/>
  <c r="BQ158" i="1"/>
  <c r="BP370" i="1"/>
  <c r="BQ369" i="1"/>
  <c r="BQ263" i="1"/>
  <c r="BP157" i="1"/>
  <c r="BP263" i="1"/>
  <c r="BQ157" i="1"/>
  <c r="BP369" i="1"/>
  <c r="BQ368" i="1"/>
  <c r="BQ262" i="1"/>
  <c r="BP262" i="1"/>
  <c r="BP156" i="1"/>
  <c r="BQ156" i="1"/>
  <c r="BP368" i="1"/>
  <c r="BQ367" i="1"/>
  <c r="BQ261" i="1"/>
  <c r="BP261" i="1"/>
  <c r="BP155" i="1"/>
  <c r="BQ155" i="1"/>
  <c r="BP367" i="1"/>
  <c r="BQ366" i="1"/>
  <c r="BQ260" i="1"/>
  <c r="BP154" i="1"/>
  <c r="BP260" i="1"/>
  <c r="BQ154" i="1"/>
  <c r="BP366" i="1"/>
  <c r="BQ365" i="1"/>
  <c r="BQ259" i="1"/>
  <c r="BP259" i="1"/>
  <c r="BP153" i="1"/>
  <c r="BQ364" i="1"/>
  <c r="BQ258" i="1"/>
  <c r="BP152" i="1"/>
  <c r="BP258" i="1"/>
  <c r="BQ152" i="1"/>
  <c r="BP364" i="1"/>
  <c r="BQ363" i="1"/>
  <c r="BQ257" i="1"/>
  <c r="BP257" i="1"/>
  <c r="BP151" i="1"/>
  <c r="BQ151" i="1"/>
  <c r="BP363" i="1"/>
  <c r="BQ362" i="1"/>
  <c r="BQ256" i="1"/>
  <c r="BP256" i="1"/>
  <c r="BP150" i="1"/>
  <c r="BQ150" i="1"/>
  <c r="BP362" i="1"/>
  <c r="BQ361" i="1"/>
  <c r="BQ255" i="1"/>
  <c r="BP149" i="1"/>
  <c r="BP255" i="1"/>
  <c r="BQ149" i="1"/>
  <c r="BP361" i="1"/>
  <c r="BQ360" i="1"/>
  <c r="BQ254" i="1"/>
  <c r="BP254" i="1"/>
  <c r="BP148" i="1"/>
  <c r="BQ148" i="1"/>
  <c r="BP360" i="1"/>
  <c r="BQ359" i="1"/>
  <c r="BQ253" i="1"/>
  <c r="BP253" i="1"/>
  <c r="BP147" i="1"/>
  <c r="BQ358" i="1"/>
  <c r="BQ252" i="1"/>
  <c r="BP252" i="1"/>
  <c r="BP146" i="1"/>
  <c r="BQ146" i="1"/>
  <c r="BP358" i="1"/>
  <c r="BQ357" i="1"/>
  <c r="BQ251" i="1"/>
  <c r="BP251" i="1"/>
  <c r="BP145" i="1"/>
  <c r="BQ145" i="1"/>
  <c r="BP357" i="1"/>
  <c r="BQ356" i="1"/>
  <c r="BQ250" i="1"/>
  <c r="BP250" i="1"/>
  <c r="BP144" i="1"/>
  <c r="BQ144" i="1"/>
  <c r="BP356" i="1"/>
  <c r="BQ355" i="1"/>
  <c r="BQ249" i="1"/>
  <c r="BP249" i="1"/>
  <c r="BP143" i="1"/>
  <c r="BQ143" i="1"/>
  <c r="BP355" i="1"/>
  <c r="BQ354" i="1"/>
  <c r="BQ248" i="1"/>
  <c r="BP248" i="1"/>
  <c r="BP142" i="1"/>
  <c r="BQ142" i="1"/>
  <c r="BP354" i="1"/>
  <c r="BQ353" i="1"/>
  <c r="BQ247" i="1"/>
  <c r="BP247" i="1"/>
  <c r="BP141" i="1"/>
  <c r="BQ352" i="1"/>
  <c r="BQ246" i="1"/>
  <c r="BP140" i="1"/>
  <c r="BP246" i="1"/>
  <c r="BQ140" i="1"/>
  <c r="BP352" i="1"/>
  <c r="BQ351" i="1"/>
  <c r="BQ245" i="1"/>
  <c r="BP245" i="1"/>
  <c r="BP139" i="1"/>
  <c r="BQ139" i="1"/>
  <c r="BP351" i="1"/>
  <c r="BQ350" i="1"/>
  <c r="BQ244" i="1"/>
  <c r="BP244" i="1"/>
  <c r="BP138" i="1"/>
  <c r="BQ138" i="1"/>
  <c r="BP350" i="1"/>
  <c r="BQ349" i="1"/>
  <c r="BQ243" i="1"/>
  <c r="BP137" i="1"/>
  <c r="BP243" i="1"/>
  <c r="BQ137" i="1"/>
  <c r="BP349" i="1"/>
  <c r="BQ348" i="1"/>
  <c r="BQ242" i="1"/>
  <c r="BP242" i="1"/>
  <c r="BP136" i="1"/>
  <c r="BQ136" i="1"/>
  <c r="BP348" i="1"/>
  <c r="BQ347" i="1"/>
  <c r="BQ241" i="1"/>
  <c r="BP241" i="1"/>
  <c r="BP135" i="1"/>
  <c r="BQ346" i="1"/>
  <c r="BQ240" i="1"/>
  <c r="BP240" i="1"/>
  <c r="BP134" i="1"/>
  <c r="BQ134" i="1"/>
  <c r="BP346" i="1"/>
  <c r="BQ345" i="1"/>
  <c r="BQ239" i="1"/>
  <c r="BP239" i="1"/>
  <c r="BP133" i="1"/>
  <c r="BQ133" i="1"/>
  <c r="BP345" i="1"/>
  <c r="BQ344" i="1"/>
  <c r="BQ238" i="1"/>
  <c r="BP238" i="1"/>
  <c r="BP132" i="1"/>
  <c r="BQ132" i="1"/>
  <c r="BP344" i="1"/>
  <c r="BQ343" i="1"/>
  <c r="BQ237" i="1"/>
  <c r="BP237" i="1"/>
  <c r="BP131" i="1"/>
  <c r="BQ131" i="1"/>
  <c r="BP343" i="1"/>
  <c r="BQ342" i="1"/>
  <c r="BQ236" i="1"/>
  <c r="BP236" i="1"/>
  <c r="BP130" i="1"/>
  <c r="BQ130" i="1"/>
  <c r="BP342" i="1"/>
  <c r="BQ341" i="1"/>
  <c r="BQ235" i="1"/>
  <c r="BP235" i="1"/>
  <c r="BP129" i="1"/>
  <c r="BQ340" i="1"/>
  <c r="BQ234" i="1"/>
  <c r="BP128" i="1"/>
  <c r="BP234" i="1"/>
  <c r="BQ128" i="1"/>
  <c r="BP340" i="1"/>
  <c r="BQ339" i="1"/>
  <c r="BQ233" i="1"/>
  <c r="BP233" i="1"/>
  <c r="BP127" i="1"/>
  <c r="BQ127" i="1"/>
  <c r="BP339" i="1"/>
  <c r="BQ338" i="1"/>
  <c r="BQ232" i="1"/>
  <c r="BP232" i="1"/>
  <c r="BP126" i="1"/>
  <c r="BQ126" i="1"/>
  <c r="BP338" i="1"/>
  <c r="BQ337" i="1"/>
  <c r="BQ231" i="1"/>
  <c r="BP125" i="1"/>
  <c r="BP231" i="1"/>
  <c r="BQ125" i="1"/>
  <c r="BP337" i="1"/>
  <c r="BQ336" i="1"/>
  <c r="BQ230" i="1"/>
  <c r="BP230" i="1"/>
  <c r="BP124" i="1"/>
  <c r="BQ124" i="1"/>
  <c r="BP336" i="1"/>
  <c r="BQ335" i="1"/>
  <c r="BQ229" i="1"/>
  <c r="BP229" i="1"/>
  <c r="BP123" i="1"/>
  <c r="BQ334" i="1"/>
  <c r="BQ228" i="1"/>
  <c r="BP228" i="1"/>
  <c r="BP122" i="1"/>
  <c r="BQ122" i="1"/>
  <c r="BP334" i="1"/>
  <c r="BQ333" i="1"/>
  <c r="BQ227" i="1"/>
  <c r="BP227" i="1"/>
  <c r="BP121" i="1"/>
  <c r="BQ121" i="1"/>
  <c r="BP333" i="1"/>
  <c r="BQ332" i="1"/>
  <c r="BQ226" i="1"/>
  <c r="BP226" i="1"/>
  <c r="BP120" i="1"/>
  <c r="BQ120" i="1"/>
  <c r="BP332" i="1"/>
  <c r="BQ331" i="1"/>
  <c r="BQ225" i="1"/>
  <c r="BP225" i="1"/>
  <c r="BP119" i="1"/>
  <c r="BQ119" i="1"/>
  <c r="BP331" i="1"/>
  <c r="BQ330" i="1"/>
  <c r="BQ224" i="1"/>
  <c r="BP224" i="1"/>
  <c r="BP118" i="1"/>
  <c r="BQ118" i="1"/>
  <c r="BP330" i="1"/>
  <c r="BQ329" i="1"/>
  <c r="BQ223" i="1"/>
  <c r="BP223" i="1"/>
  <c r="BP117" i="1"/>
  <c r="BQ328" i="1"/>
  <c r="BQ222" i="1"/>
  <c r="BP116" i="1"/>
  <c r="BP222" i="1"/>
  <c r="BQ116" i="1"/>
  <c r="BP328" i="1"/>
  <c r="BQ327" i="1"/>
  <c r="BQ221" i="1"/>
  <c r="BP221" i="1"/>
  <c r="BP115" i="1"/>
  <c r="BQ115" i="1"/>
  <c r="BP327" i="1"/>
  <c r="BQ326" i="1"/>
  <c r="BQ220" i="1"/>
  <c r="BP220" i="1"/>
  <c r="BP114" i="1"/>
  <c r="BQ135" i="1"/>
  <c r="DF202" i="1"/>
  <c r="DF173" i="1"/>
  <c r="DF120" i="1"/>
  <c r="EW178" i="1"/>
  <c r="FQ177" i="1"/>
  <c r="BQ114" i="1"/>
  <c r="BP326" i="1"/>
  <c r="BQ201" i="1"/>
  <c r="BQ129" i="1"/>
  <c r="DG187" i="1"/>
  <c r="DG141" i="1"/>
  <c r="EW174" i="1"/>
  <c r="FQ172" i="1"/>
  <c r="FR415" i="1"/>
  <c r="FR309" i="1"/>
  <c r="FQ309" i="1"/>
  <c r="FQ203" i="1"/>
  <c r="FR414" i="1"/>
  <c r="FR308" i="1"/>
  <c r="FQ308" i="1"/>
  <c r="FQ202" i="1"/>
  <c r="FQ414" i="1"/>
  <c r="FR202" i="1"/>
  <c r="FR413" i="1"/>
  <c r="FR307" i="1"/>
  <c r="FQ307" i="1"/>
  <c r="FQ201" i="1"/>
  <c r="FQ413" i="1"/>
  <c r="FR201" i="1"/>
  <c r="FR412" i="1"/>
  <c r="FR306" i="1"/>
  <c r="FQ306" i="1"/>
  <c r="FQ200" i="1"/>
  <c r="FQ412" i="1"/>
  <c r="FR200" i="1"/>
  <c r="FR411" i="1"/>
  <c r="FR305" i="1"/>
  <c r="FQ305" i="1"/>
  <c r="FQ199" i="1"/>
  <c r="FQ411" i="1"/>
  <c r="FR199" i="1"/>
  <c r="FR410" i="1"/>
  <c r="FR304" i="1"/>
  <c r="FQ304" i="1"/>
  <c r="FQ198" i="1"/>
  <c r="FQ410" i="1"/>
  <c r="FR198" i="1"/>
  <c r="FR409" i="1"/>
  <c r="FR303" i="1"/>
  <c r="FQ303" i="1"/>
  <c r="FQ197" i="1"/>
  <c r="FQ409" i="1"/>
  <c r="FR197" i="1"/>
  <c r="FR408" i="1"/>
  <c r="FR302" i="1"/>
  <c r="FQ302" i="1"/>
  <c r="FQ196" i="1"/>
  <c r="FQ408" i="1"/>
  <c r="FR196" i="1"/>
  <c r="FR407" i="1"/>
  <c r="FR301" i="1"/>
  <c r="FQ301" i="1"/>
  <c r="FQ195" i="1"/>
  <c r="FQ407" i="1"/>
  <c r="FR195" i="1"/>
  <c r="FR406" i="1"/>
  <c r="FR300" i="1"/>
  <c r="FQ300" i="1"/>
  <c r="FQ194" i="1"/>
  <c r="FQ406" i="1"/>
  <c r="FR194" i="1"/>
  <c r="FR405" i="1"/>
  <c r="FR299" i="1"/>
  <c r="FQ299" i="1"/>
  <c r="FQ193" i="1"/>
  <c r="FQ405" i="1"/>
  <c r="FR193" i="1"/>
  <c r="FR404" i="1"/>
  <c r="FR298" i="1"/>
  <c r="FQ298" i="1"/>
  <c r="FQ192" i="1"/>
  <c r="FQ404" i="1"/>
  <c r="FR192" i="1"/>
  <c r="FR403" i="1"/>
  <c r="FR297" i="1"/>
  <c r="FQ297" i="1"/>
  <c r="FQ191" i="1"/>
  <c r="FQ403" i="1"/>
  <c r="FR191" i="1"/>
  <c r="FR402" i="1"/>
  <c r="FR296" i="1"/>
  <c r="FQ296" i="1"/>
  <c r="FQ190" i="1"/>
  <c r="FQ402" i="1"/>
  <c r="FR190" i="1"/>
  <c r="FR401" i="1"/>
  <c r="FR295" i="1"/>
  <c r="FQ295" i="1"/>
  <c r="FQ189" i="1"/>
  <c r="FQ401" i="1"/>
  <c r="FR189" i="1"/>
  <c r="FR400" i="1"/>
  <c r="FR294" i="1"/>
  <c r="FQ294" i="1"/>
  <c r="FQ188" i="1"/>
  <c r="FQ400" i="1"/>
  <c r="FR188" i="1"/>
  <c r="FR399" i="1"/>
  <c r="FR293" i="1"/>
  <c r="FQ293" i="1"/>
  <c r="FQ187" i="1"/>
  <c r="FQ399" i="1"/>
  <c r="FR187" i="1"/>
  <c r="FR398" i="1"/>
  <c r="FR292" i="1"/>
  <c r="FQ292" i="1"/>
  <c r="FQ186" i="1"/>
  <c r="FQ398" i="1"/>
  <c r="FR186" i="1"/>
  <c r="FR397" i="1"/>
  <c r="FR291" i="1"/>
  <c r="FQ291" i="1"/>
  <c r="FQ185" i="1"/>
  <c r="FQ397" i="1"/>
  <c r="FR185" i="1"/>
  <c r="FR396" i="1"/>
  <c r="FR290" i="1"/>
  <c r="FQ290" i="1"/>
  <c r="FQ184" i="1"/>
  <c r="FQ396" i="1"/>
  <c r="FR184" i="1"/>
  <c r="FR395" i="1"/>
  <c r="FR289" i="1"/>
  <c r="FQ289" i="1"/>
  <c r="FQ183" i="1"/>
  <c r="FQ395" i="1"/>
  <c r="FR183" i="1"/>
  <c r="FR394" i="1"/>
  <c r="FR288" i="1"/>
  <c r="FQ288" i="1"/>
  <c r="FQ182" i="1"/>
  <c r="FQ394" i="1"/>
  <c r="FR182" i="1"/>
  <c r="FR393" i="1"/>
  <c r="FR287" i="1"/>
  <c r="FQ287" i="1"/>
  <c r="FQ181" i="1"/>
  <c r="FQ393" i="1"/>
  <c r="FR181" i="1"/>
  <c r="FR392" i="1"/>
  <c r="FR286" i="1"/>
  <c r="FQ286" i="1"/>
  <c r="FQ180" i="1"/>
  <c r="FQ392" i="1"/>
  <c r="FR180" i="1"/>
  <c r="FR391" i="1"/>
  <c r="FR285" i="1"/>
  <c r="FQ285" i="1"/>
  <c r="FQ179" i="1"/>
  <c r="FQ391" i="1"/>
  <c r="FR179" i="1"/>
  <c r="FR390" i="1"/>
  <c r="FR284" i="1"/>
  <c r="FQ284" i="1"/>
  <c r="FQ178" i="1"/>
  <c r="FQ390" i="1"/>
  <c r="FR178" i="1"/>
  <c r="FR389" i="1"/>
  <c r="FR283" i="1"/>
  <c r="FQ389" i="1"/>
  <c r="FR177" i="1"/>
  <c r="FR388" i="1"/>
  <c r="FR282" i="1"/>
  <c r="FQ282" i="1"/>
  <c r="FQ176" i="1"/>
  <c r="FQ388" i="1"/>
  <c r="FR176" i="1"/>
  <c r="FR387" i="1"/>
  <c r="FR281" i="1"/>
  <c r="FQ281" i="1"/>
  <c r="FQ175" i="1"/>
  <c r="FQ387" i="1"/>
  <c r="FR175" i="1"/>
  <c r="FR386" i="1"/>
  <c r="FR280" i="1"/>
  <c r="FQ280" i="1"/>
  <c r="FQ174" i="1"/>
  <c r="FQ386" i="1"/>
  <c r="FR174" i="1"/>
  <c r="FR385" i="1"/>
  <c r="FR279" i="1"/>
  <c r="FQ279" i="1"/>
  <c r="FQ173" i="1"/>
  <c r="FQ385" i="1"/>
  <c r="FR173" i="1"/>
  <c r="FR384" i="1"/>
  <c r="FR278" i="1"/>
  <c r="FQ384" i="1"/>
  <c r="FR172" i="1"/>
  <c r="FR383" i="1"/>
  <c r="FR277" i="1"/>
  <c r="FQ277" i="1"/>
  <c r="FQ171" i="1"/>
  <c r="FQ383" i="1"/>
  <c r="FR171" i="1"/>
  <c r="FR382" i="1"/>
  <c r="FR276" i="1"/>
  <c r="FQ276" i="1"/>
  <c r="FQ170" i="1"/>
  <c r="FQ382" i="1"/>
  <c r="FR170" i="1"/>
  <c r="FR381" i="1"/>
  <c r="FR275" i="1"/>
  <c r="FQ275" i="1"/>
  <c r="FQ169" i="1"/>
  <c r="FQ381" i="1"/>
  <c r="FR169" i="1"/>
  <c r="FR380" i="1"/>
  <c r="FR274" i="1"/>
  <c r="FQ274" i="1"/>
  <c r="FQ168" i="1"/>
  <c r="FQ380" i="1"/>
  <c r="FR168" i="1"/>
  <c r="FR379" i="1"/>
  <c r="FR273" i="1"/>
  <c r="FQ273" i="1"/>
  <c r="FQ167" i="1"/>
  <c r="FQ379" i="1"/>
  <c r="FR167" i="1"/>
  <c r="FR378" i="1"/>
  <c r="FR272" i="1"/>
  <c r="FQ272" i="1"/>
  <c r="FQ166" i="1"/>
  <c r="FQ378" i="1"/>
  <c r="FR166" i="1"/>
  <c r="FR377" i="1"/>
  <c r="FR271" i="1"/>
  <c r="FQ271" i="1"/>
  <c r="FQ165" i="1"/>
  <c r="FQ377" i="1"/>
  <c r="FR165" i="1"/>
  <c r="FR376" i="1"/>
  <c r="FR270" i="1"/>
  <c r="FQ270" i="1"/>
  <c r="FQ164" i="1"/>
  <c r="FQ376" i="1"/>
  <c r="FR164" i="1"/>
  <c r="FR375" i="1"/>
  <c r="FR269" i="1"/>
  <c r="FQ269" i="1"/>
  <c r="FQ163" i="1"/>
  <c r="FQ375" i="1"/>
  <c r="FR163" i="1"/>
  <c r="FR374" i="1"/>
  <c r="FR268" i="1"/>
  <c r="FQ268" i="1"/>
  <c r="FQ162" i="1"/>
  <c r="FQ374" i="1"/>
  <c r="FR162" i="1"/>
  <c r="FR373" i="1"/>
  <c r="FR267" i="1"/>
  <c r="FQ267" i="1"/>
  <c r="FQ161" i="1"/>
  <c r="FQ373" i="1"/>
  <c r="FR161" i="1"/>
  <c r="FR372" i="1"/>
  <c r="FR266" i="1"/>
  <c r="FQ266" i="1"/>
  <c r="FQ160" i="1"/>
  <c r="FQ372" i="1"/>
  <c r="FR160" i="1"/>
  <c r="FR371" i="1"/>
  <c r="FR265" i="1"/>
  <c r="FQ265" i="1"/>
  <c r="FQ159" i="1"/>
  <c r="FQ371" i="1"/>
  <c r="FR159" i="1"/>
  <c r="FR370" i="1"/>
  <c r="FR264" i="1"/>
  <c r="FQ264" i="1"/>
  <c r="FQ158" i="1"/>
  <c r="FQ370" i="1"/>
  <c r="FR158" i="1"/>
  <c r="FR369" i="1"/>
  <c r="FR263" i="1"/>
  <c r="FQ263" i="1"/>
  <c r="FQ157" i="1"/>
  <c r="FQ369" i="1"/>
  <c r="FR157" i="1"/>
  <c r="FR368" i="1"/>
  <c r="FR262" i="1"/>
  <c r="FQ262" i="1"/>
  <c r="FQ156" i="1"/>
  <c r="FQ368" i="1"/>
  <c r="FR156" i="1"/>
  <c r="FR367" i="1"/>
  <c r="FR261" i="1"/>
  <c r="FQ261" i="1"/>
  <c r="FQ155" i="1"/>
  <c r="FQ367" i="1"/>
  <c r="FR155" i="1"/>
  <c r="FR366" i="1"/>
  <c r="FR260" i="1"/>
  <c r="FQ260" i="1"/>
  <c r="FQ154" i="1"/>
  <c r="FQ366" i="1"/>
  <c r="FR154" i="1"/>
  <c r="FR365" i="1"/>
  <c r="FR259" i="1"/>
  <c r="FQ259" i="1"/>
  <c r="FQ153" i="1"/>
  <c r="FQ365" i="1"/>
  <c r="FR153" i="1"/>
  <c r="FR364" i="1"/>
  <c r="FR258" i="1"/>
  <c r="FQ258" i="1"/>
  <c r="FQ152" i="1"/>
  <c r="FQ364" i="1"/>
  <c r="FR152" i="1"/>
  <c r="FR363" i="1"/>
  <c r="FR257" i="1"/>
  <c r="FQ257" i="1"/>
  <c r="FQ151" i="1"/>
  <c r="FQ363" i="1"/>
  <c r="FR151" i="1"/>
  <c r="FR362" i="1"/>
  <c r="FR256" i="1"/>
  <c r="FQ256" i="1"/>
  <c r="FQ150" i="1"/>
  <c r="FQ362" i="1"/>
  <c r="FR150" i="1"/>
  <c r="FR361" i="1"/>
  <c r="FR255" i="1"/>
  <c r="FQ255" i="1"/>
  <c r="FQ149" i="1"/>
  <c r="FQ361" i="1"/>
  <c r="FR149" i="1"/>
  <c r="FR360" i="1"/>
  <c r="FR254" i="1"/>
  <c r="FQ254" i="1"/>
  <c r="FQ148" i="1"/>
  <c r="FQ360" i="1"/>
  <c r="FR148" i="1"/>
  <c r="FR359" i="1"/>
  <c r="FR253" i="1"/>
  <c r="FQ253" i="1"/>
  <c r="FQ147" i="1"/>
  <c r="FQ359" i="1"/>
  <c r="FR147" i="1"/>
  <c r="FR358" i="1"/>
  <c r="FR252" i="1"/>
  <c r="FQ252" i="1"/>
  <c r="FQ146" i="1"/>
  <c r="FQ358" i="1"/>
  <c r="FR146" i="1"/>
  <c r="FR357" i="1"/>
  <c r="FR251" i="1"/>
  <c r="FQ251" i="1"/>
  <c r="FQ145" i="1"/>
  <c r="FQ357" i="1"/>
  <c r="FR145" i="1"/>
  <c r="FR356" i="1"/>
  <c r="FR250" i="1"/>
  <c r="FQ250" i="1"/>
  <c r="FQ144" i="1"/>
  <c r="FQ356" i="1"/>
  <c r="FR144" i="1"/>
  <c r="FR355" i="1"/>
  <c r="FR249" i="1"/>
  <c r="FQ249" i="1"/>
  <c r="FQ143" i="1"/>
  <c r="FQ355" i="1"/>
  <c r="FR143" i="1"/>
  <c r="FR354" i="1"/>
  <c r="FR248" i="1"/>
  <c r="FQ248" i="1"/>
  <c r="FQ142" i="1"/>
  <c r="FQ354" i="1"/>
  <c r="FR142" i="1"/>
  <c r="FR353" i="1"/>
  <c r="FR247" i="1"/>
  <c r="FQ247" i="1"/>
  <c r="FQ141" i="1"/>
  <c r="FQ353" i="1"/>
  <c r="FR141" i="1"/>
  <c r="FR352" i="1"/>
  <c r="FR246" i="1"/>
  <c r="FQ246" i="1"/>
  <c r="FQ140" i="1"/>
  <c r="FQ352" i="1"/>
  <c r="FR140" i="1"/>
  <c r="FR351" i="1"/>
  <c r="FR245" i="1"/>
  <c r="FQ245" i="1"/>
  <c r="FQ139" i="1"/>
  <c r="FQ351" i="1"/>
  <c r="FR139" i="1"/>
  <c r="FR350" i="1"/>
  <c r="FR244" i="1"/>
  <c r="FQ244" i="1"/>
  <c r="FQ138" i="1"/>
  <c r="FQ350" i="1"/>
  <c r="FR138" i="1"/>
  <c r="FR349" i="1"/>
  <c r="FR243" i="1"/>
  <c r="FQ243" i="1"/>
  <c r="FQ137" i="1"/>
  <c r="FQ349" i="1"/>
  <c r="FR137" i="1"/>
  <c r="FR348" i="1"/>
  <c r="FR242" i="1"/>
  <c r="FQ242" i="1"/>
  <c r="FQ136" i="1"/>
  <c r="FQ348" i="1"/>
  <c r="FR136" i="1"/>
  <c r="FR347" i="1"/>
  <c r="FR241" i="1"/>
  <c r="FQ241" i="1"/>
  <c r="FQ135" i="1"/>
  <c r="FQ347" i="1"/>
  <c r="FR135" i="1"/>
  <c r="FR346" i="1"/>
  <c r="FR240" i="1"/>
  <c r="FQ240" i="1"/>
  <c r="FQ134" i="1"/>
  <c r="FQ346" i="1"/>
  <c r="FR134" i="1"/>
  <c r="FR345" i="1"/>
  <c r="FR239" i="1"/>
  <c r="FQ239" i="1"/>
  <c r="FQ133" i="1"/>
  <c r="FQ345" i="1"/>
  <c r="FR133" i="1"/>
  <c r="FR344" i="1"/>
  <c r="FR238" i="1"/>
  <c r="FQ238" i="1"/>
  <c r="FQ132" i="1"/>
  <c r="FQ344" i="1"/>
  <c r="FR132" i="1"/>
  <c r="FR343" i="1"/>
  <c r="FR237" i="1"/>
  <c r="FQ237" i="1"/>
  <c r="FQ131" i="1"/>
  <c r="FQ343" i="1"/>
  <c r="FR131" i="1"/>
  <c r="FR342" i="1"/>
  <c r="FR236" i="1"/>
  <c r="FQ236" i="1"/>
  <c r="FQ130" i="1"/>
  <c r="FQ342" i="1"/>
  <c r="FR130" i="1"/>
  <c r="FR341" i="1"/>
  <c r="FR235" i="1"/>
  <c r="FQ235" i="1"/>
  <c r="FQ129" i="1"/>
  <c r="FQ341" i="1"/>
  <c r="FR129" i="1"/>
  <c r="FR340" i="1"/>
  <c r="FR234" i="1"/>
  <c r="FQ234" i="1"/>
  <c r="FQ128" i="1"/>
  <c r="FQ340" i="1"/>
  <c r="FR128" i="1"/>
  <c r="FR339" i="1"/>
  <c r="FR233" i="1"/>
  <c r="FQ233" i="1"/>
  <c r="FQ127" i="1"/>
  <c r="FQ339" i="1"/>
  <c r="FR127" i="1"/>
  <c r="FR338" i="1"/>
  <c r="FR232" i="1"/>
  <c r="FQ232" i="1"/>
  <c r="FQ126" i="1"/>
  <c r="FQ338" i="1"/>
  <c r="FR126" i="1"/>
  <c r="FR337" i="1"/>
  <c r="FR231" i="1"/>
  <c r="FQ231" i="1"/>
  <c r="FQ125" i="1"/>
  <c r="FQ337" i="1"/>
  <c r="FR125" i="1"/>
  <c r="FR336" i="1"/>
  <c r="FR230" i="1"/>
  <c r="FQ230" i="1"/>
  <c r="FQ124" i="1"/>
  <c r="FQ336" i="1"/>
  <c r="FR124" i="1"/>
  <c r="FR335" i="1"/>
  <c r="FR229" i="1"/>
  <c r="FQ229" i="1"/>
  <c r="FQ123" i="1"/>
  <c r="FQ335" i="1"/>
  <c r="FR123" i="1"/>
  <c r="FR334" i="1"/>
  <c r="FR228" i="1"/>
  <c r="FQ228" i="1"/>
  <c r="FQ122" i="1"/>
  <c r="FQ334" i="1"/>
  <c r="FR122" i="1"/>
  <c r="FR333" i="1"/>
  <c r="FR227" i="1"/>
  <c r="FQ227" i="1"/>
  <c r="FQ121" i="1"/>
  <c r="FQ333" i="1"/>
  <c r="FR121" i="1"/>
  <c r="FR332" i="1"/>
  <c r="FR226" i="1"/>
  <c r="FQ226" i="1"/>
  <c r="FQ120" i="1"/>
  <c r="FQ332" i="1"/>
  <c r="FR120" i="1"/>
  <c r="FR331" i="1"/>
  <c r="FR225" i="1"/>
  <c r="FQ225" i="1"/>
  <c r="FQ119" i="1"/>
  <c r="FQ331" i="1"/>
  <c r="FR119" i="1"/>
  <c r="FR330" i="1"/>
  <c r="FR224" i="1"/>
  <c r="FQ224" i="1"/>
  <c r="FQ118" i="1"/>
  <c r="FQ330" i="1"/>
  <c r="FR118" i="1"/>
  <c r="FR329" i="1"/>
  <c r="FR223" i="1"/>
  <c r="FQ223" i="1"/>
  <c r="FQ117" i="1"/>
  <c r="FQ329" i="1"/>
  <c r="FR117" i="1"/>
  <c r="FR328" i="1"/>
  <c r="FR222" i="1"/>
  <c r="FQ222" i="1"/>
  <c r="FQ116" i="1"/>
  <c r="FQ328" i="1"/>
  <c r="FR116" i="1"/>
  <c r="FR327" i="1"/>
  <c r="FR221" i="1"/>
  <c r="FQ221" i="1"/>
  <c r="FQ115" i="1"/>
  <c r="FQ327" i="1"/>
  <c r="FR115" i="1"/>
  <c r="FR326" i="1"/>
  <c r="FR220" i="1"/>
  <c r="FQ220" i="1"/>
  <c r="FQ114" i="1"/>
  <c r="BQ195" i="1"/>
  <c r="BQ123" i="1"/>
  <c r="DF185" i="1"/>
  <c r="DG116" i="1"/>
  <c r="EW151" i="1"/>
  <c r="BQ189" i="1"/>
  <c r="DG199" i="1"/>
  <c r="DG156" i="1"/>
  <c r="DG138" i="1"/>
  <c r="EV308" i="1"/>
  <c r="EV202" i="1"/>
  <c r="EV414" i="1"/>
  <c r="EW202" i="1"/>
  <c r="EW413" i="1"/>
  <c r="EW307" i="1"/>
  <c r="EV307" i="1"/>
  <c r="EV201" i="1"/>
  <c r="EV413" i="1"/>
  <c r="EW201" i="1"/>
  <c r="EW412" i="1"/>
  <c r="EW306" i="1"/>
  <c r="EV306" i="1"/>
  <c r="EV200" i="1"/>
  <c r="EV412" i="1"/>
  <c r="EW200" i="1"/>
  <c r="EW411" i="1"/>
  <c r="EW305" i="1"/>
  <c r="EV305" i="1"/>
  <c r="EV199" i="1"/>
  <c r="EV411" i="1"/>
  <c r="EW199" i="1"/>
  <c r="EW410" i="1"/>
  <c r="EW304" i="1"/>
  <c r="EV304" i="1"/>
  <c r="EV198" i="1"/>
  <c r="EV410" i="1"/>
  <c r="EW198" i="1"/>
  <c r="EW409" i="1"/>
  <c r="EW303" i="1"/>
  <c r="EV303" i="1"/>
  <c r="EV197" i="1"/>
  <c r="EV409" i="1"/>
  <c r="EW197" i="1"/>
  <c r="EW408" i="1"/>
  <c r="EW302" i="1"/>
  <c r="EV302" i="1"/>
  <c r="EV196" i="1"/>
  <c r="EV408" i="1"/>
  <c r="EW196" i="1"/>
  <c r="EW407" i="1"/>
  <c r="EW301" i="1"/>
  <c r="EV407" i="1"/>
  <c r="EW195" i="1"/>
  <c r="EW406" i="1"/>
  <c r="EW300" i="1"/>
  <c r="EV300" i="1"/>
  <c r="EV194" i="1"/>
  <c r="EV406" i="1"/>
  <c r="EW194" i="1"/>
  <c r="EW405" i="1"/>
  <c r="EW299" i="1"/>
  <c r="EV299" i="1"/>
  <c r="EV193" i="1"/>
  <c r="EV405" i="1"/>
  <c r="EW193" i="1"/>
  <c r="EW404" i="1"/>
  <c r="EW298" i="1"/>
  <c r="EV298" i="1"/>
  <c r="EV192" i="1"/>
  <c r="EV404" i="1"/>
  <c r="EW192" i="1"/>
  <c r="EW403" i="1"/>
  <c r="EW297" i="1"/>
  <c r="EV297" i="1"/>
  <c r="EV191" i="1"/>
  <c r="EV403" i="1"/>
  <c r="EW191" i="1"/>
  <c r="EW402" i="1"/>
  <c r="EW296" i="1"/>
  <c r="EV296" i="1"/>
  <c r="EV190" i="1"/>
  <c r="EV402" i="1"/>
  <c r="EW190" i="1"/>
  <c r="EW401" i="1"/>
  <c r="EW295" i="1"/>
  <c r="EV295" i="1"/>
  <c r="EV189" i="1"/>
  <c r="EV401" i="1"/>
  <c r="EW189" i="1"/>
  <c r="EW400" i="1"/>
  <c r="EW294" i="1"/>
  <c r="EV294" i="1"/>
  <c r="EV188" i="1"/>
  <c r="EV400" i="1"/>
  <c r="EW188" i="1"/>
  <c r="EW399" i="1"/>
  <c r="EW293" i="1"/>
  <c r="EV293" i="1"/>
  <c r="EV187" i="1"/>
  <c r="EV399" i="1"/>
  <c r="EW187" i="1"/>
  <c r="EW398" i="1"/>
  <c r="EW292" i="1"/>
  <c r="EV292" i="1"/>
  <c r="EV186" i="1"/>
  <c r="EV398" i="1"/>
  <c r="EW186" i="1"/>
  <c r="EW397" i="1"/>
  <c r="EW291" i="1"/>
  <c r="EV291" i="1"/>
  <c r="EV185" i="1"/>
  <c r="EV397" i="1"/>
  <c r="EW185" i="1"/>
  <c r="EW396" i="1"/>
  <c r="EW290" i="1"/>
  <c r="EV290" i="1"/>
  <c r="EV184" i="1"/>
  <c r="EV396" i="1"/>
  <c r="EW184" i="1"/>
  <c r="EW395" i="1"/>
  <c r="EW289" i="1"/>
  <c r="EV289" i="1"/>
  <c r="EV183" i="1"/>
  <c r="EV395" i="1"/>
  <c r="EW183" i="1"/>
  <c r="EW394" i="1"/>
  <c r="EW288" i="1"/>
  <c r="EV288" i="1"/>
  <c r="EV182" i="1"/>
  <c r="EV394" i="1"/>
  <c r="EW182" i="1"/>
  <c r="EW393" i="1"/>
  <c r="EW287" i="1"/>
  <c r="EV287" i="1"/>
  <c r="EV181" i="1"/>
  <c r="EV393" i="1"/>
  <c r="EW181" i="1"/>
  <c r="EW392" i="1"/>
  <c r="EW286" i="1"/>
  <c r="EV286" i="1"/>
  <c r="EV180" i="1"/>
  <c r="EV392" i="1"/>
  <c r="EW180" i="1"/>
  <c r="EW391" i="1"/>
  <c r="EW285" i="1"/>
  <c r="EV285" i="1"/>
  <c r="EV179" i="1"/>
  <c r="EV391" i="1"/>
  <c r="EW179" i="1"/>
  <c r="EW390" i="1"/>
  <c r="EW284" i="1"/>
  <c r="EV284" i="1"/>
  <c r="EV178" i="1"/>
  <c r="EW389" i="1"/>
  <c r="EW283" i="1"/>
  <c r="EV283" i="1"/>
  <c r="EV177" i="1"/>
  <c r="EV389" i="1"/>
  <c r="EW177" i="1"/>
  <c r="EW388" i="1"/>
  <c r="EW282" i="1"/>
  <c r="EV282" i="1"/>
  <c r="EV176" i="1"/>
  <c r="EV388" i="1"/>
  <c r="EW176" i="1"/>
  <c r="EW387" i="1"/>
  <c r="EW281" i="1"/>
  <c r="EV281" i="1"/>
  <c r="EV175" i="1"/>
  <c r="EV387" i="1"/>
  <c r="EW175" i="1"/>
  <c r="EW386" i="1"/>
  <c r="EW280" i="1"/>
  <c r="EV280" i="1"/>
  <c r="EV174" i="1"/>
  <c r="EW385" i="1"/>
  <c r="EW279" i="1"/>
  <c r="EV279" i="1"/>
  <c r="EV173" i="1"/>
  <c r="EV385" i="1"/>
  <c r="EW173" i="1"/>
  <c r="EW384" i="1"/>
  <c r="EW278" i="1"/>
  <c r="EV278" i="1"/>
  <c r="EV172" i="1"/>
  <c r="EV384" i="1"/>
  <c r="EW172" i="1"/>
  <c r="EW383" i="1"/>
  <c r="EW277" i="1"/>
  <c r="EV277" i="1"/>
  <c r="EV171" i="1"/>
  <c r="EV383" i="1"/>
  <c r="EW171" i="1"/>
  <c r="EW382" i="1"/>
  <c r="EW276" i="1"/>
  <c r="EV276" i="1"/>
  <c r="EV170" i="1"/>
  <c r="EV382" i="1"/>
  <c r="EW170" i="1"/>
  <c r="EW381" i="1"/>
  <c r="EW275" i="1"/>
  <c r="EV275" i="1"/>
  <c r="EV169" i="1"/>
  <c r="EV381" i="1"/>
  <c r="EW169" i="1"/>
  <c r="EW380" i="1"/>
  <c r="EW274" i="1"/>
  <c r="EV274" i="1"/>
  <c r="EV168" i="1"/>
  <c r="EV380" i="1"/>
  <c r="EW168" i="1"/>
  <c r="EW379" i="1"/>
  <c r="EW273" i="1"/>
  <c r="EV273" i="1"/>
  <c r="EV167" i="1"/>
  <c r="EV379" i="1"/>
  <c r="EW167" i="1"/>
  <c r="EW378" i="1"/>
  <c r="EW272" i="1"/>
  <c r="EV272" i="1"/>
  <c r="EV166" i="1"/>
  <c r="EV378" i="1"/>
  <c r="EW166" i="1"/>
  <c r="EW377" i="1"/>
  <c r="EW271" i="1"/>
  <c r="EV271" i="1"/>
  <c r="EV165" i="1"/>
  <c r="EV377" i="1"/>
  <c r="EW165" i="1"/>
  <c r="EW376" i="1"/>
  <c r="EW270" i="1"/>
  <c r="EV270" i="1"/>
  <c r="EV164" i="1"/>
  <c r="EV376" i="1"/>
  <c r="EW164" i="1"/>
  <c r="EW375" i="1"/>
  <c r="EW269" i="1"/>
  <c r="EV269" i="1"/>
  <c r="EV163" i="1"/>
  <c r="EV375" i="1"/>
  <c r="EW163" i="1"/>
  <c r="EW374" i="1"/>
  <c r="EW268" i="1"/>
  <c r="EV268" i="1"/>
  <c r="EV162" i="1"/>
  <c r="EV374" i="1"/>
  <c r="EW162" i="1"/>
  <c r="EW373" i="1"/>
  <c r="EW267" i="1"/>
  <c r="EV267" i="1"/>
  <c r="EV161" i="1"/>
  <c r="EV373" i="1"/>
  <c r="EW161" i="1"/>
  <c r="EW372" i="1"/>
  <c r="EW266" i="1"/>
  <c r="EV266" i="1"/>
  <c r="EV160" i="1"/>
  <c r="EV372" i="1"/>
  <c r="EW160" i="1"/>
  <c r="EW371" i="1"/>
  <c r="EW265" i="1"/>
  <c r="EV265" i="1"/>
  <c r="EV159" i="1"/>
  <c r="EV371" i="1"/>
  <c r="EW159" i="1"/>
  <c r="EW370" i="1"/>
  <c r="EW264" i="1"/>
  <c r="EV264" i="1"/>
  <c r="EV158" i="1"/>
  <c r="EV370" i="1"/>
  <c r="EW158" i="1"/>
  <c r="EW369" i="1"/>
  <c r="EW263" i="1"/>
  <c r="EV263" i="1"/>
  <c r="EV157" i="1"/>
  <c r="EV369" i="1"/>
  <c r="EW157" i="1"/>
  <c r="EW368" i="1"/>
  <c r="EW262" i="1"/>
  <c r="EV262" i="1"/>
  <c r="EV156" i="1"/>
  <c r="EV368" i="1"/>
  <c r="EW156" i="1"/>
  <c r="EW367" i="1"/>
  <c r="EW261" i="1"/>
  <c r="EV261" i="1"/>
  <c r="EV155" i="1"/>
  <c r="EV367" i="1"/>
  <c r="EW155" i="1"/>
  <c r="EW366" i="1"/>
  <c r="EW260" i="1"/>
  <c r="EV260" i="1"/>
  <c r="EV154" i="1"/>
  <c r="EV366" i="1"/>
  <c r="EW154" i="1"/>
  <c r="EW365" i="1"/>
  <c r="EW259" i="1"/>
  <c r="EV259" i="1"/>
  <c r="EV153" i="1"/>
  <c r="EV365" i="1"/>
  <c r="EW153" i="1"/>
  <c r="EW364" i="1"/>
  <c r="EW258" i="1"/>
  <c r="EV258" i="1"/>
  <c r="EV152" i="1"/>
  <c r="EV364" i="1"/>
  <c r="EW152" i="1"/>
  <c r="EW363" i="1"/>
  <c r="EW257" i="1"/>
  <c r="EV257" i="1"/>
  <c r="EV151" i="1"/>
  <c r="EW362" i="1"/>
  <c r="EW256" i="1"/>
  <c r="EV256" i="1"/>
  <c r="EV150" i="1"/>
  <c r="EV362" i="1"/>
  <c r="EW150" i="1"/>
  <c r="EW361" i="1"/>
  <c r="EW255" i="1"/>
  <c r="EV255" i="1"/>
  <c r="EV149" i="1"/>
  <c r="EV361" i="1"/>
  <c r="EW149" i="1"/>
  <c r="EW360" i="1"/>
  <c r="EW254" i="1"/>
  <c r="EV254" i="1"/>
  <c r="EV148" i="1"/>
  <c r="EV360" i="1"/>
  <c r="EW148" i="1"/>
  <c r="EW359" i="1"/>
  <c r="EW253" i="1"/>
  <c r="EV253" i="1"/>
  <c r="EV147" i="1"/>
  <c r="EV359" i="1"/>
  <c r="EW147" i="1"/>
  <c r="EW358" i="1"/>
  <c r="EW252" i="1"/>
  <c r="EV252" i="1"/>
  <c r="EV146" i="1"/>
  <c r="EV358" i="1"/>
  <c r="EW146" i="1"/>
  <c r="EW357" i="1"/>
  <c r="EW251" i="1"/>
  <c r="EV251" i="1"/>
  <c r="EV145" i="1"/>
  <c r="EV357" i="1"/>
  <c r="EW145" i="1"/>
  <c r="EW356" i="1"/>
  <c r="EW250" i="1"/>
  <c r="EV250" i="1"/>
  <c r="EV144" i="1"/>
  <c r="EV356" i="1"/>
  <c r="EW144" i="1"/>
  <c r="EW355" i="1"/>
  <c r="EW249" i="1"/>
  <c r="EV249" i="1"/>
  <c r="EV143" i="1"/>
  <c r="EV355" i="1"/>
  <c r="EW143" i="1"/>
  <c r="EW354" i="1"/>
  <c r="EW248" i="1"/>
  <c r="EV248" i="1"/>
  <c r="EV142" i="1"/>
  <c r="EV354" i="1"/>
  <c r="EW142" i="1"/>
  <c r="EW353" i="1"/>
  <c r="EW247" i="1"/>
  <c r="EV247" i="1"/>
  <c r="EV141" i="1"/>
  <c r="EV353" i="1"/>
  <c r="EW141" i="1"/>
  <c r="EW352" i="1"/>
  <c r="EW246" i="1"/>
  <c r="EV246" i="1"/>
  <c r="EV140" i="1"/>
  <c r="EV352" i="1"/>
  <c r="EW140" i="1"/>
  <c r="EW351" i="1"/>
  <c r="EW245" i="1"/>
  <c r="EV245" i="1"/>
  <c r="EV139" i="1"/>
  <c r="EV351" i="1"/>
  <c r="EW139" i="1"/>
  <c r="EW350" i="1"/>
  <c r="EW244" i="1"/>
  <c r="EV244" i="1"/>
  <c r="EV138" i="1"/>
  <c r="EV350" i="1"/>
  <c r="EW138" i="1"/>
  <c r="EW349" i="1"/>
  <c r="EW243" i="1"/>
  <c r="EV243" i="1"/>
  <c r="EV137" i="1"/>
  <c r="EV349" i="1"/>
  <c r="EW137" i="1"/>
  <c r="EW348" i="1"/>
  <c r="EW242" i="1"/>
  <c r="EV242" i="1"/>
  <c r="EV136" i="1"/>
  <c r="EV348" i="1"/>
  <c r="EW136" i="1"/>
  <c r="EW347" i="1"/>
  <c r="EW241" i="1"/>
  <c r="EV241" i="1"/>
  <c r="EV135" i="1"/>
  <c r="EV347" i="1"/>
  <c r="EW135" i="1"/>
  <c r="EW346" i="1"/>
  <c r="EW240" i="1"/>
  <c r="EV240" i="1"/>
  <c r="EV134" i="1"/>
  <c r="EV346" i="1"/>
  <c r="EW134" i="1"/>
  <c r="EW345" i="1"/>
  <c r="EW239" i="1"/>
  <c r="EV239" i="1"/>
  <c r="EV133" i="1"/>
  <c r="EV345" i="1"/>
  <c r="EW133" i="1"/>
  <c r="EW344" i="1"/>
  <c r="EW238" i="1"/>
  <c r="EV238" i="1"/>
  <c r="EV132" i="1"/>
  <c r="EV344" i="1"/>
  <c r="EW132" i="1"/>
  <c r="EW343" i="1"/>
  <c r="EW237" i="1"/>
  <c r="EV237" i="1"/>
  <c r="EV131" i="1"/>
  <c r="EV343" i="1"/>
  <c r="EW131" i="1"/>
  <c r="EW342" i="1"/>
  <c r="EW236" i="1"/>
  <c r="EV236" i="1"/>
  <c r="EV130" i="1"/>
  <c r="EV342" i="1"/>
  <c r="EW130" i="1"/>
  <c r="EW341" i="1"/>
  <c r="EW235" i="1"/>
  <c r="EV235" i="1"/>
  <c r="EV129" i="1"/>
  <c r="EV341" i="1"/>
  <c r="EW129" i="1"/>
  <c r="EW340" i="1"/>
  <c r="EW234" i="1"/>
  <c r="EV234" i="1"/>
  <c r="EV128" i="1"/>
  <c r="EV340" i="1"/>
  <c r="EW128" i="1"/>
  <c r="EW339" i="1"/>
  <c r="EW233" i="1"/>
  <c r="EV233" i="1"/>
  <c r="EV127" i="1"/>
  <c r="EV339" i="1"/>
  <c r="EW127" i="1"/>
  <c r="EW338" i="1"/>
  <c r="EW232" i="1"/>
  <c r="EV232" i="1"/>
  <c r="EV126" i="1"/>
  <c r="EV338" i="1"/>
  <c r="EW126" i="1"/>
  <c r="EW337" i="1"/>
  <c r="EW231" i="1"/>
  <c r="EV231" i="1"/>
  <c r="EV125" i="1"/>
  <c r="EV337" i="1"/>
  <c r="EW125" i="1"/>
  <c r="EW336" i="1"/>
  <c r="EW230" i="1"/>
  <c r="EV230" i="1"/>
  <c r="EV124" i="1"/>
  <c r="EV336" i="1"/>
  <c r="EW124" i="1"/>
  <c r="EW335" i="1"/>
  <c r="EW229" i="1"/>
  <c r="EV229" i="1"/>
  <c r="EV123" i="1"/>
  <c r="EV335" i="1"/>
  <c r="EW123" i="1"/>
  <c r="EW334" i="1"/>
  <c r="EW228" i="1"/>
  <c r="EV228" i="1"/>
  <c r="EV122" i="1"/>
  <c r="EV334" i="1"/>
  <c r="EW122" i="1"/>
  <c r="EW333" i="1"/>
  <c r="EW227" i="1"/>
  <c r="EV227" i="1"/>
  <c r="EV121" i="1"/>
  <c r="EV333" i="1"/>
  <c r="EW121" i="1"/>
  <c r="EW332" i="1"/>
  <c r="EW226" i="1"/>
  <c r="EV226" i="1"/>
  <c r="EV120" i="1"/>
  <c r="EV332" i="1"/>
  <c r="EW120" i="1"/>
  <c r="EW331" i="1"/>
  <c r="EW225" i="1"/>
  <c r="EV225" i="1"/>
  <c r="EV119" i="1"/>
  <c r="EV331" i="1"/>
  <c r="EW119" i="1"/>
  <c r="EW330" i="1"/>
  <c r="EW224" i="1"/>
  <c r="EV224" i="1"/>
  <c r="EV118" i="1"/>
  <c r="EV330" i="1"/>
  <c r="EW118" i="1"/>
  <c r="EW329" i="1"/>
  <c r="EW223" i="1"/>
  <c r="EV223" i="1"/>
  <c r="EV117" i="1"/>
  <c r="EV329" i="1"/>
  <c r="EW117" i="1"/>
  <c r="EW328" i="1"/>
  <c r="EW222" i="1"/>
  <c r="EV222" i="1"/>
  <c r="EV116" i="1"/>
  <c r="EV328" i="1"/>
  <c r="EW116" i="1"/>
  <c r="EW327" i="1"/>
  <c r="EW221" i="1"/>
  <c r="EV221" i="1"/>
  <c r="EV115" i="1"/>
  <c r="EV327" i="1"/>
  <c r="EW115" i="1"/>
  <c r="EW326" i="1"/>
  <c r="EW220" i="1"/>
  <c r="EV220" i="1"/>
  <c r="EV114" i="1"/>
  <c r="BQ183" i="1"/>
  <c r="DF197" i="1"/>
  <c r="DF154" i="1"/>
  <c r="DG135" i="1"/>
  <c r="EA326" i="1"/>
  <c r="EB114" i="1"/>
  <c r="BQ177" i="1"/>
  <c r="DG168" i="1"/>
  <c r="DU326" i="1"/>
  <c r="CR220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DG4" i="1"/>
  <c r="FT326" i="1" s="1"/>
  <c r="DE4" i="1"/>
  <c r="EY326" i="1" s="1"/>
  <c r="DC4" i="1"/>
  <c r="ED326" i="1" s="1"/>
  <c r="CY4" i="1"/>
  <c r="CW4" i="1"/>
  <c r="BS326" i="1" s="1"/>
  <c r="CV4" i="1"/>
  <c r="BR326" i="1" s="1"/>
  <c r="CV58" i="1"/>
  <c r="BR380" i="1" s="1"/>
  <c r="BU380" i="1" s="1"/>
  <c r="CX58" i="1"/>
  <c r="CM380" i="1" s="1"/>
  <c r="CP380" i="1" s="1"/>
  <c r="CZ58" i="1"/>
  <c r="DH380" i="1" s="1"/>
  <c r="DK380" i="1" s="1"/>
  <c r="DB58" i="1"/>
  <c r="EC380" i="1" s="1"/>
  <c r="DD58" i="1"/>
  <c r="EX380" i="1" s="1"/>
  <c r="DF58" i="1"/>
  <c r="FS380" i="1" s="1"/>
  <c r="FV380" i="1" s="1"/>
  <c r="CV89" i="1"/>
  <c r="BR411" i="1" s="1"/>
  <c r="CX89" i="1"/>
  <c r="CM411" i="1" s="1"/>
  <c r="CP411" i="1" s="1"/>
  <c r="CZ89" i="1"/>
  <c r="DH411" i="1" s="1"/>
  <c r="DB89" i="1"/>
  <c r="EC411" i="1" s="1"/>
  <c r="EF411" i="1" s="1"/>
  <c r="DD89" i="1"/>
  <c r="EX411" i="1" s="1"/>
  <c r="FA411" i="1" s="1"/>
  <c r="DF89" i="1"/>
  <c r="FS411" i="1" s="1"/>
  <c r="CV90" i="1"/>
  <c r="BR412" i="1" s="1"/>
  <c r="CX90" i="1"/>
  <c r="CM412" i="1" s="1"/>
  <c r="CP412" i="1" s="1"/>
  <c r="CZ90" i="1"/>
  <c r="DH412" i="1" s="1"/>
  <c r="DB90" i="1"/>
  <c r="EC412" i="1" s="1"/>
  <c r="DD90" i="1"/>
  <c r="EX412" i="1" s="1"/>
  <c r="DF90" i="1"/>
  <c r="FS412" i="1" s="1"/>
  <c r="CV91" i="1"/>
  <c r="BR413" i="1" s="1"/>
  <c r="BU413" i="1" s="1"/>
  <c r="CX91" i="1"/>
  <c r="CM413" i="1" s="1"/>
  <c r="CP413" i="1" s="1"/>
  <c r="CZ91" i="1"/>
  <c r="DH413" i="1" s="1"/>
  <c r="DB91" i="1"/>
  <c r="EC413" i="1" s="1"/>
  <c r="DD91" i="1"/>
  <c r="EX413" i="1" s="1"/>
  <c r="DF91" i="1"/>
  <c r="FS413" i="1" s="1"/>
  <c r="FV413" i="1" s="1"/>
  <c r="CV92" i="1"/>
  <c r="BR414" i="1" s="1"/>
  <c r="CX92" i="1"/>
  <c r="CM414" i="1" s="1"/>
  <c r="CP414" i="1" s="1"/>
  <c r="CZ92" i="1"/>
  <c r="DH414" i="1" s="1"/>
  <c r="DB92" i="1"/>
  <c r="EC414" i="1" s="1"/>
  <c r="DD92" i="1"/>
  <c r="EX414" i="1" s="1"/>
  <c r="FA414" i="1" s="1"/>
  <c r="DF92" i="1"/>
  <c r="FS414" i="1" s="1"/>
  <c r="CV93" i="1"/>
  <c r="BR415" i="1" s="1"/>
  <c r="CX93" i="1"/>
  <c r="CM415" i="1" s="1"/>
  <c r="CP415" i="1" s="1"/>
  <c r="CZ93" i="1"/>
  <c r="DH415" i="1" s="1"/>
  <c r="DB93" i="1"/>
  <c r="EC415" i="1" s="1"/>
  <c r="EF415" i="1" s="1"/>
  <c r="DD93" i="1"/>
  <c r="EX415" i="1" s="1"/>
  <c r="DF93" i="1"/>
  <c r="FS415" i="1" s="1"/>
  <c r="CV5" i="1"/>
  <c r="BR327" i="1" s="1"/>
  <c r="CX5" i="1"/>
  <c r="CM327" i="1" s="1"/>
  <c r="CZ5" i="1"/>
  <c r="DH327" i="1" s="1"/>
  <c r="DB5" i="1"/>
  <c r="EC327" i="1" s="1"/>
  <c r="DD5" i="1"/>
  <c r="EX327" i="1" s="1"/>
  <c r="DF5" i="1"/>
  <c r="FS327" i="1" s="1"/>
  <c r="CV6" i="1"/>
  <c r="BR328" i="1" s="1"/>
  <c r="CX6" i="1"/>
  <c r="CM328" i="1" s="1"/>
  <c r="CZ6" i="1"/>
  <c r="DH328" i="1" s="1"/>
  <c r="DB6" i="1"/>
  <c r="EC328" i="1" s="1"/>
  <c r="DD6" i="1"/>
  <c r="EX328" i="1" s="1"/>
  <c r="DF6" i="1"/>
  <c r="FS328" i="1" s="1"/>
  <c r="CV7" i="1"/>
  <c r="BR329" i="1" s="1"/>
  <c r="BU329" i="1" s="1"/>
  <c r="CX7" i="1"/>
  <c r="CM329" i="1" s="1"/>
  <c r="CP329" i="1" s="1"/>
  <c r="CZ7" i="1"/>
  <c r="DH329" i="1" s="1"/>
  <c r="DK329" i="1" s="1"/>
  <c r="DB7" i="1"/>
  <c r="EC329" i="1" s="1"/>
  <c r="DD7" i="1"/>
  <c r="EX329" i="1" s="1"/>
  <c r="FA329" i="1" s="1"/>
  <c r="DF7" i="1"/>
  <c r="FS329" i="1" s="1"/>
  <c r="FV329" i="1" s="1"/>
  <c r="CV8" i="1"/>
  <c r="BR330" i="1" s="1"/>
  <c r="CX8" i="1"/>
  <c r="CM330" i="1" s="1"/>
  <c r="CP330" i="1" s="1"/>
  <c r="CZ8" i="1"/>
  <c r="DH330" i="1" s="1"/>
  <c r="DB8" i="1"/>
  <c r="EC330" i="1" s="1"/>
  <c r="EF330" i="1" s="1"/>
  <c r="DD8" i="1"/>
  <c r="EX330" i="1" s="1"/>
  <c r="DF8" i="1"/>
  <c r="FS330" i="1" s="1"/>
  <c r="CV9" i="1"/>
  <c r="BR331" i="1" s="1"/>
  <c r="CX9" i="1"/>
  <c r="CM331" i="1" s="1"/>
  <c r="CP331" i="1" s="1"/>
  <c r="CZ9" i="1"/>
  <c r="DH331" i="1" s="1"/>
  <c r="DB9" i="1"/>
  <c r="EC331" i="1" s="1"/>
  <c r="EF331" i="1" s="1"/>
  <c r="DD9" i="1"/>
  <c r="EX331" i="1" s="1"/>
  <c r="DF9" i="1"/>
  <c r="FS331" i="1" s="1"/>
  <c r="CV10" i="1"/>
  <c r="BR332" i="1" s="1"/>
  <c r="BU332" i="1" s="1"/>
  <c r="CX10" i="1"/>
  <c r="CM332" i="1" s="1"/>
  <c r="CP332" i="1" s="1"/>
  <c r="CZ10" i="1"/>
  <c r="DH332" i="1" s="1"/>
  <c r="DB10" i="1"/>
  <c r="EC332" i="1" s="1"/>
  <c r="EF332" i="1" s="1"/>
  <c r="DD10" i="1"/>
  <c r="EX332" i="1" s="1"/>
  <c r="DF10" i="1"/>
  <c r="FS332" i="1" s="1"/>
  <c r="FV332" i="1" s="1"/>
  <c r="CV11" i="1"/>
  <c r="BR333" i="1" s="1"/>
  <c r="CX11" i="1"/>
  <c r="CM333" i="1" s="1"/>
  <c r="CP333" i="1" s="1"/>
  <c r="CZ11" i="1"/>
  <c r="DH333" i="1" s="1"/>
  <c r="DB11" i="1"/>
  <c r="EC333" i="1" s="1"/>
  <c r="DD11" i="1"/>
  <c r="EX333" i="1" s="1"/>
  <c r="FA333" i="1" s="1"/>
  <c r="DF11" i="1"/>
  <c r="FS333" i="1" s="1"/>
  <c r="CV12" i="1"/>
  <c r="BR334" i="1" s="1"/>
  <c r="CX12" i="1"/>
  <c r="CM334" i="1" s="1"/>
  <c r="CZ12" i="1"/>
  <c r="DH334" i="1" s="1"/>
  <c r="DB12" i="1"/>
  <c r="EC334" i="1" s="1"/>
  <c r="EF334" i="1" s="1"/>
  <c r="DD12" i="1"/>
  <c r="EX334" i="1" s="1"/>
  <c r="DF12" i="1"/>
  <c r="FS334" i="1" s="1"/>
  <c r="CV13" i="1"/>
  <c r="BR335" i="1" s="1"/>
  <c r="BU335" i="1" s="1"/>
  <c r="CX13" i="1"/>
  <c r="CM335" i="1" s="1"/>
  <c r="CP335" i="1" s="1"/>
  <c r="CZ13" i="1"/>
  <c r="DH335" i="1" s="1"/>
  <c r="DB13" i="1"/>
  <c r="EC335" i="1" s="1"/>
  <c r="EF335" i="1" s="1"/>
  <c r="DD13" i="1"/>
  <c r="EX335" i="1" s="1"/>
  <c r="DF13" i="1"/>
  <c r="FS335" i="1" s="1"/>
  <c r="FV335" i="1" s="1"/>
  <c r="CV14" i="1"/>
  <c r="BR336" i="1" s="1"/>
  <c r="CX14" i="1"/>
  <c r="CM336" i="1" s="1"/>
  <c r="CP336" i="1" s="1"/>
  <c r="CZ14" i="1"/>
  <c r="DH336" i="1" s="1"/>
  <c r="DB14" i="1"/>
  <c r="EC336" i="1" s="1"/>
  <c r="DD14" i="1"/>
  <c r="EX336" i="1" s="1"/>
  <c r="FA336" i="1" s="1"/>
  <c r="DF14" i="1"/>
  <c r="FS336" i="1" s="1"/>
  <c r="CV15" i="1"/>
  <c r="BR337" i="1" s="1"/>
  <c r="CX15" i="1"/>
  <c r="CM337" i="1" s="1"/>
  <c r="CP337" i="1" s="1"/>
  <c r="CZ15" i="1"/>
  <c r="DH337" i="1" s="1"/>
  <c r="DB15" i="1"/>
  <c r="EC337" i="1" s="1"/>
  <c r="DD15" i="1"/>
  <c r="EX337" i="1" s="1"/>
  <c r="FA337" i="1" s="1"/>
  <c r="DF15" i="1"/>
  <c r="FS337" i="1" s="1"/>
  <c r="CV16" i="1"/>
  <c r="BR338" i="1" s="1"/>
  <c r="BU338" i="1" s="1"/>
  <c r="CX16" i="1"/>
  <c r="CM338" i="1" s="1"/>
  <c r="CP338" i="1" s="1"/>
  <c r="CZ16" i="1"/>
  <c r="DH338" i="1" s="1"/>
  <c r="DB16" i="1"/>
  <c r="EC338" i="1" s="1"/>
  <c r="DD16" i="1"/>
  <c r="EX338" i="1" s="1"/>
  <c r="DF16" i="1"/>
  <c r="FS338" i="1" s="1"/>
  <c r="FV338" i="1" s="1"/>
  <c r="CV17" i="1"/>
  <c r="BR339" i="1" s="1"/>
  <c r="CX17" i="1"/>
  <c r="CM339" i="1" s="1"/>
  <c r="CP339" i="1" s="1"/>
  <c r="CZ17" i="1"/>
  <c r="DH339" i="1" s="1"/>
  <c r="DB17" i="1"/>
  <c r="EC339" i="1" s="1"/>
  <c r="EF339" i="1" s="1"/>
  <c r="DD17" i="1"/>
  <c r="EX339" i="1" s="1"/>
  <c r="DF17" i="1"/>
  <c r="FS339" i="1" s="1"/>
  <c r="CV18" i="1"/>
  <c r="BR340" i="1" s="1"/>
  <c r="CX18" i="1"/>
  <c r="CM340" i="1" s="1"/>
  <c r="CP340" i="1" s="1"/>
  <c r="CZ18" i="1"/>
  <c r="DH340" i="1" s="1"/>
  <c r="DB18" i="1"/>
  <c r="EC340" i="1" s="1"/>
  <c r="EF340" i="1" s="1"/>
  <c r="DD18" i="1"/>
  <c r="EX340" i="1" s="1"/>
  <c r="DF18" i="1"/>
  <c r="FS340" i="1" s="1"/>
  <c r="CV19" i="1"/>
  <c r="BR341" i="1" s="1"/>
  <c r="BU341" i="1" s="1"/>
  <c r="CX19" i="1"/>
  <c r="CM341" i="1" s="1"/>
  <c r="CP341" i="1" s="1"/>
  <c r="CZ19" i="1"/>
  <c r="DH341" i="1" s="1"/>
  <c r="DB19" i="1"/>
  <c r="EC341" i="1" s="1"/>
  <c r="EF341" i="1" s="1"/>
  <c r="DD19" i="1"/>
  <c r="EX341" i="1" s="1"/>
  <c r="DF19" i="1"/>
  <c r="FS341" i="1" s="1"/>
  <c r="FV341" i="1" s="1"/>
  <c r="CV20" i="1"/>
  <c r="BR342" i="1" s="1"/>
  <c r="CX20" i="1"/>
  <c r="CM342" i="1" s="1"/>
  <c r="CP342" i="1" s="1"/>
  <c r="CZ20" i="1"/>
  <c r="DH342" i="1" s="1"/>
  <c r="DB20" i="1"/>
  <c r="EC342" i="1" s="1"/>
  <c r="DD20" i="1"/>
  <c r="EX342" i="1" s="1"/>
  <c r="FA342" i="1" s="1"/>
  <c r="DF20" i="1"/>
  <c r="FS342" i="1" s="1"/>
  <c r="CV21" i="1"/>
  <c r="BR343" i="1" s="1"/>
  <c r="CX21" i="1"/>
  <c r="CM343" i="1" s="1"/>
  <c r="CP343" i="1" s="1"/>
  <c r="CZ21" i="1"/>
  <c r="DH343" i="1" s="1"/>
  <c r="DB21" i="1"/>
  <c r="EC343" i="1" s="1"/>
  <c r="DD21" i="1"/>
  <c r="EX343" i="1" s="1"/>
  <c r="DF21" i="1"/>
  <c r="FS343" i="1" s="1"/>
  <c r="CV22" i="1"/>
  <c r="BR344" i="1" s="1"/>
  <c r="BU344" i="1" s="1"/>
  <c r="CX22" i="1"/>
  <c r="CM344" i="1" s="1"/>
  <c r="CZ22" i="1"/>
  <c r="DH344" i="1" s="1"/>
  <c r="DB22" i="1"/>
  <c r="EC344" i="1" s="1"/>
  <c r="DD22" i="1"/>
  <c r="EX344" i="1" s="1"/>
  <c r="DF22" i="1"/>
  <c r="FS344" i="1" s="1"/>
  <c r="FV344" i="1" s="1"/>
  <c r="CV23" i="1"/>
  <c r="BR345" i="1" s="1"/>
  <c r="CX23" i="1"/>
  <c r="CM345" i="1" s="1"/>
  <c r="CP345" i="1" s="1"/>
  <c r="CZ23" i="1"/>
  <c r="DH345" i="1" s="1"/>
  <c r="DB23" i="1"/>
  <c r="EC345" i="1" s="1"/>
  <c r="EF345" i="1" s="1"/>
  <c r="DD23" i="1"/>
  <c r="EX345" i="1" s="1"/>
  <c r="DF23" i="1"/>
  <c r="FS345" i="1" s="1"/>
  <c r="CV24" i="1"/>
  <c r="BR346" i="1" s="1"/>
  <c r="CX24" i="1"/>
  <c r="CM346" i="1" s="1"/>
  <c r="CP346" i="1" s="1"/>
  <c r="CZ24" i="1"/>
  <c r="DH346" i="1" s="1"/>
  <c r="DB24" i="1"/>
  <c r="EC346" i="1" s="1"/>
  <c r="EF346" i="1" s="1"/>
  <c r="DD24" i="1"/>
  <c r="EX346" i="1" s="1"/>
  <c r="DF24" i="1"/>
  <c r="FS346" i="1" s="1"/>
  <c r="CV25" i="1"/>
  <c r="BR347" i="1" s="1"/>
  <c r="BU347" i="1" s="1"/>
  <c r="CX25" i="1"/>
  <c r="CM347" i="1" s="1"/>
  <c r="CZ25" i="1"/>
  <c r="DH347" i="1" s="1"/>
  <c r="DB25" i="1"/>
  <c r="EC347" i="1" s="1"/>
  <c r="DD25" i="1"/>
  <c r="EX347" i="1" s="1"/>
  <c r="DF25" i="1"/>
  <c r="FS347" i="1" s="1"/>
  <c r="FV347" i="1" s="1"/>
  <c r="CV26" i="1"/>
  <c r="BR348" i="1" s="1"/>
  <c r="CX26" i="1"/>
  <c r="CM348" i="1" s="1"/>
  <c r="CP348" i="1" s="1"/>
  <c r="CZ26" i="1"/>
  <c r="DH348" i="1" s="1"/>
  <c r="DB26" i="1"/>
  <c r="EC348" i="1" s="1"/>
  <c r="DD26" i="1"/>
  <c r="EX348" i="1" s="1"/>
  <c r="DF26" i="1"/>
  <c r="FS348" i="1" s="1"/>
  <c r="CV27" i="1"/>
  <c r="BR349" i="1" s="1"/>
  <c r="CX27" i="1"/>
  <c r="CM349" i="1" s="1"/>
  <c r="CP349" i="1" s="1"/>
  <c r="CZ27" i="1"/>
  <c r="DH349" i="1" s="1"/>
  <c r="DB27" i="1"/>
  <c r="EC349" i="1" s="1"/>
  <c r="DD27" i="1"/>
  <c r="EX349" i="1" s="1"/>
  <c r="DF27" i="1"/>
  <c r="FS349" i="1" s="1"/>
  <c r="CV28" i="1"/>
  <c r="BR350" i="1" s="1"/>
  <c r="BU350" i="1" s="1"/>
  <c r="CX28" i="1"/>
  <c r="CM350" i="1" s="1"/>
  <c r="CP350" i="1" s="1"/>
  <c r="CZ28" i="1"/>
  <c r="DH350" i="1" s="1"/>
  <c r="DB28" i="1"/>
  <c r="EC350" i="1" s="1"/>
  <c r="EF350" i="1" s="1"/>
  <c r="DD28" i="1"/>
  <c r="EX350" i="1" s="1"/>
  <c r="DF28" i="1"/>
  <c r="FS350" i="1" s="1"/>
  <c r="FV350" i="1" s="1"/>
  <c r="CV29" i="1"/>
  <c r="BR351" i="1" s="1"/>
  <c r="CX29" i="1"/>
  <c r="CM351" i="1" s="1"/>
  <c r="CZ29" i="1"/>
  <c r="DH351" i="1" s="1"/>
  <c r="DB29" i="1"/>
  <c r="EC351" i="1" s="1"/>
  <c r="DD29" i="1"/>
  <c r="EX351" i="1" s="1"/>
  <c r="FA351" i="1" s="1"/>
  <c r="DF29" i="1"/>
  <c r="FS351" i="1" s="1"/>
  <c r="CV30" i="1"/>
  <c r="BR352" i="1" s="1"/>
  <c r="CX30" i="1"/>
  <c r="CM352" i="1" s="1"/>
  <c r="CP352" i="1" s="1"/>
  <c r="CZ30" i="1"/>
  <c r="DH352" i="1" s="1"/>
  <c r="DB30" i="1"/>
  <c r="EC352" i="1" s="1"/>
  <c r="DD30" i="1"/>
  <c r="EX352" i="1" s="1"/>
  <c r="DF30" i="1"/>
  <c r="FS352" i="1" s="1"/>
  <c r="CV31" i="1"/>
  <c r="BR353" i="1" s="1"/>
  <c r="BU353" i="1" s="1"/>
  <c r="CX31" i="1"/>
  <c r="CM353" i="1" s="1"/>
  <c r="CP353" i="1" s="1"/>
  <c r="CZ31" i="1"/>
  <c r="DH353" i="1" s="1"/>
  <c r="DB31" i="1"/>
  <c r="EC353" i="1" s="1"/>
  <c r="DD31" i="1"/>
  <c r="EX353" i="1" s="1"/>
  <c r="DF31" i="1"/>
  <c r="FS353" i="1" s="1"/>
  <c r="FV353" i="1" s="1"/>
  <c r="CV32" i="1"/>
  <c r="BR354" i="1" s="1"/>
  <c r="CX32" i="1"/>
  <c r="CM354" i="1" s="1"/>
  <c r="CP354" i="1" s="1"/>
  <c r="CZ32" i="1"/>
  <c r="DH354" i="1" s="1"/>
  <c r="DB32" i="1"/>
  <c r="EC354" i="1" s="1"/>
  <c r="DD32" i="1"/>
  <c r="EX354" i="1" s="1"/>
  <c r="DF32" i="1"/>
  <c r="FS354" i="1" s="1"/>
  <c r="CV33" i="1"/>
  <c r="BR355" i="1" s="1"/>
  <c r="CX33" i="1"/>
  <c r="CM355" i="1" s="1"/>
  <c r="CP355" i="1" s="1"/>
  <c r="CZ33" i="1"/>
  <c r="DH355" i="1" s="1"/>
  <c r="DB33" i="1"/>
  <c r="EC355" i="1" s="1"/>
  <c r="EF355" i="1" s="1"/>
  <c r="DD33" i="1"/>
  <c r="EX355" i="1" s="1"/>
  <c r="DF33" i="1"/>
  <c r="FS355" i="1" s="1"/>
  <c r="CV34" i="1"/>
  <c r="BR356" i="1" s="1"/>
  <c r="BU356" i="1" s="1"/>
  <c r="CX34" i="1"/>
  <c r="CM356" i="1" s="1"/>
  <c r="CP356" i="1" s="1"/>
  <c r="CZ34" i="1"/>
  <c r="DH356" i="1" s="1"/>
  <c r="DB34" i="1"/>
  <c r="EC356" i="1" s="1"/>
  <c r="DD34" i="1"/>
  <c r="EX356" i="1" s="1"/>
  <c r="DF34" i="1"/>
  <c r="FS356" i="1" s="1"/>
  <c r="FV356" i="1" s="1"/>
  <c r="CV35" i="1"/>
  <c r="BR357" i="1" s="1"/>
  <c r="CX35" i="1"/>
  <c r="CM357" i="1" s="1"/>
  <c r="CP357" i="1" s="1"/>
  <c r="CZ35" i="1"/>
  <c r="DH357" i="1" s="1"/>
  <c r="DB35" i="1"/>
  <c r="EC357" i="1" s="1"/>
  <c r="EF357" i="1" s="1"/>
  <c r="DD35" i="1"/>
  <c r="EX357" i="1" s="1"/>
  <c r="FA357" i="1" s="1"/>
  <c r="DF35" i="1"/>
  <c r="FS357" i="1" s="1"/>
  <c r="CV36" i="1"/>
  <c r="BR358" i="1" s="1"/>
  <c r="CX36" i="1"/>
  <c r="CM358" i="1" s="1"/>
  <c r="CZ36" i="1"/>
  <c r="DH358" i="1" s="1"/>
  <c r="DB36" i="1"/>
  <c r="EC358" i="1" s="1"/>
  <c r="DD36" i="1"/>
  <c r="EX358" i="1" s="1"/>
  <c r="DF36" i="1"/>
  <c r="FS358" i="1" s="1"/>
  <c r="CV37" i="1"/>
  <c r="BR359" i="1" s="1"/>
  <c r="BU359" i="1" s="1"/>
  <c r="CX37" i="1"/>
  <c r="CM359" i="1" s="1"/>
  <c r="CP359" i="1" s="1"/>
  <c r="CZ37" i="1"/>
  <c r="DH359" i="1" s="1"/>
  <c r="DB37" i="1"/>
  <c r="EC359" i="1" s="1"/>
  <c r="DD37" i="1"/>
  <c r="EX359" i="1" s="1"/>
  <c r="DF37" i="1"/>
  <c r="FS359" i="1" s="1"/>
  <c r="FV359" i="1" s="1"/>
  <c r="CV38" i="1"/>
  <c r="BR360" i="1" s="1"/>
  <c r="CX38" i="1"/>
  <c r="CM360" i="1" s="1"/>
  <c r="CP360" i="1" s="1"/>
  <c r="CZ38" i="1"/>
  <c r="DH360" i="1" s="1"/>
  <c r="DB38" i="1"/>
  <c r="EC360" i="1" s="1"/>
  <c r="DD38" i="1"/>
  <c r="EX360" i="1" s="1"/>
  <c r="FA360" i="1" s="1"/>
  <c r="DF38" i="1"/>
  <c r="FS360" i="1" s="1"/>
  <c r="CV39" i="1"/>
  <c r="BR361" i="1" s="1"/>
  <c r="CX39" i="1"/>
  <c r="CM361" i="1" s="1"/>
  <c r="CP361" i="1" s="1"/>
  <c r="CZ39" i="1"/>
  <c r="DH361" i="1" s="1"/>
  <c r="DB39" i="1"/>
  <c r="EC361" i="1" s="1"/>
  <c r="DD39" i="1"/>
  <c r="EX361" i="1" s="1"/>
  <c r="DF39" i="1"/>
  <c r="FS361" i="1" s="1"/>
  <c r="CV40" i="1"/>
  <c r="BR362" i="1" s="1"/>
  <c r="BU362" i="1" s="1"/>
  <c r="CX40" i="1"/>
  <c r="CM362" i="1" s="1"/>
  <c r="CP362" i="1" s="1"/>
  <c r="CZ40" i="1"/>
  <c r="DH362" i="1" s="1"/>
  <c r="DB40" i="1"/>
  <c r="EC362" i="1" s="1"/>
  <c r="EF362" i="1" s="1"/>
  <c r="DD40" i="1"/>
  <c r="EX362" i="1" s="1"/>
  <c r="DF40" i="1"/>
  <c r="FS362" i="1" s="1"/>
  <c r="FV362" i="1" s="1"/>
  <c r="CV41" i="1"/>
  <c r="BR363" i="1" s="1"/>
  <c r="CX41" i="1"/>
  <c r="CM363" i="1" s="1"/>
  <c r="CP363" i="1" s="1"/>
  <c r="CZ41" i="1"/>
  <c r="DH363" i="1" s="1"/>
  <c r="DB41" i="1"/>
  <c r="EC363" i="1" s="1"/>
  <c r="EF363" i="1" s="1"/>
  <c r="DD41" i="1"/>
  <c r="EX363" i="1" s="1"/>
  <c r="DF41" i="1"/>
  <c r="FS363" i="1" s="1"/>
  <c r="CV42" i="1"/>
  <c r="BR364" i="1" s="1"/>
  <c r="CX42" i="1"/>
  <c r="CM364" i="1" s="1"/>
  <c r="CP364" i="1" s="1"/>
  <c r="CZ42" i="1"/>
  <c r="DH364" i="1" s="1"/>
  <c r="DB42" i="1"/>
  <c r="EC364" i="1" s="1"/>
  <c r="DD42" i="1"/>
  <c r="EX364" i="1" s="1"/>
  <c r="DF42" i="1"/>
  <c r="FS364" i="1" s="1"/>
  <c r="CV43" i="1"/>
  <c r="BR365" i="1" s="1"/>
  <c r="BU365" i="1" s="1"/>
  <c r="CX43" i="1"/>
  <c r="CM365" i="1" s="1"/>
  <c r="CP365" i="1" s="1"/>
  <c r="CZ43" i="1"/>
  <c r="DH365" i="1" s="1"/>
  <c r="DB43" i="1"/>
  <c r="EC365" i="1" s="1"/>
  <c r="DD43" i="1"/>
  <c r="EX365" i="1" s="1"/>
  <c r="DF43" i="1"/>
  <c r="FS365" i="1" s="1"/>
  <c r="FV365" i="1" s="1"/>
  <c r="CV44" i="1"/>
  <c r="BR366" i="1" s="1"/>
  <c r="CX44" i="1"/>
  <c r="CM366" i="1" s="1"/>
  <c r="CP366" i="1" s="1"/>
  <c r="CZ44" i="1"/>
  <c r="DH366" i="1" s="1"/>
  <c r="DB44" i="1"/>
  <c r="EC366" i="1" s="1"/>
  <c r="DD44" i="1"/>
  <c r="EX366" i="1" s="1"/>
  <c r="FA366" i="1" s="1"/>
  <c r="DF44" i="1"/>
  <c r="FS366" i="1" s="1"/>
  <c r="CV45" i="1"/>
  <c r="BR367" i="1" s="1"/>
  <c r="CX45" i="1"/>
  <c r="CM367" i="1" s="1"/>
  <c r="CZ45" i="1"/>
  <c r="DH367" i="1" s="1"/>
  <c r="DB45" i="1"/>
  <c r="EC367" i="1" s="1"/>
  <c r="DD45" i="1"/>
  <c r="EX367" i="1" s="1"/>
  <c r="DF45" i="1"/>
  <c r="FS367" i="1" s="1"/>
  <c r="CV46" i="1"/>
  <c r="BR368" i="1" s="1"/>
  <c r="BU368" i="1" s="1"/>
  <c r="CX46" i="1"/>
  <c r="CM368" i="1" s="1"/>
  <c r="CP368" i="1" s="1"/>
  <c r="CZ46" i="1"/>
  <c r="DH368" i="1" s="1"/>
  <c r="DB46" i="1"/>
  <c r="EC368" i="1" s="1"/>
  <c r="EF368" i="1" s="1"/>
  <c r="DD46" i="1"/>
  <c r="EX368" i="1" s="1"/>
  <c r="DF46" i="1"/>
  <c r="FS368" i="1" s="1"/>
  <c r="FV368" i="1" s="1"/>
  <c r="CV47" i="1"/>
  <c r="BR369" i="1" s="1"/>
  <c r="CX47" i="1"/>
  <c r="CM369" i="1" s="1"/>
  <c r="CP369" i="1" s="1"/>
  <c r="CZ47" i="1"/>
  <c r="DH369" i="1" s="1"/>
  <c r="DB47" i="1"/>
  <c r="EC369" i="1" s="1"/>
  <c r="DD47" i="1"/>
  <c r="EX369" i="1" s="1"/>
  <c r="FA369" i="1" s="1"/>
  <c r="DF47" i="1"/>
  <c r="FS369" i="1" s="1"/>
  <c r="CV48" i="1"/>
  <c r="BR370" i="1" s="1"/>
  <c r="CX48" i="1"/>
  <c r="CM370" i="1" s="1"/>
  <c r="CP370" i="1" s="1"/>
  <c r="CZ48" i="1"/>
  <c r="DH370" i="1" s="1"/>
  <c r="DB48" i="1"/>
  <c r="EC370" i="1" s="1"/>
  <c r="DD48" i="1"/>
  <c r="EX370" i="1" s="1"/>
  <c r="DF48" i="1"/>
  <c r="FS370" i="1" s="1"/>
  <c r="CV49" i="1"/>
  <c r="BR371" i="1" s="1"/>
  <c r="BU371" i="1" s="1"/>
  <c r="CX49" i="1"/>
  <c r="CM371" i="1" s="1"/>
  <c r="CP371" i="1" s="1"/>
  <c r="CZ49" i="1"/>
  <c r="DH371" i="1" s="1"/>
  <c r="DB49" i="1"/>
  <c r="EC371" i="1" s="1"/>
  <c r="DD49" i="1"/>
  <c r="EX371" i="1" s="1"/>
  <c r="DF49" i="1"/>
  <c r="FS371" i="1" s="1"/>
  <c r="FV371" i="1" s="1"/>
  <c r="CV50" i="1"/>
  <c r="BR372" i="1" s="1"/>
  <c r="CX50" i="1"/>
  <c r="CM372" i="1" s="1"/>
  <c r="CP372" i="1" s="1"/>
  <c r="CZ50" i="1"/>
  <c r="DH372" i="1" s="1"/>
  <c r="DB50" i="1"/>
  <c r="EC372" i="1" s="1"/>
  <c r="DD50" i="1"/>
  <c r="EX372" i="1" s="1"/>
  <c r="FA372" i="1" s="1"/>
  <c r="DF50" i="1"/>
  <c r="FS372" i="1" s="1"/>
  <c r="CV51" i="1"/>
  <c r="BR373" i="1" s="1"/>
  <c r="CX51" i="1"/>
  <c r="CM373" i="1" s="1"/>
  <c r="CP373" i="1" s="1"/>
  <c r="CZ51" i="1"/>
  <c r="DH373" i="1" s="1"/>
  <c r="DB51" i="1"/>
  <c r="EC373" i="1" s="1"/>
  <c r="EF373" i="1" s="1"/>
  <c r="DD51" i="1"/>
  <c r="EX373" i="1" s="1"/>
  <c r="DF51" i="1"/>
  <c r="FS373" i="1" s="1"/>
  <c r="CV52" i="1"/>
  <c r="BR374" i="1" s="1"/>
  <c r="BU374" i="1" s="1"/>
  <c r="CX52" i="1"/>
  <c r="CM374" i="1" s="1"/>
  <c r="CP374" i="1" s="1"/>
  <c r="CZ52" i="1"/>
  <c r="DH374" i="1" s="1"/>
  <c r="DB52" i="1"/>
  <c r="EC374" i="1" s="1"/>
  <c r="EF374" i="1" s="1"/>
  <c r="DD52" i="1"/>
  <c r="EX374" i="1" s="1"/>
  <c r="DF52" i="1"/>
  <c r="FS374" i="1" s="1"/>
  <c r="FV374" i="1" s="1"/>
  <c r="CV53" i="1"/>
  <c r="BR375" i="1" s="1"/>
  <c r="CX53" i="1"/>
  <c r="CM375" i="1" s="1"/>
  <c r="CP375" i="1" s="1"/>
  <c r="CZ53" i="1"/>
  <c r="DH375" i="1" s="1"/>
  <c r="DB53" i="1"/>
  <c r="EC375" i="1" s="1"/>
  <c r="DD53" i="1"/>
  <c r="EX375" i="1" s="1"/>
  <c r="FA375" i="1" s="1"/>
  <c r="DF53" i="1"/>
  <c r="FS375" i="1" s="1"/>
  <c r="CV54" i="1"/>
  <c r="BR376" i="1" s="1"/>
  <c r="CX54" i="1"/>
  <c r="CM376" i="1" s="1"/>
  <c r="CP376" i="1" s="1"/>
  <c r="CZ54" i="1"/>
  <c r="DH376" i="1" s="1"/>
  <c r="DB54" i="1"/>
  <c r="EC376" i="1" s="1"/>
  <c r="DD54" i="1"/>
  <c r="EX376" i="1" s="1"/>
  <c r="DF54" i="1"/>
  <c r="FS376" i="1" s="1"/>
  <c r="CV55" i="1"/>
  <c r="BR377" i="1" s="1"/>
  <c r="BU377" i="1" s="1"/>
  <c r="CX55" i="1"/>
  <c r="CM377" i="1" s="1"/>
  <c r="CP377" i="1" s="1"/>
  <c r="CZ55" i="1"/>
  <c r="DH377" i="1" s="1"/>
  <c r="DB55" i="1"/>
  <c r="EC377" i="1" s="1"/>
  <c r="EF377" i="1" s="1"/>
  <c r="DD55" i="1"/>
  <c r="EX377" i="1" s="1"/>
  <c r="DF55" i="1"/>
  <c r="FS377" i="1" s="1"/>
  <c r="FV377" i="1" s="1"/>
  <c r="CV56" i="1"/>
  <c r="BR378" i="1" s="1"/>
  <c r="CX56" i="1"/>
  <c r="CM378" i="1" s="1"/>
  <c r="CP378" i="1" s="1"/>
  <c r="CZ56" i="1"/>
  <c r="DH378" i="1" s="1"/>
  <c r="DB56" i="1"/>
  <c r="EC378" i="1" s="1"/>
  <c r="DD56" i="1"/>
  <c r="EX378" i="1" s="1"/>
  <c r="FA378" i="1" s="1"/>
  <c r="DF56" i="1"/>
  <c r="FS378" i="1" s="1"/>
  <c r="CV57" i="1"/>
  <c r="BR379" i="1" s="1"/>
  <c r="CX57" i="1"/>
  <c r="CM379" i="1" s="1"/>
  <c r="CP379" i="1" s="1"/>
  <c r="CZ57" i="1"/>
  <c r="DH379" i="1" s="1"/>
  <c r="DB57" i="1"/>
  <c r="EC379" i="1" s="1"/>
  <c r="DD57" i="1"/>
  <c r="EX379" i="1" s="1"/>
  <c r="DF57" i="1"/>
  <c r="FS379" i="1" s="1"/>
  <c r="CV59" i="1"/>
  <c r="BR381" i="1" s="1"/>
  <c r="CX59" i="1"/>
  <c r="CM381" i="1" s="1"/>
  <c r="CZ59" i="1"/>
  <c r="DH381" i="1" s="1"/>
  <c r="DB59" i="1"/>
  <c r="EC381" i="1" s="1"/>
  <c r="EF381" i="1" s="1"/>
  <c r="DD59" i="1"/>
  <c r="EX381" i="1" s="1"/>
  <c r="FA381" i="1" s="1"/>
  <c r="DF59" i="1"/>
  <c r="FS381" i="1" s="1"/>
  <c r="CV60" i="1"/>
  <c r="BR382" i="1" s="1"/>
  <c r="CX60" i="1"/>
  <c r="CM382" i="1" s="1"/>
  <c r="CP382" i="1" s="1"/>
  <c r="CZ60" i="1"/>
  <c r="DH382" i="1" s="1"/>
  <c r="DB60" i="1"/>
  <c r="EC382" i="1" s="1"/>
  <c r="DD60" i="1"/>
  <c r="EX382" i="1" s="1"/>
  <c r="DF60" i="1"/>
  <c r="FS382" i="1" s="1"/>
  <c r="CV61" i="1"/>
  <c r="BR383" i="1" s="1"/>
  <c r="BU383" i="1" s="1"/>
  <c r="CX61" i="1"/>
  <c r="CM383" i="1" s="1"/>
  <c r="CP383" i="1" s="1"/>
  <c r="CZ61" i="1"/>
  <c r="DH383" i="1" s="1"/>
  <c r="DB61" i="1"/>
  <c r="EC383" i="1" s="1"/>
  <c r="EF383" i="1" s="1"/>
  <c r="DD61" i="1"/>
  <c r="EX383" i="1" s="1"/>
  <c r="DF61" i="1"/>
  <c r="FS383" i="1" s="1"/>
  <c r="FV383" i="1" s="1"/>
  <c r="CV62" i="1"/>
  <c r="BR384" i="1" s="1"/>
  <c r="CX62" i="1"/>
  <c r="CM384" i="1" s="1"/>
  <c r="CZ62" i="1"/>
  <c r="DH384" i="1" s="1"/>
  <c r="DB62" i="1"/>
  <c r="EC384" i="1" s="1"/>
  <c r="DD62" i="1"/>
  <c r="EX384" i="1" s="1"/>
  <c r="FA384" i="1" s="1"/>
  <c r="DF62" i="1"/>
  <c r="FS384" i="1" s="1"/>
  <c r="CV63" i="1"/>
  <c r="BR385" i="1" s="1"/>
  <c r="CX63" i="1"/>
  <c r="CM385" i="1" s="1"/>
  <c r="CP385" i="1" s="1"/>
  <c r="CZ63" i="1"/>
  <c r="DH385" i="1" s="1"/>
  <c r="DB63" i="1"/>
  <c r="EC385" i="1" s="1"/>
  <c r="DD63" i="1"/>
  <c r="EX385" i="1" s="1"/>
  <c r="DF63" i="1"/>
  <c r="FS385" i="1" s="1"/>
  <c r="CV64" i="1"/>
  <c r="BR386" i="1" s="1"/>
  <c r="BU386" i="1" s="1"/>
  <c r="CX64" i="1"/>
  <c r="CM386" i="1" s="1"/>
  <c r="CP386" i="1" s="1"/>
  <c r="CZ64" i="1"/>
  <c r="DH386" i="1" s="1"/>
  <c r="DK386" i="1" s="1"/>
  <c r="DB64" i="1"/>
  <c r="EC386" i="1" s="1"/>
  <c r="EF386" i="1" s="1"/>
  <c r="DD64" i="1"/>
  <c r="EX386" i="1" s="1"/>
  <c r="DF64" i="1"/>
  <c r="FS386" i="1" s="1"/>
  <c r="FV386" i="1" s="1"/>
  <c r="CV65" i="1"/>
  <c r="BR387" i="1" s="1"/>
  <c r="CX65" i="1"/>
  <c r="CM387" i="1" s="1"/>
  <c r="CP387" i="1" s="1"/>
  <c r="CZ65" i="1"/>
  <c r="DH387" i="1" s="1"/>
  <c r="DB65" i="1"/>
  <c r="EC387" i="1" s="1"/>
  <c r="DD65" i="1"/>
  <c r="EX387" i="1" s="1"/>
  <c r="FA387" i="1" s="1"/>
  <c r="DF65" i="1"/>
  <c r="FS387" i="1" s="1"/>
  <c r="CV66" i="1"/>
  <c r="BR388" i="1" s="1"/>
  <c r="CX66" i="1"/>
  <c r="CM388" i="1" s="1"/>
  <c r="CP388" i="1" s="1"/>
  <c r="CZ66" i="1"/>
  <c r="DH388" i="1" s="1"/>
  <c r="DB66" i="1"/>
  <c r="EC388" i="1" s="1"/>
  <c r="DD66" i="1"/>
  <c r="EX388" i="1" s="1"/>
  <c r="DF66" i="1"/>
  <c r="FS388" i="1" s="1"/>
  <c r="CV67" i="1"/>
  <c r="BR389" i="1" s="1"/>
  <c r="BU389" i="1" s="1"/>
  <c r="CX67" i="1"/>
  <c r="CM389" i="1" s="1"/>
  <c r="CP389" i="1" s="1"/>
  <c r="CZ67" i="1"/>
  <c r="DH389" i="1" s="1"/>
  <c r="DB67" i="1"/>
  <c r="EC389" i="1" s="1"/>
  <c r="DD67" i="1"/>
  <c r="EX389" i="1" s="1"/>
  <c r="DF67" i="1"/>
  <c r="FS389" i="1" s="1"/>
  <c r="FV389" i="1" s="1"/>
  <c r="CV68" i="1"/>
  <c r="BR390" i="1" s="1"/>
  <c r="CX68" i="1"/>
  <c r="CM390" i="1" s="1"/>
  <c r="CZ68" i="1"/>
  <c r="DH390" i="1" s="1"/>
  <c r="DB68" i="1"/>
  <c r="EC390" i="1" s="1"/>
  <c r="EF390" i="1" s="1"/>
  <c r="DD68" i="1"/>
  <c r="EX390" i="1" s="1"/>
  <c r="DF68" i="1"/>
  <c r="FS390" i="1" s="1"/>
  <c r="CV69" i="1"/>
  <c r="BR391" i="1" s="1"/>
  <c r="CX69" i="1"/>
  <c r="CM391" i="1" s="1"/>
  <c r="CZ69" i="1"/>
  <c r="DH391" i="1" s="1"/>
  <c r="DB69" i="1"/>
  <c r="EC391" i="1" s="1"/>
  <c r="EF391" i="1" s="1"/>
  <c r="DD69" i="1"/>
  <c r="EX391" i="1" s="1"/>
  <c r="DF69" i="1"/>
  <c r="FS391" i="1" s="1"/>
  <c r="CV70" i="1"/>
  <c r="BR392" i="1" s="1"/>
  <c r="BU392" i="1" s="1"/>
  <c r="CX70" i="1"/>
  <c r="CM392" i="1" s="1"/>
  <c r="CP392" i="1" s="1"/>
  <c r="CZ70" i="1"/>
  <c r="DH392" i="1" s="1"/>
  <c r="DK392" i="1" s="1"/>
  <c r="DB70" i="1"/>
  <c r="EC392" i="1" s="1"/>
  <c r="DD70" i="1"/>
  <c r="EX392" i="1" s="1"/>
  <c r="DF70" i="1"/>
  <c r="FS392" i="1" s="1"/>
  <c r="FV392" i="1" s="1"/>
  <c r="CV71" i="1"/>
  <c r="BR393" i="1" s="1"/>
  <c r="CX71" i="1"/>
  <c r="CM393" i="1" s="1"/>
  <c r="CP393" i="1" s="1"/>
  <c r="CZ71" i="1"/>
  <c r="DH393" i="1" s="1"/>
  <c r="DB71" i="1"/>
  <c r="EC393" i="1" s="1"/>
  <c r="EF393" i="1" s="1"/>
  <c r="DD71" i="1"/>
  <c r="EX393" i="1" s="1"/>
  <c r="DF71" i="1"/>
  <c r="FS393" i="1" s="1"/>
  <c r="CV72" i="1"/>
  <c r="BR394" i="1" s="1"/>
  <c r="CX72" i="1"/>
  <c r="CM394" i="1" s="1"/>
  <c r="CZ72" i="1"/>
  <c r="DH394" i="1" s="1"/>
  <c r="DB72" i="1"/>
  <c r="EC394" i="1" s="1"/>
  <c r="EF394" i="1" s="1"/>
  <c r="DD72" i="1"/>
  <c r="EX394" i="1" s="1"/>
  <c r="DF72" i="1"/>
  <c r="FS394" i="1" s="1"/>
  <c r="CV73" i="1"/>
  <c r="BR395" i="1" s="1"/>
  <c r="BU395" i="1" s="1"/>
  <c r="CX73" i="1"/>
  <c r="CM395" i="1" s="1"/>
  <c r="CZ73" i="1"/>
  <c r="DH395" i="1" s="1"/>
  <c r="DB73" i="1"/>
  <c r="EC395" i="1" s="1"/>
  <c r="DD73" i="1"/>
  <c r="EX395" i="1" s="1"/>
  <c r="DF73" i="1"/>
  <c r="FS395" i="1" s="1"/>
  <c r="FV395" i="1" s="1"/>
  <c r="CV74" i="1"/>
  <c r="BR396" i="1" s="1"/>
  <c r="CX74" i="1"/>
  <c r="CM396" i="1" s="1"/>
  <c r="CZ74" i="1"/>
  <c r="DH396" i="1" s="1"/>
  <c r="DB74" i="1"/>
  <c r="EC396" i="1" s="1"/>
  <c r="DD74" i="1"/>
  <c r="EX396" i="1" s="1"/>
  <c r="FA396" i="1" s="1"/>
  <c r="DF74" i="1"/>
  <c r="FS396" i="1" s="1"/>
  <c r="CV75" i="1"/>
  <c r="BR397" i="1" s="1"/>
  <c r="CX75" i="1"/>
  <c r="CM397" i="1" s="1"/>
  <c r="CP397" i="1" s="1"/>
  <c r="CZ75" i="1"/>
  <c r="DH397" i="1" s="1"/>
  <c r="DB75" i="1"/>
  <c r="EC397" i="1" s="1"/>
  <c r="EF397" i="1" s="1"/>
  <c r="DD75" i="1"/>
  <c r="EX397" i="1" s="1"/>
  <c r="DF75" i="1"/>
  <c r="FS397" i="1" s="1"/>
  <c r="CV76" i="1"/>
  <c r="BR398" i="1" s="1"/>
  <c r="BU398" i="1" s="1"/>
  <c r="CX76" i="1"/>
  <c r="CM398" i="1" s="1"/>
  <c r="CP398" i="1" s="1"/>
  <c r="CZ76" i="1"/>
  <c r="DH398" i="1" s="1"/>
  <c r="DB76" i="1"/>
  <c r="EC398" i="1" s="1"/>
  <c r="EF398" i="1" s="1"/>
  <c r="DD76" i="1"/>
  <c r="EX398" i="1" s="1"/>
  <c r="DF76" i="1"/>
  <c r="FS398" i="1" s="1"/>
  <c r="FV398" i="1" s="1"/>
  <c r="CV77" i="1"/>
  <c r="BR399" i="1" s="1"/>
  <c r="CX77" i="1"/>
  <c r="CM399" i="1" s="1"/>
  <c r="CP399" i="1" s="1"/>
  <c r="CZ77" i="1"/>
  <c r="DH399" i="1" s="1"/>
  <c r="DB77" i="1"/>
  <c r="EC399" i="1" s="1"/>
  <c r="DD77" i="1"/>
  <c r="EX399" i="1" s="1"/>
  <c r="DF77" i="1"/>
  <c r="FS399" i="1" s="1"/>
  <c r="CV78" i="1"/>
  <c r="BR400" i="1" s="1"/>
  <c r="CX78" i="1"/>
  <c r="CM400" i="1" s="1"/>
  <c r="CP400" i="1" s="1"/>
  <c r="CZ78" i="1"/>
  <c r="DH400" i="1" s="1"/>
  <c r="DB78" i="1"/>
  <c r="EC400" i="1" s="1"/>
  <c r="DD78" i="1"/>
  <c r="EX400" i="1" s="1"/>
  <c r="FA400" i="1" s="1"/>
  <c r="DF78" i="1"/>
  <c r="FS400" i="1" s="1"/>
  <c r="CV79" i="1"/>
  <c r="BR401" i="1" s="1"/>
  <c r="BU401" i="1" s="1"/>
  <c r="CX79" i="1"/>
  <c r="CM401" i="1" s="1"/>
  <c r="CP401" i="1" s="1"/>
  <c r="CZ79" i="1"/>
  <c r="DH401" i="1" s="1"/>
  <c r="DB79" i="1"/>
  <c r="EC401" i="1" s="1"/>
  <c r="DD79" i="1"/>
  <c r="EX401" i="1" s="1"/>
  <c r="DF79" i="1"/>
  <c r="FS401" i="1" s="1"/>
  <c r="FV401" i="1" s="1"/>
  <c r="CV80" i="1"/>
  <c r="BR402" i="1" s="1"/>
  <c r="CX80" i="1"/>
  <c r="CM402" i="1" s="1"/>
  <c r="CZ80" i="1"/>
  <c r="DH402" i="1" s="1"/>
  <c r="DB80" i="1"/>
  <c r="EC402" i="1" s="1"/>
  <c r="DD80" i="1"/>
  <c r="EX402" i="1" s="1"/>
  <c r="DF80" i="1"/>
  <c r="FS402" i="1" s="1"/>
  <c r="CV81" i="1"/>
  <c r="BR403" i="1" s="1"/>
  <c r="CX81" i="1"/>
  <c r="CM403" i="1" s="1"/>
  <c r="CP403" i="1" s="1"/>
  <c r="CZ81" i="1"/>
  <c r="DH403" i="1" s="1"/>
  <c r="DB81" i="1"/>
  <c r="EC403" i="1" s="1"/>
  <c r="EF403" i="1" s="1"/>
  <c r="DD81" i="1"/>
  <c r="EX403" i="1" s="1"/>
  <c r="DF81" i="1"/>
  <c r="FS403" i="1" s="1"/>
  <c r="CV82" i="1"/>
  <c r="BR404" i="1" s="1"/>
  <c r="BU404" i="1" s="1"/>
  <c r="CX82" i="1"/>
  <c r="CM404" i="1" s="1"/>
  <c r="CZ82" i="1"/>
  <c r="DH404" i="1" s="1"/>
  <c r="DB82" i="1"/>
  <c r="EC404" i="1" s="1"/>
  <c r="DD82" i="1"/>
  <c r="EX404" i="1" s="1"/>
  <c r="DF82" i="1"/>
  <c r="FS404" i="1" s="1"/>
  <c r="FV404" i="1" s="1"/>
  <c r="CV83" i="1"/>
  <c r="BR405" i="1" s="1"/>
  <c r="CX83" i="1"/>
  <c r="CM405" i="1" s="1"/>
  <c r="CP405" i="1" s="1"/>
  <c r="CZ83" i="1"/>
  <c r="DH405" i="1" s="1"/>
  <c r="DB83" i="1"/>
  <c r="EC405" i="1" s="1"/>
  <c r="DD83" i="1"/>
  <c r="EX405" i="1" s="1"/>
  <c r="FA405" i="1" s="1"/>
  <c r="DF83" i="1"/>
  <c r="FS405" i="1" s="1"/>
  <c r="CV84" i="1"/>
  <c r="BR406" i="1" s="1"/>
  <c r="CX84" i="1"/>
  <c r="CM406" i="1" s="1"/>
  <c r="CZ84" i="1"/>
  <c r="DH406" i="1" s="1"/>
  <c r="DB84" i="1"/>
  <c r="EC406" i="1" s="1"/>
  <c r="DD84" i="1"/>
  <c r="EX406" i="1" s="1"/>
  <c r="DF84" i="1"/>
  <c r="FS406" i="1" s="1"/>
  <c r="CV85" i="1"/>
  <c r="BR407" i="1" s="1"/>
  <c r="BU407" i="1" s="1"/>
  <c r="CX85" i="1"/>
  <c r="CM407" i="1" s="1"/>
  <c r="CP407" i="1" s="1"/>
  <c r="CZ85" i="1"/>
  <c r="DH407" i="1" s="1"/>
  <c r="DB85" i="1"/>
  <c r="EC407" i="1" s="1"/>
  <c r="EF407" i="1" s="1"/>
  <c r="DD85" i="1"/>
  <c r="EX407" i="1" s="1"/>
  <c r="DF85" i="1"/>
  <c r="FS407" i="1" s="1"/>
  <c r="FV407" i="1" s="1"/>
  <c r="CV86" i="1"/>
  <c r="BR408" i="1" s="1"/>
  <c r="CX86" i="1"/>
  <c r="CM408" i="1" s="1"/>
  <c r="CZ86" i="1"/>
  <c r="DH408" i="1" s="1"/>
  <c r="DB86" i="1"/>
  <c r="EC408" i="1" s="1"/>
  <c r="DD86" i="1"/>
  <c r="EX408" i="1" s="1"/>
  <c r="FA408" i="1" s="1"/>
  <c r="DF86" i="1"/>
  <c r="FS408" i="1" s="1"/>
  <c r="CV87" i="1"/>
  <c r="BR409" i="1" s="1"/>
  <c r="CX87" i="1"/>
  <c r="CM409" i="1" s="1"/>
  <c r="CP409" i="1" s="1"/>
  <c r="CZ87" i="1"/>
  <c r="DH409" i="1" s="1"/>
  <c r="DB87" i="1"/>
  <c r="EC409" i="1" s="1"/>
  <c r="EF409" i="1" s="1"/>
  <c r="DD87" i="1"/>
  <c r="EX409" i="1" s="1"/>
  <c r="DF87" i="1"/>
  <c r="FS409" i="1" s="1"/>
  <c r="CV88" i="1"/>
  <c r="BR410" i="1" s="1"/>
  <c r="BU410" i="1" s="1"/>
  <c r="CX88" i="1"/>
  <c r="CM410" i="1" s="1"/>
  <c r="CP410" i="1" s="1"/>
  <c r="CZ88" i="1"/>
  <c r="DH410" i="1" s="1"/>
  <c r="DB88" i="1"/>
  <c r="EC410" i="1" s="1"/>
  <c r="EF410" i="1" s="1"/>
  <c r="DD88" i="1"/>
  <c r="EX410" i="1" s="1"/>
  <c r="DF88" i="1"/>
  <c r="FS410" i="1" s="1"/>
  <c r="FV410" i="1" s="1"/>
  <c r="DF4" i="1"/>
  <c r="FS326" i="1" s="1"/>
  <c r="DD4" i="1"/>
  <c r="EX326" i="1" s="1"/>
  <c r="DB4" i="1"/>
  <c r="EC326" i="1" s="1"/>
  <c r="CZ4" i="1"/>
  <c r="DH326" i="1" s="1"/>
  <c r="CX4" i="1"/>
  <c r="CM326" i="1" s="1"/>
  <c r="BR77" i="1"/>
  <c r="BT77" i="1"/>
  <c r="BV77" i="1"/>
  <c r="DH187" i="1" s="1"/>
  <c r="BY77" i="1"/>
  <c r="EC187" i="1" s="1"/>
  <c r="CA77" i="1"/>
  <c r="EX187" i="1" s="1"/>
  <c r="CC77" i="1"/>
  <c r="FS187" i="1" s="1"/>
  <c r="BR78" i="1"/>
  <c r="BT78" i="1"/>
  <c r="BV78" i="1"/>
  <c r="DH188" i="1" s="1"/>
  <c r="BY78" i="1"/>
  <c r="EC188" i="1" s="1"/>
  <c r="CA78" i="1"/>
  <c r="EX188" i="1" s="1"/>
  <c r="CC78" i="1"/>
  <c r="FS188" i="1" s="1"/>
  <c r="BR79" i="1"/>
  <c r="BT79" i="1"/>
  <c r="BV79" i="1"/>
  <c r="DH189" i="1" s="1"/>
  <c r="BY79" i="1"/>
  <c r="EC189" i="1" s="1"/>
  <c r="CA79" i="1"/>
  <c r="EX189" i="1" s="1"/>
  <c r="CC79" i="1"/>
  <c r="FS189" i="1" s="1"/>
  <c r="BR80" i="1"/>
  <c r="BT80" i="1"/>
  <c r="BV80" i="1"/>
  <c r="DH190" i="1" s="1"/>
  <c r="BY80" i="1"/>
  <c r="EC190" i="1" s="1"/>
  <c r="CA80" i="1"/>
  <c r="EX190" i="1" s="1"/>
  <c r="CC80" i="1"/>
  <c r="FS190" i="1" s="1"/>
  <c r="BR81" i="1"/>
  <c r="BT81" i="1"/>
  <c r="BV81" i="1"/>
  <c r="DH191" i="1" s="1"/>
  <c r="BY81" i="1"/>
  <c r="EC191" i="1" s="1"/>
  <c r="EF191" i="1" s="1"/>
  <c r="CA81" i="1"/>
  <c r="EX191" i="1" s="1"/>
  <c r="CC81" i="1"/>
  <c r="FS191" i="1" s="1"/>
  <c r="BR82" i="1"/>
  <c r="BT82" i="1"/>
  <c r="BV82" i="1"/>
  <c r="DH192" i="1" s="1"/>
  <c r="BY82" i="1"/>
  <c r="EC192" i="1" s="1"/>
  <c r="CA82" i="1"/>
  <c r="EX192" i="1" s="1"/>
  <c r="CC82" i="1"/>
  <c r="FS192" i="1" s="1"/>
  <c r="BR83" i="1"/>
  <c r="BT83" i="1"/>
  <c r="BV83" i="1"/>
  <c r="DH193" i="1" s="1"/>
  <c r="BY83" i="1"/>
  <c r="EC193" i="1" s="1"/>
  <c r="EF193" i="1" s="1"/>
  <c r="CA83" i="1"/>
  <c r="EX193" i="1" s="1"/>
  <c r="CC83" i="1"/>
  <c r="FS193" i="1" s="1"/>
  <c r="BR84" i="1"/>
  <c r="BT84" i="1"/>
  <c r="BV84" i="1"/>
  <c r="DH194" i="1" s="1"/>
  <c r="BY84" i="1"/>
  <c r="EC194" i="1" s="1"/>
  <c r="CA84" i="1"/>
  <c r="EX194" i="1" s="1"/>
  <c r="CC84" i="1"/>
  <c r="FS194" i="1" s="1"/>
  <c r="BR85" i="1"/>
  <c r="BT85" i="1"/>
  <c r="BV85" i="1"/>
  <c r="DH195" i="1" s="1"/>
  <c r="BY85" i="1"/>
  <c r="EC195" i="1" s="1"/>
  <c r="EF195" i="1" s="1"/>
  <c r="CA85" i="1"/>
  <c r="EX195" i="1" s="1"/>
  <c r="CC85" i="1"/>
  <c r="FS195" i="1" s="1"/>
  <c r="BR86" i="1"/>
  <c r="BT86" i="1"/>
  <c r="BV86" i="1"/>
  <c r="DH196" i="1" s="1"/>
  <c r="BY86" i="1"/>
  <c r="EC196" i="1" s="1"/>
  <c r="CA86" i="1"/>
  <c r="EX196" i="1" s="1"/>
  <c r="CC86" i="1"/>
  <c r="FS196" i="1" s="1"/>
  <c r="BR87" i="1"/>
  <c r="BT87" i="1"/>
  <c r="BV87" i="1"/>
  <c r="DH197" i="1" s="1"/>
  <c r="BY87" i="1"/>
  <c r="EC197" i="1" s="1"/>
  <c r="EF197" i="1" s="1"/>
  <c r="CA87" i="1"/>
  <c r="EX197" i="1" s="1"/>
  <c r="CC87" i="1"/>
  <c r="FS197" i="1" s="1"/>
  <c r="BR88" i="1"/>
  <c r="BT88" i="1"/>
  <c r="BV88" i="1"/>
  <c r="DH198" i="1" s="1"/>
  <c r="BY88" i="1"/>
  <c r="EC198" i="1" s="1"/>
  <c r="CA88" i="1"/>
  <c r="EX198" i="1" s="1"/>
  <c r="CC88" i="1"/>
  <c r="FS198" i="1" s="1"/>
  <c r="BR89" i="1"/>
  <c r="BT89" i="1"/>
  <c r="BV89" i="1"/>
  <c r="DH199" i="1" s="1"/>
  <c r="BY89" i="1"/>
  <c r="EC199" i="1" s="1"/>
  <c r="EF199" i="1" s="1"/>
  <c r="CA89" i="1"/>
  <c r="EX199" i="1" s="1"/>
  <c r="CC89" i="1"/>
  <c r="FS199" i="1" s="1"/>
  <c r="BR90" i="1"/>
  <c r="BT90" i="1"/>
  <c r="BV90" i="1"/>
  <c r="DH200" i="1" s="1"/>
  <c r="BY90" i="1"/>
  <c r="EC200" i="1" s="1"/>
  <c r="CA90" i="1"/>
  <c r="EX200" i="1" s="1"/>
  <c r="CC90" i="1"/>
  <c r="FS200" i="1" s="1"/>
  <c r="BR91" i="1"/>
  <c r="BT91" i="1"/>
  <c r="BV91" i="1"/>
  <c r="DH201" i="1" s="1"/>
  <c r="DK201" i="1" s="1"/>
  <c r="BY91" i="1"/>
  <c r="EC201" i="1" s="1"/>
  <c r="EF201" i="1" s="1"/>
  <c r="CA91" i="1"/>
  <c r="EX201" i="1" s="1"/>
  <c r="CC91" i="1"/>
  <c r="FS201" i="1" s="1"/>
  <c r="BR92" i="1"/>
  <c r="BT92" i="1"/>
  <c r="BV92" i="1"/>
  <c r="DH202" i="1" s="1"/>
  <c r="BY92" i="1"/>
  <c r="EC202" i="1" s="1"/>
  <c r="CA92" i="1"/>
  <c r="EX202" i="1" s="1"/>
  <c r="CC92" i="1"/>
  <c r="FS202" i="1" s="1"/>
  <c r="CH46" i="1"/>
  <c r="BR262" i="1" s="1"/>
  <c r="CJ46" i="1"/>
  <c r="CM262" i="1" s="1"/>
  <c r="CP262" i="1" s="1"/>
  <c r="CL46" i="1"/>
  <c r="DH262" i="1" s="1"/>
  <c r="DK262" i="1" s="1"/>
  <c r="CN46" i="1"/>
  <c r="CP46" i="1"/>
  <c r="EX262" i="1" s="1"/>
  <c r="FA262" i="1" s="1"/>
  <c r="CR46" i="1"/>
  <c r="FS262" i="1" s="1"/>
  <c r="FV262" i="1" s="1"/>
  <c r="BR47" i="1"/>
  <c r="BT47" i="1"/>
  <c r="BV47" i="1"/>
  <c r="DH157" i="1" s="1"/>
  <c r="DK157" i="1" s="1"/>
  <c r="BY47" i="1"/>
  <c r="EC157" i="1" s="1"/>
  <c r="CA47" i="1"/>
  <c r="EX157" i="1" s="1"/>
  <c r="CC47" i="1"/>
  <c r="FS157" i="1" s="1"/>
  <c r="CH89" i="1"/>
  <c r="BR305" i="1" s="1"/>
  <c r="CJ89" i="1"/>
  <c r="CM305" i="1" s="1"/>
  <c r="CL89" i="1"/>
  <c r="DH305" i="1" s="1"/>
  <c r="CN89" i="1"/>
  <c r="CP89" i="1"/>
  <c r="EX305" i="1" s="1"/>
  <c r="CR89" i="1"/>
  <c r="FS305" i="1" s="1"/>
  <c r="CH90" i="1"/>
  <c r="BR306" i="1" s="1"/>
  <c r="CJ90" i="1"/>
  <c r="CM306" i="1" s="1"/>
  <c r="CL90" i="1"/>
  <c r="DH306" i="1" s="1"/>
  <c r="CN90" i="1"/>
  <c r="CP90" i="1"/>
  <c r="EX306" i="1" s="1"/>
  <c r="CR90" i="1"/>
  <c r="FS306" i="1" s="1"/>
  <c r="CH91" i="1"/>
  <c r="BR307" i="1" s="1"/>
  <c r="CJ91" i="1"/>
  <c r="CM307" i="1" s="1"/>
  <c r="CP307" i="1" s="1"/>
  <c r="CL91" i="1"/>
  <c r="DH307" i="1" s="1"/>
  <c r="DK307" i="1" s="1"/>
  <c r="CN91" i="1"/>
  <c r="CP91" i="1"/>
  <c r="EX307" i="1" s="1"/>
  <c r="FA307" i="1" s="1"/>
  <c r="CR91" i="1"/>
  <c r="FS307" i="1" s="1"/>
  <c r="FV307" i="1" s="1"/>
  <c r="CH92" i="1"/>
  <c r="BR308" i="1" s="1"/>
  <c r="CJ92" i="1"/>
  <c r="CM308" i="1" s="1"/>
  <c r="CL92" i="1"/>
  <c r="DH308" i="1" s="1"/>
  <c r="CN92" i="1"/>
  <c r="CP92" i="1"/>
  <c r="EX308" i="1" s="1"/>
  <c r="CR92" i="1"/>
  <c r="FS308" i="1" s="1"/>
  <c r="BR93" i="1"/>
  <c r="BT93" i="1"/>
  <c r="BV93" i="1"/>
  <c r="DH203" i="1" s="1"/>
  <c r="BY93" i="1"/>
  <c r="EC203" i="1" s="1"/>
  <c r="EF203" i="1" s="1"/>
  <c r="CA93" i="1"/>
  <c r="EX203" i="1" s="1"/>
  <c r="CC93" i="1"/>
  <c r="FS203" i="1" s="1"/>
  <c r="CH93" i="1"/>
  <c r="BR309" i="1" s="1"/>
  <c r="CJ93" i="1"/>
  <c r="CM309" i="1" s="1"/>
  <c r="CL93" i="1"/>
  <c r="DH309" i="1" s="1"/>
  <c r="CN93" i="1"/>
  <c r="CP93" i="1"/>
  <c r="EX309" i="1" s="1"/>
  <c r="CR93" i="1"/>
  <c r="FS309" i="1" s="1"/>
  <c r="CH88" i="1"/>
  <c r="BR304" i="1" s="1"/>
  <c r="BR34" i="1"/>
  <c r="BT34" i="1"/>
  <c r="BV34" i="1"/>
  <c r="DH144" i="1" s="1"/>
  <c r="BY34" i="1"/>
  <c r="EC144" i="1" s="1"/>
  <c r="CA34" i="1"/>
  <c r="EX144" i="1" s="1"/>
  <c r="CC34" i="1"/>
  <c r="FS144" i="1" s="1"/>
  <c r="CH34" i="1"/>
  <c r="BR250" i="1" s="1"/>
  <c r="CJ34" i="1"/>
  <c r="CM250" i="1" s="1"/>
  <c r="CP250" i="1" s="1"/>
  <c r="CL34" i="1"/>
  <c r="DH250" i="1" s="1"/>
  <c r="DK250" i="1" s="1"/>
  <c r="CN34" i="1"/>
  <c r="CP34" i="1"/>
  <c r="EX250" i="1" s="1"/>
  <c r="FA250" i="1" s="1"/>
  <c r="CR34" i="1"/>
  <c r="FS250" i="1" s="1"/>
  <c r="FV250" i="1" s="1"/>
  <c r="BR35" i="1"/>
  <c r="BT35" i="1"/>
  <c r="BV35" i="1"/>
  <c r="DH145" i="1" s="1"/>
  <c r="DK145" i="1" s="1"/>
  <c r="BY35" i="1"/>
  <c r="EC145" i="1" s="1"/>
  <c r="CA35" i="1"/>
  <c r="EX145" i="1" s="1"/>
  <c r="CC35" i="1"/>
  <c r="FS145" i="1" s="1"/>
  <c r="CH35" i="1"/>
  <c r="BR251" i="1" s="1"/>
  <c r="CJ35" i="1"/>
  <c r="CM251" i="1" s="1"/>
  <c r="CL35" i="1"/>
  <c r="DH251" i="1" s="1"/>
  <c r="CN35" i="1"/>
  <c r="CP35" i="1"/>
  <c r="EX251" i="1" s="1"/>
  <c r="CR35" i="1"/>
  <c r="FS251" i="1" s="1"/>
  <c r="BR36" i="1"/>
  <c r="BT36" i="1"/>
  <c r="BV36" i="1"/>
  <c r="DH146" i="1" s="1"/>
  <c r="BY36" i="1"/>
  <c r="EC146" i="1" s="1"/>
  <c r="CA36" i="1"/>
  <c r="EX146" i="1" s="1"/>
  <c r="CC36" i="1"/>
  <c r="FS146" i="1" s="1"/>
  <c r="CH36" i="1"/>
  <c r="BR252" i="1" s="1"/>
  <c r="CJ36" i="1"/>
  <c r="CM252" i="1" s="1"/>
  <c r="CL36" i="1"/>
  <c r="DH252" i="1" s="1"/>
  <c r="CN36" i="1"/>
  <c r="CP36" i="1"/>
  <c r="EX252" i="1" s="1"/>
  <c r="CR36" i="1"/>
  <c r="FS252" i="1" s="1"/>
  <c r="BR37" i="1"/>
  <c r="BT37" i="1"/>
  <c r="BV37" i="1"/>
  <c r="DH147" i="1" s="1"/>
  <c r="BY37" i="1"/>
  <c r="EC147" i="1" s="1"/>
  <c r="CA37" i="1"/>
  <c r="EX147" i="1" s="1"/>
  <c r="CC37" i="1"/>
  <c r="FS147" i="1" s="1"/>
  <c r="CH37" i="1"/>
  <c r="BR253" i="1" s="1"/>
  <c r="CJ37" i="1"/>
  <c r="CM253" i="1" s="1"/>
  <c r="CP253" i="1" s="1"/>
  <c r="CL37" i="1"/>
  <c r="DH253" i="1" s="1"/>
  <c r="DK253" i="1" s="1"/>
  <c r="CN37" i="1"/>
  <c r="CP37" i="1"/>
  <c r="EX253" i="1" s="1"/>
  <c r="FA253" i="1" s="1"/>
  <c r="CR37" i="1"/>
  <c r="FS253" i="1" s="1"/>
  <c r="FV253" i="1" s="1"/>
  <c r="BR38" i="1"/>
  <c r="BT38" i="1"/>
  <c r="BV38" i="1"/>
  <c r="DH148" i="1" s="1"/>
  <c r="BY38" i="1"/>
  <c r="EC148" i="1" s="1"/>
  <c r="CA38" i="1"/>
  <c r="EX148" i="1" s="1"/>
  <c r="CC38" i="1"/>
  <c r="FS148" i="1" s="1"/>
  <c r="CH38" i="1"/>
  <c r="BR254" i="1" s="1"/>
  <c r="CJ38" i="1"/>
  <c r="CM254" i="1" s="1"/>
  <c r="CL38" i="1"/>
  <c r="DH254" i="1" s="1"/>
  <c r="CN38" i="1"/>
  <c r="CP38" i="1"/>
  <c r="EX254" i="1" s="1"/>
  <c r="CR38" i="1"/>
  <c r="FS254" i="1" s="1"/>
  <c r="BR39" i="1"/>
  <c r="BT39" i="1"/>
  <c r="BV39" i="1"/>
  <c r="DH149" i="1" s="1"/>
  <c r="BY39" i="1"/>
  <c r="EC149" i="1" s="1"/>
  <c r="CA39" i="1"/>
  <c r="EX149" i="1" s="1"/>
  <c r="CC39" i="1"/>
  <c r="FS149" i="1" s="1"/>
  <c r="CH39" i="1"/>
  <c r="BR255" i="1" s="1"/>
  <c r="CJ39" i="1"/>
  <c r="CM255" i="1" s="1"/>
  <c r="CL39" i="1"/>
  <c r="DH255" i="1" s="1"/>
  <c r="CN39" i="1"/>
  <c r="CP39" i="1"/>
  <c r="EX255" i="1" s="1"/>
  <c r="CR39" i="1"/>
  <c r="FS255" i="1" s="1"/>
  <c r="BR40" i="1"/>
  <c r="BT40" i="1"/>
  <c r="BV40" i="1"/>
  <c r="DH150" i="1" s="1"/>
  <c r="BY40" i="1"/>
  <c r="EC150" i="1" s="1"/>
  <c r="CA40" i="1"/>
  <c r="EX150" i="1" s="1"/>
  <c r="CC40" i="1"/>
  <c r="FS150" i="1" s="1"/>
  <c r="CH40" i="1"/>
  <c r="BR256" i="1" s="1"/>
  <c r="CJ40" i="1"/>
  <c r="CM256" i="1" s="1"/>
  <c r="CP256" i="1" s="1"/>
  <c r="CL40" i="1"/>
  <c r="DH256" i="1" s="1"/>
  <c r="DK256" i="1" s="1"/>
  <c r="CN40" i="1"/>
  <c r="CP40" i="1"/>
  <c r="EX256" i="1" s="1"/>
  <c r="FA256" i="1" s="1"/>
  <c r="CR40" i="1"/>
  <c r="FS256" i="1" s="1"/>
  <c r="FV256" i="1" s="1"/>
  <c r="BR41" i="1"/>
  <c r="BT41" i="1"/>
  <c r="BV41" i="1"/>
  <c r="DH151" i="1" s="1"/>
  <c r="BY41" i="1"/>
  <c r="EC151" i="1" s="1"/>
  <c r="CA41" i="1"/>
  <c r="EX151" i="1" s="1"/>
  <c r="CC41" i="1"/>
  <c r="FS151" i="1" s="1"/>
  <c r="CH41" i="1"/>
  <c r="BR257" i="1" s="1"/>
  <c r="CJ41" i="1"/>
  <c r="CM257" i="1" s="1"/>
  <c r="CL41" i="1"/>
  <c r="DH257" i="1" s="1"/>
  <c r="CN41" i="1"/>
  <c r="CP41" i="1"/>
  <c r="EX257" i="1" s="1"/>
  <c r="CR41" i="1"/>
  <c r="FS257" i="1" s="1"/>
  <c r="BR42" i="1"/>
  <c r="BT42" i="1"/>
  <c r="BV42" i="1"/>
  <c r="DH152" i="1" s="1"/>
  <c r="BY42" i="1"/>
  <c r="EC152" i="1" s="1"/>
  <c r="CA42" i="1"/>
  <c r="EX152" i="1" s="1"/>
  <c r="CC42" i="1"/>
  <c r="FS152" i="1" s="1"/>
  <c r="CH42" i="1"/>
  <c r="BR258" i="1" s="1"/>
  <c r="CJ42" i="1"/>
  <c r="CM258" i="1" s="1"/>
  <c r="CL42" i="1"/>
  <c r="DH258" i="1" s="1"/>
  <c r="CN42" i="1"/>
  <c r="CP42" i="1"/>
  <c r="EX258" i="1" s="1"/>
  <c r="CR42" i="1"/>
  <c r="FS258" i="1" s="1"/>
  <c r="BR43" i="1"/>
  <c r="BT43" i="1"/>
  <c r="BV43" i="1"/>
  <c r="DH153" i="1" s="1"/>
  <c r="BY43" i="1"/>
  <c r="EC153" i="1" s="1"/>
  <c r="CA43" i="1"/>
  <c r="EX153" i="1" s="1"/>
  <c r="CC43" i="1"/>
  <c r="FS153" i="1" s="1"/>
  <c r="CH43" i="1"/>
  <c r="BR259" i="1" s="1"/>
  <c r="CJ43" i="1"/>
  <c r="CM259" i="1" s="1"/>
  <c r="CP259" i="1" s="1"/>
  <c r="CL43" i="1"/>
  <c r="DH259" i="1" s="1"/>
  <c r="DK259" i="1" s="1"/>
  <c r="CN43" i="1"/>
  <c r="CP43" i="1"/>
  <c r="EX259" i="1" s="1"/>
  <c r="FA259" i="1" s="1"/>
  <c r="CR43" i="1"/>
  <c r="FS259" i="1" s="1"/>
  <c r="FV259" i="1" s="1"/>
  <c r="BR44" i="1"/>
  <c r="BT44" i="1"/>
  <c r="BV44" i="1"/>
  <c r="DH154" i="1" s="1"/>
  <c r="BY44" i="1"/>
  <c r="EC154" i="1" s="1"/>
  <c r="CA44" i="1"/>
  <c r="EX154" i="1" s="1"/>
  <c r="CC44" i="1"/>
  <c r="FS154" i="1" s="1"/>
  <c r="CH44" i="1"/>
  <c r="BR260" i="1" s="1"/>
  <c r="CJ44" i="1"/>
  <c r="CM260" i="1" s="1"/>
  <c r="CL44" i="1"/>
  <c r="DH260" i="1" s="1"/>
  <c r="CN44" i="1"/>
  <c r="CP44" i="1"/>
  <c r="EX260" i="1" s="1"/>
  <c r="CR44" i="1"/>
  <c r="FS260" i="1" s="1"/>
  <c r="BR45" i="1"/>
  <c r="BT45" i="1"/>
  <c r="BV45" i="1"/>
  <c r="DH155" i="1" s="1"/>
  <c r="BY45" i="1"/>
  <c r="EC155" i="1" s="1"/>
  <c r="CA45" i="1"/>
  <c r="EX155" i="1" s="1"/>
  <c r="CC45" i="1"/>
  <c r="FS155" i="1" s="1"/>
  <c r="CH45" i="1"/>
  <c r="BR261" i="1" s="1"/>
  <c r="CJ45" i="1"/>
  <c r="CM261" i="1" s="1"/>
  <c r="CL45" i="1"/>
  <c r="DH261" i="1" s="1"/>
  <c r="CN45" i="1"/>
  <c r="CP45" i="1"/>
  <c r="EX261" i="1" s="1"/>
  <c r="CR45" i="1"/>
  <c r="FS261" i="1" s="1"/>
  <c r="BR46" i="1"/>
  <c r="BT46" i="1"/>
  <c r="BV46" i="1"/>
  <c r="DH156" i="1" s="1"/>
  <c r="BY46" i="1"/>
  <c r="EC156" i="1" s="1"/>
  <c r="CA46" i="1"/>
  <c r="EX156" i="1" s="1"/>
  <c r="CC46" i="1"/>
  <c r="FS156" i="1" s="1"/>
  <c r="CH47" i="1"/>
  <c r="BR263" i="1" s="1"/>
  <c r="CJ47" i="1"/>
  <c r="CM263" i="1" s="1"/>
  <c r="CL47" i="1"/>
  <c r="DH263" i="1" s="1"/>
  <c r="CN47" i="1"/>
  <c r="CP47" i="1"/>
  <c r="EX263" i="1" s="1"/>
  <c r="CR47" i="1"/>
  <c r="FS263" i="1" s="1"/>
  <c r="BR48" i="1"/>
  <c r="BT48" i="1"/>
  <c r="BV48" i="1"/>
  <c r="DH158" i="1" s="1"/>
  <c r="BY48" i="1"/>
  <c r="EC158" i="1" s="1"/>
  <c r="CA48" i="1"/>
  <c r="EX158" i="1" s="1"/>
  <c r="CC48" i="1"/>
  <c r="FS158" i="1" s="1"/>
  <c r="CH48" i="1"/>
  <c r="BR264" i="1" s="1"/>
  <c r="CJ48" i="1"/>
  <c r="CM264" i="1" s="1"/>
  <c r="CL48" i="1"/>
  <c r="DH264" i="1" s="1"/>
  <c r="CN48" i="1"/>
  <c r="CP48" i="1"/>
  <c r="EX264" i="1" s="1"/>
  <c r="CR48" i="1"/>
  <c r="FS264" i="1" s="1"/>
  <c r="BR49" i="1"/>
  <c r="BT49" i="1"/>
  <c r="BV49" i="1"/>
  <c r="DH159" i="1" s="1"/>
  <c r="BY49" i="1"/>
  <c r="EC159" i="1" s="1"/>
  <c r="CA49" i="1"/>
  <c r="EX159" i="1" s="1"/>
  <c r="CC49" i="1"/>
  <c r="FS159" i="1" s="1"/>
  <c r="CH49" i="1"/>
  <c r="BR265" i="1" s="1"/>
  <c r="CJ49" i="1"/>
  <c r="CM265" i="1" s="1"/>
  <c r="CP265" i="1" s="1"/>
  <c r="CL49" i="1"/>
  <c r="DH265" i="1" s="1"/>
  <c r="DK265" i="1" s="1"/>
  <c r="CN49" i="1"/>
  <c r="CP49" i="1"/>
  <c r="EX265" i="1" s="1"/>
  <c r="FA265" i="1" s="1"/>
  <c r="CR49" i="1"/>
  <c r="FS265" i="1" s="1"/>
  <c r="FV265" i="1" s="1"/>
  <c r="BR50" i="1"/>
  <c r="BT50" i="1"/>
  <c r="BV50" i="1"/>
  <c r="DH160" i="1" s="1"/>
  <c r="BY50" i="1"/>
  <c r="EC160" i="1" s="1"/>
  <c r="CA50" i="1"/>
  <c r="EX160" i="1" s="1"/>
  <c r="CC50" i="1"/>
  <c r="FS160" i="1" s="1"/>
  <c r="CH50" i="1"/>
  <c r="BR266" i="1" s="1"/>
  <c r="CJ50" i="1"/>
  <c r="CM266" i="1" s="1"/>
  <c r="CL50" i="1"/>
  <c r="DH266" i="1" s="1"/>
  <c r="CN50" i="1"/>
  <c r="CP50" i="1"/>
  <c r="EX266" i="1" s="1"/>
  <c r="CR50" i="1"/>
  <c r="FS266" i="1" s="1"/>
  <c r="BR51" i="1"/>
  <c r="BT51" i="1"/>
  <c r="BV51" i="1"/>
  <c r="DH161" i="1" s="1"/>
  <c r="BY51" i="1"/>
  <c r="EC161" i="1" s="1"/>
  <c r="CA51" i="1"/>
  <c r="EX161" i="1" s="1"/>
  <c r="CC51" i="1"/>
  <c r="FS161" i="1" s="1"/>
  <c r="CH51" i="1"/>
  <c r="BR267" i="1" s="1"/>
  <c r="CJ51" i="1"/>
  <c r="CM267" i="1" s="1"/>
  <c r="CL51" i="1"/>
  <c r="DH267" i="1" s="1"/>
  <c r="CN51" i="1"/>
  <c r="CP51" i="1"/>
  <c r="EX267" i="1" s="1"/>
  <c r="CR51" i="1"/>
  <c r="FS267" i="1" s="1"/>
  <c r="BR52" i="1"/>
  <c r="BT52" i="1"/>
  <c r="BV52" i="1"/>
  <c r="DH162" i="1" s="1"/>
  <c r="BY52" i="1"/>
  <c r="EC162" i="1" s="1"/>
  <c r="CA52" i="1"/>
  <c r="EX162" i="1" s="1"/>
  <c r="CC52" i="1"/>
  <c r="FS162" i="1" s="1"/>
  <c r="CH52" i="1"/>
  <c r="BR268" i="1" s="1"/>
  <c r="CJ52" i="1"/>
  <c r="CM268" i="1" s="1"/>
  <c r="CP268" i="1" s="1"/>
  <c r="CL52" i="1"/>
  <c r="DH268" i="1" s="1"/>
  <c r="DK268" i="1" s="1"/>
  <c r="CN52" i="1"/>
  <c r="CP52" i="1"/>
  <c r="EX268" i="1" s="1"/>
  <c r="FA268" i="1" s="1"/>
  <c r="CR52" i="1"/>
  <c r="FS268" i="1" s="1"/>
  <c r="FV268" i="1" s="1"/>
  <c r="BR53" i="1"/>
  <c r="BT53" i="1"/>
  <c r="BV53" i="1"/>
  <c r="DH163" i="1" s="1"/>
  <c r="BY53" i="1"/>
  <c r="EC163" i="1" s="1"/>
  <c r="CA53" i="1"/>
  <c r="EX163" i="1" s="1"/>
  <c r="CC53" i="1"/>
  <c r="FS163" i="1" s="1"/>
  <c r="CH53" i="1"/>
  <c r="BR269" i="1" s="1"/>
  <c r="CJ53" i="1"/>
  <c r="CM269" i="1" s="1"/>
  <c r="CL53" i="1"/>
  <c r="DH269" i="1" s="1"/>
  <c r="CN53" i="1"/>
  <c r="CP53" i="1"/>
  <c r="EX269" i="1" s="1"/>
  <c r="CR53" i="1"/>
  <c r="FS269" i="1" s="1"/>
  <c r="BR54" i="1"/>
  <c r="BT54" i="1"/>
  <c r="BV54" i="1"/>
  <c r="DH164" i="1" s="1"/>
  <c r="BY54" i="1"/>
  <c r="EC164" i="1" s="1"/>
  <c r="CA54" i="1"/>
  <c r="EX164" i="1" s="1"/>
  <c r="CC54" i="1"/>
  <c r="FS164" i="1" s="1"/>
  <c r="CH54" i="1"/>
  <c r="BR270" i="1" s="1"/>
  <c r="CJ54" i="1"/>
  <c r="CM270" i="1" s="1"/>
  <c r="CL54" i="1"/>
  <c r="DH270" i="1" s="1"/>
  <c r="CN54" i="1"/>
  <c r="CP54" i="1"/>
  <c r="EX270" i="1" s="1"/>
  <c r="CR54" i="1"/>
  <c r="FS270" i="1" s="1"/>
  <c r="BR55" i="1"/>
  <c r="BT55" i="1"/>
  <c r="BV55" i="1"/>
  <c r="DH165" i="1" s="1"/>
  <c r="BY55" i="1"/>
  <c r="EC165" i="1" s="1"/>
  <c r="CA55" i="1"/>
  <c r="EX165" i="1" s="1"/>
  <c r="CC55" i="1"/>
  <c r="FS165" i="1" s="1"/>
  <c r="CH55" i="1"/>
  <c r="BR271" i="1" s="1"/>
  <c r="CJ55" i="1"/>
  <c r="CM271" i="1" s="1"/>
  <c r="CP271" i="1" s="1"/>
  <c r="CL55" i="1"/>
  <c r="DH271" i="1" s="1"/>
  <c r="DK271" i="1" s="1"/>
  <c r="CN55" i="1"/>
  <c r="CP55" i="1"/>
  <c r="EX271" i="1" s="1"/>
  <c r="FA271" i="1" s="1"/>
  <c r="CR55" i="1"/>
  <c r="FS271" i="1" s="1"/>
  <c r="FV271" i="1" s="1"/>
  <c r="BR56" i="1"/>
  <c r="BT56" i="1"/>
  <c r="BV56" i="1"/>
  <c r="DH166" i="1" s="1"/>
  <c r="BY56" i="1"/>
  <c r="EC166" i="1" s="1"/>
  <c r="CA56" i="1"/>
  <c r="EX166" i="1" s="1"/>
  <c r="CC56" i="1"/>
  <c r="FS166" i="1" s="1"/>
  <c r="CH56" i="1"/>
  <c r="BR272" i="1" s="1"/>
  <c r="CJ56" i="1"/>
  <c r="CM272" i="1" s="1"/>
  <c r="CL56" i="1"/>
  <c r="DH272" i="1" s="1"/>
  <c r="CN56" i="1"/>
  <c r="CP56" i="1"/>
  <c r="EX272" i="1" s="1"/>
  <c r="CR56" i="1"/>
  <c r="FS272" i="1" s="1"/>
  <c r="BR57" i="1"/>
  <c r="BT57" i="1"/>
  <c r="BV57" i="1"/>
  <c r="DH167" i="1" s="1"/>
  <c r="BY57" i="1"/>
  <c r="EC167" i="1" s="1"/>
  <c r="CA57" i="1"/>
  <c r="EX167" i="1" s="1"/>
  <c r="CC57" i="1"/>
  <c r="FS167" i="1" s="1"/>
  <c r="CH57" i="1"/>
  <c r="BR273" i="1" s="1"/>
  <c r="CJ57" i="1"/>
  <c r="CM273" i="1" s="1"/>
  <c r="CL57" i="1"/>
  <c r="DH273" i="1" s="1"/>
  <c r="CN57" i="1"/>
  <c r="CP57" i="1"/>
  <c r="EX273" i="1" s="1"/>
  <c r="CR57" i="1"/>
  <c r="FS273" i="1" s="1"/>
  <c r="BR58" i="1"/>
  <c r="BT58" i="1"/>
  <c r="BV58" i="1"/>
  <c r="DH168" i="1" s="1"/>
  <c r="BY58" i="1"/>
  <c r="EC168" i="1" s="1"/>
  <c r="CA58" i="1"/>
  <c r="EX168" i="1" s="1"/>
  <c r="CC58" i="1"/>
  <c r="FS168" i="1" s="1"/>
  <c r="CH58" i="1"/>
  <c r="BR274" i="1" s="1"/>
  <c r="CJ58" i="1"/>
  <c r="CM274" i="1" s="1"/>
  <c r="CP274" i="1" s="1"/>
  <c r="CL58" i="1"/>
  <c r="DH274" i="1" s="1"/>
  <c r="DK274" i="1" s="1"/>
  <c r="CN58" i="1"/>
  <c r="CP58" i="1"/>
  <c r="EX274" i="1" s="1"/>
  <c r="FA274" i="1" s="1"/>
  <c r="CR58" i="1"/>
  <c r="FS274" i="1" s="1"/>
  <c r="FV274" i="1" s="1"/>
  <c r="BR59" i="1"/>
  <c r="BT59" i="1"/>
  <c r="BV59" i="1"/>
  <c r="DH169" i="1" s="1"/>
  <c r="BY59" i="1"/>
  <c r="EC169" i="1" s="1"/>
  <c r="CA59" i="1"/>
  <c r="EX169" i="1" s="1"/>
  <c r="CC59" i="1"/>
  <c r="FS169" i="1" s="1"/>
  <c r="CH59" i="1"/>
  <c r="BR275" i="1" s="1"/>
  <c r="CJ59" i="1"/>
  <c r="CM275" i="1" s="1"/>
  <c r="CL59" i="1"/>
  <c r="DH275" i="1" s="1"/>
  <c r="CN59" i="1"/>
  <c r="CP59" i="1"/>
  <c r="EX275" i="1" s="1"/>
  <c r="CR59" i="1"/>
  <c r="FS275" i="1" s="1"/>
  <c r="BR60" i="1"/>
  <c r="BT60" i="1"/>
  <c r="BV60" i="1"/>
  <c r="DH170" i="1" s="1"/>
  <c r="BY60" i="1"/>
  <c r="EC170" i="1" s="1"/>
  <c r="CA60" i="1"/>
  <c r="EX170" i="1" s="1"/>
  <c r="CC60" i="1"/>
  <c r="FS170" i="1" s="1"/>
  <c r="CH60" i="1"/>
  <c r="BR276" i="1" s="1"/>
  <c r="CJ60" i="1"/>
  <c r="CM276" i="1" s="1"/>
  <c r="CL60" i="1"/>
  <c r="DH276" i="1" s="1"/>
  <c r="CN60" i="1"/>
  <c r="CP60" i="1"/>
  <c r="EX276" i="1" s="1"/>
  <c r="CR60" i="1"/>
  <c r="FS276" i="1" s="1"/>
  <c r="BR61" i="1"/>
  <c r="BT61" i="1"/>
  <c r="BV61" i="1"/>
  <c r="DH171" i="1" s="1"/>
  <c r="BY61" i="1"/>
  <c r="EC171" i="1" s="1"/>
  <c r="CA61" i="1"/>
  <c r="EX171" i="1" s="1"/>
  <c r="CC61" i="1"/>
  <c r="FS171" i="1" s="1"/>
  <c r="CH61" i="1"/>
  <c r="BR277" i="1" s="1"/>
  <c r="CJ61" i="1"/>
  <c r="CM277" i="1" s="1"/>
  <c r="CP277" i="1" s="1"/>
  <c r="CL61" i="1"/>
  <c r="DH277" i="1" s="1"/>
  <c r="DK277" i="1" s="1"/>
  <c r="CN61" i="1"/>
  <c r="CP61" i="1"/>
  <c r="EX277" i="1" s="1"/>
  <c r="FA277" i="1" s="1"/>
  <c r="CR61" i="1"/>
  <c r="FS277" i="1" s="1"/>
  <c r="FV277" i="1" s="1"/>
  <c r="BR62" i="1"/>
  <c r="BT62" i="1"/>
  <c r="BV62" i="1"/>
  <c r="DH172" i="1" s="1"/>
  <c r="BY62" i="1"/>
  <c r="EC172" i="1" s="1"/>
  <c r="CA62" i="1"/>
  <c r="EX172" i="1" s="1"/>
  <c r="CC62" i="1"/>
  <c r="FS172" i="1" s="1"/>
  <c r="CH62" i="1"/>
  <c r="BR278" i="1" s="1"/>
  <c r="CJ62" i="1"/>
  <c r="CM278" i="1" s="1"/>
  <c r="CL62" i="1"/>
  <c r="DH278" i="1" s="1"/>
  <c r="CN62" i="1"/>
  <c r="CP62" i="1"/>
  <c r="EX278" i="1" s="1"/>
  <c r="CR62" i="1"/>
  <c r="FS278" i="1" s="1"/>
  <c r="BR63" i="1"/>
  <c r="BT63" i="1"/>
  <c r="BV63" i="1"/>
  <c r="DH173" i="1" s="1"/>
  <c r="BY63" i="1"/>
  <c r="EC173" i="1" s="1"/>
  <c r="CA63" i="1"/>
  <c r="EX173" i="1" s="1"/>
  <c r="CC63" i="1"/>
  <c r="FS173" i="1" s="1"/>
  <c r="CH63" i="1"/>
  <c r="BR279" i="1" s="1"/>
  <c r="CJ63" i="1"/>
  <c r="CM279" i="1" s="1"/>
  <c r="CL63" i="1"/>
  <c r="DH279" i="1" s="1"/>
  <c r="CN63" i="1"/>
  <c r="CP63" i="1"/>
  <c r="EX279" i="1" s="1"/>
  <c r="CR63" i="1"/>
  <c r="FS279" i="1" s="1"/>
  <c r="BR64" i="1"/>
  <c r="BT64" i="1"/>
  <c r="BV64" i="1"/>
  <c r="DH174" i="1" s="1"/>
  <c r="BY64" i="1"/>
  <c r="EC174" i="1" s="1"/>
  <c r="CA64" i="1"/>
  <c r="EX174" i="1" s="1"/>
  <c r="CC64" i="1"/>
  <c r="FS174" i="1" s="1"/>
  <c r="CH64" i="1"/>
  <c r="BR280" i="1" s="1"/>
  <c r="CJ64" i="1"/>
  <c r="CM280" i="1" s="1"/>
  <c r="CL64" i="1"/>
  <c r="DH280" i="1" s="1"/>
  <c r="DK280" i="1" s="1"/>
  <c r="CN64" i="1"/>
  <c r="CP64" i="1"/>
  <c r="EX280" i="1" s="1"/>
  <c r="FA280" i="1" s="1"/>
  <c r="CR64" i="1"/>
  <c r="FS280" i="1" s="1"/>
  <c r="FV280" i="1" s="1"/>
  <c r="BR65" i="1"/>
  <c r="BT65" i="1"/>
  <c r="BV65" i="1"/>
  <c r="DH175" i="1" s="1"/>
  <c r="BY65" i="1"/>
  <c r="EC175" i="1" s="1"/>
  <c r="CA65" i="1"/>
  <c r="EX175" i="1" s="1"/>
  <c r="CC65" i="1"/>
  <c r="FS175" i="1" s="1"/>
  <c r="CH65" i="1"/>
  <c r="BR281" i="1" s="1"/>
  <c r="CJ65" i="1"/>
  <c r="CM281" i="1" s="1"/>
  <c r="CL65" i="1"/>
  <c r="DH281" i="1" s="1"/>
  <c r="CN65" i="1"/>
  <c r="CP65" i="1"/>
  <c r="EX281" i="1" s="1"/>
  <c r="CR65" i="1"/>
  <c r="FS281" i="1" s="1"/>
  <c r="BR66" i="1"/>
  <c r="BT66" i="1"/>
  <c r="BV66" i="1"/>
  <c r="DH176" i="1" s="1"/>
  <c r="BY66" i="1"/>
  <c r="EC176" i="1" s="1"/>
  <c r="CA66" i="1"/>
  <c r="EX176" i="1" s="1"/>
  <c r="CC66" i="1"/>
  <c r="FS176" i="1" s="1"/>
  <c r="CH66" i="1"/>
  <c r="BR282" i="1" s="1"/>
  <c r="CJ66" i="1"/>
  <c r="CM282" i="1" s="1"/>
  <c r="CL66" i="1"/>
  <c r="DH282" i="1" s="1"/>
  <c r="CN66" i="1"/>
  <c r="CP66" i="1"/>
  <c r="EX282" i="1" s="1"/>
  <c r="CR66" i="1"/>
  <c r="FS282" i="1" s="1"/>
  <c r="BR67" i="1"/>
  <c r="BT67" i="1"/>
  <c r="BV67" i="1"/>
  <c r="DH177" i="1" s="1"/>
  <c r="BY67" i="1"/>
  <c r="EC177" i="1" s="1"/>
  <c r="CA67" i="1"/>
  <c r="EX177" i="1" s="1"/>
  <c r="CC67" i="1"/>
  <c r="FS177" i="1" s="1"/>
  <c r="CH67" i="1"/>
  <c r="BR283" i="1" s="1"/>
  <c r="CJ67" i="1"/>
  <c r="CM283" i="1" s="1"/>
  <c r="CL67" i="1"/>
  <c r="DH283" i="1" s="1"/>
  <c r="DK283" i="1" s="1"/>
  <c r="CN67" i="1"/>
  <c r="CP67" i="1"/>
  <c r="EX283" i="1" s="1"/>
  <c r="FA283" i="1" s="1"/>
  <c r="CR67" i="1"/>
  <c r="FS283" i="1" s="1"/>
  <c r="FV283" i="1" s="1"/>
  <c r="BR68" i="1"/>
  <c r="BT68" i="1"/>
  <c r="BV68" i="1"/>
  <c r="DH178" i="1" s="1"/>
  <c r="BY68" i="1"/>
  <c r="EC178" i="1" s="1"/>
  <c r="CA68" i="1"/>
  <c r="EX178" i="1" s="1"/>
  <c r="CC68" i="1"/>
  <c r="FS178" i="1" s="1"/>
  <c r="CH68" i="1"/>
  <c r="BR284" i="1" s="1"/>
  <c r="CJ68" i="1"/>
  <c r="CM284" i="1" s="1"/>
  <c r="CL68" i="1"/>
  <c r="DH284" i="1" s="1"/>
  <c r="CN68" i="1"/>
  <c r="CP68" i="1"/>
  <c r="EX284" i="1" s="1"/>
  <c r="CR68" i="1"/>
  <c r="FS284" i="1" s="1"/>
  <c r="BR69" i="1"/>
  <c r="BT69" i="1"/>
  <c r="BV69" i="1"/>
  <c r="DH179" i="1" s="1"/>
  <c r="BY69" i="1"/>
  <c r="EC179" i="1" s="1"/>
  <c r="CA69" i="1"/>
  <c r="EX179" i="1" s="1"/>
  <c r="CC69" i="1"/>
  <c r="FS179" i="1" s="1"/>
  <c r="CH69" i="1"/>
  <c r="BR285" i="1" s="1"/>
  <c r="CJ69" i="1"/>
  <c r="CM285" i="1" s="1"/>
  <c r="CL69" i="1"/>
  <c r="DH285" i="1" s="1"/>
  <c r="CN69" i="1"/>
  <c r="CP69" i="1"/>
  <c r="EX285" i="1" s="1"/>
  <c r="CR69" i="1"/>
  <c r="FS285" i="1" s="1"/>
  <c r="BR70" i="1"/>
  <c r="BT70" i="1"/>
  <c r="BV70" i="1"/>
  <c r="DH180" i="1" s="1"/>
  <c r="BY70" i="1"/>
  <c r="EC180" i="1" s="1"/>
  <c r="CA70" i="1"/>
  <c r="EX180" i="1" s="1"/>
  <c r="CC70" i="1"/>
  <c r="FS180" i="1" s="1"/>
  <c r="CH70" i="1"/>
  <c r="BR286" i="1" s="1"/>
  <c r="CJ70" i="1"/>
  <c r="CM286" i="1" s="1"/>
  <c r="CP286" i="1" s="1"/>
  <c r="CL70" i="1"/>
  <c r="DH286" i="1" s="1"/>
  <c r="DK286" i="1" s="1"/>
  <c r="CN70" i="1"/>
  <c r="CP70" i="1"/>
  <c r="EX286" i="1" s="1"/>
  <c r="FA286" i="1" s="1"/>
  <c r="CR70" i="1"/>
  <c r="FS286" i="1" s="1"/>
  <c r="FV286" i="1" s="1"/>
  <c r="BR71" i="1"/>
  <c r="BT71" i="1"/>
  <c r="BV71" i="1"/>
  <c r="DH181" i="1" s="1"/>
  <c r="BY71" i="1"/>
  <c r="EC181" i="1" s="1"/>
  <c r="CA71" i="1"/>
  <c r="EX181" i="1" s="1"/>
  <c r="CC71" i="1"/>
  <c r="FS181" i="1" s="1"/>
  <c r="CH71" i="1"/>
  <c r="BR287" i="1" s="1"/>
  <c r="CJ71" i="1"/>
  <c r="CM287" i="1" s="1"/>
  <c r="CL71" i="1"/>
  <c r="DH287" i="1" s="1"/>
  <c r="CN71" i="1"/>
  <c r="CP71" i="1"/>
  <c r="EX287" i="1" s="1"/>
  <c r="CR71" i="1"/>
  <c r="FS287" i="1" s="1"/>
  <c r="BR72" i="1"/>
  <c r="BT72" i="1"/>
  <c r="BV72" i="1"/>
  <c r="DH182" i="1" s="1"/>
  <c r="BY72" i="1"/>
  <c r="EC182" i="1" s="1"/>
  <c r="CA72" i="1"/>
  <c r="EX182" i="1" s="1"/>
  <c r="CC72" i="1"/>
  <c r="FS182" i="1" s="1"/>
  <c r="CH72" i="1"/>
  <c r="BR288" i="1" s="1"/>
  <c r="CJ72" i="1"/>
  <c r="CM288" i="1" s="1"/>
  <c r="CL72" i="1"/>
  <c r="DH288" i="1" s="1"/>
  <c r="CN72" i="1"/>
  <c r="CP72" i="1"/>
  <c r="EX288" i="1" s="1"/>
  <c r="CR72" i="1"/>
  <c r="FS288" i="1" s="1"/>
  <c r="BR73" i="1"/>
  <c r="BT73" i="1"/>
  <c r="BV73" i="1"/>
  <c r="DH183" i="1" s="1"/>
  <c r="BY73" i="1"/>
  <c r="EC183" i="1" s="1"/>
  <c r="CA73" i="1"/>
  <c r="EX183" i="1" s="1"/>
  <c r="CC73" i="1"/>
  <c r="FS183" i="1" s="1"/>
  <c r="CH73" i="1"/>
  <c r="BR289" i="1" s="1"/>
  <c r="CJ73" i="1"/>
  <c r="CM289" i="1" s="1"/>
  <c r="CL73" i="1"/>
  <c r="DH289" i="1" s="1"/>
  <c r="DK289" i="1" s="1"/>
  <c r="CN73" i="1"/>
  <c r="CP73" i="1"/>
  <c r="EX289" i="1" s="1"/>
  <c r="FA289" i="1" s="1"/>
  <c r="CR73" i="1"/>
  <c r="FS289" i="1" s="1"/>
  <c r="FV289" i="1" s="1"/>
  <c r="BR74" i="1"/>
  <c r="BT74" i="1"/>
  <c r="BV74" i="1"/>
  <c r="DH184" i="1" s="1"/>
  <c r="BY74" i="1"/>
  <c r="EC184" i="1" s="1"/>
  <c r="CA74" i="1"/>
  <c r="EX184" i="1" s="1"/>
  <c r="CC74" i="1"/>
  <c r="FS184" i="1" s="1"/>
  <c r="CH74" i="1"/>
  <c r="BR290" i="1" s="1"/>
  <c r="CJ74" i="1"/>
  <c r="CM290" i="1" s="1"/>
  <c r="CL74" i="1"/>
  <c r="DH290" i="1" s="1"/>
  <c r="CN74" i="1"/>
  <c r="CP74" i="1"/>
  <c r="EX290" i="1" s="1"/>
  <c r="CR74" i="1"/>
  <c r="FS290" i="1" s="1"/>
  <c r="BR75" i="1"/>
  <c r="BT75" i="1"/>
  <c r="BV75" i="1"/>
  <c r="DH185" i="1" s="1"/>
  <c r="BY75" i="1"/>
  <c r="EC185" i="1" s="1"/>
  <c r="CA75" i="1"/>
  <c r="EX185" i="1" s="1"/>
  <c r="CC75" i="1"/>
  <c r="FS185" i="1" s="1"/>
  <c r="CH75" i="1"/>
  <c r="BR291" i="1" s="1"/>
  <c r="CJ75" i="1"/>
  <c r="CM291" i="1" s="1"/>
  <c r="CL75" i="1"/>
  <c r="DH291" i="1" s="1"/>
  <c r="CN75" i="1"/>
  <c r="CP75" i="1"/>
  <c r="EX291" i="1" s="1"/>
  <c r="CR75" i="1"/>
  <c r="FS291" i="1" s="1"/>
  <c r="BR76" i="1"/>
  <c r="BT76" i="1"/>
  <c r="BV76" i="1"/>
  <c r="DH186" i="1" s="1"/>
  <c r="BY76" i="1"/>
  <c r="EC186" i="1" s="1"/>
  <c r="CA76" i="1"/>
  <c r="EX186" i="1" s="1"/>
  <c r="CC76" i="1"/>
  <c r="FS186" i="1" s="1"/>
  <c r="CH76" i="1"/>
  <c r="BR292" i="1" s="1"/>
  <c r="CJ76" i="1"/>
  <c r="CM292" i="1" s="1"/>
  <c r="CP292" i="1" s="1"/>
  <c r="CL76" i="1"/>
  <c r="DH292" i="1" s="1"/>
  <c r="DK292" i="1" s="1"/>
  <c r="CN76" i="1"/>
  <c r="CP76" i="1"/>
  <c r="EX292" i="1" s="1"/>
  <c r="FA292" i="1" s="1"/>
  <c r="CR76" i="1"/>
  <c r="FS292" i="1" s="1"/>
  <c r="FV292" i="1" s="1"/>
  <c r="CH77" i="1"/>
  <c r="BR293" i="1" s="1"/>
  <c r="CJ77" i="1"/>
  <c r="CM293" i="1" s="1"/>
  <c r="CL77" i="1"/>
  <c r="DH293" i="1" s="1"/>
  <c r="CN77" i="1"/>
  <c r="CP77" i="1"/>
  <c r="EX293" i="1" s="1"/>
  <c r="CR77" i="1"/>
  <c r="FS293" i="1" s="1"/>
  <c r="CH78" i="1"/>
  <c r="BR294" i="1" s="1"/>
  <c r="CJ78" i="1"/>
  <c r="CM294" i="1" s="1"/>
  <c r="CL78" i="1"/>
  <c r="DH294" i="1" s="1"/>
  <c r="CN78" i="1"/>
  <c r="CP78" i="1"/>
  <c r="EX294" i="1" s="1"/>
  <c r="CR78" i="1"/>
  <c r="FS294" i="1" s="1"/>
  <c r="CH79" i="1"/>
  <c r="BR295" i="1" s="1"/>
  <c r="CJ79" i="1"/>
  <c r="CM295" i="1" s="1"/>
  <c r="CL79" i="1"/>
  <c r="DH295" i="1" s="1"/>
  <c r="DK295" i="1" s="1"/>
  <c r="CN79" i="1"/>
  <c r="CP79" i="1"/>
  <c r="EX295" i="1" s="1"/>
  <c r="FA295" i="1" s="1"/>
  <c r="CR79" i="1"/>
  <c r="FS295" i="1" s="1"/>
  <c r="FV295" i="1" s="1"/>
  <c r="CH80" i="1"/>
  <c r="BR296" i="1" s="1"/>
  <c r="CJ80" i="1"/>
  <c r="CM296" i="1" s="1"/>
  <c r="CL80" i="1"/>
  <c r="DH296" i="1" s="1"/>
  <c r="CN80" i="1"/>
  <c r="CP80" i="1"/>
  <c r="EX296" i="1" s="1"/>
  <c r="CR80" i="1"/>
  <c r="FS296" i="1" s="1"/>
  <c r="CH81" i="1"/>
  <c r="BR297" i="1" s="1"/>
  <c r="CJ81" i="1"/>
  <c r="CM297" i="1" s="1"/>
  <c r="CL81" i="1"/>
  <c r="DH297" i="1" s="1"/>
  <c r="CN81" i="1"/>
  <c r="CP81" i="1"/>
  <c r="EX297" i="1" s="1"/>
  <c r="CR81" i="1"/>
  <c r="FS297" i="1" s="1"/>
  <c r="CH82" i="1"/>
  <c r="BR298" i="1" s="1"/>
  <c r="CJ82" i="1"/>
  <c r="CM298" i="1" s="1"/>
  <c r="CP298" i="1" s="1"/>
  <c r="CL82" i="1"/>
  <c r="DH298" i="1" s="1"/>
  <c r="DK298" i="1" s="1"/>
  <c r="CN82" i="1"/>
  <c r="CP82" i="1"/>
  <c r="EX298" i="1" s="1"/>
  <c r="FA298" i="1" s="1"/>
  <c r="CR82" i="1"/>
  <c r="FS298" i="1" s="1"/>
  <c r="FV298" i="1" s="1"/>
  <c r="CH83" i="1"/>
  <c r="BR299" i="1" s="1"/>
  <c r="CJ83" i="1"/>
  <c r="CM299" i="1" s="1"/>
  <c r="CL83" i="1"/>
  <c r="DH299" i="1" s="1"/>
  <c r="CN83" i="1"/>
  <c r="CP83" i="1"/>
  <c r="EX299" i="1" s="1"/>
  <c r="CR83" i="1"/>
  <c r="FS299" i="1" s="1"/>
  <c r="CH84" i="1"/>
  <c r="BR300" i="1" s="1"/>
  <c r="CJ84" i="1"/>
  <c r="CM300" i="1" s="1"/>
  <c r="CL84" i="1"/>
  <c r="DH300" i="1" s="1"/>
  <c r="CN84" i="1"/>
  <c r="CP84" i="1"/>
  <c r="EX300" i="1" s="1"/>
  <c r="CR84" i="1"/>
  <c r="FS300" i="1" s="1"/>
  <c r="CH85" i="1"/>
  <c r="BR301" i="1" s="1"/>
  <c r="CJ85" i="1"/>
  <c r="CM301" i="1" s="1"/>
  <c r="CL85" i="1"/>
  <c r="DH301" i="1" s="1"/>
  <c r="DK301" i="1" s="1"/>
  <c r="CN85" i="1"/>
  <c r="CP85" i="1"/>
  <c r="EX301" i="1" s="1"/>
  <c r="FA301" i="1" s="1"/>
  <c r="CR85" i="1"/>
  <c r="FS301" i="1" s="1"/>
  <c r="FV301" i="1" s="1"/>
  <c r="CH86" i="1"/>
  <c r="BR302" i="1" s="1"/>
  <c r="CJ86" i="1"/>
  <c r="CM302" i="1" s="1"/>
  <c r="CL86" i="1"/>
  <c r="DH302" i="1" s="1"/>
  <c r="CN86" i="1"/>
  <c r="CP86" i="1"/>
  <c r="EX302" i="1" s="1"/>
  <c r="CR86" i="1"/>
  <c r="FS302" i="1" s="1"/>
  <c r="CH87" i="1"/>
  <c r="BR303" i="1" s="1"/>
  <c r="CJ87" i="1"/>
  <c r="CM303" i="1" s="1"/>
  <c r="CL87" i="1"/>
  <c r="DH303" i="1" s="1"/>
  <c r="CN87" i="1"/>
  <c r="CP87" i="1"/>
  <c r="EX303" i="1" s="1"/>
  <c r="CR87" i="1"/>
  <c r="FS303" i="1" s="1"/>
  <c r="CJ88" i="1"/>
  <c r="CM304" i="1" s="1"/>
  <c r="CP304" i="1" s="1"/>
  <c r="CL88" i="1"/>
  <c r="DH304" i="1" s="1"/>
  <c r="DK304" i="1" s="1"/>
  <c r="CN88" i="1"/>
  <c r="CP88" i="1"/>
  <c r="EX304" i="1" s="1"/>
  <c r="FA304" i="1" s="1"/>
  <c r="CR88" i="1"/>
  <c r="FS304" i="1" s="1"/>
  <c r="FV304" i="1" s="1"/>
  <c r="CH4" i="1"/>
  <c r="BR220" i="1" s="1"/>
  <c r="CJ4" i="1"/>
  <c r="CM220" i="1" s="1"/>
  <c r="CL4" i="1"/>
  <c r="DH220" i="1" s="1"/>
  <c r="CN4" i="1"/>
  <c r="EC220" i="1" s="1"/>
  <c r="CP4" i="1"/>
  <c r="EX220" i="1" s="1"/>
  <c r="CR4" i="1"/>
  <c r="FS220" i="1" s="1"/>
  <c r="CH5" i="1"/>
  <c r="BR221" i="1" s="1"/>
  <c r="CJ5" i="1"/>
  <c r="CM221" i="1" s="1"/>
  <c r="CL5" i="1"/>
  <c r="DH221" i="1" s="1"/>
  <c r="CN5" i="1"/>
  <c r="CP5" i="1"/>
  <c r="EX221" i="1" s="1"/>
  <c r="CR5" i="1"/>
  <c r="FS221" i="1" s="1"/>
  <c r="CH6" i="1"/>
  <c r="BR222" i="1" s="1"/>
  <c r="CJ6" i="1"/>
  <c r="CM222" i="1" s="1"/>
  <c r="CL6" i="1"/>
  <c r="DH222" i="1" s="1"/>
  <c r="CN6" i="1"/>
  <c r="CP6" i="1"/>
  <c r="EX222" i="1" s="1"/>
  <c r="CR6" i="1"/>
  <c r="FS222" i="1" s="1"/>
  <c r="CH7" i="1"/>
  <c r="BR223" i="1" s="1"/>
  <c r="CJ7" i="1"/>
  <c r="CM223" i="1" s="1"/>
  <c r="CL7" i="1"/>
  <c r="DH223" i="1" s="1"/>
  <c r="DK223" i="1" s="1"/>
  <c r="CN7" i="1"/>
  <c r="CP7" i="1"/>
  <c r="EX223" i="1" s="1"/>
  <c r="FA223" i="1" s="1"/>
  <c r="CR7" i="1"/>
  <c r="FS223" i="1" s="1"/>
  <c r="CH8" i="1"/>
  <c r="BR224" i="1" s="1"/>
  <c r="CJ8" i="1"/>
  <c r="CM224" i="1" s="1"/>
  <c r="CL8" i="1"/>
  <c r="DH224" i="1" s="1"/>
  <c r="CN8" i="1"/>
  <c r="CP8" i="1"/>
  <c r="EX224" i="1" s="1"/>
  <c r="CR8" i="1"/>
  <c r="FS224" i="1" s="1"/>
  <c r="CH9" i="1"/>
  <c r="BR225" i="1" s="1"/>
  <c r="CJ9" i="1"/>
  <c r="CM225" i="1" s="1"/>
  <c r="CL9" i="1"/>
  <c r="DH225" i="1" s="1"/>
  <c r="CN9" i="1"/>
  <c r="CP9" i="1"/>
  <c r="EX225" i="1" s="1"/>
  <c r="CR9" i="1"/>
  <c r="FS225" i="1" s="1"/>
  <c r="CH10" i="1"/>
  <c r="BR226" i="1" s="1"/>
  <c r="CJ10" i="1"/>
  <c r="CM226" i="1" s="1"/>
  <c r="CP226" i="1" s="1"/>
  <c r="CL10" i="1"/>
  <c r="DH226" i="1" s="1"/>
  <c r="DK226" i="1" s="1"/>
  <c r="CN10" i="1"/>
  <c r="CP10" i="1"/>
  <c r="EX226" i="1" s="1"/>
  <c r="FA226" i="1" s="1"/>
  <c r="CR10" i="1"/>
  <c r="FS226" i="1" s="1"/>
  <c r="FV226" i="1" s="1"/>
  <c r="CH11" i="1"/>
  <c r="BR227" i="1" s="1"/>
  <c r="CJ11" i="1"/>
  <c r="CM227" i="1" s="1"/>
  <c r="CL11" i="1"/>
  <c r="DH227" i="1" s="1"/>
  <c r="CN11" i="1"/>
  <c r="CP11" i="1"/>
  <c r="EX227" i="1" s="1"/>
  <c r="CR11" i="1"/>
  <c r="FS227" i="1" s="1"/>
  <c r="CH12" i="1"/>
  <c r="BR228" i="1" s="1"/>
  <c r="CJ12" i="1"/>
  <c r="CM228" i="1" s="1"/>
  <c r="CL12" i="1"/>
  <c r="DH228" i="1" s="1"/>
  <c r="CN12" i="1"/>
  <c r="CP12" i="1"/>
  <c r="EX228" i="1" s="1"/>
  <c r="CR12" i="1"/>
  <c r="FS228" i="1" s="1"/>
  <c r="CH13" i="1"/>
  <c r="BR229" i="1" s="1"/>
  <c r="CJ13" i="1"/>
  <c r="CM229" i="1" s="1"/>
  <c r="CP229" i="1" s="1"/>
  <c r="CL13" i="1"/>
  <c r="DH229" i="1" s="1"/>
  <c r="DK229" i="1" s="1"/>
  <c r="CN13" i="1"/>
  <c r="CP13" i="1"/>
  <c r="EX229" i="1" s="1"/>
  <c r="FA229" i="1" s="1"/>
  <c r="CR13" i="1"/>
  <c r="FS229" i="1" s="1"/>
  <c r="FV229" i="1" s="1"/>
  <c r="CH14" i="1"/>
  <c r="BR230" i="1" s="1"/>
  <c r="CJ14" i="1"/>
  <c r="CM230" i="1" s="1"/>
  <c r="CL14" i="1"/>
  <c r="DH230" i="1" s="1"/>
  <c r="CN14" i="1"/>
  <c r="CP14" i="1"/>
  <c r="EX230" i="1" s="1"/>
  <c r="CR14" i="1"/>
  <c r="FS230" i="1" s="1"/>
  <c r="CH15" i="1"/>
  <c r="BR231" i="1" s="1"/>
  <c r="CJ15" i="1"/>
  <c r="CM231" i="1" s="1"/>
  <c r="CL15" i="1"/>
  <c r="DH231" i="1" s="1"/>
  <c r="CN15" i="1"/>
  <c r="CP15" i="1"/>
  <c r="EX231" i="1" s="1"/>
  <c r="CR15" i="1"/>
  <c r="FS231" i="1" s="1"/>
  <c r="CH16" i="1"/>
  <c r="BR232" i="1" s="1"/>
  <c r="CJ16" i="1"/>
  <c r="CM232" i="1" s="1"/>
  <c r="CP232" i="1" s="1"/>
  <c r="CL16" i="1"/>
  <c r="DH232" i="1" s="1"/>
  <c r="DK232" i="1" s="1"/>
  <c r="CN16" i="1"/>
  <c r="CP16" i="1"/>
  <c r="EX232" i="1" s="1"/>
  <c r="FA232" i="1" s="1"/>
  <c r="CR16" i="1"/>
  <c r="FS232" i="1" s="1"/>
  <c r="FV232" i="1" s="1"/>
  <c r="CH17" i="1"/>
  <c r="BR233" i="1" s="1"/>
  <c r="CJ17" i="1"/>
  <c r="CM233" i="1" s="1"/>
  <c r="CL17" i="1"/>
  <c r="DH233" i="1" s="1"/>
  <c r="CN17" i="1"/>
  <c r="CP17" i="1"/>
  <c r="EX233" i="1" s="1"/>
  <c r="CR17" i="1"/>
  <c r="FS233" i="1" s="1"/>
  <c r="CH18" i="1"/>
  <c r="BR234" i="1" s="1"/>
  <c r="CJ18" i="1"/>
  <c r="CM234" i="1" s="1"/>
  <c r="CL18" i="1"/>
  <c r="DH234" i="1" s="1"/>
  <c r="CN18" i="1"/>
  <c r="CP18" i="1"/>
  <c r="EX234" i="1" s="1"/>
  <c r="CR18" i="1"/>
  <c r="FS234" i="1" s="1"/>
  <c r="CH19" i="1"/>
  <c r="BR235" i="1" s="1"/>
  <c r="CJ19" i="1"/>
  <c r="CM235" i="1" s="1"/>
  <c r="CL19" i="1"/>
  <c r="DH235" i="1" s="1"/>
  <c r="DK235" i="1" s="1"/>
  <c r="CN19" i="1"/>
  <c r="CP19" i="1"/>
  <c r="EX235" i="1" s="1"/>
  <c r="FA235" i="1" s="1"/>
  <c r="CR19" i="1"/>
  <c r="FS235" i="1" s="1"/>
  <c r="FV235" i="1" s="1"/>
  <c r="CH20" i="1"/>
  <c r="BR236" i="1" s="1"/>
  <c r="CJ20" i="1"/>
  <c r="CM236" i="1" s="1"/>
  <c r="CL20" i="1"/>
  <c r="DH236" i="1" s="1"/>
  <c r="CN20" i="1"/>
  <c r="CP20" i="1"/>
  <c r="EX236" i="1" s="1"/>
  <c r="CR20" i="1"/>
  <c r="FS236" i="1" s="1"/>
  <c r="CH21" i="1"/>
  <c r="BR237" i="1" s="1"/>
  <c r="CJ21" i="1"/>
  <c r="CM237" i="1" s="1"/>
  <c r="CL21" i="1"/>
  <c r="DH237" i="1" s="1"/>
  <c r="CN21" i="1"/>
  <c r="CP21" i="1"/>
  <c r="EX237" i="1" s="1"/>
  <c r="CR21" i="1"/>
  <c r="FS237" i="1" s="1"/>
  <c r="CH22" i="1"/>
  <c r="BR238" i="1" s="1"/>
  <c r="CJ22" i="1"/>
  <c r="CM238" i="1" s="1"/>
  <c r="CP238" i="1" s="1"/>
  <c r="CL22" i="1"/>
  <c r="DH238" i="1" s="1"/>
  <c r="DK238" i="1" s="1"/>
  <c r="CN22" i="1"/>
  <c r="CP22" i="1"/>
  <c r="EX238" i="1" s="1"/>
  <c r="FA238" i="1" s="1"/>
  <c r="CR22" i="1"/>
  <c r="FS238" i="1" s="1"/>
  <c r="FV238" i="1" s="1"/>
  <c r="CH23" i="1"/>
  <c r="BR239" i="1" s="1"/>
  <c r="CJ23" i="1"/>
  <c r="CM239" i="1" s="1"/>
  <c r="CL23" i="1"/>
  <c r="DH239" i="1" s="1"/>
  <c r="CN23" i="1"/>
  <c r="CP23" i="1"/>
  <c r="EX239" i="1" s="1"/>
  <c r="CR23" i="1"/>
  <c r="FS239" i="1" s="1"/>
  <c r="CH24" i="1"/>
  <c r="BR240" i="1" s="1"/>
  <c r="CJ24" i="1"/>
  <c r="CM240" i="1" s="1"/>
  <c r="CL24" i="1"/>
  <c r="DH240" i="1" s="1"/>
  <c r="CN24" i="1"/>
  <c r="CP24" i="1"/>
  <c r="EX240" i="1" s="1"/>
  <c r="CR24" i="1"/>
  <c r="FS240" i="1" s="1"/>
  <c r="BR5" i="1"/>
  <c r="BT5" i="1"/>
  <c r="BV5" i="1"/>
  <c r="DH115" i="1" s="1"/>
  <c r="BY5" i="1"/>
  <c r="EC115" i="1" s="1"/>
  <c r="CA5" i="1"/>
  <c r="EX115" i="1" s="1"/>
  <c r="CC5" i="1"/>
  <c r="FS115" i="1" s="1"/>
  <c r="BR6" i="1"/>
  <c r="BT6" i="1"/>
  <c r="BV6" i="1"/>
  <c r="DH116" i="1" s="1"/>
  <c r="BY6" i="1"/>
  <c r="EC116" i="1" s="1"/>
  <c r="CA6" i="1"/>
  <c r="EX116" i="1" s="1"/>
  <c r="CC6" i="1"/>
  <c r="FS116" i="1" s="1"/>
  <c r="BR7" i="1"/>
  <c r="BT7" i="1"/>
  <c r="BV7" i="1"/>
  <c r="DH117" i="1" s="1"/>
  <c r="BY7" i="1"/>
  <c r="EC117" i="1" s="1"/>
  <c r="CA7" i="1"/>
  <c r="EX117" i="1" s="1"/>
  <c r="CC7" i="1"/>
  <c r="FS117" i="1" s="1"/>
  <c r="BR8" i="1"/>
  <c r="BT8" i="1"/>
  <c r="BV8" i="1"/>
  <c r="DH118" i="1" s="1"/>
  <c r="BY8" i="1"/>
  <c r="EC118" i="1" s="1"/>
  <c r="CA8" i="1"/>
  <c r="EX118" i="1" s="1"/>
  <c r="CC8" i="1"/>
  <c r="FS118" i="1" s="1"/>
  <c r="BR9" i="1"/>
  <c r="BT9" i="1"/>
  <c r="BV9" i="1"/>
  <c r="DH119" i="1" s="1"/>
  <c r="BY9" i="1"/>
  <c r="EC119" i="1" s="1"/>
  <c r="CA9" i="1"/>
  <c r="EX119" i="1" s="1"/>
  <c r="CC9" i="1"/>
  <c r="FS119" i="1" s="1"/>
  <c r="BR10" i="1"/>
  <c r="BT10" i="1"/>
  <c r="BV10" i="1"/>
  <c r="DH120" i="1" s="1"/>
  <c r="BY10" i="1"/>
  <c r="EC120" i="1" s="1"/>
  <c r="CA10" i="1"/>
  <c r="EX120" i="1" s="1"/>
  <c r="CC10" i="1"/>
  <c r="FS120" i="1" s="1"/>
  <c r="BR11" i="1"/>
  <c r="BT11" i="1"/>
  <c r="BV11" i="1"/>
  <c r="DH121" i="1" s="1"/>
  <c r="BY11" i="1"/>
  <c r="EC121" i="1" s="1"/>
  <c r="CA11" i="1"/>
  <c r="EX121" i="1" s="1"/>
  <c r="CC11" i="1"/>
  <c r="FS121" i="1" s="1"/>
  <c r="BR12" i="1"/>
  <c r="BT12" i="1"/>
  <c r="BV12" i="1"/>
  <c r="DH122" i="1" s="1"/>
  <c r="BY12" i="1"/>
  <c r="EC122" i="1" s="1"/>
  <c r="CA12" i="1"/>
  <c r="EX122" i="1" s="1"/>
  <c r="CC12" i="1"/>
  <c r="FS122" i="1" s="1"/>
  <c r="BR13" i="1"/>
  <c r="BT13" i="1"/>
  <c r="BV13" i="1"/>
  <c r="DH123" i="1" s="1"/>
  <c r="BY13" i="1"/>
  <c r="EC123" i="1" s="1"/>
  <c r="CA13" i="1"/>
  <c r="EX123" i="1" s="1"/>
  <c r="CC13" i="1"/>
  <c r="FS123" i="1" s="1"/>
  <c r="BR14" i="1"/>
  <c r="BT14" i="1"/>
  <c r="BV14" i="1"/>
  <c r="DH124" i="1" s="1"/>
  <c r="BY14" i="1"/>
  <c r="EC124" i="1" s="1"/>
  <c r="CA14" i="1"/>
  <c r="EX124" i="1" s="1"/>
  <c r="CC14" i="1"/>
  <c r="FS124" i="1" s="1"/>
  <c r="BR15" i="1"/>
  <c r="BT15" i="1"/>
  <c r="BV15" i="1"/>
  <c r="DH125" i="1" s="1"/>
  <c r="BY15" i="1"/>
  <c r="EC125" i="1" s="1"/>
  <c r="CA15" i="1"/>
  <c r="EX125" i="1" s="1"/>
  <c r="CC15" i="1"/>
  <c r="FS125" i="1" s="1"/>
  <c r="BR16" i="1"/>
  <c r="BT16" i="1"/>
  <c r="BV16" i="1"/>
  <c r="DH126" i="1" s="1"/>
  <c r="BY16" i="1"/>
  <c r="EC126" i="1" s="1"/>
  <c r="CA16" i="1"/>
  <c r="EX126" i="1" s="1"/>
  <c r="CC16" i="1"/>
  <c r="FS126" i="1" s="1"/>
  <c r="BR17" i="1"/>
  <c r="BT17" i="1"/>
  <c r="BV17" i="1"/>
  <c r="DH127" i="1" s="1"/>
  <c r="BY17" i="1"/>
  <c r="EC127" i="1" s="1"/>
  <c r="CA17" i="1"/>
  <c r="EX127" i="1" s="1"/>
  <c r="CC17" i="1"/>
  <c r="FS127" i="1" s="1"/>
  <c r="BR18" i="1"/>
  <c r="BT18" i="1"/>
  <c r="BV18" i="1"/>
  <c r="DH128" i="1" s="1"/>
  <c r="BY18" i="1"/>
  <c r="EC128" i="1" s="1"/>
  <c r="CA18" i="1"/>
  <c r="EX128" i="1" s="1"/>
  <c r="CC18" i="1"/>
  <c r="FS128" i="1" s="1"/>
  <c r="BR19" i="1"/>
  <c r="BT19" i="1"/>
  <c r="BV19" i="1"/>
  <c r="DH129" i="1" s="1"/>
  <c r="DK129" i="1" s="1"/>
  <c r="BY19" i="1"/>
  <c r="EC129" i="1" s="1"/>
  <c r="CA19" i="1"/>
  <c r="EX129" i="1" s="1"/>
  <c r="CC19" i="1"/>
  <c r="FS129" i="1" s="1"/>
  <c r="BR20" i="1"/>
  <c r="BT20" i="1"/>
  <c r="BV20" i="1"/>
  <c r="DH130" i="1" s="1"/>
  <c r="BY20" i="1"/>
  <c r="EC130" i="1" s="1"/>
  <c r="CA20" i="1"/>
  <c r="EX130" i="1" s="1"/>
  <c r="CC20" i="1"/>
  <c r="FS130" i="1" s="1"/>
  <c r="BR21" i="1"/>
  <c r="BT21" i="1"/>
  <c r="BV21" i="1"/>
  <c r="DH131" i="1" s="1"/>
  <c r="DK131" i="1" s="1"/>
  <c r="BY21" i="1"/>
  <c r="EC131" i="1" s="1"/>
  <c r="CA21" i="1"/>
  <c r="EX131" i="1" s="1"/>
  <c r="CC21" i="1"/>
  <c r="FS131" i="1" s="1"/>
  <c r="BR22" i="1"/>
  <c r="BT22" i="1"/>
  <c r="BV22" i="1"/>
  <c r="DH132" i="1" s="1"/>
  <c r="BY22" i="1"/>
  <c r="EC132" i="1" s="1"/>
  <c r="CA22" i="1"/>
  <c r="EX132" i="1" s="1"/>
  <c r="CC22" i="1"/>
  <c r="FS132" i="1" s="1"/>
  <c r="BR23" i="1"/>
  <c r="BT23" i="1"/>
  <c r="BV23" i="1"/>
  <c r="DH133" i="1" s="1"/>
  <c r="BY23" i="1"/>
  <c r="EC133" i="1" s="1"/>
  <c r="CA23" i="1"/>
  <c r="EX133" i="1" s="1"/>
  <c r="CC23" i="1"/>
  <c r="FS133" i="1" s="1"/>
  <c r="BR24" i="1"/>
  <c r="BT24" i="1"/>
  <c r="BV24" i="1"/>
  <c r="DH134" i="1" s="1"/>
  <c r="BY24" i="1"/>
  <c r="EC134" i="1" s="1"/>
  <c r="CA24" i="1"/>
  <c r="EX134" i="1" s="1"/>
  <c r="CC24" i="1"/>
  <c r="FS134" i="1" s="1"/>
  <c r="BR25" i="1"/>
  <c r="BT25" i="1"/>
  <c r="BV25" i="1"/>
  <c r="DH135" i="1" s="1"/>
  <c r="BY25" i="1"/>
  <c r="EC135" i="1" s="1"/>
  <c r="CA25" i="1"/>
  <c r="EX135" i="1" s="1"/>
  <c r="CC25" i="1"/>
  <c r="FS135" i="1" s="1"/>
  <c r="CH25" i="1"/>
  <c r="BR241" i="1" s="1"/>
  <c r="CJ25" i="1"/>
  <c r="CM241" i="1" s="1"/>
  <c r="CP241" i="1" s="1"/>
  <c r="CL25" i="1"/>
  <c r="DH241" i="1" s="1"/>
  <c r="DK241" i="1" s="1"/>
  <c r="CN25" i="1"/>
  <c r="CP25" i="1"/>
  <c r="EX241" i="1" s="1"/>
  <c r="FA241" i="1" s="1"/>
  <c r="CR25" i="1"/>
  <c r="FS241" i="1" s="1"/>
  <c r="FV241" i="1" s="1"/>
  <c r="BR26" i="1"/>
  <c r="BT26" i="1"/>
  <c r="BV26" i="1"/>
  <c r="DH136" i="1" s="1"/>
  <c r="BY26" i="1"/>
  <c r="EC136" i="1" s="1"/>
  <c r="CA26" i="1"/>
  <c r="EX136" i="1" s="1"/>
  <c r="CC26" i="1"/>
  <c r="FS136" i="1" s="1"/>
  <c r="CH26" i="1"/>
  <c r="BR242" i="1" s="1"/>
  <c r="CJ26" i="1"/>
  <c r="CM242" i="1" s="1"/>
  <c r="CL26" i="1"/>
  <c r="DH242" i="1" s="1"/>
  <c r="CN26" i="1"/>
  <c r="CP26" i="1"/>
  <c r="EX242" i="1" s="1"/>
  <c r="CR26" i="1"/>
  <c r="FS242" i="1" s="1"/>
  <c r="BR27" i="1"/>
  <c r="BT27" i="1"/>
  <c r="BV27" i="1"/>
  <c r="DH137" i="1" s="1"/>
  <c r="BY27" i="1"/>
  <c r="EC137" i="1" s="1"/>
  <c r="CA27" i="1"/>
  <c r="EX137" i="1" s="1"/>
  <c r="CC27" i="1"/>
  <c r="FS137" i="1" s="1"/>
  <c r="CH27" i="1"/>
  <c r="BR243" i="1" s="1"/>
  <c r="CJ27" i="1"/>
  <c r="CM243" i="1" s="1"/>
  <c r="CL27" i="1"/>
  <c r="DH243" i="1" s="1"/>
  <c r="CN27" i="1"/>
  <c r="CP27" i="1"/>
  <c r="EX243" i="1" s="1"/>
  <c r="CR27" i="1"/>
  <c r="FS243" i="1" s="1"/>
  <c r="BR28" i="1"/>
  <c r="BT28" i="1"/>
  <c r="BV28" i="1"/>
  <c r="DH138" i="1" s="1"/>
  <c r="BY28" i="1"/>
  <c r="EC138" i="1" s="1"/>
  <c r="CA28" i="1"/>
  <c r="EX138" i="1" s="1"/>
  <c r="CC28" i="1"/>
  <c r="FS138" i="1" s="1"/>
  <c r="CH28" i="1"/>
  <c r="BR244" i="1" s="1"/>
  <c r="CJ28" i="1"/>
  <c r="CM244" i="1" s="1"/>
  <c r="CP244" i="1" s="1"/>
  <c r="CL28" i="1"/>
  <c r="DH244" i="1" s="1"/>
  <c r="DK244" i="1" s="1"/>
  <c r="CN28" i="1"/>
  <c r="CP28" i="1"/>
  <c r="EX244" i="1" s="1"/>
  <c r="FA244" i="1" s="1"/>
  <c r="CR28" i="1"/>
  <c r="FS244" i="1" s="1"/>
  <c r="FV244" i="1" s="1"/>
  <c r="BR29" i="1"/>
  <c r="BT29" i="1"/>
  <c r="BV29" i="1"/>
  <c r="DH139" i="1" s="1"/>
  <c r="BY29" i="1"/>
  <c r="EC139" i="1" s="1"/>
  <c r="CA29" i="1"/>
  <c r="EX139" i="1" s="1"/>
  <c r="CC29" i="1"/>
  <c r="FS139" i="1" s="1"/>
  <c r="CH29" i="1"/>
  <c r="BR245" i="1" s="1"/>
  <c r="CJ29" i="1"/>
  <c r="CM245" i="1" s="1"/>
  <c r="CL29" i="1"/>
  <c r="DH245" i="1" s="1"/>
  <c r="CN29" i="1"/>
  <c r="CP29" i="1"/>
  <c r="EX245" i="1" s="1"/>
  <c r="CR29" i="1"/>
  <c r="FS245" i="1" s="1"/>
  <c r="BR30" i="1"/>
  <c r="BT30" i="1"/>
  <c r="BV30" i="1"/>
  <c r="DH140" i="1" s="1"/>
  <c r="BY30" i="1"/>
  <c r="EC140" i="1" s="1"/>
  <c r="CA30" i="1"/>
  <c r="EX140" i="1" s="1"/>
  <c r="CC30" i="1"/>
  <c r="FS140" i="1" s="1"/>
  <c r="CH30" i="1"/>
  <c r="BR246" i="1" s="1"/>
  <c r="CJ30" i="1"/>
  <c r="CM246" i="1" s="1"/>
  <c r="CL30" i="1"/>
  <c r="DH246" i="1" s="1"/>
  <c r="CN30" i="1"/>
  <c r="CP30" i="1"/>
  <c r="EX246" i="1" s="1"/>
  <c r="CR30" i="1"/>
  <c r="FS246" i="1" s="1"/>
  <c r="BR31" i="1"/>
  <c r="BT31" i="1"/>
  <c r="BV31" i="1"/>
  <c r="DH141" i="1" s="1"/>
  <c r="BY31" i="1"/>
  <c r="EC141" i="1" s="1"/>
  <c r="CA31" i="1"/>
  <c r="EX141" i="1" s="1"/>
  <c r="CC31" i="1"/>
  <c r="FS141" i="1" s="1"/>
  <c r="CH31" i="1"/>
  <c r="BR247" i="1" s="1"/>
  <c r="CJ31" i="1"/>
  <c r="CM247" i="1" s="1"/>
  <c r="CL31" i="1"/>
  <c r="DH247" i="1" s="1"/>
  <c r="DK247" i="1" s="1"/>
  <c r="CN31" i="1"/>
  <c r="CP31" i="1"/>
  <c r="EX247" i="1" s="1"/>
  <c r="FA247" i="1" s="1"/>
  <c r="CR31" i="1"/>
  <c r="FS247" i="1" s="1"/>
  <c r="FV247" i="1" s="1"/>
  <c r="BR32" i="1"/>
  <c r="BT32" i="1"/>
  <c r="BV32" i="1"/>
  <c r="DH142" i="1" s="1"/>
  <c r="BY32" i="1"/>
  <c r="EC142" i="1" s="1"/>
  <c r="CA32" i="1"/>
  <c r="EX142" i="1" s="1"/>
  <c r="CC32" i="1"/>
  <c r="FS142" i="1" s="1"/>
  <c r="CH32" i="1"/>
  <c r="BR248" i="1" s="1"/>
  <c r="CJ32" i="1"/>
  <c r="CM248" i="1" s="1"/>
  <c r="CL32" i="1"/>
  <c r="DH248" i="1" s="1"/>
  <c r="CN32" i="1"/>
  <c r="CP32" i="1"/>
  <c r="EX248" i="1" s="1"/>
  <c r="CR32" i="1"/>
  <c r="FS248" i="1" s="1"/>
  <c r="BR33" i="1"/>
  <c r="BT33" i="1"/>
  <c r="BV33" i="1"/>
  <c r="DH143" i="1" s="1"/>
  <c r="BY33" i="1"/>
  <c r="EC143" i="1" s="1"/>
  <c r="CA33" i="1"/>
  <c r="EX143" i="1" s="1"/>
  <c r="CC33" i="1"/>
  <c r="FS143" i="1" s="1"/>
  <c r="CH33" i="1"/>
  <c r="BR249" i="1" s="1"/>
  <c r="CJ33" i="1"/>
  <c r="CM249" i="1" s="1"/>
  <c r="CL33" i="1"/>
  <c r="DH249" i="1" s="1"/>
  <c r="CN33" i="1"/>
  <c r="CP33" i="1"/>
  <c r="EX249" i="1" s="1"/>
  <c r="CR33" i="1"/>
  <c r="FS249" i="1" s="1"/>
  <c r="CC4" i="1"/>
  <c r="FS114" i="1" s="1"/>
  <c r="CA4" i="1"/>
  <c r="EX114" i="1" s="1"/>
  <c r="BY4" i="1"/>
  <c r="EC114" i="1" s="1"/>
  <c r="BV4" i="1"/>
  <c r="DH114" i="1" s="1"/>
  <c r="BT4" i="1"/>
  <c r="CM114" i="1" s="1"/>
  <c r="BR4" i="1"/>
  <c r="DM220" i="1" l="1"/>
  <c r="FC220" i="1"/>
  <c r="FX222" i="1"/>
  <c r="FX116" i="1"/>
  <c r="BW222" i="1"/>
  <c r="CR116" i="1"/>
  <c r="DC115" i="1" s="1"/>
  <c r="FC222" i="1"/>
  <c r="FX220" i="1"/>
  <c r="FX326" i="1"/>
  <c r="DM116" i="1"/>
  <c r="DO156" i="1" s="1"/>
  <c r="DQ156" i="1" s="1"/>
  <c r="CR326" i="1"/>
  <c r="CS326" i="1" s="1"/>
  <c r="DM222" i="1"/>
  <c r="DO299" i="1" s="1"/>
  <c r="DQ299" i="1" s="1"/>
  <c r="FC116" i="1"/>
  <c r="EH326" i="1"/>
  <c r="EI326" i="1" s="1"/>
  <c r="EK326" i="1" s="1"/>
  <c r="CR114" i="1"/>
  <c r="DC113" i="1" s="1"/>
  <c r="CR222" i="1"/>
  <c r="CT231" i="1" s="1"/>
  <c r="CV231" i="1" s="1"/>
  <c r="FX328" i="1"/>
  <c r="DK398" i="1"/>
  <c r="DJ398" i="1"/>
  <c r="CZ325" i="1"/>
  <c r="BW328" i="1"/>
  <c r="BY370" i="1" s="1"/>
  <c r="CA370" i="1" s="1"/>
  <c r="DO410" i="1"/>
  <c r="DQ410" i="1" s="1"/>
  <c r="DM326" i="1"/>
  <c r="DN332" i="1" s="1"/>
  <c r="EI346" i="1"/>
  <c r="EI362" i="1"/>
  <c r="EK362" i="1" s="1"/>
  <c r="BW326" i="1"/>
  <c r="BX328" i="1" s="1"/>
  <c r="CR328" i="1"/>
  <c r="CT384" i="1" s="1"/>
  <c r="CV384" i="1" s="1"/>
  <c r="DM114" i="1"/>
  <c r="DN114" i="1" s="1"/>
  <c r="FC326" i="1"/>
  <c r="FD388" i="1" s="1"/>
  <c r="FF388" i="1" s="1"/>
  <c r="EH220" i="1"/>
  <c r="EI298" i="1" s="1"/>
  <c r="EK298" i="1" s="1"/>
  <c r="EH222" i="1"/>
  <c r="EJ235" i="1" s="1"/>
  <c r="EL235" i="1" s="1"/>
  <c r="BY348" i="1"/>
  <c r="CA348" i="1" s="1"/>
  <c r="DM328" i="1"/>
  <c r="DO392" i="1" s="1"/>
  <c r="DQ392" i="1" s="1"/>
  <c r="EH328" i="1"/>
  <c r="EJ329" i="1" s="1"/>
  <c r="EL329" i="1" s="1"/>
  <c r="FC328" i="1"/>
  <c r="FE388" i="1" s="1"/>
  <c r="BW114" i="1"/>
  <c r="CS151" i="1" s="1"/>
  <c r="CU151" i="1" s="1"/>
  <c r="DN177" i="1"/>
  <c r="DP177" i="1" s="1"/>
  <c r="DN186" i="1"/>
  <c r="DP186" i="1" s="1"/>
  <c r="FD327" i="1"/>
  <c r="FF327" i="1" s="1"/>
  <c r="FD349" i="1"/>
  <c r="FD351" i="1"/>
  <c r="FF351" i="1" s="1"/>
  <c r="FD353" i="1"/>
  <c r="FF353" i="1" s="1"/>
  <c r="FD361" i="1"/>
  <c r="FF361" i="1" s="1"/>
  <c r="FE187" i="1"/>
  <c r="FG187" i="1" s="1"/>
  <c r="FE196" i="1"/>
  <c r="FG196" i="1" s="1"/>
  <c r="FE201" i="1"/>
  <c r="FG201" i="1" s="1"/>
  <c r="FZ115" i="1"/>
  <c r="GB115" i="1" s="1"/>
  <c r="FZ117" i="1"/>
  <c r="GB117" i="1" s="1"/>
  <c r="FZ119" i="1"/>
  <c r="GB119" i="1" s="1"/>
  <c r="FZ121" i="1"/>
  <c r="GB121" i="1" s="1"/>
  <c r="FZ123" i="1"/>
  <c r="GB123" i="1" s="1"/>
  <c r="FZ125" i="1"/>
  <c r="GB125" i="1" s="1"/>
  <c r="FZ127" i="1"/>
  <c r="GB127" i="1" s="1"/>
  <c r="FZ129" i="1"/>
  <c r="GB129" i="1" s="1"/>
  <c r="FZ131" i="1"/>
  <c r="GB131" i="1" s="1"/>
  <c r="FZ133" i="1"/>
  <c r="GB133" i="1" s="1"/>
  <c r="EH116" i="1"/>
  <c r="EJ114" i="1" s="1"/>
  <c r="FE176" i="1"/>
  <c r="FG176" i="1" s="1"/>
  <c r="FE180" i="1"/>
  <c r="FG180" i="1" s="1"/>
  <c r="FD399" i="1"/>
  <c r="FE194" i="1"/>
  <c r="FG194" i="1" s="1"/>
  <c r="FD408" i="1"/>
  <c r="DO199" i="1"/>
  <c r="DQ199" i="1" s="1"/>
  <c r="DK120" i="1"/>
  <c r="CP301" i="1"/>
  <c r="DK193" i="1"/>
  <c r="EC249" i="1"/>
  <c r="EC248" i="1"/>
  <c r="EC247" i="1"/>
  <c r="EF247" i="1" s="1"/>
  <c r="EC246" i="1"/>
  <c r="EC245" i="1"/>
  <c r="EC244" i="1"/>
  <c r="EF244" i="1" s="1"/>
  <c r="EC243" i="1"/>
  <c r="EC242" i="1"/>
  <c r="EC241" i="1"/>
  <c r="EF241" i="1" s="1"/>
  <c r="EF134" i="1"/>
  <c r="EF132" i="1"/>
  <c r="EF130" i="1"/>
  <c r="EF128" i="1"/>
  <c r="EF126" i="1"/>
  <c r="EF124" i="1"/>
  <c r="EF122" i="1"/>
  <c r="EF120" i="1"/>
  <c r="EF118" i="1"/>
  <c r="EF116" i="1"/>
  <c r="EC240" i="1"/>
  <c r="EC238" i="1"/>
  <c r="EC236" i="1"/>
  <c r="EC234" i="1"/>
  <c r="EC232" i="1"/>
  <c r="EC230" i="1"/>
  <c r="EC228" i="1"/>
  <c r="EC226" i="1"/>
  <c r="EF226" i="1" s="1"/>
  <c r="EC224" i="1"/>
  <c r="EC222" i="1"/>
  <c r="EF220" i="1"/>
  <c r="DK303" i="1"/>
  <c r="DK299" i="1"/>
  <c r="DK297" i="1"/>
  <c r="DK293" i="1"/>
  <c r="DK186" i="1"/>
  <c r="DK185" i="1"/>
  <c r="DK184" i="1"/>
  <c r="DK183" i="1"/>
  <c r="DK182" i="1"/>
  <c r="DK181" i="1"/>
  <c r="DK180" i="1"/>
  <c r="DK178" i="1"/>
  <c r="DK176" i="1"/>
  <c r="DK175" i="1"/>
  <c r="DK174" i="1"/>
  <c r="DK173" i="1"/>
  <c r="DK172" i="1"/>
  <c r="DK171" i="1"/>
  <c r="DK170" i="1"/>
  <c r="DK169" i="1"/>
  <c r="DK168" i="1"/>
  <c r="DK167" i="1"/>
  <c r="DK166" i="1"/>
  <c r="DK165" i="1"/>
  <c r="DK164" i="1"/>
  <c r="DK163" i="1"/>
  <c r="DK162" i="1"/>
  <c r="DK161" i="1"/>
  <c r="DK160" i="1"/>
  <c r="DK159" i="1"/>
  <c r="DK158" i="1"/>
  <c r="DK156" i="1"/>
  <c r="DK154" i="1"/>
  <c r="DK152" i="1"/>
  <c r="DK151" i="1"/>
  <c r="DK150" i="1"/>
  <c r="DK149" i="1"/>
  <c r="DK148" i="1"/>
  <c r="DK147" i="1"/>
  <c r="EJ117" i="1"/>
  <c r="EL117" i="1" s="1"/>
  <c r="EJ119" i="1"/>
  <c r="EL119" i="1" s="1"/>
  <c r="EJ121" i="1"/>
  <c r="EL121" i="1" s="1"/>
  <c r="EJ123" i="1"/>
  <c r="EL123" i="1" s="1"/>
  <c r="EJ125" i="1"/>
  <c r="EL125" i="1" s="1"/>
  <c r="EJ129" i="1"/>
  <c r="EL129" i="1" s="1"/>
  <c r="EJ131" i="1"/>
  <c r="EL131" i="1" s="1"/>
  <c r="EJ133" i="1"/>
  <c r="EL133" i="1" s="1"/>
  <c r="EJ141" i="1"/>
  <c r="EL141" i="1" s="1"/>
  <c r="EJ145" i="1"/>
  <c r="EL145" i="1" s="1"/>
  <c r="EJ147" i="1"/>
  <c r="EL147" i="1" s="1"/>
  <c r="EJ149" i="1"/>
  <c r="EL149" i="1" s="1"/>
  <c r="EJ151" i="1"/>
  <c r="EL151" i="1" s="1"/>
  <c r="EJ153" i="1"/>
  <c r="EL153" i="1" s="1"/>
  <c r="EJ157" i="1"/>
  <c r="EL157" i="1" s="1"/>
  <c r="EJ163" i="1"/>
  <c r="EL163" i="1" s="1"/>
  <c r="EJ165" i="1"/>
  <c r="EL165" i="1" s="1"/>
  <c r="EJ169" i="1"/>
  <c r="EL169" i="1" s="1"/>
  <c r="EJ173" i="1"/>
  <c r="EL173" i="1" s="1"/>
  <c r="DK134" i="1"/>
  <c r="DK230" i="1"/>
  <c r="DK220" i="1"/>
  <c r="DK189" i="1"/>
  <c r="CP406" i="1"/>
  <c r="DK203" i="1"/>
  <c r="CP249" i="1"/>
  <c r="CP248" i="1"/>
  <c r="CP247" i="1"/>
  <c r="CP246" i="1"/>
  <c r="CP245" i="1"/>
  <c r="CP243" i="1"/>
  <c r="CP242" i="1"/>
  <c r="CP240" i="1"/>
  <c r="CP236" i="1"/>
  <c r="CP234" i="1"/>
  <c r="CP230" i="1"/>
  <c r="CP228" i="1"/>
  <c r="CP224" i="1"/>
  <c r="CP222" i="1"/>
  <c r="CZ219" i="1"/>
  <c r="CP220" i="1"/>
  <c r="BU303" i="1"/>
  <c r="BU301" i="1"/>
  <c r="BU299" i="1"/>
  <c r="BU297" i="1"/>
  <c r="DK245" i="1"/>
  <c r="DK124" i="1"/>
  <c r="DK234" i="1"/>
  <c r="DK228" i="1"/>
  <c r="CP297" i="1"/>
  <c r="DK305" i="1"/>
  <c r="DK197" i="1"/>
  <c r="CP408" i="1"/>
  <c r="CP394" i="1"/>
  <c r="BU248" i="1"/>
  <c r="BU236" i="1"/>
  <c r="FV300" i="1"/>
  <c r="FV270" i="1"/>
  <c r="FV263" i="1"/>
  <c r="FV391" i="1"/>
  <c r="FV354" i="1"/>
  <c r="FV334" i="1"/>
  <c r="EL51" i="1"/>
  <c r="BS373" i="1"/>
  <c r="BT373" i="1" s="1"/>
  <c r="ER54" i="1"/>
  <c r="ED376" i="1"/>
  <c r="EV88" i="1"/>
  <c r="FT410" i="1"/>
  <c r="FU410" i="1" s="1"/>
  <c r="DK243" i="1"/>
  <c r="DK236" i="1"/>
  <c r="BU241" i="1"/>
  <c r="BU240" i="1"/>
  <c r="BU222" i="1"/>
  <c r="FV287" i="1"/>
  <c r="FV272" i="1"/>
  <c r="FV251" i="1"/>
  <c r="FV387" i="1"/>
  <c r="FV364" i="1"/>
  <c r="FV411" i="1"/>
  <c r="EL27" i="1"/>
  <c r="BS349" i="1"/>
  <c r="BT349" i="1" s="1"/>
  <c r="EN8" i="1"/>
  <c r="CN330" i="1"/>
  <c r="ER30" i="1"/>
  <c r="ED352" i="1"/>
  <c r="ET35" i="1"/>
  <c r="EY357" i="1"/>
  <c r="EV28" i="1"/>
  <c r="FT350" i="1"/>
  <c r="FU350" i="1" s="1"/>
  <c r="FV137" i="1"/>
  <c r="FV125" i="1"/>
  <c r="FV119" i="1"/>
  <c r="FV233" i="1"/>
  <c r="FA302" i="1"/>
  <c r="FA290" i="1"/>
  <c r="FA287" i="1"/>
  <c r="FA285" i="1"/>
  <c r="FA278" i="1"/>
  <c r="FA272" i="1"/>
  <c r="FA269" i="1"/>
  <c r="FA254" i="1"/>
  <c r="FA251" i="1"/>
  <c r="FV308" i="1"/>
  <c r="FV157" i="1"/>
  <c r="FV200" i="1"/>
  <c r="FV194" i="1"/>
  <c r="FV190" i="1"/>
  <c r="FA328" i="1"/>
  <c r="EL86" i="1"/>
  <c r="BS408" i="1"/>
  <c r="BT408" i="1" s="1"/>
  <c r="EL74" i="1"/>
  <c r="BS396" i="1"/>
  <c r="EL62" i="1"/>
  <c r="BS384" i="1"/>
  <c r="BT384" i="1" s="1"/>
  <c r="EL50" i="1"/>
  <c r="BS372" i="1"/>
  <c r="BT372" i="1" s="1"/>
  <c r="EL38" i="1"/>
  <c r="BS360" i="1"/>
  <c r="BT360" i="1" s="1"/>
  <c r="EL14" i="1"/>
  <c r="BS336" i="1"/>
  <c r="EN79" i="1"/>
  <c r="CN401" i="1"/>
  <c r="CO401" i="1" s="1"/>
  <c r="EN67" i="1"/>
  <c r="CN389" i="1"/>
  <c r="EN55" i="1"/>
  <c r="CN377" i="1"/>
  <c r="CO377" i="1" s="1"/>
  <c r="EN43" i="1"/>
  <c r="CN365" i="1"/>
  <c r="CO365" i="1" s="1"/>
  <c r="EN31" i="1"/>
  <c r="CN353" i="1"/>
  <c r="CO353" i="1" s="1"/>
  <c r="EN19" i="1"/>
  <c r="CN341" i="1"/>
  <c r="CO341" i="1" s="1"/>
  <c r="EN7" i="1"/>
  <c r="CN329" i="1"/>
  <c r="CO329" i="1" s="1"/>
  <c r="ER89" i="1"/>
  <c r="ED411" i="1"/>
  <c r="ER77" i="1"/>
  <c r="ED399" i="1"/>
  <c r="ER65" i="1"/>
  <c r="ED387" i="1"/>
  <c r="EE387" i="1" s="1"/>
  <c r="ER53" i="1"/>
  <c r="ED375" i="1"/>
  <c r="EE375" i="1" s="1"/>
  <c r="ER41" i="1"/>
  <c r="ED363" i="1"/>
  <c r="ER29" i="1"/>
  <c r="ED351" i="1"/>
  <c r="EE351" i="1" s="1"/>
  <c r="ER17" i="1"/>
  <c r="ED339" i="1"/>
  <c r="ER5" i="1"/>
  <c r="ED327" i="1"/>
  <c r="EE327" i="1" s="1"/>
  <c r="ET82" i="1"/>
  <c r="EY404" i="1"/>
  <c r="ET70" i="1"/>
  <c r="EY392" i="1"/>
  <c r="ET58" i="1"/>
  <c r="EY380" i="1"/>
  <c r="ET46" i="1"/>
  <c r="EY368" i="1"/>
  <c r="ET34" i="1"/>
  <c r="EY356" i="1"/>
  <c r="EZ356" i="1" s="1"/>
  <c r="ET22" i="1"/>
  <c r="EY344" i="1"/>
  <c r="ET10" i="1"/>
  <c r="EY332" i="1"/>
  <c r="EV87" i="1"/>
  <c r="FT409" i="1"/>
  <c r="FU409" i="1" s="1"/>
  <c r="EV75" i="1"/>
  <c r="FT397" i="1"/>
  <c r="FU397" i="1" s="1"/>
  <c r="EV63" i="1"/>
  <c r="FT385" i="1"/>
  <c r="FU385" i="1" s="1"/>
  <c r="EV51" i="1"/>
  <c r="FT373" i="1"/>
  <c r="EV39" i="1"/>
  <c r="FT361" i="1"/>
  <c r="FU361" i="1" s="1"/>
  <c r="EV27" i="1"/>
  <c r="FT349" i="1"/>
  <c r="FU349" i="1" s="1"/>
  <c r="EV15" i="1"/>
  <c r="FT337" i="1"/>
  <c r="FU337" i="1" s="1"/>
  <c r="DK242" i="1"/>
  <c r="DK116" i="1"/>
  <c r="CP293" i="1"/>
  <c r="BU243" i="1"/>
  <c r="BU232" i="1"/>
  <c r="FV285" i="1"/>
  <c r="FV257" i="1"/>
  <c r="BU304" i="1"/>
  <c r="FV405" i="1"/>
  <c r="FV393" i="1"/>
  <c r="FV376" i="1"/>
  <c r="FV328" i="1"/>
  <c r="EL63" i="1"/>
  <c r="BS385" i="1"/>
  <c r="BT385" i="1" s="1"/>
  <c r="EN80" i="1"/>
  <c r="CN402" i="1"/>
  <c r="CO402" i="1" s="1"/>
  <c r="ER78" i="1"/>
  <c r="ED400" i="1"/>
  <c r="ET83" i="1"/>
  <c r="EY405" i="1"/>
  <c r="ET11" i="1"/>
  <c r="EY333" i="1"/>
  <c r="FV142" i="1"/>
  <c r="FV131" i="1"/>
  <c r="FV237" i="1"/>
  <c r="FV223" i="1"/>
  <c r="FA300" i="1"/>
  <c r="FA296" i="1"/>
  <c r="FA291" i="1"/>
  <c r="FA288" i="1"/>
  <c r="FA284" i="1"/>
  <c r="FA281" i="1"/>
  <c r="FA279" i="1"/>
  <c r="FA276" i="1"/>
  <c r="FA273" i="1"/>
  <c r="FA264" i="1"/>
  <c r="FA260" i="1"/>
  <c r="FA257" i="1"/>
  <c r="FV306" i="1"/>
  <c r="FV198" i="1"/>
  <c r="FV188" i="1"/>
  <c r="EL26" i="1"/>
  <c r="BS348" i="1"/>
  <c r="DK246" i="1"/>
  <c r="DK128" i="1"/>
  <c r="DK224" i="1"/>
  <c r="DK195" i="1"/>
  <c r="BU246" i="1"/>
  <c r="BU226" i="1"/>
  <c r="FV291" i="1"/>
  <c r="FV281" i="1"/>
  <c r="FV273" i="1"/>
  <c r="FV261" i="1"/>
  <c r="FV252" i="1"/>
  <c r="FV358" i="1"/>
  <c r="FV342" i="1"/>
  <c r="EL87" i="1"/>
  <c r="BS409" i="1"/>
  <c r="BT409" i="1" s="1"/>
  <c r="EN92" i="1"/>
  <c r="CN414" i="1"/>
  <c r="CO414" i="1" s="1"/>
  <c r="EN20" i="1"/>
  <c r="CN342" i="1"/>
  <c r="CO342" i="1" s="1"/>
  <c r="ER42" i="1"/>
  <c r="ED364" i="1"/>
  <c r="ET59" i="1"/>
  <c r="EY381" i="1"/>
  <c r="EV52" i="1"/>
  <c r="FT374" i="1"/>
  <c r="FU374" i="1" s="1"/>
  <c r="FV136" i="1"/>
  <c r="FV121" i="1"/>
  <c r="FV221" i="1"/>
  <c r="FA294" i="1"/>
  <c r="FA282" i="1"/>
  <c r="FA275" i="1"/>
  <c r="FA270" i="1"/>
  <c r="FA267" i="1"/>
  <c r="FA266" i="1"/>
  <c r="FA263" i="1"/>
  <c r="FA261" i="1"/>
  <c r="FA258" i="1"/>
  <c r="FA255" i="1"/>
  <c r="FA252" i="1"/>
  <c r="FV309" i="1"/>
  <c r="FV202" i="1"/>
  <c r="FV196" i="1"/>
  <c r="FV192" i="1"/>
  <c r="CP326" i="1"/>
  <c r="FA354" i="1"/>
  <c r="FA348" i="1"/>
  <c r="EN91" i="1"/>
  <c r="CN413" i="1"/>
  <c r="CO413" i="1" s="1"/>
  <c r="DK118" i="1"/>
  <c r="DK222" i="1"/>
  <c r="BU244" i="1"/>
  <c r="BU224" i="1"/>
  <c r="FV284" i="1"/>
  <c r="FV278" i="1"/>
  <c r="FV264" i="1"/>
  <c r="FV254" i="1"/>
  <c r="FV403" i="1"/>
  <c r="FV385" i="1"/>
  <c r="FV370" i="1"/>
  <c r="FV352" i="1"/>
  <c r="FV330" i="1"/>
  <c r="EN44" i="1"/>
  <c r="CN366" i="1"/>
  <c r="EV16" i="1"/>
  <c r="FT338" i="1"/>
  <c r="FU338" i="1" s="1"/>
  <c r="FV139" i="1"/>
  <c r="FV129" i="1"/>
  <c r="FV239" i="1"/>
  <c r="EF114" i="1"/>
  <c r="EP113" i="1"/>
  <c r="DK136" i="1"/>
  <c r="DK127" i="1"/>
  <c r="CP291" i="1"/>
  <c r="CP288" i="1"/>
  <c r="CP285" i="1"/>
  <c r="CP284" i="1"/>
  <c r="CP283" i="1"/>
  <c r="CP282" i="1"/>
  <c r="CP281" i="1"/>
  <c r="CP280" i="1"/>
  <c r="CP279" i="1"/>
  <c r="CP278" i="1"/>
  <c r="CP276" i="1"/>
  <c r="CP275" i="1"/>
  <c r="CP273" i="1"/>
  <c r="CP272" i="1"/>
  <c r="DU219" i="1"/>
  <c r="DK122" i="1"/>
  <c r="BU245" i="1"/>
  <c r="BU234" i="1"/>
  <c r="BU220" i="1"/>
  <c r="FV290" i="1"/>
  <c r="FV276" i="1"/>
  <c r="FV266" i="1"/>
  <c r="BU262" i="1"/>
  <c r="FV409" i="1"/>
  <c r="FV397" i="1"/>
  <c r="FV381" i="1"/>
  <c r="FV366" i="1"/>
  <c r="FV348" i="1"/>
  <c r="BU326" i="1"/>
  <c r="CE325" i="1"/>
  <c r="EN32" i="1"/>
  <c r="CN354" i="1"/>
  <c r="ET23" i="1"/>
  <c r="EY345" i="1"/>
  <c r="CQ326" i="1"/>
  <c r="FB326" i="1"/>
  <c r="DL220" i="1"/>
  <c r="EG326" i="1"/>
  <c r="FB220" i="1"/>
  <c r="EG220" i="1"/>
  <c r="BV326" i="1"/>
  <c r="CQ220" i="1"/>
  <c r="BV220" i="1"/>
  <c r="FW326" i="1"/>
  <c r="DL326" i="1"/>
  <c r="FW220" i="1"/>
  <c r="DL114" i="1"/>
  <c r="FB114" i="1"/>
  <c r="CQ114" i="1"/>
  <c r="FW114" i="1"/>
  <c r="EG114" i="1"/>
  <c r="FV138" i="1"/>
  <c r="FV133" i="1"/>
  <c r="FV115" i="1"/>
  <c r="FV227" i="1"/>
  <c r="DK141" i="1"/>
  <c r="DK138" i="1"/>
  <c r="DK133" i="1"/>
  <c r="DK125" i="1"/>
  <c r="DK117" i="1"/>
  <c r="DK239" i="1"/>
  <c r="DK231" i="1"/>
  <c r="DK225" i="1"/>
  <c r="CP300" i="1"/>
  <c r="CP290" i="1"/>
  <c r="FK113" i="1"/>
  <c r="FA114" i="1"/>
  <c r="CP233" i="1"/>
  <c r="CP225" i="1"/>
  <c r="BU302" i="1"/>
  <c r="BU296" i="1"/>
  <c r="BU289" i="1"/>
  <c r="BU286" i="1"/>
  <c r="BU283" i="1"/>
  <c r="DK153" i="1"/>
  <c r="DK132" i="1"/>
  <c r="DK240" i="1"/>
  <c r="CP295" i="1"/>
  <c r="DK199" i="1"/>
  <c r="DK187" i="1"/>
  <c r="CP404" i="1"/>
  <c r="CP402" i="1"/>
  <c r="CP396" i="1"/>
  <c r="CP390" i="1"/>
  <c r="BU249" i="1"/>
  <c r="BU242" i="1"/>
  <c r="BU228" i="1"/>
  <c r="FV302" i="1"/>
  <c r="FV288" i="1"/>
  <c r="FV275" i="1"/>
  <c r="FV269" i="1"/>
  <c r="FV260" i="1"/>
  <c r="BU307" i="1"/>
  <c r="FV399" i="1"/>
  <c r="FV378" i="1"/>
  <c r="FV360" i="1"/>
  <c r="FV340" i="1"/>
  <c r="FV415" i="1"/>
  <c r="EL15" i="1"/>
  <c r="BS337" i="1"/>
  <c r="BT337" i="1" s="1"/>
  <c r="ER18" i="1"/>
  <c r="ED340" i="1"/>
  <c r="EV76" i="1"/>
  <c r="FT398" i="1"/>
  <c r="FU398" i="1" s="1"/>
  <c r="FV143" i="1"/>
  <c r="FV135" i="1"/>
  <c r="FV117" i="1"/>
  <c r="FV225" i="1"/>
  <c r="DK140" i="1"/>
  <c r="DK135" i="1"/>
  <c r="DK123" i="1"/>
  <c r="DK237" i="1"/>
  <c r="DK227" i="1"/>
  <c r="CP302" i="1"/>
  <c r="CP294" i="1"/>
  <c r="CP237" i="1"/>
  <c r="CP231" i="1"/>
  <c r="CP223" i="1"/>
  <c r="BU292" i="1"/>
  <c r="DK155" i="1"/>
  <c r="DK248" i="1"/>
  <c r="DK130" i="1"/>
  <c r="CP299" i="1"/>
  <c r="DK191" i="1"/>
  <c r="BU247" i="1"/>
  <c r="BU230" i="1"/>
  <c r="FV294" i="1"/>
  <c r="FV279" i="1"/>
  <c r="FV267" i="1"/>
  <c r="FV255" i="1"/>
  <c r="BU305" i="1"/>
  <c r="FV372" i="1"/>
  <c r="FV336" i="1"/>
  <c r="EL75" i="1"/>
  <c r="BS397" i="1"/>
  <c r="BT397" i="1" s="1"/>
  <c r="EN68" i="1"/>
  <c r="CN390" i="1"/>
  <c r="CO390" i="1" s="1"/>
  <c r="ER66" i="1"/>
  <c r="ED388" i="1"/>
  <c r="ET71" i="1"/>
  <c r="EY393" i="1"/>
  <c r="EV64" i="1"/>
  <c r="FT386" i="1"/>
  <c r="FU386" i="1" s="1"/>
  <c r="FV141" i="1"/>
  <c r="FV127" i="1"/>
  <c r="DK142" i="1"/>
  <c r="DK137" i="1"/>
  <c r="DK119" i="1"/>
  <c r="DK233" i="1"/>
  <c r="CP287" i="1"/>
  <c r="CP239" i="1"/>
  <c r="CP221" i="1"/>
  <c r="BU300" i="1"/>
  <c r="BU294" i="1"/>
  <c r="BU290" i="1"/>
  <c r="BU287" i="1"/>
  <c r="BU284" i="1"/>
  <c r="BU282" i="1"/>
  <c r="DK177" i="1"/>
  <c r="DK249" i="1"/>
  <c r="DK126" i="1"/>
  <c r="CP303" i="1"/>
  <c r="BU238" i="1"/>
  <c r="FV296" i="1"/>
  <c r="FV282" i="1"/>
  <c r="FV258" i="1"/>
  <c r="FV346" i="1"/>
  <c r="EL39" i="1"/>
  <c r="BS361" i="1"/>
  <c r="EN56" i="1"/>
  <c r="CN378" i="1"/>
  <c r="CO378" i="1" s="1"/>
  <c r="ER90" i="1"/>
  <c r="ED412" i="1"/>
  <c r="EE412" i="1" s="1"/>
  <c r="ER6" i="1"/>
  <c r="ED328" i="1"/>
  <c r="ET47" i="1"/>
  <c r="EY369" i="1"/>
  <c r="EV40" i="1"/>
  <c r="FT362" i="1"/>
  <c r="FU362" i="1" s="1"/>
  <c r="FV140" i="1"/>
  <c r="FV123" i="1"/>
  <c r="FV231" i="1"/>
  <c r="DK143" i="1"/>
  <c r="DK139" i="1"/>
  <c r="DK121" i="1"/>
  <c r="DK115" i="1"/>
  <c r="DK221" i="1"/>
  <c r="CP296" i="1"/>
  <c r="CP289" i="1"/>
  <c r="CP235" i="1"/>
  <c r="CP227" i="1"/>
  <c r="BU298" i="1"/>
  <c r="BU291" i="1"/>
  <c r="BU288" i="1"/>
  <c r="BU285" i="1"/>
  <c r="BU281" i="1"/>
  <c r="DK179" i="1"/>
  <c r="CE219" i="1"/>
  <c r="BU295" i="1"/>
  <c r="BU293" i="1"/>
  <c r="CP305" i="1"/>
  <c r="BU408" i="1"/>
  <c r="BU406" i="1"/>
  <c r="BU402" i="1"/>
  <c r="BU400" i="1"/>
  <c r="BU396" i="1"/>
  <c r="BT396" i="1"/>
  <c r="BU394" i="1"/>
  <c r="BU390" i="1"/>
  <c r="BU388" i="1"/>
  <c r="BU384" i="1"/>
  <c r="BU382" i="1"/>
  <c r="BU379" i="1"/>
  <c r="BU375" i="1"/>
  <c r="BU373" i="1"/>
  <c r="BU369" i="1"/>
  <c r="BU367" i="1"/>
  <c r="BU363" i="1"/>
  <c r="BU361" i="1"/>
  <c r="BT361" i="1"/>
  <c r="BU357" i="1"/>
  <c r="BU355" i="1"/>
  <c r="BU351" i="1"/>
  <c r="BU349" i="1"/>
  <c r="BU345" i="1"/>
  <c r="BU343" i="1"/>
  <c r="BU339" i="1"/>
  <c r="BU337" i="1"/>
  <c r="BU333" i="1"/>
  <c r="BU331" i="1"/>
  <c r="BU327" i="1"/>
  <c r="BU414" i="1"/>
  <c r="BU412" i="1"/>
  <c r="EL88" i="1"/>
  <c r="BS410" i="1"/>
  <c r="BT410" i="1" s="1"/>
  <c r="EL76" i="1"/>
  <c r="BS398" i="1"/>
  <c r="BT398" i="1" s="1"/>
  <c r="EL64" i="1"/>
  <c r="BS386" i="1"/>
  <c r="BT386" i="1" s="1"/>
  <c r="EL52" i="1"/>
  <c r="BS374" i="1"/>
  <c r="BT374" i="1" s="1"/>
  <c r="EL40" i="1"/>
  <c r="BS362" i="1"/>
  <c r="BT362" i="1" s="1"/>
  <c r="EL28" i="1"/>
  <c r="BS350" i="1"/>
  <c r="BT350" i="1" s="1"/>
  <c r="EL16" i="1"/>
  <c r="BS338" i="1"/>
  <c r="BT338" i="1" s="1"/>
  <c r="EN93" i="1"/>
  <c r="CN415" i="1"/>
  <c r="CO415" i="1" s="1"/>
  <c r="EN81" i="1"/>
  <c r="CN403" i="1"/>
  <c r="CO403" i="1" s="1"/>
  <c r="EN69" i="1"/>
  <c r="CN391" i="1"/>
  <c r="CO391" i="1" s="1"/>
  <c r="EN57" i="1"/>
  <c r="CN379" i="1"/>
  <c r="CO379" i="1" s="1"/>
  <c r="EN45" i="1"/>
  <c r="CN367" i="1"/>
  <c r="CO367" i="1" s="1"/>
  <c r="EN33" i="1"/>
  <c r="CN355" i="1"/>
  <c r="EN21" i="1"/>
  <c r="CN343" i="1"/>
  <c r="CO343" i="1" s="1"/>
  <c r="EN9" i="1"/>
  <c r="CN331" i="1"/>
  <c r="ER91" i="1"/>
  <c r="ED413" i="1"/>
  <c r="EE413" i="1" s="1"/>
  <c r="ER79" i="1"/>
  <c r="ED401" i="1"/>
  <c r="EE401" i="1" s="1"/>
  <c r="ER67" i="1"/>
  <c r="ED389" i="1"/>
  <c r="ER55" i="1"/>
  <c r="ED377" i="1"/>
  <c r="ER43" i="1"/>
  <c r="ED365" i="1"/>
  <c r="EE365" i="1" s="1"/>
  <c r="ER31" i="1"/>
  <c r="ED353" i="1"/>
  <c r="ER19" i="1"/>
  <c r="ED341" i="1"/>
  <c r="EE341" i="1" s="1"/>
  <c r="ER7" i="1"/>
  <c r="ED329" i="1"/>
  <c r="EE329" i="1" s="1"/>
  <c r="ET84" i="1"/>
  <c r="EY406" i="1"/>
  <c r="ET72" i="1"/>
  <c r="EY394" i="1"/>
  <c r="ET60" i="1"/>
  <c r="EY382" i="1"/>
  <c r="ET48" i="1"/>
  <c r="EY370" i="1"/>
  <c r="ET36" i="1"/>
  <c r="EY358" i="1"/>
  <c r="ET24" i="1"/>
  <c r="EY346" i="1"/>
  <c r="ET12" i="1"/>
  <c r="EY334" i="1"/>
  <c r="EZ334" i="1" s="1"/>
  <c r="EV89" i="1"/>
  <c r="FT411" i="1"/>
  <c r="FU411" i="1" s="1"/>
  <c r="EV77" i="1"/>
  <c r="FT399" i="1"/>
  <c r="FU399" i="1" s="1"/>
  <c r="EV65" i="1"/>
  <c r="FT387" i="1"/>
  <c r="FU387" i="1" s="1"/>
  <c r="EV53" i="1"/>
  <c r="FT375" i="1"/>
  <c r="FU375" i="1" s="1"/>
  <c r="EV41" i="1"/>
  <c r="FT363" i="1"/>
  <c r="FU363" i="1" s="1"/>
  <c r="EV29" i="1"/>
  <c r="FT351" i="1"/>
  <c r="FU351" i="1" s="1"/>
  <c r="EV17" i="1"/>
  <c r="FT339" i="1"/>
  <c r="EV5" i="1"/>
  <c r="FT327" i="1"/>
  <c r="FU327" i="1" s="1"/>
  <c r="FE115" i="1"/>
  <c r="FG115" i="1" s="1"/>
  <c r="FE117" i="1"/>
  <c r="FG117" i="1" s="1"/>
  <c r="FE119" i="1"/>
  <c r="FG119" i="1" s="1"/>
  <c r="FE121" i="1"/>
  <c r="FG121" i="1" s="1"/>
  <c r="FE123" i="1"/>
  <c r="FG123" i="1" s="1"/>
  <c r="FE125" i="1"/>
  <c r="FG125" i="1" s="1"/>
  <c r="FE127" i="1"/>
  <c r="FG127" i="1" s="1"/>
  <c r="FE129" i="1"/>
  <c r="FG129" i="1" s="1"/>
  <c r="FE131" i="1"/>
  <c r="FG131" i="1" s="1"/>
  <c r="FE133" i="1"/>
  <c r="FG133" i="1" s="1"/>
  <c r="FE135" i="1"/>
  <c r="FG135" i="1" s="1"/>
  <c r="FE137" i="1"/>
  <c r="FG137" i="1" s="1"/>
  <c r="FE139" i="1"/>
  <c r="FG139" i="1" s="1"/>
  <c r="FE141" i="1"/>
  <c r="FG141" i="1" s="1"/>
  <c r="FE143" i="1"/>
  <c r="FG143" i="1" s="1"/>
  <c r="FE145" i="1"/>
  <c r="FG145" i="1" s="1"/>
  <c r="FE147" i="1"/>
  <c r="FG147" i="1" s="1"/>
  <c r="FE149" i="1"/>
  <c r="FG149" i="1" s="1"/>
  <c r="FE185" i="1"/>
  <c r="FG185" i="1" s="1"/>
  <c r="FE192" i="1"/>
  <c r="FG192" i="1" s="1"/>
  <c r="DO138" i="1"/>
  <c r="DQ138" i="1" s="1"/>
  <c r="EJ365" i="1"/>
  <c r="EL365" i="1" s="1"/>
  <c r="EJ351" i="1"/>
  <c r="EL351" i="1" s="1"/>
  <c r="EJ357" i="1"/>
  <c r="EL357" i="1" s="1"/>
  <c r="EJ390" i="1"/>
  <c r="EL390" i="1" s="1"/>
  <c r="EJ373" i="1"/>
  <c r="EL373" i="1" s="1"/>
  <c r="EJ394" i="1"/>
  <c r="EL394" i="1" s="1"/>
  <c r="EJ415" i="1"/>
  <c r="EL415" i="1" s="1"/>
  <c r="EJ399" i="1"/>
  <c r="EL399" i="1" s="1"/>
  <c r="EJ350" i="1"/>
  <c r="EL350" i="1" s="1"/>
  <c r="EJ352" i="1"/>
  <c r="EL352" i="1" s="1"/>
  <c r="EJ362" i="1"/>
  <c r="EJ364" i="1"/>
  <c r="EL364" i="1" s="1"/>
  <c r="CP114" i="1"/>
  <c r="FA143" i="1"/>
  <c r="FA142" i="1"/>
  <c r="FA141" i="1"/>
  <c r="FA140" i="1"/>
  <c r="FA139" i="1"/>
  <c r="FA138" i="1"/>
  <c r="FA137" i="1"/>
  <c r="FA136" i="1"/>
  <c r="FA135" i="1"/>
  <c r="FA133" i="1"/>
  <c r="FA131" i="1"/>
  <c r="FA129" i="1"/>
  <c r="FA127" i="1"/>
  <c r="FA125" i="1"/>
  <c r="FA123" i="1"/>
  <c r="FA121" i="1"/>
  <c r="FA119" i="1"/>
  <c r="FA117" i="1"/>
  <c r="FA115" i="1"/>
  <c r="FA239" i="1"/>
  <c r="FA237" i="1"/>
  <c r="FA233" i="1"/>
  <c r="FA231" i="1"/>
  <c r="FA227" i="1"/>
  <c r="FA225" i="1"/>
  <c r="FA221" i="1"/>
  <c r="EC302" i="1"/>
  <c r="EC300" i="1"/>
  <c r="EC298" i="1"/>
  <c r="EF298" i="1" s="1"/>
  <c r="EC296" i="1"/>
  <c r="EC294" i="1"/>
  <c r="EC292" i="1"/>
  <c r="EF292" i="1" s="1"/>
  <c r="EC291" i="1"/>
  <c r="EC290" i="1"/>
  <c r="EC289" i="1"/>
  <c r="EC288" i="1"/>
  <c r="EC287" i="1"/>
  <c r="EC286" i="1"/>
  <c r="EF286" i="1" s="1"/>
  <c r="EC285" i="1"/>
  <c r="EC284" i="1"/>
  <c r="EC283" i="1"/>
  <c r="EF283" i="1" s="1"/>
  <c r="EC282" i="1"/>
  <c r="EC281" i="1"/>
  <c r="EC280" i="1"/>
  <c r="EF280" i="1" s="1"/>
  <c r="EC279" i="1"/>
  <c r="EC278" i="1"/>
  <c r="EC277" i="1"/>
  <c r="EF277" i="1" s="1"/>
  <c r="EC276" i="1"/>
  <c r="EC275" i="1"/>
  <c r="EC274" i="1"/>
  <c r="EF274" i="1" s="1"/>
  <c r="EC273" i="1"/>
  <c r="EC272" i="1"/>
  <c r="EC271" i="1"/>
  <c r="EF271" i="1" s="1"/>
  <c r="EC270" i="1"/>
  <c r="EC269" i="1"/>
  <c r="EC268" i="1"/>
  <c r="EF268" i="1" s="1"/>
  <c r="EC267" i="1"/>
  <c r="EC266" i="1"/>
  <c r="EC265" i="1"/>
  <c r="EF265" i="1" s="1"/>
  <c r="EC264" i="1"/>
  <c r="EC263" i="1"/>
  <c r="EC261" i="1"/>
  <c r="EC260" i="1"/>
  <c r="EC259" i="1"/>
  <c r="EF259" i="1" s="1"/>
  <c r="EC258" i="1"/>
  <c r="EC257" i="1"/>
  <c r="EC256" i="1"/>
  <c r="EF256" i="1" s="1"/>
  <c r="EC255" i="1"/>
  <c r="EC254" i="1"/>
  <c r="EC253" i="1"/>
  <c r="EF253" i="1" s="1"/>
  <c r="EC252" i="1"/>
  <c r="EC251" i="1"/>
  <c r="EC250" i="1"/>
  <c r="EF250" i="1" s="1"/>
  <c r="FA309" i="1"/>
  <c r="FA308" i="1"/>
  <c r="FA306" i="1"/>
  <c r="FA157" i="1"/>
  <c r="FA202" i="1"/>
  <c r="FA200" i="1"/>
  <c r="FA198" i="1"/>
  <c r="FA196" i="1"/>
  <c r="FA194" i="1"/>
  <c r="FA192" i="1"/>
  <c r="FA190" i="1"/>
  <c r="FA188" i="1"/>
  <c r="DJ326" i="1"/>
  <c r="DU325" i="1"/>
  <c r="DK326" i="1"/>
  <c r="EF328" i="1"/>
  <c r="EE328" i="1"/>
  <c r="EN4" i="1"/>
  <c r="CN326" i="1"/>
  <c r="EL85" i="1"/>
  <c r="BS407" i="1"/>
  <c r="BT407" i="1" s="1"/>
  <c r="EL73" i="1"/>
  <c r="BS395" i="1"/>
  <c r="BT395" i="1" s="1"/>
  <c r="EL61" i="1"/>
  <c r="BS383" i="1"/>
  <c r="BT383" i="1" s="1"/>
  <c r="EL49" i="1"/>
  <c r="BS371" i="1"/>
  <c r="BT371" i="1" s="1"/>
  <c r="EL37" i="1"/>
  <c r="BS359" i="1"/>
  <c r="BT359" i="1" s="1"/>
  <c r="EL25" i="1"/>
  <c r="BS347" i="1"/>
  <c r="BT347" i="1" s="1"/>
  <c r="EL13" i="1"/>
  <c r="BS335" i="1"/>
  <c r="BT335" i="1" s="1"/>
  <c r="EN90" i="1"/>
  <c r="CN412" i="1"/>
  <c r="CO412" i="1" s="1"/>
  <c r="EN78" i="1"/>
  <c r="CN400" i="1"/>
  <c r="CO400" i="1" s="1"/>
  <c r="EN66" i="1"/>
  <c r="CN388" i="1"/>
  <c r="CO388" i="1" s="1"/>
  <c r="EN54" i="1"/>
  <c r="CN376" i="1"/>
  <c r="CO376" i="1" s="1"/>
  <c r="EN42" i="1"/>
  <c r="CN364" i="1"/>
  <c r="EN30" i="1"/>
  <c r="CN352" i="1"/>
  <c r="EN18" i="1"/>
  <c r="CN340" i="1"/>
  <c r="EN6" i="1"/>
  <c r="CN328" i="1"/>
  <c r="ER88" i="1"/>
  <c r="ED410" i="1"/>
  <c r="ER76" i="1"/>
  <c r="ED398" i="1"/>
  <c r="ER64" i="1"/>
  <c r="ED386" i="1"/>
  <c r="ER52" i="1"/>
  <c r="ED374" i="1"/>
  <c r="ER40" i="1"/>
  <c r="ED362" i="1"/>
  <c r="ER28" i="1"/>
  <c r="ED350" i="1"/>
  <c r="ER16" i="1"/>
  <c r="ED338" i="1"/>
  <c r="ET93" i="1"/>
  <c r="EY415" i="1"/>
  <c r="EZ415" i="1" s="1"/>
  <c r="ET81" i="1"/>
  <c r="EY403" i="1"/>
  <c r="ET69" i="1"/>
  <c r="EY391" i="1"/>
  <c r="ET57" i="1"/>
  <c r="EY379" i="1"/>
  <c r="ET45" i="1"/>
  <c r="EY367" i="1"/>
  <c r="ET33" i="1"/>
  <c r="EY355" i="1"/>
  <c r="ET21" i="1"/>
  <c r="EY343" i="1"/>
  <c r="ET9" i="1"/>
  <c r="EY331" i="1"/>
  <c r="EV86" i="1"/>
  <c r="FT408" i="1"/>
  <c r="EV74" i="1"/>
  <c r="FT396" i="1"/>
  <c r="FU396" i="1" s="1"/>
  <c r="EV62" i="1"/>
  <c r="FT384" i="1"/>
  <c r="FU384" i="1" s="1"/>
  <c r="EV50" i="1"/>
  <c r="FT372" i="1"/>
  <c r="FU372" i="1" s="1"/>
  <c r="EV38" i="1"/>
  <c r="FT360" i="1"/>
  <c r="FU360" i="1" s="1"/>
  <c r="EV26" i="1"/>
  <c r="FT348" i="1"/>
  <c r="FU348" i="1" s="1"/>
  <c r="EV14" i="1"/>
  <c r="FT336" i="1"/>
  <c r="FU336" i="1" s="1"/>
  <c r="CO331" i="1"/>
  <c r="DJ386" i="1"/>
  <c r="DK114" i="1"/>
  <c r="DU113" i="1"/>
  <c r="EF143" i="1"/>
  <c r="EF142" i="1"/>
  <c r="EF141" i="1"/>
  <c r="EF140" i="1"/>
  <c r="EF139" i="1"/>
  <c r="EF138" i="1"/>
  <c r="EF137" i="1"/>
  <c r="EF136" i="1"/>
  <c r="EF135" i="1"/>
  <c r="EF133" i="1"/>
  <c r="EF131" i="1"/>
  <c r="EF129" i="1"/>
  <c r="EF127" i="1"/>
  <c r="EF125" i="1"/>
  <c r="EF123" i="1"/>
  <c r="EF121" i="1"/>
  <c r="EF119" i="1"/>
  <c r="EF117" i="1"/>
  <c r="EF115" i="1"/>
  <c r="EC239" i="1"/>
  <c r="EC237" i="1"/>
  <c r="EC235" i="1"/>
  <c r="EF235" i="1" s="1"/>
  <c r="EC233" i="1"/>
  <c r="EC231" i="1"/>
  <c r="EC229" i="1"/>
  <c r="EF229" i="1" s="1"/>
  <c r="EC227" i="1"/>
  <c r="EC225" i="1"/>
  <c r="EC223" i="1"/>
  <c r="EF223" i="1" s="1"/>
  <c r="EC221" i="1"/>
  <c r="EC304" i="1"/>
  <c r="DK302" i="1"/>
  <c r="DK300" i="1"/>
  <c r="DK296" i="1"/>
  <c r="DK294" i="1"/>
  <c r="DK291" i="1"/>
  <c r="DK290" i="1"/>
  <c r="DK288" i="1"/>
  <c r="DK287" i="1"/>
  <c r="DK285" i="1"/>
  <c r="DK284" i="1"/>
  <c r="DK282" i="1"/>
  <c r="DK281" i="1"/>
  <c r="DK279" i="1"/>
  <c r="DK278" i="1"/>
  <c r="DK276" i="1"/>
  <c r="DK275" i="1"/>
  <c r="DK273" i="1"/>
  <c r="DK272" i="1"/>
  <c r="DK270" i="1"/>
  <c r="DK269" i="1"/>
  <c r="DK267" i="1"/>
  <c r="DK266" i="1"/>
  <c r="DK264" i="1"/>
  <c r="DK263" i="1"/>
  <c r="DK261" i="1"/>
  <c r="DK260" i="1"/>
  <c r="DK258" i="1"/>
  <c r="DK257" i="1"/>
  <c r="DK255" i="1"/>
  <c r="DK254" i="1"/>
  <c r="DK252" i="1"/>
  <c r="DK251" i="1"/>
  <c r="EC309" i="1"/>
  <c r="EC308" i="1"/>
  <c r="EC306" i="1"/>
  <c r="EF157" i="1"/>
  <c r="EF202" i="1"/>
  <c r="EF200" i="1"/>
  <c r="EF198" i="1"/>
  <c r="EF196" i="1"/>
  <c r="EF194" i="1"/>
  <c r="EF192" i="1"/>
  <c r="EF190" i="1"/>
  <c r="EF188" i="1"/>
  <c r="EF326" i="1"/>
  <c r="EE326" i="1"/>
  <c r="DK409" i="1"/>
  <c r="DJ409" i="1"/>
  <c r="DK407" i="1"/>
  <c r="DJ407" i="1"/>
  <c r="DK405" i="1"/>
  <c r="DJ405" i="1"/>
  <c r="DK403" i="1"/>
  <c r="DJ403" i="1"/>
  <c r="DK401" i="1"/>
  <c r="DJ401" i="1"/>
  <c r="DK399" i="1"/>
  <c r="DJ399" i="1"/>
  <c r="DK397" i="1"/>
  <c r="DJ397" i="1"/>
  <c r="DK395" i="1"/>
  <c r="DJ395" i="1"/>
  <c r="DK393" i="1"/>
  <c r="DJ393" i="1"/>
  <c r="DK391" i="1"/>
  <c r="DJ391" i="1"/>
  <c r="DK389" i="1"/>
  <c r="DJ389" i="1"/>
  <c r="DK387" i="1"/>
  <c r="DJ387" i="1"/>
  <c r="DK385" i="1"/>
  <c r="DJ385" i="1"/>
  <c r="DK383" i="1"/>
  <c r="DJ383" i="1"/>
  <c r="DK381" i="1"/>
  <c r="DJ381" i="1"/>
  <c r="DK378" i="1"/>
  <c r="DJ378" i="1"/>
  <c r="DK376" i="1"/>
  <c r="DJ376" i="1"/>
  <c r="DK374" i="1"/>
  <c r="DJ374" i="1"/>
  <c r="DJ372" i="1"/>
  <c r="DK372" i="1"/>
  <c r="DK370" i="1"/>
  <c r="DJ370" i="1"/>
  <c r="DK368" i="1"/>
  <c r="DJ368" i="1"/>
  <c r="DK366" i="1"/>
  <c r="DJ366" i="1"/>
  <c r="DK364" i="1"/>
  <c r="DJ364" i="1"/>
  <c r="DK362" i="1"/>
  <c r="DJ362" i="1"/>
  <c r="DK360" i="1"/>
  <c r="DJ360" i="1"/>
  <c r="DK358" i="1"/>
  <c r="DJ358" i="1"/>
  <c r="DK356" i="1"/>
  <c r="DJ356" i="1"/>
  <c r="DK354" i="1"/>
  <c r="DJ354" i="1"/>
  <c r="DK352" i="1"/>
  <c r="DJ352" i="1"/>
  <c r="DK350" i="1"/>
  <c r="DJ350" i="1"/>
  <c r="DK348" i="1"/>
  <c r="DJ348" i="1"/>
  <c r="DK346" i="1"/>
  <c r="DJ346" i="1"/>
  <c r="DK344" i="1"/>
  <c r="DJ344" i="1"/>
  <c r="DK342" i="1"/>
  <c r="DJ342" i="1"/>
  <c r="DK340" i="1"/>
  <c r="DJ340" i="1"/>
  <c r="DK338" i="1"/>
  <c r="DJ338" i="1"/>
  <c r="DJ336" i="1"/>
  <c r="DK336" i="1"/>
  <c r="DK334" i="1"/>
  <c r="DJ334" i="1"/>
  <c r="DK332" i="1"/>
  <c r="DJ332" i="1"/>
  <c r="DK330" i="1"/>
  <c r="DJ330" i="1"/>
  <c r="DK328" i="1"/>
  <c r="DJ328" i="1"/>
  <c r="DK415" i="1"/>
  <c r="DJ415" i="1"/>
  <c r="DK413" i="1"/>
  <c r="DJ413" i="1"/>
  <c r="DK411" i="1"/>
  <c r="DJ411" i="1"/>
  <c r="EL84" i="1"/>
  <c r="BS406" i="1"/>
  <c r="BT406" i="1" s="1"/>
  <c r="EL72" i="1"/>
  <c r="BS394" i="1"/>
  <c r="BT394" i="1" s="1"/>
  <c r="EL60" i="1"/>
  <c r="BS382" i="1"/>
  <c r="BT382" i="1" s="1"/>
  <c r="EL48" i="1"/>
  <c r="BS370" i="1"/>
  <c r="BT370" i="1" s="1"/>
  <c r="EL36" i="1"/>
  <c r="BS358" i="1"/>
  <c r="BT358" i="1" s="1"/>
  <c r="EL24" i="1"/>
  <c r="BS346" i="1"/>
  <c r="BT346" i="1" s="1"/>
  <c r="EL12" i="1"/>
  <c r="BS334" i="1"/>
  <c r="BT334" i="1" s="1"/>
  <c r="EN89" i="1"/>
  <c r="CN411" i="1"/>
  <c r="CO411" i="1" s="1"/>
  <c r="EN77" i="1"/>
  <c r="CN399" i="1"/>
  <c r="CO399" i="1" s="1"/>
  <c r="EN65" i="1"/>
  <c r="CN387" i="1"/>
  <c r="CO387" i="1" s="1"/>
  <c r="EN53" i="1"/>
  <c r="CN375" i="1"/>
  <c r="CO375" i="1" s="1"/>
  <c r="EN41" i="1"/>
  <c r="CN363" i="1"/>
  <c r="CO363" i="1" s="1"/>
  <c r="EN29" i="1"/>
  <c r="CN351" i="1"/>
  <c r="CO351" i="1" s="1"/>
  <c r="EN17" i="1"/>
  <c r="CN339" i="1"/>
  <c r="CO339" i="1" s="1"/>
  <c r="EN5" i="1"/>
  <c r="CN327" i="1"/>
  <c r="CO327" i="1" s="1"/>
  <c r="ER87" i="1"/>
  <c r="ED409" i="1"/>
  <c r="EE409" i="1" s="1"/>
  <c r="ER75" i="1"/>
  <c r="ED397" i="1"/>
  <c r="ER63" i="1"/>
  <c r="ED385" i="1"/>
  <c r="ER51" i="1"/>
  <c r="ED373" i="1"/>
  <c r="ER39" i="1"/>
  <c r="ED361" i="1"/>
  <c r="ER27" i="1"/>
  <c r="ED349" i="1"/>
  <c r="EE349" i="1" s="1"/>
  <c r="ER15" i="1"/>
  <c r="ED337" i="1"/>
  <c r="EE337" i="1" s="1"/>
  <c r="ET92" i="1"/>
  <c r="EY414" i="1"/>
  <c r="ET80" i="1"/>
  <c r="EY402" i="1"/>
  <c r="ET68" i="1"/>
  <c r="EY390" i="1"/>
  <c r="EZ390" i="1" s="1"/>
  <c r="ET56" i="1"/>
  <c r="EY378" i="1"/>
  <c r="ET44" i="1"/>
  <c r="EY366" i="1"/>
  <c r="ET32" i="1"/>
  <c r="EY354" i="1"/>
  <c r="EZ354" i="1" s="1"/>
  <c r="ET20" i="1"/>
  <c r="EY342" i="1"/>
  <c r="ET8" i="1"/>
  <c r="EY330" i="1"/>
  <c r="EV85" i="1"/>
  <c r="FT407" i="1"/>
  <c r="FU407" i="1" s="1"/>
  <c r="EV73" i="1"/>
  <c r="FT395" i="1"/>
  <c r="FU395" i="1" s="1"/>
  <c r="EV61" i="1"/>
  <c r="FT383" i="1"/>
  <c r="FU383" i="1" s="1"/>
  <c r="EV49" i="1"/>
  <c r="FT371" i="1"/>
  <c r="FU371" i="1" s="1"/>
  <c r="EV37" i="1"/>
  <c r="FT359" i="1"/>
  <c r="FU359" i="1" s="1"/>
  <c r="EV25" i="1"/>
  <c r="FT347" i="1"/>
  <c r="FU347" i="1" s="1"/>
  <c r="EV13" i="1"/>
  <c r="FT335" i="1"/>
  <c r="FU335" i="1" s="1"/>
  <c r="FE114" i="1"/>
  <c r="CP270" i="1"/>
  <c r="CP269" i="1"/>
  <c r="CP267" i="1"/>
  <c r="CP266" i="1"/>
  <c r="CP264" i="1"/>
  <c r="CP263" i="1"/>
  <c r="CP261" i="1"/>
  <c r="CP260" i="1"/>
  <c r="CP258" i="1"/>
  <c r="CP257" i="1"/>
  <c r="CP255" i="1"/>
  <c r="CP254" i="1"/>
  <c r="CP252" i="1"/>
  <c r="CP251" i="1"/>
  <c r="DK309" i="1"/>
  <c r="DK308" i="1"/>
  <c r="DK306" i="1"/>
  <c r="DK202" i="1"/>
  <c r="DK200" i="1"/>
  <c r="DK198" i="1"/>
  <c r="DK196" i="1"/>
  <c r="DK194" i="1"/>
  <c r="DK192" i="1"/>
  <c r="DK190" i="1"/>
  <c r="DK188" i="1"/>
  <c r="FA326" i="1"/>
  <c r="EZ326" i="1"/>
  <c r="CP395" i="1"/>
  <c r="CP391" i="1"/>
  <c r="CP381" i="1"/>
  <c r="CP358" i="1"/>
  <c r="CP344" i="1"/>
  <c r="CP334" i="1"/>
  <c r="CP328" i="1"/>
  <c r="CO328" i="1"/>
  <c r="EL83" i="1"/>
  <c r="BS405" i="1"/>
  <c r="BT405" i="1" s="1"/>
  <c r="EL71" i="1"/>
  <c r="BS393" i="1"/>
  <c r="BT393" i="1" s="1"/>
  <c r="EL59" i="1"/>
  <c r="BS381" i="1"/>
  <c r="BT381" i="1" s="1"/>
  <c r="EL47" i="1"/>
  <c r="BS369" i="1"/>
  <c r="BT369" i="1" s="1"/>
  <c r="EL35" i="1"/>
  <c r="BS357" i="1"/>
  <c r="BT357" i="1" s="1"/>
  <c r="EL23" i="1"/>
  <c r="BS345" i="1"/>
  <c r="BT345" i="1" s="1"/>
  <c r="EL11" i="1"/>
  <c r="BS333" i="1"/>
  <c r="BT333" i="1" s="1"/>
  <c r="EN88" i="1"/>
  <c r="CN410" i="1"/>
  <c r="CO410" i="1" s="1"/>
  <c r="EN76" i="1"/>
  <c r="CN398" i="1"/>
  <c r="CO398" i="1" s="1"/>
  <c r="EN64" i="1"/>
  <c r="CN386" i="1"/>
  <c r="CO386" i="1" s="1"/>
  <c r="EN52" i="1"/>
  <c r="CN374" i="1"/>
  <c r="CO374" i="1" s="1"/>
  <c r="EN40" i="1"/>
  <c r="CN362" i="1"/>
  <c r="CO362" i="1" s="1"/>
  <c r="EN28" i="1"/>
  <c r="CN350" i="1"/>
  <c r="CO350" i="1" s="1"/>
  <c r="EN16" i="1"/>
  <c r="CN338" i="1"/>
  <c r="CO338" i="1" s="1"/>
  <c r="ER86" i="1"/>
  <c r="ED408" i="1"/>
  <c r="ER74" i="1"/>
  <c r="ED396" i="1"/>
  <c r="ER62" i="1"/>
  <c r="ED384" i="1"/>
  <c r="ER50" i="1"/>
  <c r="ED372" i="1"/>
  <c r="EE372" i="1" s="1"/>
  <c r="ER38" i="1"/>
  <c r="ED360" i="1"/>
  <c r="EE360" i="1" s="1"/>
  <c r="ER26" i="1"/>
  <c r="ED348" i="1"/>
  <c r="ER14" i="1"/>
  <c r="ED336" i="1"/>
  <c r="ET91" i="1"/>
  <c r="EY413" i="1"/>
  <c r="ET79" i="1"/>
  <c r="EY401" i="1"/>
  <c r="ET67" i="1"/>
  <c r="EY389" i="1"/>
  <c r="EZ389" i="1" s="1"/>
  <c r="ET55" i="1"/>
  <c r="EY377" i="1"/>
  <c r="ET43" i="1"/>
  <c r="EY365" i="1"/>
  <c r="EZ365" i="1" s="1"/>
  <c r="ET31" i="1"/>
  <c r="EY353" i="1"/>
  <c r="ET19" i="1"/>
  <c r="EY341" i="1"/>
  <c r="ET7" i="1"/>
  <c r="EY329" i="1"/>
  <c r="EZ329" i="1" s="1"/>
  <c r="EV84" i="1"/>
  <c r="FT406" i="1"/>
  <c r="FU406" i="1" s="1"/>
  <c r="EV72" i="1"/>
  <c r="FT394" i="1"/>
  <c r="FU394" i="1" s="1"/>
  <c r="EV60" i="1"/>
  <c r="FT382" i="1"/>
  <c r="FU382" i="1" s="1"/>
  <c r="EV48" i="1"/>
  <c r="FT370" i="1"/>
  <c r="FU370" i="1" s="1"/>
  <c r="EV36" i="1"/>
  <c r="FT358" i="1"/>
  <c r="FU358" i="1" s="1"/>
  <c r="EV24" i="1"/>
  <c r="FT346" i="1"/>
  <c r="FU346" i="1" s="1"/>
  <c r="EV12" i="1"/>
  <c r="FT334" i="1"/>
  <c r="FU334" i="1" s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CP309" i="1"/>
  <c r="CP308" i="1"/>
  <c r="CP306" i="1"/>
  <c r="FV326" i="1"/>
  <c r="FU326" i="1"/>
  <c r="GF325" i="1"/>
  <c r="BU409" i="1"/>
  <c r="BU405" i="1"/>
  <c r="BU403" i="1"/>
  <c r="BU399" i="1"/>
  <c r="BU397" i="1"/>
  <c r="BU393" i="1"/>
  <c r="BU391" i="1"/>
  <c r="BU387" i="1"/>
  <c r="BU385" i="1"/>
  <c r="BU381" i="1"/>
  <c r="BU378" i="1"/>
  <c r="BU376" i="1"/>
  <c r="BU372" i="1"/>
  <c r="BU370" i="1"/>
  <c r="BU366" i="1"/>
  <c r="BU364" i="1"/>
  <c r="BU360" i="1"/>
  <c r="BU358" i="1"/>
  <c r="BU354" i="1"/>
  <c r="BU352" i="1"/>
  <c r="BU348" i="1"/>
  <c r="BT348" i="1"/>
  <c r="BU346" i="1"/>
  <c r="BU342" i="1"/>
  <c r="BU340" i="1"/>
  <c r="BU336" i="1"/>
  <c r="BT336" i="1"/>
  <c r="BU334" i="1"/>
  <c r="BU330" i="1"/>
  <c r="BU328" i="1"/>
  <c r="BU415" i="1"/>
  <c r="BU411" i="1"/>
  <c r="EL82" i="1"/>
  <c r="BS404" i="1"/>
  <c r="BT404" i="1" s="1"/>
  <c r="EL70" i="1"/>
  <c r="BS392" i="1"/>
  <c r="BT392" i="1" s="1"/>
  <c r="EL58" i="1"/>
  <c r="BS380" i="1"/>
  <c r="BT380" i="1" s="1"/>
  <c r="EL46" i="1"/>
  <c r="BS368" i="1"/>
  <c r="BT368" i="1" s="1"/>
  <c r="EL34" i="1"/>
  <c r="BS356" i="1"/>
  <c r="BT356" i="1" s="1"/>
  <c r="EL22" i="1"/>
  <c r="BS344" i="1"/>
  <c r="BT344" i="1" s="1"/>
  <c r="EL10" i="1"/>
  <c r="BS332" i="1"/>
  <c r="BT332" i="1" s="1"/>
  <c r="EN87" i="1"/>
  <c r="CN409" i="1"/>
  <c r="CO409" i="1" s="1"/>
  <c r="EN75" i="1"/>
  <c r="CN397" i="1"/>
  <c r="CO397" i="1" s="1"/>
  <c r="EN63" i="1"/>
  <c r="CN385" i="1"/>
  <c r="CO385" i="1" s="1"/>
  <c r="EN51" i="1"/>
  <c r="CN373" i="1"/>
  <c r="CO373" i="1" s="1"/>
  <c r="EN39" i="1"/>
  <c r="CN361" i="1"/>
  <c r="EN27" i="1"/>
  <c r="CN349" i="1"/>
  <c r="CO349" i="1" s="1"/>
  <c r="EN15" i="1"/>
  <c r="CN337" i="1"/>
  <c r="CO337" i="1" s="1"/>
  <c r="ER85" i="1"/>
  <c r="ED407" i="1"/>
  <c r="ER73" i="1"/>
  <c r="ED395" i="1"/>
  <c r="ER61" i="1"/>
  <c r="ED383" i="1"/>
  <c r="ER49" i="1"/>
  <c r="ED371" i="1"/>
  <c r="ER37" i="1"/>
  <c r="ED359" i="1"/>
  <c r="EE359" i="1" s="1"/>
  <c r="ER25" i="1"/>
  <c r="ED347" i="1"/>
  <c r="ER13" i="1"/>
  <c r="ED335" i="1"/>
  <c r="ET90" i="1"/>
  <c r="EY412" i="1"/>
  <c r="ET78" i="1"/>
  <c r="EY400" i="1"/>
  <c r="ET66" i="1"/>
  <c r="EY388" i="1"/>
  <c r="ET54" i="1"/>
  <c r="EY376" i="1"/>
  <c r="ET42" i="1"/>
  <c r="EY364" i="1"/>
  <c r="ET30" i="1"/>
  <c r="EY352" i="1"/>
  <c r="EZ352" i="1" s="1"/>
  <c r="ET18" i="1"/>
  <c r="EY340" i="1"/>
  <c r="ET6" i="1"/>
  <c r="EY328" i="1"/>
  <c r="EZ328" i="1" s="1"/>
  <c r="EV83" i="1"/>
  <c r="FT405" i="1"/>
  <c r="FU405" i="1" s="1"/>
  <c r="EV71" i="1"/>
  <c r="FT393" i="1"/>
  <c r="FU393" i="1" s="1"/>
  <c r="EV59" i="1"/>
  <c r="FT381" i="1"/>
  <c r="FU381" i="1" s="1"/>
  <c r="EV47" i="1"/>
  <c r="FT369" i="1"/>
  <c r="FU369" i="1" s="1"/>
  <c r="EV35" i="1"/>
  <c r="FT357" i="1"/>
  <c r="FU357" i="1" s="1"/>
  <c r="EV23" i="1"/>
  <c r="FT345" i="1"/>
  <c r="FU345" i="1" s="1"/>
  <c r="EV11" i="1"/>
  <c r="FT333" i="1"/>
  <c r="FU333" i="1" s="1"/>
  <c r="CO389" i="1"/>
  <c r="FE116" i="1"/>
  <c r="FG116" i="1" s="1"/>
  <c r="FE118" i="1"/>
  <c r="FG118" i="1" s="1"/>
  <c r="FE120" i="1"/>
  <c r="FG120" i="1" s="1"/>
  <c r="FE122" i="1"/>
  <c r="FG122" i="1" s="1"/>
  <c r="FE124" i="1"/>
  <c r="FG124" i="1" s="1"/>
  <c r="FE126" i="1"/>
  <c r="FG126" i="1" s="1"/>
  <c r="FE128" i="1"/>
  <c r="FG128" i="1" s="1"/>
  <c r="FE130" i="1"/>
  <c r="FG130" i="1" s="1"/>
  <c r="FE132" i="1"/>
  <c r="FG132" i="1" s="1"/>
  <c r="FE134" i="1"/>
  <c r="FG134" i="1" s="1"/>
  <c r="FE136" i="1"/>
  <c r="FG136" i="1" s="1"/>
  <c r="FE138" i="1"/>
  <c r="FE140" i="1"/>
  <c r="FG140" i="1" s="1"/>
  <c r="FE142" i="1"/>
  <c r="FG142" i="1" s="1"/>
  <c r="FE144" i="1"/>
  <c r="FG144" i="1" s="1"/>
  <c r="FE146" i="1"/>
  <c r="FG146" i="1" s="1"/>
  <c r="FE148" i="1"/>
  <c r="FG148" i="1" s="1"/>
  <c r="FE150" i="1"/>
  <c r="FG150" i="1" s="1"/>
  <c r="FE179" i="1"/>
  <c r="FG179" i="1" s="1"/>
  <c r="FE186" i="1"/>
  <c r="FG186" i="1" s="1"/>
  <c r="FE193" i="1"/>
  <c r="FG193" i="1" s="1"/>
  <c r="BU237" i="1"/>
  <c r="BU227" i="1"/>
  <c r="FV303" i="1"/>
  <c r="FV293" i="1"/>
  <c r="FV182" i="1"/>
  <c r="FV176" i="1"/>
  <c r="FV171" i="1"/>
  <c r="FV165" i="1"/>
  <c r="FV160" i="1"/>
  <c r="FV152" i="1"/>
  <c r="FV146" i="1"/>
  <c r="BU309" i="1"/>
  <c r="BU308" i="1"/>
  <c r="BU306" i="1"/>
  <c r="FV408" i="1"/>
  <c r="FU408" i="1"/>
  <c r="FV406" i="1"/>
  <c r="FV402" i="1"/>
  <c r="FV400" i="1"/>
  <c r="FV396" i="1"/>
  <c r="FV394" i="1"/>
  <c r="FV390" i="1"/>
  <c r="FV388" i="1"/>
  <c r="FV384" i="1"/>
  <c r="FV382" i="1"/>
  <c r="FV379" i="1"/>
  <c r="FV375" i="1"/>
  <c r="FV373" i="1"/>
  <c r="FU373" i="1"/>
  <c r="FV369" i="1"/>
  <c r="FV367" i="1"/>
  <c r="FV363" i="1"/>
  <c r="FV361" i="1"/>
  <c r="FV357" i="1"/>
  <c r="FV355" i="1"/>
  <c r="FV351" i="1"/>
  <c r="FV349" i="1"/>
  <c r="FV345" i="1"/>
  <c r="FV343" i="1"/>
  <c r="FU339" i="1"/>
  <c r="FV339" i="1"/>
  <c r="FV337" i="1"/>
  <c r="FV333" i="1"/>
  <c r="FV331" i="1"/>
  <c r="FV327" i="1"/>
  <c r="FV414" i="1"/>
  <c r="FV412" i="1"/>
  <c r="EL93" i="1"/>
  <c r="BS415" i="1"/>
  <c r="BT415" i="1" s="1"/>
  <c r="EL81" i="1"/>
  <c r="BS403" i="1"/>
  <c r="BT403" i="1" s="1"/>
  <c r="EL69" i="1"/>
  <c r="BS391" i="1"/>
  <c r="BT391" i="1" s="1"/>
  <c r="EL57" i="1"/>
  <c r="BS379" i="1"/>
  <c r="BT379" i="1" s="1"/>
  <c r="EL45" i="1"/>
  <c r="BS367" i="1"/>
  <c r="BT367" i="1" s="1"/>
  <c r="EL33" i="1"/>
  <c r="BS355" i="1"/>
  <c r="BT355" i="1" s="1"/>
  <c r="EL21" i="1"/>
  <c r="BS343" i="1"/>
  <c r="BT343" i="1" s="1"/>
  <c r="EL9" i="1"/>
  <c r="BS331" i="1"/>
  <c r="BT331" i="1" s="1"/>
  <c r="EN86" i="1"/>
  <c r="CN408" i="1"/>
  <c r="CO408" i="1" s="1"/>
  <c r="EN74" i="1"/>
  <c r="CN396" i="1"/>
  <c r="CO396" i="1" s="1"/>
  <c r="EN62" i="1"/>
  <c r="CN384" i="1"/>
  <c r="CO384" i="1" s="1"/>
  <c r="EN50" i="1"/>
  <c r="CN372" i="1"/>
  <c r="CO372" i="1" s="1"/>
  <c r="EN38" i="1"/>
  <c r="CN360" i="1"/>
  <c r="CO360" i="1" s="1"/>
  <c r="EN26" i="1"/>
  <c r="CN348" i="1"/>
  <c r="CO348" i="1" s="1"/>
  <c r="EN14" i="1"/>
  <c r="CN336" i="1"/>
  <c r="CO336" i="1" s="1"/>
  <c r="ER84" i="1"/>
  <c r="ED406" i="1"/>
  <c r="ER72" i="1"/>
  <c r="ED394" i="1"/>
  <c r="ER60" i="1"/>
  <c r="ED382" i="1"/>
  <c r="ER48" i="1"/>
  <c r="ED370" i="1"/>
  <c r="ER36" i="1"/>
  <c r="ED358" i="1"/>
  <c r="EE358" i="1" s="1"/>
  <c r="ER24" i="1"/>
  <c r="ED346" i="1"/>
  <c r="ER12" i="1"/>
  <c r="ED334" i="1"/>
  <c r="ET89" i="1"/>
  <c r="EY411" i="1"/>
  <c r="ET77" i="1"/>
  <c r="EY399" i="1"/>
  <c r="ET65" i="1"/>
  <c r="EY387" i="1"/>
  <c r="ET53" i="1"/>
  <c r="EY375" i="1"/>
  <c r="ET41" i="1"/>
  <c r="EY363" i="1"/>
  <c r="ET29" i="1"/>
  <c r="EY351" i="1"/>
  <c r="ET17" i="1"/>
  <c r="EY339" i="1"/>
  <c r="ET5" i="1"/>
  <c r="EY327" i="1"/>
  <c r="EZ327" i="1" s="1"/>
  <c r="EV82" i="1"/>
  <c r="FT404" i="1"/>
  <c r="FU404" i="1" s="1"/>
  <c r="EV70" i="1"/>
  <c r="FT392" i="1"/>
  <c r="FU392" i="1" s="1"/>
  <c r="EV58" i="1"/>
  <c r="FT380" i="1"/>
  <c r="FU380" i="1" s="1"/>
  <c r="EV46" i="1"/>
  <c r="FT368" i="1"/>
  <c r="FU368" i="1" s="1"/>
  <c r="EV34" i="1"/>
  <c r="FT356" i="1"/>
  <c r="FU356" i="1" s="1"/>
  <c r="EV22" i="1"/>
  <c r="FT344" i="1"/>
  <c r="FU344" i="1" s="1"/>
  <c r="EV10" i="1"/>
  <c r="FT332" i="1"/>
  <c r="FU332" i="1" s="1"/>
  <c r="DO114" i="1"/>
  <c r="DO180" i="1"/>
  <c r="DQ180" i="1" s="1"/>
  <c r="FE197" i="1"/>
  <c r="FG197" i="1" s="1"/>
  <c r="FE202" i="1"/>
  <c r="FG202" i="1" s="1"/>
  <c r="FZ116" i="1"/>
  <c r="GB116" i="1" s="1"/>
  <c r="FZ118" i="1"/>
  <c r="GB118" i="1" s="1"/>
  <c r="FZ120" i="1"/>
  <c r="GB120" i="1" s="1"/>
  <c r="FZ122" i="1"/>
  <c r="GB122" i="1" s="1"/>
  <c r="FZ124" i="1"/>
  <c r="GB124" i="1" s="1"/>
  <c r="FZ126" i="1"/>
  <c r="GB126" i="1" s="1"/>
  <c r="FZ128" i="1"/>
  <c r="GB128" i="1" s="1"/>
  <c r="FZ130" i="1"/>
  <c r="GB130" i="1" s="1"/>
  <c r="FZ132" i="1"/>
  <c r="GB132" i="1" s="1"/>
  <c r="FZ134" i="1"/>
  <c r="GB134" i="1" s="1"/>
  <c r="FZ136" i="1"/>
  <c r="GB136" i="1" s="1"/>
  <c r="FZ138" i="1"/>
  <c r="GB138" i="1" s="1"/>
  <c r="FZ140" i="1"/>
  <c r="GB140" i="1" s="1"/>
  <c r="FZ142" i="1"/>
  <c r="GB142" i="1" s="1"/>
  <c r="FZ144" i="1"/>
  <c r="GB144" i="1" s="1"/>
  <c r="FZ146" i="1"/>
  <c r="GB146" i="1" s="1"/>
  <c r="FZ148" i="1"/>
  <c r="GB148" i="1" s="1"/>
  <c r="FZ150" i="1"/>
  <c r="GB150" i="1" s="1"/>
  <c r="FZ152" i="1"/>
  <c r="GB152" i="1" s="1"/>
  <c r="FZ154" i="1"/>
  <c r="GB154" i="1" s="1"/>
  <c r="FZ156" i="1"/>
  <c r="GB156" i="1" s="1"/>
  <c r="FZ158" i="1"/>
  <c r="GB158" i="1" s="1"/>
  <c r="FZ160" i="1"/>
  <c r="GB160" i="1" s="1"/>
  <c r="FZ162" i="1"/>
  <c r="GB162" i="1" s="1"/>
  <c r="FZ164" i="1"/>
  <c r="GB164" i="1" s="1"/>
  <c r="FZ166" i="1"/>
  <c r="GB166" i="1" s="1"/>
  <c r="FZ168" i="1"/>
  <c r="GB168" i="1" s="1"/>
  <c r="FZ170" i="1"/>
  <c r="GB170" i="1" s="1"/>
  <c r="FZ172" i="1"/>
  <c r="GB172" i="1" s="1"/>
  <c r="DJ392" i="1"/>
  <c r="FV114" i="1"/>
  <c r="GF113" i="1"/>
  <c r="BU239" i="1"/>
  <c r="BU233" i="1"/>
  <c r="BU229" i="1"/>
  <c r="BU223" i="1"/>
  <c r="FV185" i="1"/>
  <c r="FV183" i="1"/>
  <c r="FV180" i="1"/>
  <c r="FV178" i="1"/>
  <c r="FV174" i="1"/>
  <c r="FV172" i="1"/>
  <c r="FV169" i="1"/>
  <c r="FV167" i="1"/>
  <c r="FV163" i="1"/>
  <c r="FV161" i="1"/>
  <c r="FV158" i="1"/>
  <c r="FV155" i="1"/>
  <c r="FV153" i="1"/>
  <c r="FV150" i="1"/>
  <c r="FV148" i="1"/>
  <c r="FV147" i="1"/>
  <c r="FV144" i="1"/>
  <c r="FV248" i="1"/>
  <c r="FV246" i="1"/>
  <c r="FV132" i="1"/>
  <c r="FV126" i="1"/>
  <c r="FV122" i="1"/>
  <c r="FV118" i="1"/>
  <c r="FV240" i="1"/>
  <c r="FV236" i="1"/>
  <c r="FV228" i="1"/>
  <c r="FV224" i="1"/>
  <c r="FV220" i="1"/>
  <c r="GF219" i="1"/>
  <c r="FA297" i="1"/>
  <c r="FA293" i="1"/>
  <c r="FA185" i="1"/>
  <c r="FA184" i="1"/>
  <c r="FA183" i="1"/>
  <c r="FA182" i="1"/>
  <c r="FA180" i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6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V203" i="1"/>
  <c r="FV305" i="1"/>
  <c r="FV201" i="1"/>
  <c r="FV199" i="1"/>
  <c r="FV197" i="1"/>
  <c r="FV195" i="1"/>
  <c r="FV193" i="1"/>
  <c r="FV191" i="1"/>
  <c r="FV189" i="1"/>
  <c r="FV187" i="1"/>
  <c r="FA327" i="1"/>
  <c r="EL92" i="1"/>
  <c r="BS414" i="1"/>
  <c r="BT414" i="1" s="1"/>
  <c r="EL80" i="1"/>
  <c r="BS402" i="1"/>
  <c r="BT402" i="1" s="1"/>
  <c r="EL68" i="1"/>
  <c r="BS390" i="1"/>
  <c r="BT390" i="1" s="1"/>
  <c r="EL56" i="1"/>
  <c r="BS378" i="1"/>
  <c r="BT378" i="1" s="1"/>
  <c r="EL44" i="1"/>
  <c r="BS366" i="1"/>
  <c r="BT366" i="1" s="1"/>
  <c r="EL32" i="1"/>
  <c r="BS354" i="1"/>
  <c r="BT354" i="1" s="1"/>
  <c r="EL20" i="1"/>
  <c r="BS342" i="1"/>
  <c r="BT342" i="1" s="1"/>
  <c r="EL8" i="1"/>
  <c r="BS330" i="1"/>
  <c r="BT330" i="1" s="1"/>
  <c r="EN85" i="1"/>
  <c r="CN407" i="1"/>
  <c r="CO407" i="1" s="1"/>
  <c r="EN73" i="1"/>
  <c r="CN395" i="1"/>
  <c r="CO395" i="1" s="1"/>
  <c r="EN61" i="1"/>
  <c r="CN383" i="1"/>
  <c r="CO383" i="1" s="1"/>
  <c r="EN49" i="1"/>
  <c r="CN371" i="1"/>
  <c r="CO371" i="1" s="1"/>
  <c r="EN37" i="1"/>
  <c r="CN359" i="1"/>
  <c r="CO359" i="1" s="1"/>
  <c r="EN25" i="1"/>
  <c r="CN347" i="1"/>
  <c r="CO347" i="1" s="1"/>
  <c r="EN13" i="1"/>
  <c r="CN335" i="1"/>
  <c r="CO335" i="1" s="1"/>
  <c r="ER83" i="1"/>
  <c r="ED405" i="1"/>
  <c r="EE405" i="1" s="1"/>
  <c r="ER71" i="1"/>
  <c r="ED393" i="1"/>
  <c r="ER59" i="1"/>
  <c r="ED381" i="1"/>
  <c r="ER47" i="1"/>
  <c r="ED369" i="1"/>
  <c r="ER35" i="1"/>
  <c r="ED357" i="1"/>
  <c r="ER23" i="1"/>
  <c r="ED345" i="1"/>
  <c r="ER11" i="1"/>
  <c r="ED333" i="1"/>
  <c r="EE333" i="1" s="1"/>
  <c r="ET88" i="1"/>
  <c r="EY410" i="1"/>
  <c r="ET76" i="1"/>
  <c r="EY398" i="1"/>
  <c r="ET64" i="1"/>
  <c r="EY386" i="1"/>
  <c r="ET52" i="1"/>
  <c r="EY374" i="1"/>
  <c r="EZ374" i="1" s="1"/>
  <c r="ET40" i="1"/>
  <c r="EY362" i="1"/>
  <c r="ET28" i="1"/>
  <c r="EY350" i="1"/>
  <c r="ET16" i="1"/>
  <c r="EY338" i="1"/>
  <c r="EV93" i="1"/>
  <c r="FT415" i="1"/>
  <c r="FU415" i="1" s="1"/>
  <c r="EV81" i="1"/>
  <c r="FT403" i="1"/>
  <c r="FU403" i="1" s="1"/>
  <c r="EV69" i="1"/>
  <c r="FT391" i="1"/>
  <c r="FU391" i="1" s="1"/>
  <c r="EV57" i="1"/>
  <c r="FT379" i="1"/>
  <c r="FU379" i="1" s="1"/>
  <c r="EV45" i="1"/>
  <c r="FT367" i="1"/>
  <c r="FU367" i="1" s="1"/>
  <c r="EV33" i="1"/>
  <c r="FT355" i="1"/>
  <c r="FU355" i="1" s="1"/>
  <c r="EV21" i="1"/>
  <c r="FT343" i="1"/>
  <c r="FU343" i="1" s="1"/>
  <c r="EV9" i="1"/>
  <c r="FT331" i="1"/>
  <c r="FU331" i="1" s="1"/>
  <c r="CO366" i="1"/>
  <c r="CO364" i="1"/>
  <c r="DJ380" i="1"/>
  <c r="BU235" i="1"/>
  <c r="BU231" i="1"/>
  <c r="BU225" i="1"/>
  <c r="BU221" i="1"/>
  <c r="FV299" i="1"/>
  <c r="FV297" i="1"/>
  <c r="FV186" i="1"/>
  <c r="FV184" i="1"/>
  <c r="FV181" i="1"/>
  <c r="FV179" i="1"/>
  <c r="FV177" i="1"/>
  <c r="FV175" i="1"/>
  <c r="FV173" i="1"/>
  <c r="FV170" i="1"/>
  <c r="FV168" i="1"/>
  <c r="FV166" i="1"/>
  <c r="FV164" i="1"/>
  <c r="FV162" i="1"/>
  <c r="FV159" i="1"/>
  <c r="FV156" i="1"/>
  <c r="FV154" i="1"/>
  <c r="FV151" i="1"/>
  <c r="FV149" i="1"/>
  <c r="FV145" i="1"/>
  <c r="FV249" i="1"/>
  <c r="FV245" i="1"/>
  <c r="FV243" i="1"/>
  <c r="FV242" i="1"/>
  <c r="FV134" i="1"/>
  <c r="FV130" i="1"/>
  <c r="FV128" i="1"/>
  <c r="FV124" i="1"/>
  <c r="FV120" i="1"/>
  <c r="FV116" i="1"/>
  <c r="FV234" i="1"/>
  <c r="FV230" i="1"/>
  <c r="FV222" i="1"/>
  <c r="FA303" i="1"/>
  <c r="FA299" i="1"/>
  <c r="FA186" i="1"/>
  <c r="FA181" i="1"/>
  <c r="FA249" i="1"/>
  <c r="FA248" i="1"/>
  <c r="FA246" i="1"/>
  <c r="FA245" i="1"/>
  <c r="FA243" i="1"/>
  <c r="FA242" i="1"/>
  <c r="FA134" i="1"/>
  <c r="FA132" i="1"/>
  <c r="FA130" i="1"/>
  <c r="FA128" i="1"/>
  <c r="FA126" i="1"/>
  <c r="FA124" i="1"/>
  <c r="FA122" i="1"/>
  <c r="FA120" i="1"/>
  <c r="FA118" i="1"/>
  <c r="FA116" i="1"/>
  <c r="FA240" i="1"/>
  <c r="FA236" i="1"/>
  <c r="FA234" i="1"/>
  <c r="FA230" i="1"/>
  <c r="FA228" i="1"/>
  <c r="FA224" i="1"/>
  <c r="FA222" i="1"/>
  <c r="FA220" i="1"/>
  <c r="FK219" i="1"/>
  <c r="EC303" i="1"/>
  <c r="EC301" i="1"/>
  <c r="EC299" i="1"/>
  <c r="EC297" i="1"/>
  <c r="EC295" i="1"/>
  <c r="EC293" i="1"/>
  <c r="EF186" i="1"/>
  <c r="EF185" i="1"/>
  <c r="EF184" i="1"/>
  <c r="EF183" i="1"/>
  <c r="EF182" i="1"/>
  <c r="EF181" i="1"/>
  <c r="EF180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F167" i="1"/>
  <c r="EF166" i="1"/>
  <c r="EF165" i="1"/>
  <c r="EF164" i="1"/>
  <c r="EF163" i="1"/>
  <c r="EF162" i="1"/>
  <c r="EF161" i="1"/>
  <c r="EF160" i="1"/>
  <c r="EF159" i="1"/>
  <c r="EF158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FA203" i="1"/>
  <c r="FA305" i="1"/>
  <c r="FA201" i="1"/>
  <c r="FA199" i="1"/>
  <c r="FA197" i="1"/>
  <c r="FA195" i="1"/>
  <c r="FA193" i="1"/>
  <c r="FA191" i="1"/>
  <c r="FA189" i="1"/>
  <c r="FA187" i="1"/>
  <c r="EF375" i="1"/>
  <c r="EF371" i="1"/>
  <c r="EE371" i="1"/>
  <c r="EF329" i="1"/>
  <c r="EF327" i="1"/>
  <c r="EL91" i="1"/>
  <c r="BS413" i="1"/>
  <c r="BT413" i="1" s="1"/>
  <c r="EL79" i="1"/>
  <c r="BS401" i="1"/>
  <c r="BT401" i="1" s="1"/>
  <c r="EL67" i="1"/>
  <c r="BS389" i="1"/>
  <c r="BT389" i="1" s="1"/>
  <c r="EL55" i="1"/>
  <c r="BS377" i="1"/>
  <c r="BT377" i="1" s="1"/>
  <c r="EL43" i="1"/>
  <c r="BS365" i="1"/>
  <c r="BT365" i="1" s="1"/>
  <c r="EL31" i="1"/>
  <c r="BS353" i="1"/>
  <c r="BT353" i="1" s="1"/>
  <c r="EL19" i="1"/>
  <c r="BS341" i="1"/>
  <c r="BT341" i="1" s="1"/>
  <c r="EL7" i="1"/>
  <c r="BS329" i="1"/>
  <c r="BT329" i="1" s="1"/>
  <c r="EN84" i="1"/>
  <c r="CN406" i="1"/>
  <c r="CO406" i="1" s="1"/>
  <c r="EN72" i="1"/>
  <c r="CN394" i="1"/>
  <c r="CO394" i="1" s="1"/>
  <c r="EN60" i="1"/>
  <c r="CN382" i="1"/>
  <c r="CO382" i="1" s="1"/>
  <c r="EN48" i="1"/>
  <c r="CN370" i="1"/>
  <c r="CO370" i="1" s="1"/>
  <c r="EN36" i="1"/>
  <c r="CN358" i="1"/>
  <c r="CO358" i="1" s="1"/>
  <c r="EN24" i="1"/>
  <c r="CN346" i="1"/>
  <c r="CO346" i="1" s="1"/>
  <c r="EN12" i="1"/>
  <c r="CN334" i="1"/>
  <c r="CO334" i="1" s="1"/>
  <c r="ER82" i="1"/>
  <c r="ED404" i="1"/>
  <c r="EE404" i="1" s="1"/>
  <c r="ER70" i="1"/>
  <c r="ED392" i="1"/>
  <c r="ER58" i="1"/>
  <c r="ED380" i="1"/>
  <c r="EE380" i="1" s="1"/>
  <c r="ER46" i="1"/>
  <c r="ED368" i="1"/>
  <c r="ER34" i="1"/>
  <c r="ED356" i="1"/>
  <c r="EE356" i="1" s="1"/>
  <c r="ER22" i="1"/>
  <c r="ED344" i="1"/>
  <c r="ER10" i="1"/>
  <c r="ED332" i="1"/>
  <c r="EE332" i="1" s="1"/>
  <c r="ET87" i="1"/>
  <c r="EY409" i="1"/>
  <c r="EZ409" i="1" s="1"/>
  <c r="ET75" i="1"/>
  <c r="EY397" i="1"/>
  <c r="EZ397" i="1" s="1"/>
  <c r="ET63" i="1"/>
  <c r="EY385" i="1"/>
  <c r="EZ385" i="1" s="1"/>
  <c r="ET51" i="1"/>
  <c r="EY373" i="1"/>
  <c r="ET39" i="1"/>
  <c r="EY361" i="1"/>
  <c r="ET27" i="1"/>
  <c r="EY349" i="1"/>
  <c r="ET15" i="1"/>
  <c r="EY337" i="1"/>
  <c r="EV92" i="1"/>
  <c r="FT414" i="1"/>
  <c r="FU414" i="1" s="1"/>
  <c r="EV80" i="1"/>
  <c r="FT402" i="1"/>
  <c r="FU402" i="1" s="1"/>
  <c r="EV68" i="1"/>
  <c r="FT390" i="1"/>
  <c r="FU390" i="1" s="1"/>
  <c r="EV56" i="1"/>
  <c r="FT378" i="1"/>
  <c r="FU378" i="1" s="1"/>
  <c r="EV44" i="1"/>
  <c r="FT366" i="1"/>
  <c r="FU366" i="1" s="1"/>
  <c r="EV32" i="1"/>
  <c r="FT354" i="1"/>
  <c r="FU354" i="1" s="1"/>
  <c r="EV20" i="1"/>
  <c r="FT342" i="1"/>
  <c r="FU342" i="1" s="1"/>
  <c r="EV8" i="1"/>
  <c r="FT330" i="1"/>
  <c r="FU330" i="1" s="1"/>
  <c r="EE411" i="1"/>
  <c r="CO352" i="1"/>
  <c r="FZ114" i="1"/>
  <c r="DK146" i="1"/>
  <c r="DK144" i="1"/>
  <c r="EC307" i="1"/>
  <c r="EC305" i="1"/>
  <c r="EC262" i="1"/>
  <c r="EF262" i="1" s="1"/>
  <c r="DK410" i="1"/>
  <c r="DJ410" i="1"/>
  <c r="DK408" i="1"/>
  <c r="DJ408" i="1"/>
  <c r="DK406" i="1"/>
  <c r="DJ406" i="1"/>
  <c r="DK404" i="1"/>
  <c r="DJ404" i="1"/>
  <c r="DK402" i="1"/>
  <c r="DJ402" i="1"/>
  <c r="DK400" i="1"/>
  <c r="DJ400" i="1"/>
  <c r="DJ396" i="1"/>
  <c r="DK396" i="1"/>
  <c r="DK394" i="1"/>
  <c r="DJ394" i="1"/>
  <c r="DK390" i="1"/>
  <c r="DJ390" i="1"/>
  <c r="DK388" i="1"/>
  <c r="DJ388" i="1"/>
  <c r="DK384" i="1"/>
  <c r="DJ384" i="1"/>
  <c r="DK382" i="1"/>
  <c r="DJ382" i="1"/>
  <c r="DK379" i="1"/>
  <c r="DJ379" i="1"/>
  <c r="DK377" i="1"/>
  <c r="DJ377" i="1"/>
  <c r="DK375" i="1"/>
  <c r="DJ375" i="1"/>
  <c r="DK373" i="1"/>
  <c r="DJ373" i="1"/>
  <c r="DK371" i="1"/>
  <c r="DJ371" i="1"/>
  <c r="DK369" i="1"/>
  <c r="DJ369" i="1"/>
  <c r="DK367" i="1"/>
  <c r="DJ367" i="1"/>
  <c r="DK365" i="1"/>
  <c r="DJ365" i="1"/>
  <c r="DK363" i="1"/>
  <c r="DJ363" i="1"/>
  <c r="DK361" i="1"/>
  <c r="DJ361" i="1"/>
  <c r="DK359" i="1"/>
  <c r="DJ359" i="1"/>
  <c r="DK357" i="1"/>
  <c r="DJ357" i="1"/>
  <c r="DK355" i="1"/>
  <c r="DJ355" i="1"/>
  <c r="DK353" i="1"/>
  <c r="DJ353" i="1"/>
  <c r="DK351" i="1"/>
  <c r="DJ351" i="1"/>
  <c r="DK349" i="1"/>
  <c r="DJ349" i="1"/>
  <c r="DK347" i="1"/>
  <c r="DJ347" i="1"/>
  <c r="DK345" i="1"/>
  <c r="DJ345" i="1"/>
  <c r="DK343" i="1"/>
  <c r="DJ343" i="1"/>
  <c r="DK341" i="1"/>
  <c r="DJ341" i="1"/>
  <c r="DK339" i="1"/>
  <c r="DJ339" i="1"/>
  <c r="DK337" i="1"/>
  <c r="DJ337" i="1"/>
  <c r="DK335" i="1"/>
  <c r="DJ335" i="1"/>
  <c r="DK333" i="1"/>
  <c r="DJ333" i="1"/>
  <c r="DK331" i="1"/>
  <c r="DJ331" i="1"/>
  <c r="DK327" i="1"/>
  <c r="DJ327" i="1"/>
  <c r="DK414" i="1"/>
  <c r="DJ414" i="1"/>
  <c r="DK412" i="1"/>
  <c r="DJ412" i="1"/>
  <c r="EL90" i="1"/>
  <c r="BS412" i="1"/>
  <c r="BT412" i="1" s="1"/>
  <c r="EL78" i="1"/>
  <c r="BS400" i="1"/>
  <c r="BT400" i="1" s="1"/>
  <c r="EL66" i="1"/>
  <c r="BS388" i="1"/>
  <c r="BT388" i="1" s="1"/>
  <c r="EL54" i="1"/>
  <c r="BS376" i="1"/>
  <c r="BT376" i="1" s="1"/>
  <c r="EL42" i="1"/>
  <c r="BS364" i="1"/>
  <c r="BT364" i="1" s="1"/>
  <c r="EL30" i="1"/>
  <c r="BS352" i="1"/>
  <c r="BT352" i="1" s="1"/>
  <c r="EL18" i="1"/>
  <c r="BS340" i="1"/>
  <c r="BT340" i="1" s="1"/>
  <c r="EL6" i="1"/>
  <c r="BS328" i="1"/>
  <c r="BT328" i="1" s="1"/>
  <c r="EN83" i="1"/>
  <c r="CN405" i="1"/>
  <c r="CO405" i="1" s="1"/>
  <c r="EN71" i="1"/>
  <c r="CN393" i="1"/>
  <c r="CO393" i="1" s="1"/>
  <c r="EN59" i="1"/>
  <c r="CN381" i="1"/>
  <c r="CO381" i="1" s="1"/>
  <c r="EN47" i="1"/>
  <c r="CN369" i="1"/>
  <c r="CO369" i="1" s="1"/>
  <c r="EN35" i="1"/>
  <c r="CN357" i="1"/>
  <c r="CO357" i="1" s="1"/>
  <c r="EN23" i="1"/>
  <c r="CN345" i="1"/>
  <c r="CO345" i="1" s="1"/>
  <c r="EN11" i="1"/>
  <c r="CN333" i="1"/>
  <c r="CO333" i="1" s="1"/>
  <c r="ER93" i="1"/>
  <c r="ED415" i="1"/>
  <c r="ER81" i="1"/>
  <c r="ED403" i="1"/>
  <c r="EE403" i="1" s="1"/>
  <c r="ER69" i="1"/>
  <c r="ED391" i="1"/>
  <c r="ER57" i="1"/>
  <c r="ED379" i="1"/>
  <c r="ER45" i="1"/>
  <c r="ED367" i="1"/>
  <c r="ER33" i="1"/>
  <c r="ED355" i="1"/>
  <c r="ER21" i="1"/>
  <c r="ED343" i="1"/>
  <c r="EE343" i="1" s="1"/>
  <c r="ER9" i="1"/>
  <c r="ED331" i="1"/>
  <c r="ET86" i="1"/>
  <c r="EY408" i="1"/>
  <c r="ET74" i="1"/>
  <c r="EY396" i="1"/>
  <c r="ET62" i="1"/>
  <c r="EY384" i="1"/>
  <c r="ET50" i="1"/>
  <c r="EY372" i="1"/>
  <c r="ET38" i="1"/>
  <c r="EY360" i="1"/>
  <c r="ET26" i="1"/>
  <c r="EY348" i="1"/>
  <c r="EZ348" i="1" s="1"/>
  <c r="ET14" i="1"/>
  <c r="EY336" i="1"/>
  <c r="EV91" i="1"/>
  <c r="FT413" i="1"/>
  <c r="FU413" i="1" s="1"/>
  <c r="EV79" i="1"/>
  <c r="FT401" i="1"/>
  <c r="FU401" i="1" s="1"/>
  <c r="EV67" i="1"/>
  <c r="FT389" i="1"/>
  <c r="FU389" i="1" s="1"/>
  <c r="EV55" i="1"/>
  <c r="FT377" i="1"/>
  <c r="FU377" i="1" s="1"/>
  <c r="EV43" i="1"/>
  <c r="FT365" i="1"/>
  <c r="FU365" i="1" s="1"/>
  <c r="EV31" i="1"/>
  <c r="FT353" i="1"/>
  <c r="FU353" i="1" s="1"/>
  <c r="EV19" i="1"/>
  <c r="FT341" i="1"/>
  <c r="FU341" i="1" s="1"/>
  <c r="EV7" i="1"/>
  <c r="FT329" i="1"/>
  <c r="FU329" i="1" s="1"/>
  <c r="EF187" i="1"/>
  <c r="EE339" i="1"/>
  <c r="CO361" i="1"/>
  <c r="CO354" i="1"/>
  <c r="DJ329" i="1"/>
  <c r="FE153" i="1"/>
  <c r="FG153" i="1" s="1"/>
  <c r="FE155" i="1"/>
  <c r="FG155" i="1" s="1"/>
  <c r="FE157" i="1"/>
  <c r="FG157" i="1" s="1"/>
  <c r="FE159" i="1"/>
  <c r="FG159" i="1" s="1"/>
  <c r="FE161" i="1"/>
  <c r="FG161" i="1" s="1"/>
  <c r="FE163" i="1"/>
  <c r="FG163" i="1" s="1"/>
  <c r="FE165" i="1"/>
  <c r="FG165" i="1" s="1"/>
  <c r="FE167" i="1"/>
  <c r="FG167" i="1" s="1"/>
  <c r="FE169" i="1"/>
  <c r="FG169" i="1" s="1"/>
  <c r="FE171" i="1"/>
  <c r="FG171" i="1" s="1"/>
  <c r="FE173" i="1"/>
  <c r="FG173" i="1" s="1"/>
  <c r="FE190" i="1"/>
  <c r="FG190" i="1" s="1"/>
  <c r="FE199" i="1"/>
  <c r="FG199" i="1" s="1"/>
  <c r="FE178" i="1"/>
  <c r="FG178" i="1" s="1"/>
  <c r="BX185" i="1"/>
  <c r="DO175" i="1"/>
  <c r="DO128" i="1"/>
  <c r="DQ128" i="1" s="1"/>
  <c r="DO332" i="1"/>
  <c r="DQ332" i="1" s="1"/>
  <c r="DO360" i="1"/>
  <c r="DQ360" i="1" s="1"/>
  <c r="DO400" i="1"/>
  <c r="DQ400" i="1" s="1"/>
  <c r="DO358" i="1"/>
  <c r="DQ358" i="1" s="1"/>
  <c r="DO335" i="1"/>
  <c r="DQ335" i="1" s="1"/>
  <c r="DO408" i="1"/>
  <c r="DQ408" i="1" s="1"/>
  <c r="DO385" i="1"/>
  <c r="DQ385" i="1" s="1"/>
  <c r="DO361" i="1"/>
  <c r="DQ361" i="1" s="1"/>
  <c r="DO401" i="1"/>
  <c r="DO348" i="1"/>
  <c r="DQ348" i="1" s="1"/>
  <c r="DO398" i="1"/>
  <c r="DO343" i="1"/>
  <c r="DO352" i="1"/>
  <c r="DQ352" i="1" s="1"/>
  <c r="DO372" i="1"/>
  <c r="DQ372" i="1" s="1"/>
  <c r="DO351" i="1"/>
  <c r="DO390" i="1"/>
  <c r="DQ390" i="1" s="1"/>
  <c r="DO338" i="1"/>
  <c r="DO346" i="1"/>
  <c r="DQ346" i="1" s="1"/>
  <c r="DO353" i="1"/>
  <c r="DQ353" i="1" s="1"/>
  <c r="DO359" i="1"/>
  <c r="DQ359" i="1" s="1"/>
  <c r="DO375" i="1"/>
  <c r="DQ375" i="1" s="1"/>
  <c r="DO377" i="1"/>
  <c r="DQ377" i="1" s="1"/>
  <c r="DO395" i="1"/>
  <c r="DQ395" i="1" s="1"/>
  <c r="DO411" i="1"/>
  <c r="DQ411" i="1" s="1"/>
  <c r="DO413" i="1"/>
  <c r="DQ413" i="1" s="1"/>
  <c r="CP384" i="1"/>
  <c r="CP367" i="1"/>
  <c r="CP351" i="1"/>
  <c r="CP347" i="1"/>
  <c r="CP327" i="1"/>
  <c r="EL89" i="1"/>
  <c r="BS411" i="1"/>
  <c r="BT411" i="1" s="1"/>
  <c r="EL77" i="1"/>
  <c r="BS399" i="1"/>
  <c r="BT399" i="1" s="1"/>
  <c r="EL65" i="1"/>
  <c r="BS387" i="1"/>
  <c r="BT387" i="1" s="1"/>
  <c r="EL53" i="1"/>
  <c r="BS375" i="1"/>
  <c r="BT375" i="1" s="1"/>
  <c r="EL41" i="1"/>
  <c r="BS363" i="1"/>
  <c r="BT363" i="1" s="1"/>
  <c r="EL29" i="1"/>
  <c r="BS351" i="1"/>
  <c r="BT351" i="1" s="1"/>
  <c r="EL17" i="1"/>
  <c r="BS339" i="1"/>
  <c r="BT339" i="1" s="1"/>
  <c r="EL5" i="1"/>
  <c r="BS327" i="1"/>
  <c r="BT327" i="1" s="1"/>
  <c r="EN82" i="1"/>
  <c r="CN404" i="1"/>
  <c r="CO404" i="1" s="1"/>
  <c r="EN70" i="1"/>
  <c r="CN392" i="1"/>
  <c r="CO392" i="1" s="1"/>
  <c r="EN58" i="1"/>
  <c r="CN380" i="1"/>
  <c r="CO380" i="1" s="1"/>
  <c r="EN46" i="1"/>
  <c r="CN368" i="1"/>
  <c r="CO368" i="1" s="1"/>
  <c r="EN34" i="1"/>
  <c r="CN356" i="1"/>
  <c r="CO356" i="1" s="1"/>
  <c r="EN22" i="1"/>
  <c r="CN344" i="1"/>
  <c r="CO344" i="1" s="1"/>
  <c r="EN10" i="1"/>
  <c r="CN332" i="1"/>
  <c r="CO332" i="1" s="1"/>
  <c r="ER92" i="1"/>
  <c r="ED414" i="1"/>
  <c r="ER80" i="1"/>
  <c r="ED402" i="1"/>
  <c r="EE402" i="1" s="1"/>
  <c r="ER68" i="1"/>
  <c r="ED390" i="1"/>
  <c r="ER56" i="1"/>
  <c r="ED378" i="1"/>
  <c r="EE378" i="1" s="1"/>
  <c r="ER44" i="1"/>
  <c r="ED366" i="1"/>
  <c r="ER32" i="1"/>
  <c r="ED354" i="1"/>
  <c r="EE354" i="1" s="1"/>
  <c r="ER20" i="1"/>
  <c r="ED342" i="1"/>
  <c r="ER8" i="1"/>
  <c r="ED330" i="1"/>
  <c r="ET85" i="1"/>
  <c r="EY407" i="1"/>
  <c r="ET73" i="1"/>
  <c r="EY395" i="1"/>
  <c r="ET61" i="1"/>
  <c r="EY383" i="1"/>
  <c r="EZ383" i="1" s="1"/>
  <c r="ET49" i="1"/>
  <c r="EY371" i="1"/>
  <c r="ET37" i="1"/>
  <c r="EY359" i="1"/>
  <c r="ET25" i="1"/>
  <c r="EY347" i="1"/>
  <c r="ET13" i="1"/>
  <c r="EY335" i="1"/>
  <c r="EV90" i="1"/>
  <c r="FT412" i="1"/>
  <c r="FU412" i="1" s="1"/>
  <c r="EV78" i="1"/>
  <c r="FT400" i="1"/>
  <c r="FU400" i="1" s="1"/>
  <c r="EV66" i="1"/>
  <c r="FT388" i="1"/>
  <c r="FU388" i="1" s="1"/>
  <c r="EV54" i="1"/>
  <c r="FT376" i="1"/>
  <c r="FU376" i="1" s="1"/>
  <c r="EV42" i="1"/>
  <c r="FT364" i="1"/>
  <c r="FU364" i="1" s="1"/>
  <c r="EV30" i="1"/>
  <c r="FT352" i="1"/>
  <c r="FU352" i="1" s="1"/>
  <c r="EV18" i="1"/>
  <c r="FT340" i="1"/>
  <c r="FU340" i="1" s="1"/>
  <c r="EV6" i="1"/>
  <c r="FT328" i="1"/>
  <c r="FU328" i="1" s="1"/>
  <c r="EF189" i="1"/>
  <c r="CO330" i="1"/>
  <c r="CO355" i="1"/>
  <c r="CO340" i="1"/>
  <c r="FE183" i="1"/>
  <c r="FG183" i="1" s="1"/>
  <c r="FZ173" i="1"/>
  <c r="GB173" i="1" s="1"/>
  <c r="FZ175" i="1"/>
  <c r="GB175" i="1" s="1"/>
  <c r="FZ177" i="1"/>
  <c r="GB177" i="1" s="1"/>
  <c r="BY221" i="1"/>
  <c r="CA221" i="1" s="1"/>
  <c r="FA331" i="1" s="1"/>
  <c r="BX194" i="1"/>
  <c r="BX152" i="1"/>
  <c r="BZ152" i="1" s="1"/>
  <c r="BX139" i="1"/>
  <c r="BZ139" i="1" s="1"/>
  <c r="BX192" i="1"/>
  <c r="BX120" i="1"/>
  <c r="CS132" i="1"/>
  <c r="CS136" i="1"/>
  <c r="CS165" i="1"/>
  <c r="BX184" i="1"/>
  <c r="CS117" i="1"/>
  <c r="CS118" i="1"/>
  <c r="CU118" i="1" s="1"/>
  <c r="CS122" i="1"/>
  <c r="CS175" i="1"/>
  <c r="BX128" i="1"/>
  <c r="CS159" i="1"/>
  <c r="CU159" i="1" s="1"/>
  <c r="BX187" i="1"/>
  <c r="BX115" i="1"/>
  <c r="CS155" i="1"/>
  <c r="BX168" i="1"/>
  <c r="CS125" i="1"/>
  <c r="CS196" i="1"/>
  <c r="BX161" i="1"/>
  <c r="BZ161" i="1" s="1"/>
  <c r="CS176" i="1"/>
  <c r="CU176" i="1" s="1"/>
  <c r="CS203" i="1"/>
  <c r="CS152" i="1"/>
  <c r="CS172" i="1"/>
  <c r="BX153" i="1"/>
  <c r="CS130" i="1"/>
  <c r="BY236" i="1"/>
  <c r="CA236" i="1" s="1"/>
  <c r="BY238" i="1"/>
  <c r="CA238" i="1" s="1"/>
  <c r="BY240" i="1"/>
  <c r="CA240" i="1" s="1"/>
  <c r="BY253" i="1"/>
  <c r="CA253" i="1" s="1"/>
  <c r="BY255" i="1"/>
  <c r="CA255" i="1" s="1"/>
  <c r="FA365" i="1" s="1"/>
  <c r="BY257" i="1"/>
  <c r="CA257" i="1" s="1"/>
  <c r="FA367" i="1" s="1"/>
  <c r="BX160" i="1"/>
  <c r="BZ160" i="1" s="1"/>
  <c r="BY272" i="1"/>
  <c r="CA272" i="1" s="1"/>
  <c r="FA382" i="1" s="1"/>
  <c r="BY274" i="1"/>
  <c r="CA274" i="1" s="1"/>
  <c r="BY276" i="1"/>
  <c r="CA276" i="1" s="1"/>
  <c r="BX177" i="1"/>
  <c r="BZ177" i="1" s="1"/>
  <c r="BY289" i="1"/>
  <c r="CA289" i="1" s="1"/>
  <c r="FA399" i="1" s="1"/>
  <c r="BY291" i="1"/>
  <c r="CA291" i="1" s="1"/>
  <c r="FA401" i="1" s="1"/>
  <c r="BY293" i="1"/>
  <c r="CA293" i="1" s="1"/>
  <c r="BY308" i="1"/>
  <c r="CA308" i="1" s="1"/>
  <c r="DO163" i="1"/>
  <c r="DQ163" i="1" s="1"/>
  <c r="DO115" i="1"/>
  <c r="DQ115" i="1" s="1"/>
  <c r="DO133" i="1"/>
  <c r="DQ133" i="1" s="1"/>
  <c r="DO142" i="1"/>
  <c r="DQ142" i="1" s="1"/>
  <c r="DO144" i="1"/>
  <c r="DQ144" i="1" s="1"/>
  <c r="DO146" i="1"/>
  <c r="DQ146" i="1" s="1"/>
  <c r="DO148" i="1"/>
  <c r="DQ148" i="1" s="1"/>
  <c r="DO155" i="1"/>
  <c r="DQ155" i="1" s="1"/>
  <c r="DO164" i="1"/>
  <c r="DQ164" i="1" s="1"/>
  <c r="DO166" i="1"/>
  <c r="DQ166" i="1" s="1"/>
  <c r="DO182" i="1"/>
  <c r="DQ182" i="1" s="1"/>
  <c r="DO184" i="1"/>
  <c r="DQ184" i="1" s="1"/>
  <c r="DO191" i="1"/>
  <c r="DQ191" i="1" s="1"/>
  <c r="DO200" i="1"/>
  <c r="DQ200" i="1" s="1"/>
  <c r="DO202" i="1"/>
  <c r="FE181" i="1"/>
  <c r="FG181" i="1" s="1"/>
  <c r="FZ179" i="1"/>
  <c r="GB179" i="1" s="1"/>
  <c r="FZ181" i="1"/>
  <c r="GB181" i="1" s="1"/>
  <c r="FZ183" i="1"/>
  <c r="GB183" i="1" s="1"/>
  <c r="FZ185" i="1"/>
  <c r="GB185" i="1" s="1"/>
  <c r="FZ187" i="1"/>
  <c r="GB187" i="1" s="1"/>
  <c r="FZ189" i="1"/>
  <c r="GB189" i="1" s="1"/>
  <c r="FZ191" i="1"/>
  <c r="GB191" i="1" s="1"/>
  <c r="FZ193" i="1"/>
  <c r="GB193" i="1" s="1"/>
  <c r="FZ195" i="1"/>
  <c r="GB195" i="1" s="1"/>
  <c r="FZ197" i="1"/>
  <c r="GB197" i="1" s="1"/>
  <c r="FZ199" i="1"/>
  <c r="GB199" i="1" s="1"/>
  <c r="FZ201" i="1"/>
  <c r="GB201" i="1" s="1"/>
  <c r="BY223" i="1"/>
  <c r="CA223" i="1" s="1"/>
  <c r="BY225" i="1"/>
  <c r="CA225" i="1" s="1"/>
  <c r="FA335" i="1" s="1"/>
  <c r="BY227" i="1"/>
  <c r="CA227" i="1" s="1"/>
  <c r="BY242" i="1"/>
  <c r="CA242" i="1" s="1"/>
  <c r="FA352" i="1" s="1"/>
  <c r="BY244" i="1"/>
  <c r="CA244" i="1" s="1"/>
  <c r="BY246" i="1"/>
  <c r="CA246" i="1" s="1"/>
  <c r="FA356" i="1" s="1"/>
  <c r="BY259" i="1"/>
  <c r="CA259" i="1" s="1"/>
  <c r="BY261" i="1"/>
  <c r="CA261" i="1" s="1"/>
  <c r="BY263" i="1"/>
  <c r="CA263" i="1" s="1"/>
  <c r="FA373" i="1" s="1"/>
  <c r="BY278" i="1"/>
  <c r="CA278" i="1" s="1"/>
  <c r="FA388" i="1" s="1"/>
  <c r="BY280" i="1"/>
  <c r="CA280" i="1" s="1"/>
  <c r="BY282" i="1"/>
  <c r="CA282" i="1" s="1"/>
  <c r="FA392" i="1" s="1"/>
  <c r="BY295" i="1"/>
  <c r="CA295" i="1" s="1"/>
  <c r="BY297" i="1"/>
  <c r="CA297" i="1" s="1"/>
  <c r="FA407" i="1" s="1"/>
  <c r="BY299" i="1"/>
  <c r="CA299" i="1" s="1"/>
  <c r="DN124" i="1"/>
  <c r="DO117" i="1"/>
  <c r="DO119" i="1"/>
  <c r="DN121" i="1"/>
  <c r="DN123" i="1"/>
  <c r="DO126" i="1"/>
  <c r="DN128" i="1"/>
  <c r="DN130" i="1"/>
  <c r="DO137" i="1"/>
  <c r="DQ137" i="1" s="1"/>
  <c r="DN139" i="1"/>
  <c r="DO150" i="1"/>
  <c r="DQ150" i="1" s="1"/>
  <c r="DN152" i="1"/>
  <c r="DO157" i="1"/>
  <c r="DO159" i="1"/>
  <c r="DO161" i="1"/>
  <c r="DQ161" i="1" s="1"/>
  <c r="DN168" i="1"/>
  <c r="DN170" i="1"/>
  <c r="DN172" i="1"/>
  <c r="DO177" i="1"/>
  <c r="DN179" i="1"/>
  <c r="DO186" i="1"/>
  <c r="DN188" i="1"/>
  <c r="DO193" i="1"/>
  <c r="DQ193" i="1" s="1"/>
  <c r="DO195" i="1"/>
  <c r="DO197" i="1"/>
  <c r="DO124" i="1"/>
  <c r="DQ124" i="1" s="1"/>
  <c r="DO192" i="1"/>
  <c r="DQ192" i="1" s="1"/>
  <c r="FD328" i="1"/>
  <c r="FF328" i="1" s="1"/>
  <c r="FZ135" i="1"/>
  <c r="GB135" i="1" s="1"/>
  <c r="FZ137" i="1"/>
  <c r="GB137" i="1" s="1"/>
  <c r="FZ139" i="1"/>
  <c r="GB139" i="1" s="1"/>
  <c r="FZ141" i="1"/>
  <c r="GB141" i="1" s="1"/>
  <c r="FZ143" i="1"/>
  <c r="GB143" i="1" s="1"/>
  <c r="FZ145" i="1"/>
  <c r="GB145" i="1" s="1"/>
  <c r="FZ147" i="1"/>
  <c r="GB147" i="1" s="1"/>
  <c r="FZ149" i="1"/>
  <c r="GB149" i="1" s="1"/>
  <c r="FZ151" i="1"/>
  <c r="GB151" i="1" s="1"/>
  <c r="FZ153" i="1"/>
  <c r="GB153" i="1" s="1"/>
  <c r="FZ155" i="1"/>
  <c r="GB155" i="1" s="1"/>
  <c r="FZ157" i="1"/>
  <c r="GB157" i="1" s="1"/>
  <c r="FZ159" i="1"/>
  <c r="GB159" i="1" s="1"/>
  <c r="FZ161" i="1"/>
  <c r="GB161" i="1" s="1"/>
  <c r="FZ163" i="1"/>
  <c r="GB163" i="1" s="1"/>
  <c r="FZ165" i="1"/>
  <c r="GB165" i="1" s="1"/>
  <c r="FZ167" i="1"/>
  <c r="GB167" i="1" s="1"/>
  <c r="FZ169" i="1"/>
  <c r="GB169" i="1" s="1"/>
  <c r="FZ171" i="1"/>
  <c r="GB171" i="1" s="1"/>
  <c r="BY230" i="1"/>
  <c r="CA230" i="1" s="1"/>
  <c r="FA340" i="1" s="1"/>
  <c r="BY232" i="1"/>
  <c r="CA232" i="1" s="1"/>
  <c r="BY234" i="1"/>
  <c r="CA234" i="1" s="1"/>
  <c r="FA344" i="1" s="1"/>
  <c r="BY247" i="1"/>
  <c r="CA247" i="1" s="1"/>
  <c r="BY249" i="1"/>
  <c r="CA249" i="1" s="1"/>
  <c r="FA359" i="1" s="1"/>
  <c r="BY251" i="1"/>
  <c r="CA251" i="1" s="1"/>
  <c r="FA361" i="1" s="1"/>
  <c r="BY266" i="1"/>
  <c r="CA266" i="1" s="1"/>
  <c r="FA376" i="1" s="1"/>
  <c r="BY268" i="1"/>
  <c r="CA268" i="1" s="1"/>
  <c r="BY270" i="1"/>
  <c r="CA270" i="1" s="1"/>
  <c r="FA380" i="1" s="1"/>
  <c r="BY283" i="1"/>
  <c r="CA283" i="1" s="1"/>
  <c r="BY285" i="1"/>
  <c r="CA285" i="1" s="1"/>
  <c r="FA395" i="1" s="1"/>
  <c r="BY287" i="1"/>
  <c r="CA287" i="1" s="1"/>
  <c r="BY302" i="1"/>
  <c r="CA302" i="1" s="1"/>
  <c r="FA412" i="1" s="1"/>
  <c r="BY304" i="1"/>
  <c r="CA304" i="1" s="1"/>
  <c r="BY306" i="1"/>
  <c r="CA306" i="1" s="1"/>
  <c r="DN161" i="1"/>
  <c r="DN115" i="1"/>
  <c r="DO122" i="1"/>
  <c r="DQ122" i="1" s="1"/>
  <c r="DO129" i="1"/>
  <c r="DQ129" i="1" s="1"/>
  <c r="DO131" i="1"/>
  <c r="DQ131" i="1" s="1"/>
  <c r="DN133" i="1"/>
  <c r="DO140" i="1"/>
  <c r="DQ140" i="1" s="1"/>
  <c r="DN142" i="1"/>
  <c r="DN144" i="1"/>
  <c r="DN146" i="1"/>
  <c r="DO153" i="1"/>
  <c r="DQ153" i="1" s="1"/>
  <c r="DN155" i="1"/>
  <c r="DO162" i="1"/>
  <c r="DQ162" i="1" s="1"/>
  <c r="DN164" i="1"/>
  <c r="DO169" i="1"/>
  <c r="DQ169" i="1" s="1"/>
  <c r="DO171" i="1"/>
  <c r="DQ171" i="1" s="1"/>
  <c r="DO173" i="1"/>
  <c r="DQ173" i="1" s="1"/>
  <c r="DN180" i="1"/>
  <c r="DN182" i="1"/>
  <c r="DN184" i="1"/>
  <c r="DO189" i="1"/>
  <c r="DQ189" i="1" s="1"/>
  <c r="DN191" i="1"/>
  <c r="DO198" i="1"/>
  <c r="DQ198" i="1" s="1"/>
  <c r="DN200" i="1"/>
  <c r="EJ176" i="1"/>
  <c r="EL176" i="1" s="1"/>
  <c r="EJ178" i="1"/>
  <c r="EJ180" i="1"/>
  <c r="EL180" i="1" s="1"/>
  <c r="EJ182" i="1"/>
  <c r="EL182" i="1" s="1"/>
  <c r="EJ184" i="1"/>
  <c r="EL184" i="1" s="1"/>
  <c r="EJ186" i="1"/>
  <c r="EL186" i="1" s="1"/>
  <c r="EJ188" i="1"/>
  <c r="EL188" i="1" s="1"/>
  <c r="EJ190" i="1"/>
  <c r="EJ192" i="1"/>
  <c r="EL192" i="1" s="1"/>
  <c r="EJ194" i="1"/>
  <c r="EL194" i="1" s="1"/>
  <c r="EJ196" i="1"/>
  <c r="EL196" i="1" s="1"/>
  <c r="EJ198" i="1"/>
  <c r="EL198" i="1" s="1"/>
  <c r="EJ200" i="1"/>
  <c r="EL200" i="1" s="1"/>
  <c r="EJ202" i="1"/>
  <c r="FE174" i="1"/>
  <c r="FG174" i="1" s="1"/>
  <c r="DN190" i="1"/>
  <c r="CT114" i="1"/>
  <c r="FE189" i="1"/>
  <c r="FG189" i="1" s="1"/>
  <c r="FE198" i="1"/>
  <c r="FG198" i="1" s="1"/>
  <c r="FZ178" i="1"/>
  <c r="GB178" i="1" s="1"/>
  <c r="FZ180" i="1"/>
  <c r="GB180" i="1" s="1"/>
  <c r="FZ182" i="1"/>
  <c r="GB182" i="1" s="1"/>
  <c r="FZ184" i="1"/>
  <c r="GB184" i="1" s="1"/>
  <c r="FZ186" i="1"/>
  <c r="GB186" i="1" s="1"/>
  <c r="FZ188" i="1"/>
  <c r="GB188" i="1" s="1"/>
  <c r="FZ190" i="1"/>
  <c r="GB190" i="1" s="1"/>
  <c r="FZ192" i="1"/>
  <c r="GB192" i="1" s="1"/>
  <c r="FZ194" i="1"/>
  <c r="GB194" i="1" s="1"/>
  <c r="FZ196" i="1"/>
  <c r="GB196" i="1" s="1"/>
  <c r="FZ198" i="1"/>
  <c r="GB198" i="1" s="1"/>
  <c r="FZ200" i="1"/>
  <c r="GB200" i="1" s="1"/>
  <c r="FZ202" i="1"/>
  <c r="GB202" i="1" s="1"/>
  <c r="DO141" i="1"/>
  <c r="DQ141" i="1" s="1"/>
  <c r="BY224" i="1"/>
  <c r="CA224" i="1" s="1"/>
  <c r="BY226" i="1"/>
  <c r="CA226" i="1" s="1"/>
  <c r="BY228" i="1"/>
  <c r="CA228" i="1" s="1"/>
  <c r="FA338" i="1" s="1"/>
  <c r="BY241" i="1"/>
  <c r="CA241" i="1" s="1"/>
  <c r="BY243" i="1"/>
  <c r="CA243" i="1" s="1"/>
  <c r="FA353" i="1" s="1"/>
  <c r="BY245" i="1"/>
  <c r="CA245" i="1" s="1"/>
  <c r="FA355" i="1" s="1"/>
  <c r="BY260" i="1"/>
  <c r="CA260" i="1" s="1"/>
  <c r="FA370" i="1" s="1"/>
  <c r="BY262" i="1"/>
  <c r="CA262" i="1" s="1"/>
  <c r="BY264" i="1"/>
  <c r="CA264" i="1" s="1"/>
  <c r="FA374" i="1" s="1"/>
  <c r="BY277" i="1"/>
  <c r="CA277" i="1" s="1"/>
  <c r="BY279" i="1"/>
  <c r="CA279" i="1" s="1"/>
  <c r="FA389" i="1" s="1"/>
  <c r="BY281" i="1"/>
  <c r="CA281" i="1" s="1"/>
  <c r="BY296" i="1"/>
  <c r="CA296" i="1" s="1"/>
  <c r="FA406" i="1" s="1"/>
  <c r="BY298" i="1"/>
  <c r="CA298" i="1" s="1"/>
  <c r="BY300" i="1"/>
  <c r="CA300" i="1" s="1"/>
  <c r="FA410" i="1" s="1"/>
  <c r="DO118" i="1"/>
  <c r="DQ118" i="1" s="1"/>
  <c r="DO120" i="1"/>
  <c r="DN122" i="1"/>
  <c r="DO125" i="1"/>
  <c r="DQ125" i="1" s="1"/>
  <c r="DO127" i="1"/>
  <c r="DQ127" i="1" s="1"/>
  <c r="DN129" i="1"/>
  <c r="DN131" i="1"/>
  <c r="DO136" i="1"/>
  <c r="DQ136" i="1" s="1"/>
  <c r="DN138" i="1"/>
  <c r="DN140" i="1"/>
  <c r="DO149" i="1"/>
  <c r="DQ149" i="1" s="1"/>
  <c r="DO151" i="1"/>
  <c r="DQ151" i="1" s="1"/>
  <c r="DN153" i="1"/>
  <c r="DO158" i="1"/>
  <c r="DQ158" i="1" s="1"/>
  <c r="DO160" i="1"/>
  <c r="DQ160" i="1" s="1"/>
  <c r="DN162" i="1"/>
  <c r="DO167" i="1"/>
  <c r="DQ167" i="1" s="1"/>
  <c r="DN169" i="1"/>
  <c r="DN171" i="1"/>
  <c r="DO176" i="1"/>
  <c r="DQ176" i="1" s="1"/>
  <c r="DO178" i="1"/>
  <c r="DQ178" i="1" s="1"/>
  <c r="DN187" i="1"/>
  <c r="DN189" i="1"/>
  <c r="DO194" i="1"/>
  <c r="DQ194" i="1" s="1"/>
  <c r="DO196" i="1"/>
  <c r="DQ196" i="1" s="1"/>
  <c r="DN198" i="1"/>
  <c r="DO203" i="1"/>
  <c r="DQ203" i="1" s="1"/>
  <c r="FE203" i="1"/>
  <c r="FG203" i="1" s="1"/>
  <c r="DN151" i="1"/>
  <c r="BY390" i="1"/>
  <c r="BY330" i="1"/>
  <c r="CA330" i="1" s="1"/>
  <c r="BY382" i="1"/>
  <c r="CA382" i="1" s="1"/>
  <c r="BY399" i="1"/>
  <c r="CA399" i="1" s="1"/>
  <c r="CT349" i="1"/>
  <c r="CV349" i="1" s="1"/>
  <c r="EI384" i="1"/>
  <c r="EI367" i="1"/>
  <c r="EK367" i="1" s="1"/>
  <c r="EI350" i="1"/>
  <c r="EI327" i="1"/>
  <c r="EI399" i="1"/>
  <c r="EI382" i="1"/>
  <c r="EI365" i="1"/>
  <c r="DO135" i="1"/>
  <c r="FE152" i="1"/>
  <c r="FG152" i="1" s="1"/>
  <c r="FE154" i="1"/>
  <c r="FG154" i="1" s="1"/>
  <c r="FE156" i="1"/>
  <c r="FG156" i="1" s="1"/>
  <c r="FE158" i="1"/>
  <c r="FG158" i="1" s="1"/>
  <c r="FE160" i="1"/>
  <c r="FG160" i="1" s="1"/>
  <c r="FE162" i="1"/>
  <c r="FG162" i="1" s="1"/>
  <c r="FE164" i="1"/>
  <c r="FG164" i="1" s="1"/>
  <c r="FE166" i="1"/>
  <c r="FG166" i="1" s="1"/>
  <c r="FE168" i="1"/>
  <c r="FG168" i="1" s="1"/>
  <c r="FE170" i="1"/>
  <c r="FG170" i="1" s="1"/>
  <c r="FE172" i="1"/>
  <c r="FG172" i="1" s="1"/>
  <c r="FE182" i="1"/>
  <c r="FG182" i="1" s="1"/>
  <c r="FE151" i="1"/>
  <c r="FG151" i="1" s="1"/>
  <c r="DO187" i="1"/>
  <c r="DQ187" i="1" s="1"/>
  <c r="BW220" i="1"/>
  <c r="BX257" i="1" s="1"/>
  <c r="CS114" i="1"/>
  <c r="DN148" i="1"/>
  <c r="DO403" i="1"/>
  <c r="EI390" i="1"/>
  <c r="EI373" i="1"/>
  <c r="EK373" i="1" s="1"/>
  <c r="EI356" i="1"/>
  <c r="EI333" i="1"/>
  <c r="EI405" i="1"/>
  <c r="EK405" i="1" s="1"/>
  <c r="EI388" i="1"/>
  <c r="EK388" i="1" s="1"/>
  <c r="EI371" i="1"/>
  <c r="EK371" i="1" s="1"/>
  <c r="FE184" i="1"/>
  <c r="FG184" i="1" s="1"/>
  <c r="FE191" i="1"/>
  <c r="FG191" i="1" s="1"/>
  <c r="FE200" i="1"/>
  <c r="FG200" i="1" s="1"/>
  <c r="DO116" i="1"/>
  <c r="DQ116" i="1" s="1"/>
  <c r="FZ174" i="1"/>
  <c r="GB174" i="1" s="1"/>
  <c r="FZ176" i="1"/>
  <c r="GB176" i="1" s="1"/>
  <c r="BY220" i="1"/>
  <c r="BY222" i="1"/>
  <c r="CA222" i="1" s="1"/>
  <c r="BY235" i="1"/>
  <c r="CA235" i="1" s="1"/>
  <c r="BY237" i="1"/>
  <c r="CA237" i="1" s="1"/>
  <c r="FA347" i="1" s="1"/>
  <c r="BY239" i="1"/>
  <c r="CA239" i="1" s="1"/>
  <c r="FA349" i="1" s="1"/>
  <c r="BY254" i="1"/>
  <c r="CA254" i="1" s="1"/>
  <c r="FA364" i="1" s="1"/>
  <c r="BY256" i="1"/>
  <c r="CA256" i="1" s="1"/>
  <c r="BY258" i="1"/>
  <c r="CA258" i="1" s="1"/>
  <c r="BY271" i="1"/>
  <c r="CA271" i="1" s="1"/>
  <c r="BY273" i="1"/>
  <c r="CA273" i="1" s="1"/>
  <c r="FA383" i="1" s="1"/>
  <c r="BY275" i="1"/>
  <c r="CA275" i="1" s="1"/>
  <c r="FA385" i="1" s="1"/>
  <c r="BY290" i="1"/>
  <c r="CA290" i="1" s="1"/>
  <c r="BY292" i="1"/>
  <c r="CA292" i="1" s="1"/>
  <c r="FA402" i="1" s="1"/>
  <c r="BY294" i="1"/>
  <c r="CA294" i="1" s="1"/>
  <c r="FA404" i="1" s="1"/>
  <c r="BY307" i="1"/>
  <c r="CA307" i="1" s="1"/>
  <c r="BY309" i="1"/>
  <c r="CA309" i="1" s="1"/>
  <c r="DN178" i="1"/>
  <c r="DN116" i="1"/>
  <c r="DN118" i="1"/>
  <c r="DN125" i="1"/>
  <c r="DN127" i="1"/>
  <c r="DO134" i="1"/>
  <c r="DQ134" i="1" s="1"/>
  <c r="DN136" i="1"/>
  <c r="DO143" i="1"/>
  <c r="DQ143" i="1" s="1"/>
  <c r="DO145" i="1"/>
  <c r="DQ145" i="1" s="1"/>
  <c r="DO147" i="1"/>
  <c r="DQ147" i="1" s="1"/>
  <c r="DN149" i="1"/>
  <c r="DN156" i="1"/>
  <c r="DN158" i="1"/>
  <c r="DN160" i="1"/>
  <c r="DO165" i="1"/>
  <c r="DQ165" i="1" s="1"/>
  <c r="DN167" i="1"/>
  <c r="DO174" i="1"/>
  <c r="DQ174" i="1" s="1"/>
  <c r="DN176" i="1"/>
  <c r="DO181" i="1"/>
  <c r="DQ181" i="1" s="1"/>
  <c r="DO183" i="1"/>
  <c r="DQ183" i="1" s="1"/>
  <c r="DO185" i="1"/>
  <c r="DN192" i="1"/>
  <c r="DN194" i="1"/>
  <c r="DN196" i="1"/>
  <c r="DO201" i="1"/>
  <c r="DQ201" i="1" s="1"/>
  <c r="DN203" i="1"/>
  <c r="EJ116" i="1"/>
  <c r="EL116" i="1" s="1"/>
  <c r="EJ118" i="1"/>
  <c r="EL118" i="1" s="1"/>
  <c r="EJ120" i="1"/>
  <c r="EL120" i="1" s="1"/>
  <c r="EJ122" i="1"/>
  <c r="EL122" i="1" s="1"/>
  <c r="EJ124" i="1"/>
  <c r="EL124" i="1" s="1"/>
  <c r="EJ126" i="1"/>
  <c r="EL126" i="1" s="1"/>
  <c r="EJ128" i="1"/>
  <c r="EL128" i="1" s="1"/>
  <c r="EJ130" i="1"/>
  <c r="EL130" i="1" s="1"/>
  <c r="EJ132" i="1"/>
  <c r="EL132" i="1" s="1"/>
  <c r="EJ134" i="1"/>
  <c r="EL134" i="1" s="1"/>
  <c r="EJ136" i="1"/>
  <c r="EL136" i="1" s="1"/>
  <c r="EJ138" i="1"/>
  <c r="EL138" i="1" s="1"/>
  <c r="EJ140" i="1"/>
  <c r="EL140" i="1" s="1"/>
  <c r="EJ142" i="1"/>
  <c r="EL142" i="1" s="1"/>
  <c r="EJ144" i="1"/>
  <c r="EJ146" i="1"/>
  <c r="EL146" i="1" s="1"/>
  <c r="EJ148" i="1"/>
  <c r="EL148" i="1" s="1"/>
  <c r="EJ150" i="1"/>
  <c r="EL150" i="1" s="1"/>
  <c r="EJ152" i="1"/>
  <c r="EL152" i="1" s="1"/>
  <c r="EJ154" i="1"/>
  <c r="EL154" i="1" s="1"/>
  <c r="EJ156" i="1"/>
  <c r="EJ158" i="1"/>
  <c r="EL158" i="1" s="1"/>
  <c r="EJ160" i="1"/>
  <c r="EL160" i="1" s="1"/>
  <c r="EJ162" i="1"/>
  <c r="EL162" i="1" s="1"/>
  <c r="EJ164" i="1"/>
  <c r="EL164" i="1" s="1"/>
  <c r="EJ166" i="1"/>
  <c r="EL166" i="1" s="1"/>
  <c r="EJ168" i="1"/>
  <c r="EJ170" i="1"/>
  <c r="EL170" i="1" s="1"/>
  <c r="EJ172" i="1"/>
  <c r="EL172" i="1" s="1"/>
  <c r="DN132" i="1"/>
  <c r="EJ174" i="1"/>
  <c r="EL174" i="1" s="1"/>
  <c r="BY229" i="1"/>
  <c r="CA229" i="1" s="1"/>
  <c r="BY231" i="1"/>
  <c r="CA231" i="1" s="1"/>
  <c r="FA341" i="1" s="1"/>
  <c r="BY233" i="1"/>
  <c r="CA233" i="1" s="1"/>
  <c r="FA343" i="1" s="1"/>
  <c r="BY248" i="1"/>
  <c r="CA248" i="1" s="1"/>
  <c r="FA358" i="1" s="1"/>
  <c r="BY250" i="1"/>
  <c r="CA250" i="1" s="1"/>
  <c r="BY252" i="1"/>
  <c r="CA252" i="1" s="1"/>
  <c r="BY265" i="1"/>
  <c r="CA265" i="1" s="1"/>
  <c r="BY267" i="1"/>
  <c r="CA267" i="1" s="1"/>
  <c r="FA377" i="1" s="1"/>
  <c r="BY269" i="1"/>
  <c r="CA269" i="1" s="1"/>
  <c r="FA379" i="1" s="1"/>
  <c r="BY284" i="1"/>
  <c r="CA284" i="1" s="1"/>
  <c r="FA394" i="1" s="1"/>
  <c r="BY286" i="1"/>
  <c r="CA286" i="1" s="1"/>
  <c r="BY288" i="1"/>
  <c r="CA288" i="1" s="1"/>
  <c r="FA398" i="1" s="1"/>
  <c r="BY301" i="1"/>
  <c r="CA301" i="1" s="1"/>
  <c r="BY303" i="1"/>
  <c r="CA303" i="1" s="1"/>
  <c r="FA413" i="1" s="1"/>
  <c r="BY305" i="1"/>
  <c r="CA305" i="1" s="1"/>
  <c r="FZ203" i="1"/>
  <c r="GB203" i="1" s="1"/>
  <c r="DO121" i="1"/>
  <c r="DQ121" i="1" s="1"/>
  <c r="DO123" i="1"/>
  <c r="DQ123" i="1" s="1"/>
  <c r="DO130" i="1"/>
  <c r="DQ130" i="1" s="1"/>
  <c r="DO132" i="1"/>
  <c r="DQ132" i="1" s="1"/>
  <c r="DN134" i="1"/>
  <c r="DO139" i="1"/>
  <c r="DQ139" i="1" s="1"/>
  <c r="DN141" i="1"/>
  <c r="DN143" i="1"/>
  <c r="DN145" i="1"/>
  <c r="DN147" i="1"/>
  <c r="DO152" i="1"/>
  <c r="DQ152" i="1" s="1"/>
  <c r="DO154" i="1"/>
  <c r="DN163" i="1"/>
  <c r="DN165" i="1"/>
  <c r="DO170" i="1"/>
  <c r="DQ170" i="1" s="1"/>
  <c r="DO172" i="1"/>
  <c r="DQ172" i="1" s="1"/>
  <c r="DN174" i="1"/>
  <c r="DO179" i="1"/>
  <c r="DQ179" i="1" s="1"/>
  <c r="DN181" i="1"/>
  <c r="DN183" i="1"/>
  <c r="DO188" i="1"/>
  <c r="DQ188" i="1" s="1"/>
  <c r="DO190" i="1"/>
  <c r="DQ190" i="1" s="1"/>
  <c r="DN199" i="1"/>
  <c r="DN201" i="1"/>
  <c r="EJ175" i="1"/>
  <c r="EL175" i="1" s="1"/>
  <c r="EJ177" i="1"/>
  <c r="EL177" i="1" s="1"/>
  <c r="EJ179" i="1"/>
  <c r="EL179" i="1" s="1"/>
  <c r="EJ181" i="1"/>
  <c r="EL181" i="1" s="1"/>
  <c r="EJ183" i="1"/>
  <c r="EL183" i="1" s="1"/>
  <c r="EJ185" i="1"/>
  <c r="EL185" i="1" s="1"/>
  <c r="EJ187" i="1"/>
  <c r="EL187" i="1" s="1"/>
  <c r="EJ189" i="1"/>
  <c r="EL189" i="1" s="1"/>
  <c r="EJ191" i="1"/>
  <c r="EL191" i="1" s="1"/>
  <c r="EJ193" i="1"/>
  <c r="EL193" i="1" s="1"/>
  <c r="EJ195" i="1"/>
  <c r="EL195" i="1" s="1"/>
  <c r="EJ197" i="1"/>
  <c r="EL197" i="1" s="1"/>
  <c r="EJ199" i="1"/>
  <c r="EL199" i="1" s="1"/>
  <c r="EJ201" i="1"/>
  <c r="EL201" i="1" s="1"/>
  <c r="EJ203" i="1"/>
  <c r="EL203" i="1" s="1"/>
  <c r="DN166" i="1"/>
  <c r="BY371" i="1"/>
  <c r="CA371" i="1" s="1"/>
  <c r="BY332" i="1"/>
  <c r="CA332" i="1" s="1"/>
  <c r="BY385" i="1"/>
  <c r="CA385" i="1" s="1"/>
  <c r="BY335" i="1"/>
  <c r="CA335" i="1" s="1"/>
  <c r="BY398" i="1"/>
  <c r="CA398" i="1" s="1"/>
  <c r="CT330" i="1"/>
  <c r="CV330" i="1" s="1"/>
  <c r="EI336" i="1"/>
  <c r="EI408" i="1"/>
  <c r="EI391" i="1"/>
  <c r="EI374" i="1"/>
  <c r="EK374" i="1" s="1"/>
  <c r="EI351" i="1"/>
  <c r="EI334" i="1"/>
  <c r="EK334" i="1" s="1"/>
  <c r="EI406" i="1"/>
  <c r="EI389" i="1"/>
  <c r="FE175" i="1"/>
  <c r="FG175" i="1" s="1"/>
  <c r="FE177" i="1"/>
  <c r="FG177" i="1" s="1"/>
  <c r="FE188" i="1"/>
  <c r="FG188" i="1" s="1"/>
  <c r="FE195" i="1"/>
  <c r="FG195" i="1" s="1"/>
  <c r="BW116" i="1"/>
  <c r="BY175" i="1" s="1"/>
  <c r="CA175" i="1" s="1"/>
  <c r="FZ338" i="1"/>
  <c r="GB338" i="1" s="1"/>
  <c r="FZ350" i="1"/>
  <c r="GB350" i="1" s="1"/>
  <c r="FZ362" i="1"/>
  <c r="GB362" i="1" s="1"/>
  <c r="FZ374" i="1"/>
  <c r="GB374" i="1" s="1"/>
  <c r="FZ386" i="1"/>
  <c r="GB386" i="1" s="1"/>
  <c r="FZ398" i="1"/>
  <c r="GB398" i="1" s="1"/>
  <c r="FZ410" i="1"/>
  <c r="GB410" i="1" s="1"/>
  <c r="FZ385" i="1"/>
  <c r="GB385" i="1" s="1"/>
  <c r="FZ327" i="1"/>
  <c r="GB327" i="1" s="1"/>
  <c r="FZ339" i="1"/>
  <c r="GB339" i="1" s="1"/>
  <c r="FZ351" i="1"/>
  <c r="GB351" i="1" s="1"/>
  <c r="FZ363" i="1"/>
  <c r="GB363" i="1" s="1"/>
  <c r="FZ375" i="1"/>
  <c r="GB375" i="1" s="1"/>
  <c r="FZ387" i="1"/>
  <c r="GB387" i="1" s="1"/>
  <c r="FZ399" i="1"/>
  <c r="GB399" i="1" s="1"/>
  <c r="FZ411" i="1"/>
  <c r="GB411" i="1" s="1"/>
  <c r="FZ328" i="1"/>
  <c r="GB328" i="1" s="1"/>
  <c r="FZ340" i="1"/>
  <c r="GB340" i="1" s="1"/>
  <c r="FZ352" i="1"/>
  <c r="GB352" i="1" s="1"/>
  <c r="FZ364" i="1"/>
  <c r="GB364" i="1" s="1"/>
  <c r="FZ376" i="1"/>
  <c r="GB376" i="1" s="1"/>
  <c r="FZ388" i="1"/>
  <c r="GB388" i="1" s="1"/>
  <c r="FZ400" i="1"/>
  <c r="GB400" i="1" s="1"/>
  <c r="FZ412" i="1"/>
  <c r="GB412" i="1" s="1"/>
  <c r="FZ329" i="1"/>
  <c r="GB329" i="1" s="1"/>
  <c r="FZ341" i="1"/>
  <c r="GB341" i="1" s="1"/>
  <c r="FZ353" i="1"/>
  <c r="GB353" i="1" s="1"/>
  <c r="FZ365" i="1"/>
  <c r="GB365" i="1" s="1"/>
  <c r="FZ377" i="1"/>
  <c r="GB377" i="1" s="1"/>
  <c r="FZ389" i="1"/>
  <c r="GB389" i="1" s="1"/>
  <c r="FZ401" i="1"/>
  <c r="GB401" i="1" s="1"/>
  <c r="FZ413" i="1"/>
  <c r="GB413" i="1" s="1"/>
  <c r="FZ337" i="1"/>
  <c r="GB337" i="1" s="1"/>
  <c r="FZ330" i="1"/>
  <c r="GB330" i="1" s="1"/>
  <c r="FZ342" i="1"/>
  <c r="GB342" i="1" s="1"/>
  <c r="FZ354" i="1"/>
  <c r="GB354" i="1" s="1"/>
  <c r="FZ366" i="1"/>
  <c r="GB366" i="1" s="1"/>
  <c r="FZ378" i="1"/>
  <c r="GB378" i="1" s="1"/>
  <c r="FZ390" i="1"/>
  <c r="GB390" i="1" s="1"/>
  <c r="FZ402" i="1"/>
  <c r="GB402" i="1" s="1"/>
  <c r="FZ414" i="1"/>
  <c r="GB414" i="1" s="1"/>
  <c r="FZ331" i="1"/>
  <c r="GB331" i="1" s="1"/>
  <c r="FZ343" i="1"/>
  <c r="GB343" i="1" s="1"/>
  <c r="FZ355" i="1"/>
  <c r="GB355" i="1" s="1"/>
  <c r="FZ367" i="1"/>
  <c r="GB367" i="1" s="1"/>
  <c r="FZ379" i="1"/>
  <c r="GB379" i="1" s="1"/>
  <c r="FZ391" i="1"/>
  <c r="GB391" i="1" s="1"/>
  <c r="FZ403" i="1"/>
  <c r="GB403" i="1" s="1"/>
  <c r="FZ415" i="1"/>
  <c r="GB415" i="1" s="1"/>
  <c r="FZ332" i="1"/>
  <c r="GB332" i="1" s="1"/>
  <c r="FZ344" i="1"/>
  <c r="GB344" i="1" s="1"/>
  <c r="FZ356" i="1"/>
  <c r="GB356" i="1" s="1"/>
  <c r="FZ368" i="1"/>
  <c r="GB368" i="1" s="1"/>
  <c r="FZ380" i="1"/>
  <c r="GB380" i="1" s="1"/>
  <c r="FZ392" i="1"/>
  <c r="GB392" i="1" s="1"/>
  <c r="FZ404" i="1"/>
  <c r="GB404" i="1" s="1"/>
  <c r="FZ326" i="1"/>
  <c r="FZ373" i="1"/>
  <c r="GB373" i="1" s="1"/>
  <c r="FZ333" i="1"/>
  <c r="GB333" i="1" s="1"/>
  <c r="FZ345" i="1"/>
  <c r="GB345" i="1" s="1"/>
  <c r="FZ357" i="1"/>
  <c r="GB357" i="1" s="1"/>
  <c r="FZ369" i="1"/>
  <c r="GB369" i="1" s="1"/>
  <c r="FZ381" i="1"/>
  <c r="GB381" i="1" s="1"/>
  <c r="FZ393" i="1"/>
  <c r="GB393" i="1" s="1"/>
  <c r="FZ405" i="1"/>
  <c r="GB405" i="1" s="1"/>
  <c r="FZ349" i="1"/>
  <c r="GB349" i="1" s="1"/>
  <c r="FZ334" i="1"/>
  <c r="GB334" i="1" s="1"/>
  <c r="FZ346" i="1"/>
  <c r="GB346" i="1" s="1"/>
  <c r="FZ358" i="1"/>
  <c r="GB358" i="1" s="1"/>
  <c r="FZ370" i="1"/>
  <c r="GB370" i="1" s="1"/>
  <c r="FZ382" i="1"/>
  <c r="GB382" i="1" s="1"/>
  <c r="FZ394" i="1"/>
  <c r="GB394" i="1" s="1"/>
  <c r="FZ406" i="1"/>
  <c r="GB406" i="1" s="1"/>
  <c r="FZ397" i="1"/>
  <c r="GB397" i="1" s="1"/>
  <c r="FZ335" i="1"/>
  <c r="GB335" i="1" s="1"/>
  <c r="FZ347" i="1"/>
  <c r="GB347" i="1" s="1"/>
  <c r="FZ359" i="1"/>
  <c r="GB359" i="1" s="1"/>
  <c r="FZ371" i="1"/>
  <c r="GB371" i="1" s="1"/>
  <c r="FZ383" i="1"/>
  <c r="GB383" i="1" s="1"/>
  <c r="FZ395" i="1"/>
  <c r="GB395" i="1" s="1"/>
  <c r="FZ407" i="1"/>
  <c r="GB407" i="1" s="1"/>
  <c r="FZ336" i="1"/>
  <c r="GB336" i="1" s="1"/>
  <c r="FZ348" i="1"/>
  <c r="GB348" i="1" s="1"/>
  <c r="FZ360" i="1"/>
  <c r="GB360" i="1" s="1"/>
  <c r="FZ372" i="1"/>
  <c r="GB372" i="1" s="1"/>
  <c r="FZ384" i="1"/>
  <c r="GB384" i="1" s="1"/>
  <c r="FZ396" i="1"/>
  <c r="GB396" i="1" s="1"/>
  <c r="FZ408" i="1"/>
  <c r="GB408" i="1" s="1"/>
  <c r="FZ361" i="1"/>
  <c r="GB361" i="1" s="1"/>
  <c r="FZ409" i="1"/>
  <c r="GB409" i="1" s="1"/>
  <c r="FY327" i="1"/>
  <c r="FY333" i="1"/>
  <c r="FY339" i="1"/>
  <c r="FY345" i="1"/>
  <c r="FY351" i="1"/>
  <c r="FY357" i="1"/>
  <c r="FY363" i="1"/>
  <c r="FY369" i="1"/>
  <c r="FY375" i="1"/>
  <c r="FY381" i="1"/>
  <c r="FY387" i="1"/>
  <c r="FY393" i="1"/>
  <c r="FY399" i="1"/>
  <c r="FY405" i="1"/>
  <c r="FY411" i="1"/>
  <c r="FY328" i="1"/>
  <c r="FY334" i="1"/>
  <c r="FY340" i="1"/>
  <c r="FY346" i="1"/>
  <c r="FY352" i="1"/>
  <c r="FY358" i="1"/>
  <c r="FY364" i="1"/>
  <c r="FY370" i="1"/>
  <c r="FY376" i="1"/>
  <c r="FY382" i="1"/>
  <c r="FY388" i="1"/>
  <c r="FY394" i="1"/>
  <c r="FY400" i="1"/>
  <c r="FY406" i="1"/>
  <c r="FY412" i="1"/>
  <c r="FY329" i="1"/>
  <c r="FY335" i="1"/>
  <c r="FY341" i="1"/>
  <c r="FY347" i="1"/>
  <c r="FY353" i="1"/>
  <c r="FY359" i="1"/>
  <c r="FY365" i="1"/>
  <c r="FY371" i="1"/>
  <c r="FY377" i="1"/>
  <c r="FY383" i="1"/>
  <c r="FY389" i="1"/>
  <c r="FY395" i="1"/>
  <c r="FY401" i="1"/>
  <c r="FY407" i="1"/>
  <c r="FY413" i="1"/>
  <c r="FY330" i="1"/>
  <c r="FY336" i="1"/>
  <c r="FY342" i="1"/>
  <c r="FY348" i="1"/>
  <c r="FY354" i="1"/>
  <c r="FY360" i="1"/>
  <c r="FY366" i="1"/>
  <c r="FY372" i="1"/>
  <c r="FY378" i="1"/>
  <c r="FY384" i="1"/>
  <c r="FY390" i="1"/>
  <c r="FY396" i="1"/>
  <c r="FY402" i="1"/>
  <c r="FY408" i="1"/>
  <c r="FY414" i="1"/>
  <c r="FY326" i="1"/>
  <c r="FY331" i="1"/>
  <c r="FY337" i="1"/>
  <c r="FY343" i="1"/>
  <c r="FY349" i="1"/>
  <c r="FY355" i="1"/>
  <c r="FY361" i="1"/>
  <c r="FY367" i="1"/>
  <c r="FY373" i="1"/>
  <c r="FY379" i="1"/>
  <c r="FY385" i="1"/>
  <c r="FY391" i="1"/>
  <c r="FY397" i="1"/>
  <c r="FY403" i="1"/>
  <c r="FY409" i="1"/>
  <c r="FY415" i="1"/>
  <c r="FY332" i="1"/>
  <c r="FY338" i="1"/>
  <c r="FY344" i="1"/>
  <c r="FY350" i="1"/>
  <c r="FY356" i="1"/>
  <c r="FY362" i="1"/>
  <c r="FY368" i="1"/>
  <c r="FY374" i="1"/>
  <c r="FY380" i="1"/>
  <c r="FY386" i="1"/>
  <c r="FY392" i="1"/>
  <c r="FY398" i="1"/>
  <c r="FY404" i="1"/>
  <c r="FY410" i="1"/>
  <c r="FE328" i="1"/>
  <c r="FE364" i="1"/>
  <c r="FG364" i="1" s="1"/>
  <c r="FE376" i="1"/>
  <c r="FG376" i="1" s="1"/>
  <c r="FE365" i="1"/>
  <c r="FE401" i="1"/>
  <c r="FE413" i="1"/>
  <c r="FE414" i="1"/>
  <c r="FG414" i="1" s="1"/>
  <c r="FE343" i="1"/>
  <c r="FG343" i="1" s="1"/>
  <c r="FE355" i="1"/>
  <c r="FE344" i="1"/>
  <c r="FE380" i="1"/>
  <c r="FE392" i="1"/>
  <c r="FG392" i="1" s="1"/>
  <c r="FE381" i="1"/>
  <c r="FE351" i="1"/>
  <c r="FG351" i="1" s="1"/>
  <c r="FE334" i="1"/>
  <c r="FG334" i="1" s="1"/>
  <c r="FE335" i="1"/>
  <c r="FG335" i="1" s="1"/>
  <c r="FE371" i="1"/>
  <c r="FE383" i="1"/>
  <c r="FE396" i="1"/>
  <c r="FE337" i="1"/>
  <c r="FE349" i="1"/>
  <c r="FG349" i="1" s="1"/>
  <c r="FE362" i="1"/>
  <c r="FE398" i="1"/>
  <c r="FE410" i="1"/>
  <c r="FF349" i="1"/>
  <c r="FF408" i="1"/>
  <c r="FF399" i="1"/>
  <c r="DQ351" i="1"/>
  <c r="FZ224" i="1"/>
  <c r="GB224" i="1" s="1"/>
  <c r="FZ236" i="1"/>
  <c r="GB236" i="1" s="1"/>
  <c r="FZ248" i="1"/>
  <c r="GB248" i="1" s="1"/>
  <c r="FZ260" i="1"/>
  <c r="GB260" i="1" s="1"/>
  <c r="FZ272" i="1"/>
  <c r="GB272" i="1" s="1"/>
  <c r="FZ284" i="1"/>
  <c r="GB284" i="1" s="1"/>
  <c r="FZ296" i="1"/>
  <c r="GB296" i="1" s="1"/>
  <c r="FZ308" i="1"/>
  <c r="GB308" i="1" s="1"/>
  <c r="FZ225" i="1"/>
  <c r="GB225" i="1" s="1"/>
  <c r="FZ237" i="1"/>
  <c r="GB237" i="1" s="1"/>
  <c r="FZ249" i="1"/>
  <c r="GB249" i="1" s="1"/>
  <c r="FZ261" i="1"/>
  <c r="GB261" i="1" s="1"/>
  <c r="FZ273" i="1"/>
  <c r="GB273" i="1" s="1"/>
  <c r="FZ285" i="1"/>
  <c r="GB285" i="1" s="1"/>
  <c r="FZ297" i="1"/>
  <c r="GB297" i="1" s="1"/>
  <c r="FZ309" i="1"/>
  <c r="GB309" i="1" s="1"/>
  <c r="FZ235" i="1"/>
  <c r="GB235" i="1" s="1"/>
  <c r="FZ307" i="1"/>
  <c r="GB307" i="1" s="1"/>
  <c r="FZ226" i="1"/>
  <c r="FZ238" i="1"/>
  <c r="GB238" i="1" s="1"/>
  <c r="FZ250" i="1"/>
  <c r="GB250" i="1" s="1"/>
  <c r="FZ262" i="1"/>
  <c r="GB262" i="1" s="1"/>
  <c r="FZ274" i="1"/>
  <c r="GB274" i="1" s="1"/>
  <c r="FZ286" i="1"/>
  <c r="GB286" i="1" s="1"/>
  <c r="FZ298" i="1"/>
  <c r="GB298" i="1" s="1"/>
  <c r="FZ220" i="1"/>
  <c r="GB220" i="1" s="1"/>
  <c r="FZ227" i="1"/>
  <c r="GB227" i="1" s="1"/>
  <c r="FZ239" i="1"/>
  <c r="GB239" i="1" s="1"/>
  <c r="FZ251" i="1"/>
  <c r="GB251" i="1" s="1"/>
  <c r="FZ263" i="1"/>
  <c r="GB263" i="1" s="1"/>
  <c r="FZ275" i="1"/>
  <c r="GB275" i="1" s="1"/>
  <c r="FZ287" i="1"/>
  <c r="GB287" i="1" s="1"/>
  <c r="FZ299" i="1"/>
  <c r="GB299" i="1" s="1"/>
  <c r="FZ223" i="1"/>
  <c r="GB223" i="1" s="1"/>
  <c r="FZ295" i="1"/>
  <c r="GB295" i="1" s="1"/>
  <c r="FZ228" i="1"/>
  <c r="GB228" i="1" s="1"/>
  <c r="FZ240" i="1"/>
  <c r="GB240" i="1" s="1"/>
  <c r="FZ252" i="1"/>
  <c r="GB252" i="1" s="1"/>
  <c r="FZ264" i="1"/>
  <c r="GB264" i="1" s="1"/>
  <c r="FZ276" i="1"/>
  <c r="GB276" i="1" s="1"/>
  <c r="FZ288" i="1"/>
  <c r="GB288" i="1" s="1"/>
  <c r="FZ300" i="1"/>
  <c r="GB300" i="1" s="1"/>
  <c r="FZ229" i="1"/>
  <c r="GB229" i="1" s="1"/>
  <c r="FZ241" i="1"/>
  <c r="GB241" i="1" s="1"/>
  <c r="FZ253" i="1"/>
  <c r="GB253" i="1" s="1"/>
  <c r="FZ265" i="1"/>
  <c r="GB265" i="1" s="1"/>
  <c r="FZ277" i="1"/>
  <c r="GB277" i="1" s="1"/>
  <c r="FZ289" i="1"/>
  <c r="GB289" i="1" s="1"/>
  <c r="FZ301" i="1"/>
  <c r="GB301" i="1" s="1"/>
  <c r="FZ271" i="1"/>
  <c r="GB271" i="1" s="1"/>
  <c r="FZ230" i="1"/>
  <c r="GB230" i="1" s="1"/>
  <c r="FZ242" i="1"/>
  <c r="GB242" i="1" s="1"/>
  <c r="FZ254" i="1"/>
  <c r="GB254" i="1" s="1"/>
  <c r="FZ266" i="1"/>
  <c r="GB266" i="1" s="1"/>
  <c r="FZ278" i="1"/>
  <c r="GB278" i="1" s="1"/>
  <c r="FZ290" i="1"/>
  <c r="GB290" i="1" s="1"/>
  <c r="FZ302" i="1"/>
  <c r="GB302" i="1" s="1"/>
  <c r="FZ231" i="1"/>
  <c r="GB231" i="1" s="1"/>
  <c r="FZ243" i="1"/>
  <c r="GB243" i="1" s="1"/>
  <c r="FZ255" i="1"/>
  <c r="GB255" i="1" s="1"/>
  <c r="FZ267" i="1"/>
  <c r="GB267" i="1" s="1"/>
  <c r="FZ279" i="1"/>
  <c r="GB279" i="1" s="1"/>
  <c r="FZ291" i="1"/>
  <c r="GB291" i="1" s="1"/>
  <c r="FZ303" i="1"/>
  <c r="GB303" i="1" s="1"/>
  <c r="FZ259" i="1"/>
  <c r="GB259" i="1" s="1"/>
  <c r="FZ232" i="1"/>
  <c r="GB232" i="1" s="1"/>
  <c r="FZ244" i="1"/>
  <c r="GB244" i="1" s="1"/>
  <c r="FZ256" i="1"/>
  <c r="GB256" i="1" s="1"/>
  <c r="FZ268" i="1"/>
  <c r="GB268" i="1" s="1"/>
  <c r="FZ280" i="1"/>
  <c r="GB280" i="1" s="1"/>
  <c r="FZ292" i="1"/>
  <c r="GB292" i="1" s="1"/>
  <c r="FZ304" i="1"/>
  <c r="GB304" i="1" s="1"/>
  <c r="FZ221" i="1"/>
  <c r="GB221" i="1" s="1"/>
  <c r="FZ233" i="1"/>
  <c r="GB233" i="1" s="1"/>
  <c r="FZ245" i="1"/>
  <c r="GB245" i="1" s="1"/>
  <c r="FZ257" i="1"/>
  <c r="GB257" i="1" s="1"/>
  <c r="FZ269" i="1"/>
  <c r="GB269" i="1" s="1"/>
  <c r="FZ281" i="1"/>
  <c r="GB281" i="1" s="1"/>
  <c r="FZ293" i="1"/>
  <c r="GB293" i="1" s="1"/>
  <c r="FZ305" i="1"/>
  <c r="GB305" i="1" s="1"/>
  <c r="FZ247" i="1"/>
  <c r="GB247" i="1" s="1"/>
  <c r="FZ283" i="1"/>
  <c r="GB283" i="1" s="1"/>
  <c r="FZ222" i="1"/>
  <c r="GB222" i="1" s="1"/>
  <c r="FZ234" i="1"/>
  <c r="GB234" i="1" s="1"/>
  <c r="FZ246" i="1"/>
  <c r="GB246" i="1" s="1"/>
  <c r="FZ258" i="1"/>
  <c r="GB258" i="1" s="1"/>
  <c r="FZ270" i="1"/>
  <c r="GB270" i="1" s="1"/>
  <c r="FZ282" i="1"/>
  <c r="GB282" i="1" s="1"/>
  <c r="FZ294" i="1"/>
  <c r="GB294" i="1" s="1"/>
  <c r="FZ306" i="1"/>
  <c r="GB306" i="1" s="1"/>
  <c r="FY223" i="1"/>
  <c r="FY229" i="1"/>
  <c r="FY235" i="1"/>
  <c r="FY241" i="1"/>
  <c r="FY247" i="1"/>
  <c r="FY253" i="1"/>
  <c r="FY259" i="1"/>
  <c r="FY265" i="1"/>
  <c r="FY271" i="1"/>
  <c r="FY277" i="1"/>
  <c r="FY283" i="1"/>
  <c r="FY289" i="1"/>
  <c r="FY295" i="1"/>
  <c r="FY301" i="1"/>
  <c r="FY307" i="1"/>
  <c r="FY224" i="1"/>
  <c r="FY230" i="1"/>
  <c r="FY236" i="1"/>
  <c r="FY242" i="1"/>
  <c r="FY248" i="1"/>
  <c r="FY254" i="1"/>
  <c r="FY260" i="1"/>
  <c r="FY266" i="1"/>
  <c r="FY272" i="1"/>
  <c r="FY278" i="1"/>
  <c r="FY284" i="1"/>
  <c r="FY290" i="1"/>
  <c r="FY296" i="1"/>
  <c r="FY302" i="1"/>
  <c r="FY308" i="1"/>
  <c r="FY225" i="1"/>
  <c r="FY231" i="1"/>
  <c r="FY237" i="1"/>
  <c r="FY243" i="1"/>
  <c r="FY249" i="1"/>
  <c r="FY255" i="1"/>
  <c r="FY261" i="1"/>
  <c r="FY267" i="1"/>
  <c r="FY273" i="1"/>
  <c r="FY279" i="1"/>
  <c r="FY285" i="1"/>
  <c r="FY291" i="1"/>
  <c r="FY297" i="1"/>
  <c r="FY303" i="1"/>
  <c r="FY309" i="1"/>
  <c r="FY226" i="1"/>
  <c r="FY232" i="1"/>
  <c r="FY238" i="1"/>
  <c r="FY244" i="1"/>
  <c r="FY250" i="1"/>
  <c r="FY256" i="1"/>
  <c r="FY262" i="1"/>
  <c r="FY268" i="1"/>
  <c r="FY274" i="1"/>
  <c r="FY280" i="1"/>
  <c r="FY286" i="1"/>
  <c r="FY292" i="1"/>
  <c r="FY298" i="1"/>
  <c r="FY304" i="1"/>
  <c r="FY220" i="1"/>
  <c r="FY221" i="1"/>
  <c r="FY227" i="1"/>
  <c r="FY233" i="1"/>
  <c r="FY239" i="1"/>
  <c r="FY245" i="1"/>
  <c r="FY251" i="1"/>
  <c r="FY257" i="1"/>
  <c r="FY263" i="1"/>
  <c r="FY269" i="1"/>
  <c r="FY275" i="1"/>
  <c r="FY281" i="1"/>
  <c r="FY287" i="1"/>
  <c r="FY293" i="1"/>
  <c r="FY299" i="1"/>
  <c r="FY305" i="1"/>
  <c r="FY222" i="1"/>
  <c r="FY228" i="1"/>
  <c r="FY234" i="1"/>
  <c r="FY240" i="1"/>
  <c r="FY246" i="1"/>
  <c r="FY252" i="1"/>
  <c r="FY258" i="1"/>
  <c r="FY264" i="1"/>
  <c r="FY270" i="1"/>
  <c r="FY276" i="1"/>
  <c r="FY282" i="1"/>
  <c r="FY288" i="1"/>
  <c r="FY294" i="1"/>
  <c r="FY300" i="1"/>
  <c r="FY306" i="1"/>
  <c r="FE231" i="1"/>
  <c r="FG231" i="1" s="1"/>
  <c r="FE243" i="1"/>
  <c r="FG243" i="1" s="1"/>
  <c r="FE255" i="1"/>
  <c r="FG255" i="1" s="1"/>
  <c r="FE267" i="1"/>
  <c r="FG267" i="1" s="1"/>
  <c r="FE279" i="1"/>
  <c r="FG279" i="1" s="1"/>
  <c r="FE291" i="1"/>
  <c r="FG291" i="1" s="1"/>
  <c r="FE303" i="1"/>
  <c r="FG303" i="1" s="1"/>
  <c r="FE300" i="1"/>
  <c r="FG300" i="1" s="1"/>
  <c r="FE232" i="1"/>
  <c r="FG232" i="1" s="1"/>
  <c r="FE244" i="1"/>
  <c r="FG244" i="1" s="1"/>
  <c r="FE256" i="1"/>
  <c r="FG256" i="1" s="1"/>
  <c r="FE268" i="1"/>
  <c r="FG268" i="1" s="1"/>
  <c r="FE280" i="1"/>
  <c r="FG280" i="1" s="1"/>
  <c r="FE292" i="1"/>
  <c r="FG292" i="1" s="1"/>
  <c r="FE304" i="1"/>
  <c r="FG304" i="1" s="1"/>
  <c r="FE276" i="1"/>
  <c r="FG276" i="1" s="1"/>
  <c r="FE221" i="1"/>
  <c r="FG221" i="1" s="1"/>
  <c r="FE233" i="1"/>
  <c r="FG233" i="1" s="1"/>
  <c r="FE245" i="1"/>
  <c r="FG245" i="1" s="1"/>
  <c r="FE257" i="1"/>
  <c r="FG257" i="1" s="1"/>
  <c r="FE269" i="1"/>
  <c r="FG269" i="1" s="1"/>
  <c r="FE281" i="1"/>
  <c r="FG281" i="1" s="1"/>
  <c r="FE293" i="1"/>
  <c r="FG293" i="1" s="1"/>
  <c r="FE305" i="1"/>
  <c r="FG305" i="1" s="1"/>
  <c r="FE264" i="1"/>
  <c r="FG264" i="1" s="1"/>
  <c r="FE222" i="1"/>
  <c r="FG222" i="1" s="1"/>
  <c r="FE234" i="1"/>
  <c r="FG234" i="1" s="1"/>
  <c r="FE246" i="1"/>
  <c r="FG246" i="1" s="1"/>
  <c r="FE258" i="1"/>
  <c r="FG258" i="1" s="1"/>
  <c r="FE270" i="1"/>
  <c r="FG270" i="1" s="1"/>
  <c r="FE282" i="1"/>
  <c r="FG282" i="1" s="1"/>
  <c r="FE294" i="1"/>
  <c r="FG294" i="1" s="1"/>
  <c r="FE306" i="1"/>
  <c r="FG306" i="1" s="1"/>
  <c r="FE252" i="1"/>
  <c r="FG252" i="1" s="1"/>
  <c r="FE223" i="1"/>
  <c r="FG223" i="1" s="1"/>
  <c r="FE235" i="1"/>
  <c r="FG235" i="1" s="1"/>
  <c r="FE247" i="1"/>
  <c r="FG247" i="1" s="1"/>
  <c r="FE259" i="1"/>
  <c r="FG259" i="1" s="1"/>
  <c r="FE271" i="1"/>
  <c r="FG271" i="1" s="1"/>
  <c r="FE283" i="1"/>
  <c r="FG283" i="1" s="1"/>
  <c r="FE295" i="1"/>
  <c r="FG295" i="1" s="1"/>
  <c r="FE307" i="1"/>
  <c r="FG307" i="1" s="1"/>
  <c r="FE228" i="1"/>
  <c r="FG228" i="1" s="1"/>
  <c r="FE224" i="1"/>
  <c r="FG224" i="1" s="1"/>
  <c r="FE236" i="1"/>
  <c r="FG236" i="1" s="1"/>
  <c r="FE248" i="1"/>
  <c r="FG248" i="1" s="1"/>
  <c r="FE260" i="1"/>
  <c r="FG260" i="1" s="1"/>
  <c r="FE272" i="1"/>
  <c r="FG272" i="1" s="1"/>
  <c r="FE284" i="1"/>
  <c r="FG284" i="1" s="1"/>
  <c r="FE296" i="1"/>
  <c r="FG296" i="1" s="1"/>
  <c r="FE308" i="1"/>
  <c r="FG308" i="1" s="1"/>
  <c r="FE225" i="1"/>
  <c r="FG225" i="1" s="1"/>
  <c r="FE237" i="1"/>
  <c r="FG237" i="1" s="1"/>
  <c r="FE249" i="1"/>
  <c r="FG249" i="1" s="1"/>
  <c r="FE261" i="1"/>
  <c r="FG261" i="1" s="1"/>
  <c r="FE273" i="1"/>
  <c r="FG273" i="1" s="1"/>
  <c r="FE285" i="1"/>
  <c r="FG285" i="1" s="1"/>
  <c r="FE297" i="1"/>
  <c r="FG297" i="1" s="1"/>
  <c r="FE309" i="1"/>
  <c r="FG309" i="1" s="1"/>
  <c r="FE240" i="1"/>
  <c r="FG240" i="1" s="1"/>
  <c r="FE226" i="1"/>
  <c r="FG226" i="1" s="1"/>
  <c r="FE238" i="1"/>
  <c r="FG238" i="1" s="1"/>
  <c r="FE250" i="1"/>
  <c r="FG250" i="1" s="1"/>
  <c r="FE262" i="1"/>
  <c r="FG262" i="1" s="1"/>
  <c r="FE274" i="1"/>
  <c r="FG274" i="1" s="1"/>
  <c r="FE286" i="1"/>
  <c r="FG286" i="1" s="1"/>
  <c r="FE298" i="1"/>
  <c r="FG298" i="1" s="1"/>
  <c r="FE220" i="1"/>
  <c r="FE288" i="1"/>
  <c r="FG288" i="1" s="1"/>
  <c r="FE227" i="1"/>
  <c r="FG227" i="1" s="1"/>
  <c r="FE239" i="1"/>
  <c r="FG239" i="1" s="1"/>
  <c r="FE251" i="1"/>
  <c r="FG251" i="1" s="1"/>
  <c r="FE263" i="1"/>
  <c r="FG263" i="1" s="1"/>
  <c r="FE275" i="1"/>
  <c r="FG275" i="1" s="1"/>
  <c r="FE287" i="1"/>
  <c r="FG287" i="1" s="1"/>
  <c r="FE299" i="1"/>
  <c r="FG299" i="1" s="1"/>
  <c r="FE229" i="1"/>
  <c r="FG229" i="1" s="1"/>
  <c r="FE241" i="1"/>
  <c r="FG241" i="1" s="1"/>
  <c r="FE253" i="1"/>
  <c r="FG253" i="1" s="1"/>
  <c r="FE265" i="1"/>
  <c r="FG265" i="1" s="1"/>
  <c r="FE277" i="1"/>
  <c r="FG277" i="1" s="1"/>
  <c r="FE289" i="1"/>
  <c r="FG289" i="1" s="1"/>
  <c r="FE301" i="1"/>
  <c r="FG301" i="1" s="1"/>
  <c r="FE230" i="1"/>
  <c r="FG230" i="1" s="1"/>
  <c r="FE242" i="1"/>
  <c r="FG242" i="1" s="1"/>
  <c r="FE254" i="1"/>
  <c r="FG254" i="1" s="1"/>
  <c r="FE266" i="1"/>
  <c r="FG266" i="1" s="1"/>
  <c r="FE278" i="1"/>
  <c r="FG278" i="1" s="1"/>
  <c r="FE290" i="1"/>
  <c r="FG290" i="1" s="1"/>
  <c r="FE302" i="1"/>
  <c r="FG302" i="1" s="1"/>
  <c r="FD220" i="1"/>
  <c r="FD262" i="1"/>
  <c r="FD221" i="1"/>
  <c r="FD227" i="1"/>
  <c r="FD233" i="1"/>
  <c r="FD239" i="1"/>
  <c r="FD245" i="1"/>
  <c r="FD251" i="1"/>
  <c r="FD257" i="1"/>
  <c r="FD263" i="1"/>
  <c r="FD269" i="1"/>
  <c r="FD275" i="1"/>
  <c r="FD281" i="1"/>
  <c r="FD287" i="1"/>
  <c r="FD293" i="1"/>
  <c r="FD299" i="1"/>
  <c r="FD305" i="1"/>
  <c r="FD274" i="1"/>
  <c r="FD222" i="1"/>
  <c r="FD228" i="1"/>
  <c r="FD234" i="1"/>
  <c r="FD240" i="1"/>
  <c r="FD246" i="1"/>
  <c r="FD252" i="1"/>
  <c r="FD258" i="1"/>
  <c r="FD264" i="1"/>
  <c r="FD270" i="1"/>
  <c r="FD276" i="1"/>
  <c r="FD282" i="1"/>
  <c r="FD288" i="1"/>
  <c r="FD294" i="1"/>
  <c r="FD300" i="1"/>
  <c r="FD306" i="1"/>
  <c r="FD232" i="1"/>
  <c r="FD286" i="1"/>
  <c r="FD244" i="1"/>
  <c r="FD292" i="1"/>
  <c r="FD223" i="1"/>
  <c r="FD229" i="1"/>
  <c r="FD235" i="1"/>
  <c r="FD241" i="1"/>
  <c r="FD247" i="1"/>
  <c r="FD253" i="1"/>
  <c r="FD259" i="1"/>
  <c r="FD265" i="1"/>
  <c r="FD271" i="1"/>
  <c r="FD277" i="1"/>
  <c r="FD283" i="1"/>
  <c r="FD289" i="1"/>
  <c r="FD295" i="1"/>
  <c r="FD301" i="1"/>
  <c r="FD307" i="1"/>
  <c r="FD256" i="1"/>
  <c r="FD250" i="1"/>
  <c r="FD304" i="1"/>
  <c r="FD224" i="1"/>
  <c r="FD230" i="1"/>
  <c r="FD236" i="1"/>
  <c r="FD242" i="1"/>
  <c r="FD248" i="1"/>
  <c r="FD254" i="1"/>
  <c r="FD260" i="1"/>
  <c r="FD266" i="1"/>
  <c r="FD272" i="1"/>
  <c r="FD278" i="1"/>
  <c r="FD284" i="1"/>
  <c r="FD290" i="1"/>
  <c r="FD296" i="1"/>
  <c r="FD302" i="1"/>
  <c r="FD308" i="1"/>
  <c r="FD226" i="1"/>
  <c r="FD280" i="1"/>
  <c r="FD225" i="1"/>
  <c r="FD231" i="1"/>
  <c r="FD237" i="1"/>
  <c r="FD243" i="1"/>
  <c r="FD249" i="1"/>
  <c r="FD255" i="1"/>
  <c r="FD261" i="1"/>
  <c r="FD267" i="1"/>
  <c r="FD273" i="1"/>
  <c r="FD279" i="1"/>
  <c r="FD285" i="1"/>
  <c r="FD291" i="1"/>
  <c r="FD297" i="1"/>
  <c r="FD303" i="1"/>
  <c r="FD309" i="1"/>
  <c r="FD238" i="1"/>
  <c r="FD298" i="1"/>
  <c r="FD268" i="1"/>
  <c r="DN259" i="1"/>
  <c r="DN225" i="1"/>
  <c r="DN231" i="1"/>
  <c r="DN237" i="1"/>
  <c r="DN243" i="1"/>
  <c r="DN249" i="1"/>
  <c r="DN255" i="1"/>
  <c r="DN261" i="1"/>
  <c r="DN267" i="1"/>
  <c r="DN273" i="1"/>
  <c r="DN279" i="1"/>
  <c r="DN285" i="1"/>
  <c r="DN291" i="1"/>
  <c r="DN297" i="1"/>
  <c r="DN303" i="1"/>
  <c r="DN309" i="1"/>
  <c r="DN271" i="1"/>
  <c r="DN226" i="1"/>
  <c r="DN232" i="1"/>
  <c r="DN238" i="1"/>
  <c r="DN244" i="1"/>
  <c r="DN250" i="1"/>
  <c r="DN256" i="1"/>
  <c r="DN262" i="1"/>
  <c r="DN268" i="1"/>
  <c r="DN274" i="1"/>
  <c r="DN280" i="1"/>
  <c r="DN286" i="1"/>
  <c r="DN292" i="1"/>
  <c r="DN298" i="1"/>
  <c r="DN304" i="1"/>
  <c r="DN223" i="1"/>
  <c r="DN295" i="1"/>
  <c r="DN220" i="1"/>
  <c r="DN241" i="1"/>
  <c r="DN301" i="1"/>
  <c r="DN221" i="1"/>
  <c r="DN227" i="1"/>
  <c r="DN233" i="1"/>
  <c r="DN239" i="1"/>
  <c r="DN245" i="1"/>
  <c r="DN251" i="1"/>
  <c r="DN257" i="1"/>
  <c r="DN263" i="1"/>
  <c r="DN269" i="1"/>
  <c r="DN275" i="1"/>
  <c r="DN281" i="1"/>
  <c r="DN287" i="1"/>
  <c r="DN293" i="1"/>
  <c r="DN299" i="1"/>
  <c r="DN305" i="1"/>
  <c r="DN247" i="1"/>
  <c r="DN235" i="1"/>
  <c r="DN289" i="1"/>
  <c r="DN222" i="1"/>
  <c r="DN228" i="1"/>
  <c r="DN234" i="1"/>
  <c r="DN240" i="1"/>
  <c r="DN246" i="1"/>
  <c r="DN252" i="1"/>
  <c r="DN258" i="1"/>
  <c r="DN264" i="1"/>
  <c r="DN270" i="1"/>
  <c r="DN276" i="1"/>
  <c r="DN282" i="1"/>
  <c r="DN288" i="1"/>
  <c r="DN294" i="1"/>
  <c r="DN300" i="1"/>
  <c r="DN306" i="1"/>
  <c r="DN253" i="1"/>
  <c r="DN277" i="1"/>
  <c r="DN265" i="1"/>
  <c r="DN307" i="1"/>
  <c r="DN224" i="1"/>
  <c r="DN230" i="1"/>
  <c r="DN236" i="1"/>
  <c r="DN242" i="1"/>
  <c r="DN248" i="1"/>
  <c r="DN254" i="1"/>
  <c r="DN260" i="1"/>
  <c r="DN266" i="1"/>
  <c r="DN272" i="1"/>
  <c r="DN278" i="1"/>
  <c r="DN284" i="1"/>
  <c r="DN290" i="1"/>
  <c r="DN296" i="1"/>
  <c r="DN302" i="1"/>
  <c r="DN308" i="1"/>
  <c r="DN229" i="1"/>
  <c r="DN283" i="1"/>
  <c r="CT243" i="1"/>
  <c r="CV243" i="1" s="1"/>
  <c r="CT255" i="1"/>
  <c r="CV255" i="1" s="1"/>
  <c r="CT267" i="1"/>
  <c r="CV267" i="1" s="1"/>
  <c r="CT256" i="1"/>
  <c r="CV256" i="1" s="1"/>
  <c r="CT280" i="1"/>
  <c r="CV280" i="1" s="1"/>
  <c r="CT304" i="1"/>
  <c r="CV304" i="1" s="1"/>
  <c r="CT221" i="1"/>
  <c r="CV221" i="1" s="1"/>
  <c r="CT233" i="1"/>
  <c r="CV233" i="1" s="1"/>
  <c r="CT305" i="1"/>
  <c r="CV305" i="1" s="1"/>
  <c r="CT222" i="1"/>
  <c r="CV222" i="1" s="1"/>
  <c r="CT246" i="1"/>
  <c r="CV246" i="1" s="1"/>
  <c r="CT258" i="1"/>
  <c r="CV258" i="1" s="1"/>
  <c r="CT270" i="1"/>
  <c r="CV270" i="1" s="1"/>
  <c r="CT235" i="1"/>
  <c r="CV235" i="1" s="1"/>
  <c r="CT259" i="1"/>
  <c r="CV259" i="1" s="1"/>
  <c r="CT283" i="1"/>
  <c r="CV283" i="1" s="1"/>
  <c r="CT295" i="1"/>
  <c r="CV295" i="1" s="1"/>
  <c r="CT307" i="1"/>
  <c r="CV307" i="1" s="1"/>
  <c r="CT272" i="1"/>
  <c r="CV272" i="1" s="1"/>
  <c r="CT296" i="1"/>
  <c r="CV296" i="1" s="1"/>
  <c r="CT225" i="1"/>
  <c r="CV225" i="1" s="1"/>
  <c r="CT237" i="1"/>
  <c r="CV237" i="1" s="1"/>
  <c r="CT249" i="1"/>
  <c r="CV249" i="1" s="1"/>
  <c r="CT266" i="1"/>
  <c r="CV266" i="1" s="1"/>
  <c r="CT238" i="1"/>
  <c r="CV238" i="1" s="1"/>
  <c r="CT262" i="1"/>
  <c r="CV262" i="1" s="1"/>
  <c r="CT274" i="1"/>
  <c r="CV274" i="1" s="1"/>
  <c r="CT286" i="1"/>
  <c r="CV286" i="1" s="1"/>
  <c r="CT251" i="1"/>
  <c r="CV251" i="1" s="1"/>
  <c r="CT275" i="1"/>
  <c r="CV275" i="1" s="1"/>
  <c r="CT299" i="1"/>
  <c r="CV299" i="1" s="1"/>
  <c r="CT290" i="1"/>
  <c r="CV290" i="1" s="1"/>
  <c r="CT228" i="1"/>
  <c r="CV228" i="1" s="1"/>
  <c r="CT300" i="1"/>
  <c r="CV300" i="1" s="1"/>
  <c r="CT229" i="1"/>
  <c r="CV229" i="1" s="1"/>
  <c r="CT253" i="1"/>
  <c r="CV253" i="1" s="1"/>
  <c r="CT265" i="1"/>
  <c r="CV265" i="1" s="1"/>
  <c r="CT277" i="1"/>
  <c r="CV277" i="1" s="1"/>
  <c r="CS220" i="1"/>
  <c r="CS309" i="1"/>
  <c r="CS221" i="1"/>
  <c r="CS227" i="1"/>
  <c r="CS233" i="1"/>
  <c r="CS239" i="1"/>
  <c r="CS245" i="1"/>
  <c r="CS251" i="1"/>
  <c r="CS257" i="1"/>
  <c r="CS263" i="1"/>
  <c r="CS269" i="1"/>
  <c r="CS275" i="1"/>
  <c r="CS281" i="1"/>
  <c r="CS287" i="1"/>
  <c r="CS293" i="1"/>
  <c r="CS299" i="1"/>
  <c r="CS305" i="1"/>
  <c r="CS267" i="1"/>
  <c r="CS222" i="1"/>
  <c r="CS228" i="1"/>
  <c r="CS234" i="1"/>
  <c r="CS240" i="1"/>
  <c r="CS246" i="1"/>
  <c r="CS252" i="1"/>
  <c r="CS258" i="1"/>
  <c r="CS264" i="1"/>
  <c r="CS270" i="1"/>
  <c r="CS276" i="1"/>
  <c r="CS282" i="1"/>
  <c r="CS288" i="1"/>
  <c r="CS294" i="1"/>
  <c r="CS300" i="1"/>
  <c r="CS306" i="1"/>
  <c r="CS249" i="1"/>
  <c r="CS285" i="1"/>
  <c r="CS231" i="1"/>
  <c r="CS273" i="1"/>
  <c r="CS297" i="1"/>
  <c r="CS223" i="1"/>
  <c r="CS229" i="1"/>
  <c r="CS235" i="1"/>
  <c r="CS241" i="1"/>
  <c r="CS247" i="1"/>
  <c r="CS253" i="1"/>
  <c r="CS259" i="1"/>
  <c r="CS265" i="1"/>
  <c r="CW265" i="1" s="1"/>
  <c r="CS271" i="1"/>
  <c r="CS277" i="1"/>
  <c r="CS283" i="1"/>
  <c r="CS289" i="1"/>
  <c r="CS295" i="1"/>
  <c r="CS301" i="1"/>
  <c r="CS307" i="1"/>
  <c r="CS291" i="1"/>
  <c r="CS255" i="1"/>
  <c r="CS224" i="1"/>
  <c r="CS230" i="1"/>
  <c r="CS236" i="1"/>
  <c r="CS242" i="1"/>
  <c r="CS248" i="1"/>
  <c r="CS254" i="1"/>
  <c r="CS260" i="1"/>
  <c r="CS266" i="1"/>
  <c r="CS272" i="1"/>
  <c r="CS278" i="1"/>
  <c r="CS284" i="1"/>
  <c r="CS290" i="1"/>
  <c r="CS296" i="1"/>
  <c r="CS302" i="1"/>
  <c r="CS308" i="1"/>
  <c r="CS237" i="1"/>
  <c r="CS226" i="1"/>
  <c r="CS232" i="1"/>
  <c r="CS238" i="1"/>
  <c r="CS244" i="1"/>
  <c r="CS250" i="1"/>
  <c r="CS256" i="1"/>
  <c r="CS262" i="1"/>
  <c r="CS268" i="1"/>
  <c r="CS274" i="1"/>
  <c r="CS280" i="1"/>
  <c r="CS286" i="1"/>
  <c r="CS292" i="1"/>
  <c r="CS298" i="1"/>
  <c r="CS304" i="1"/>
  <c r="CS225" i="1"/>
  <c r="CS243" i="1"/>
  <c r="CS261" i="1"/>
  <c r="CS279" i="1"/>
  <c r="CS303" i="1"/>
  <c r="FA371" i="1"/>
  <c r="EF401" i="1"/>
  <c r="EF351" i="1"/>
  <c r="EF343" i="1"/>
  <c r="EE400" i="1"/>
  <c r="EF400" i="1"/>
  <c r="EF360" i="1"/>
  <c r="EF358" i="1"/>
  <c r="EF333" i="1"/>
  <c r="EF404" i="1"/>
  <c r="EF384" i="1"/>
  <c r="EE384" i="1"/>
  <c r="FA391" i="1"/>
  <c r="EZ391" i="1"/>
  <c r="EF356" i="1"/>
  <c r="FA415" i="1"/>
  <c r="EF364" i="1"/>
  <c r="EF382" i="1"/>
  <c r="EF344" i="1"/>
  <c r="EE344" i="1"/>
  <c r="FA362" i="1"/>
  <c r="EE352" i="1"/>
  <c r="EF352" i="1"/>
  <c r="FA409" i="1"/>
  <c r="FA346" i="1"/>
  <c r="EF378" i="1"/>
  <c r="EF389" i="1"/>
  <c r="EE389" i="1"/>
  <c r="FA334" i="1"/>
  <c r="FA386" i="1"/>
  <c r="EZ386" i="1"/>
  <c r="FA397" i="1"/>
  <c r="EF336" i="1"/>
  <c r="EF414" i="1"/>
  <c r="EE414" i="1"/>
  <c r="EF396" i="1"/>
  <c r="EE396" i="1"/>
  <c r="EZ393" i="1"/>
  <c r="FA393" i="1"/>
  <c r="EF380" i="1"/>
  <c r="EF366" i="1"/>
  <c r="EF405" i="1"/>
  <c r="FA363" i="1"/>
  <c r="EE376" i="1"/>
  <c r="EF376" i="1"/>
  <c r="EF399" i="1"/>
  <c r="EE399" i="1"/>
  <c r="EE388" i="1"/>
  <c r="EF388" i="1"/>
  <c r="EF369" i="1"/>
  <c r="FA345" i="1"/>
  <c r="EF347" i="1"/>
  <c r="EE347" i="1"/>
  <c r="FA350" i="1"/>
  <c r="EZ339" i="1"/>
  <c r="FA339" i="1"/>
  <c r="EF387" i="1"/>
  <c r="EF338" i="1"/>
  <c r="EF413" i="1"/>
  <c r="EF348" i="1"/>
  <c r="EE348" i="1"/>
  <c r="EF349" i="1"/>
  <c r="EF337" i="1"/>
  <c r="EF359" i="1"/>
  <c r="FA332" i="1"/>
  <c r="EF402" i="1"/>
  <c r="EF395" i="1"/>
  <c r="EF379" i="1"/>
  <c r="EE379" i="1"/>
  <c r="EF353" i="1"/>
  <c r="FA390" i="1"/>
  <c r="EF365" i="1"/>
  <c r="EF392" i="1"/>
  <c r="EF412" i="1"/>
  <c r="FA368" i="1"/>
  <c r="EF361" i="1"/>
  <c r="EF372" i="1"/>
  <c r="EF342" i="1"/>
  <c r="EE342" i="1"/>
  <c r="EF367" i="1"/>
  <c r="EF385" i="1"/>
  <c r="EF406" i="1"/>
  <c r="EF408" i="1"/>
  <c r="EE408" i="1"/>
  <c r="EF354" i="1"/>
  <c r="EF370" i="1"/>
  <c r="FA403" i="1"/>
  <c r="EZ330" i="1"/>
  <c r="EP325" i="1"/>
  <c r="FK325" i="1"/>
  <c r="BZ128" i="1"/>
  <c r="BZ153" i="1"/>
  <c r="BZ120" i="1"/>
  <c r="BZ192" i="1"/>
  <c r="CU125" i="1"/>
  <c r="BZ184" i="1"/>
  <c r="BZ115" i="1"/>
  <c r="BZ187" i="1"/>
  <c r="EL114" i="1"/>
  <c r="EH114" i="1"/>
  <c r="EI114" i="1" s="1"/>
  <c r="BR114" i="1"/>
  <c r="BV114" i="1"/>
  <c r="BU114" i="1"/>
  <c r="BU143" i="1"/>
  <c r="BR143" i="1"/>
  <c r="BU142" i="1"/>
  <c r="BR142" i="1"/>
  <c r="BU141" i="1"/>
  <c r="BR141" i="1"/>
  <c r="BU140" i="1"/>
  <c r="BR140" i="1"/>
  <c r="BU139" i="1"/>
  <c r="BR139" i="1"/>
  <c r="BU138" i="1"/>
  <c r="BR138" i="1"/>
  <c r="BU137" i="1"/>
  <c r="BR137" i="1"/>
  <c r="BU136" i="1"/>
  <c r="BR136" i="1"/>
  <c r="BU135" i="1"/>
  <c r="BR135" i="1"/>
  <c r="BU133" i="1"/>
  <c r="BR133" i="1"/>
  <c r="BU131" i="1"/>
  <c r="BR131" i="1"/>
  <c r="BU129" i="1"/>
  <c r="BR129" i="1"/>
  <c r="BU127" i="1"/>
  <c r="BR127" i="1"/>
  <c r="BU125" i="1"/>
  <c r="BR125" i="1"/>
  <c r="BU123" i="1"/>
  <c r="BR123" i="1"/>
  <c r="BU121" i="1"/>
  <c r="BR121" i="1"/>
  <c r="BU119" i="1"/>
  <c r="BR119" i="1"/>
  <c r="BU117" i="1"/>
  <c r="BR117" i="1"/>
  <c r="BU115" i="1"/>
  <c r="BR115" i="1"/>
  <c r="BU157" i="1"/>
  <c r="BR157" i="1"/>
  <c r="BU202" i="1"/>
  <c r="BR202" i="1"/>
  <c r="BU200" i="1"/>
  <c r="BR200" i="1"/>
  <c r="BU198" i="1"/>
  <c r="BR198" i="1"/>
  <c r="BU196" i="1"/>
  <c r="BR196" i="1"/>
  <c r="BU194" i="1"/>
  <c r="BR194" i="1"/>
  <c r="BU192" i="1"/>
  <c r="BR192" i="1"/>
  <c r="BU190" i="1"/>
  <c r="BR190" i="1"/>
  <c r="BU188" i="1"/>
  <c r="BR188" i="1"/>
  <c r="BU186" i="1"/>
  <c r="BR186" i="1"/>
  <c r="BU185" i="1"/>
  <c r="BR185" i="1"/>
  <c r="BU184" i="1"/>
  <c r="BR184" i="1"/>
  <c r="BU183" i="1"/>
  <c r="BR183" i="1"/>
  <c r="BU182" i="1"/>
  <c r="BR182" i="1"/>
  <c r="BU181" i="1"/>
  <c r="BR181" i="1"/>
  <c r="BU180" i="1"/>
  <c r="BR180" i="1"/>
  <c r="BU179" i="1"/>
  <c r="BR179" i="1"/>
  <c r="BU178" i="1"/>
  <c r="BR178" i="1"/>
  <c r="BU177" i="1"/>
  <c r="BR177" i="1"/>
  <c r="BU176" i="1"/>
  <c r="BR176" i="1"/>
  <c r="BU175" i="1"/>
  <c r="BR175" i="1"/>
  <c r="BU174" i="1"/>
  <c r="BR174" i="1"/>
  <c r="BU173" i="1"/>
  <c r="BR173" i="1"/>
  <c r="BU172" i="1"/>
  <c r="BR172" i="1"/>
  <c r="BU171" i="1"/>
  <c r="BR171" i="1"/>
  <c r="BU170" i="1"/>
  <c r="BR170" i="1"/>
  <c r="BU169" i="1"/>
  <c r="BR169" i="1"/>
  <c r="BU168" i="1"/>
  <c r="BR168" i="1"/>
  <c r="BU167" i="1"/>
  <c r="BR167" i="1"/>
  <c r="BU166" i="1"/>
  <c r="BR166" i="1"/>
  <c r="BU165" i="1"/>
  <c r="BR165" i="1"/>
  <c r="BU164" i="1"/>
  <c r="BR164" i="1"/>
  <c r="BU163" i="1"/>
  <c r="BR163" i="1"/>
  <c r="BU162" i="1"/>
  <c r="BR162" i="1"/>
  <c r="BU161" i="1"/>
  <c r="BR161" i="1"/>
  <c r="BU160" i="1"/>
  <c r="BR160" i="1"/>
  <c r="BU159" i="1"/>
  <c r="BR159" i="1"/>
  <c r="BU158" i="1"/>
  <c r="BR158" i="1"/>
  <c r="BU156" i="1"/>
  <c r="BR156" i="1"/>
  <c r="BU155" i="1"/>
  <c r="BR155" i="1"/>
  <c r="BU154" i="1"/>
  <c r="BR154" i="1"/>
  <c r="BU153" i="1"/>
  <c r="BR153" i="1"/>
  <c r="BU152" i="1"/>
  <c r="BR152" i="1"/>
  <c r="BU151" i="1"/>
  <c r="BR151" i="1"/>
  <c r="BU150" i="1"/>
  <c r="BR150" i="1"/>
  <c r="BU149" i="1"/>
  <c r="BR149" i="1"/>
  <c r="BU148" i="1"/>
  <c r="BR148" i="1"/>
  <c r="BU147" i="1"/>
  <c r="BR147" i="1"/>
  <c r="BU146" i="1"/>
  <c r="BR146" i="1"/>
  <c r="BU145" i="1"/>
  <c r="BR145" i="1"/>
  <c r="BU144" i="1"/>
  <c r="BR144" i="1"/>
  <c r="BU134" i="1"/>
  <c r="BR134" i="1"/>
  <c r="BU132" i="1"/>
  <c r="BR132" i="1"/>
  <c r="BU130" i="1"/>
  <c r="BR130" i="1"/>
  <c r="BU128" i="1"/>
  <c r="BR128" i="1"/>
  <c r="BU126" i="1"/>
  <c r="BR126" i="1"/>
  <c r="BU124" i="1"/>
  <c r="BR124" i="1"/>
  <c r="BU122" i="1"/>
  <c r="BR122" i="1"/>
  <c r="BU120" i="1"/>
  <c r="BR120" i="1"/>
  <c r="BU118" i="1"/>
  <c r="BR118" i="1"/>
  <c r="BU116" i="1"/>
  <c r="BR116" i="1"/>
  <c r="BU203" i="1"/>
  <c r="BR203" i="1"/>
  <c r="BU201" i="1"/>
  <c r="BR201" i="1"/>
  <c r="BU199" i="1"/>
  <c r="BR199" i="1"/>
  <c r="BU197" i="1"/>
  <c r="BR197" i="1"/>
  <c r="BU195" i="1"/>
  <c r="BR195" i="1"/>
  <c r="BU193" i="1"/>
  <c r="BR193" i="1"/>
  <c r="BU191" i="1"/>
  <c r="BR191" i="1"/>
  <c r="BU189" i="1"/>
  <c r="BR189" i="1"/>
  <c r="BU187" i="1"/>
  <c r="BR187" i="1"/>
  <c r="EV4" i="1"/>
  <c r="EW7" i="1"/>
  <c r="FU318" i="1" s="1"/>
  <c r="FU319" i="1" s="1"/>
  <c r="EL4" i="1"/>
  <c r="EM7" i="1"/>
  <c r="BT318" i="1" s="1"/>
  <c r="BT319" i="1" s="1"/>
  <c r="EO7" i="1"/>
  <c r="CO318" i="1" s="1"/>
  <c r="CO319" i="1" s="1"/>
  <c r="EP4" i="1"/>
  <c r="EQ5" i="1" s="1"/>
  <c r="EQ7" i="1"/>
  <c r="DJ318" i="1" s="1"/>
  <c r="DJ319" i="1" s="1"/>
  <c r="ER4" i="1"/>
  <c r="ES7" i="1"/>
  <c r="EE318" i="1" s="1"/>
  <c r="EE319" i="1" s="1"/>
  <c r="ET4" i="1"/>
  <c r="EU7" i="1"/>
  <c r="EZ318" i="1" s="1"/>
  <c r="EZ319" i="1" s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D10" i="1"/>
  <c r="BD91" i="1"/>
  <c r="BD92" i="1"/>
  <c r="BD93" i="1"/>
  <c r="BD5" i="1"/>
  <c r="BD6" i="1"/>
  <c r="BD7" i="1"/>
  <c r="BD8" i="1"/>
  <c r="BD9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CM54" i="1"/>
  <c r="CK11" i="1"/>
  <c r="CK4" i="1"/>
  <c r="BU32" i="1"/>
  <c r="DN32" i="1" s="1"/>
  <c r="BD4" i="1"/>
  <c r="DC117" i="1" l="1"/>
  <c r="FD347" i="1"/>
  <c r="FF347" i="1" s="1"/>
  <c r="FD402" i="1"/>
  <c r="FF402" i="1" s="1"/>
  <c r="CW246" i="1"/>
  <c r="FD345" i="1"/>
  <c r="FF345" i="1" s="1"/>
  <c r="FD377" i="1"/>
  <c r="FF377" i="1" s="1"/>
  <c r="FD343" i="1"/>
  <c r="FF343" i="1" s="1"/>
  <c r="FD373" i="1"/>
  <c r="FF373" i="1" s="1"/>
  <c r="FD332" i="1"/>
  <c r="FF332" i="1" s="1"/>
  <c r="DN202" i="1"/>
  <c r="DP202" i="1" s="1"/>
  <c r="FD341" i="1"/>
  <c r="FF341" i="1" s="1"/>
  <c r="FD365" i="1"/>
  <c r="FF365" i="1" s="1"/>
  <c r="EI378" i="1"/>
  <c r="EK378" i="1" s="1"/>
  <c r="FD404" i="1"/>
  <c r="FF404" i="1" s="1"/>
  <c r="FD339" i="1"/>
  <c r="FF339" i="1" s="1"/>
  <c r="EI372" i="1"/>
  <c r="EK372" i="1" s="1"/>
  <c r="CW221" i="1"/>
  <c r="FD337" i="1"/>
  <c r="FF337" i="1" s="1"/>
  <c r="EI366" i="1"/>
  <c r="EK366" i="1" s="1"/>
  <c r="FD397" i="1"/>
  <c r="FF397" i="1" s="1"/>
  <c r="FD331" i="1"/>
  <c r="FF331" i="1" s="1"/>
  <c r="EI364" i="1"/>
  <c r="EK364" i="1" s="1"/>
  <c r="FD413" i="1"/>
  <c r="FF413" i="1" s="1"/>
  <c r="FD355" i="1"/>
  <c r="FF355" i="1" s="1"/>
  <c r="FD395" i="1"/>
  <c r="FF395" i="1" s="1"/>
  <c r="EI348" i="1"/>
  <c r="EK348" i="1" s="1"/>
  <c r="FE386" i="1"/>
  <c r="FG386" i="1" s="1"/>
  <c r="FE375" i="1"/>
  <c r="FE359" i="1"/>
  <c r="FE405" i="1"/>
  <c r="FE368" i="1"/>
  <c r="FE331" i="1"/>
  <c r="FG331" i="1" s="1"/>
  <c r="FE389" i="1"/>
  <c r="FG389" i="1" s="1"/>
  <c r="FE352" i="1"/>
  <c r="FG352" i="1" s="1"/>
  <c r="CT377" i="1"/>
  <c r="CV377" i="1" s="1"/>
  <c r="EJ360" i="1"/>
  <c r="EL360" i="1" s="1"/>
  <c r="EJ333" i="1"/>
  <c r="EL333" i="1" s="1"/>
  <c r="EJ397" i="1"/>
  <c r="EL397" i="1" s="1"/>
  <c r="DN360" i="1"/>
  <c r="DP360" i="1" s="1"/>
  <c r="CT400" i="1"/>
  <c r="CV400" i="1" s="1"/>
  <c r="FE374" i="1"/>
  <c r="FE408" i="1"/>
  <c r="FE347" i="1"/>
  <c r="FE393" i="1"/>
  <c r="FG393" i="1" s="1"/>
  <c r="FE356" i="1"/>
  <c r="FE387" i="1"/>
  <c r="FE377" i="1"/>
  <c r="FE340" i="1"/>
  <c r="FG340" i="1" s="1"/>
  <c r="EM399" i="1"/>
  <c r="EJ386" i="1"/>
  <c r="EL386" i="1" s="1"/>
  <c r="FE350" i="1"/>
  <c r="FE384" i="1"/>
  <c r="FE327" i="1"/>
  <c r="FE369" i="1"/>
  <c r="FE332" i="1"/>
  <c r="FG332" i="1" s="1"/>
  <c r="FE402" i="1"/>
  <c r="FG402" i="1" s="1"/>
  <c r="FE353" i="1"/>
  <c r="DN331" i="1"/>
  <c r="EM408" i="1"/>
  <c r="EM390" i="1"/>
  <c r="EM350" i="1"/>
  <c r="EJ348" i="1"/>
  <c r="EJ327" i="1"/>
  <c r="EL327" i="1" s="1"/>
  <c r="EJ331" i="1"/>
  <c r="EL331" i="1" s="1"/>
  <c r="EJ171" i="1"/>
  <c r="EL171" i="1" s="1"/>
  <c r="EJ143" i="1"/>
  <c r="EL143" i="1" s="1"/>
  <c r="EJ115" i="1"/>
  <c r="EL115" i="1" s="1"/>
  <c r="BY386" i="1"/>
  <c r="CA386" i="1" s="1"/>
  <c r="FE338" i="1"/>
  <c r="FE372" i="1"/>
  <c r="FE406" i="1"/>
  <c r="FG406" i="1" s="1"/>
  <c r="FE357" i="1"/>
  <c r="FE390" i="1"/>
  <c r="FG390" i="1" s="1"/>
  <c r="FE341" i="1"/>
  <c r="EJ336" i="1"/>
  <c r="EL336" i="1" s="1"/>
  <c r="EJ341" i="1"/>
  <c r="EL341" i="1" s="1"/>
  <c r="EJ393" i="1"/>
  <c r="CT334" i="1"/>
  <c r="CV334" i="1" s="1"/>
  <c r="CT348" i="1"/>
  <c r="CV348" i="1" s="1"/>
  <c r="FE339" i="1"/>
  <c r="FE409" i="1"/>
  <c r="FE360" i="1"/>
  <c r="FG360" i="1" s="1"/>
  <c r="FE394" i="1"/>
  <c r="FG394" i="1" s="1"/>
  <c r="FE345" i="1"/>
  <c r="FG345" i="1" s="1"/>
  <c r="FE415" i="1"/>
  <c r="FG415" i="1" s="1"/>
  <c r="FE378" i="1"/>
  <c r="FE329" i="1"/>
  <c r="CT354" i="1"/>
  <c r="EJ380" i="1"/>
  <c r="EL380" i="1" s="1"/>
  <c r="EJ332" i="1"/>
  <c r="EL332" i="1" s="1"/>
  <c r="EJ345" i="1"/>
  <c r="EL345" i="1" s="1"/>
  <c r="EJ347" i="1"/>
  <c r="EL347" i="1" s="1"/>
  <c r="EJ167" i="1"/>
  <c r="EL167" i="1" s="1"/>
  <c r="EJ139" i="1"/>
  <c r="EL139" i="1" s="1"/>
  <c r="FD393" i="1"/>
  <c r="FF393" i="1" s="1"/>
  <c r="EI328" i="1"/>
  <c r="EK328" i="1" s="1"/>
  <c r="CT388" i="1"/>
  <c r="CV388" i="1" s="1"/>
  <c r="FE397" i="1"/>
  <c r="FE382" i="1"/>
  <c r="FE333" i="1"/>
  <c r="FE366" i="1"/>
  <c r="FG366" i="1" s="1"/>
  <c r="FE363" i="1"/>
  <c r="FG363" i="1" s="1"/>
  <c r="CT407" i="1"/>
  <c r="CV407" i="1" s="1"/>
  <c r="CT385" i="1"/>
  <c r="CV385" i="1" s="1"/>
  <c r="DO364" i="1"/>
  <c r="DQ364" i="1" s="1"/>
  <c r="EJ378" i="1"/>
  <c r="EJ343" i="1"/>
  <c r="EJ406" i="1"/>
  <c r="EL406" i="1" s="1"/>
  <c r="EJ396" i="1"/>
  <c r="FE385" i="1"/>
  <c r="FE336" i="1"/>
  <c r="FG336" i="1" s="1"/>
  <c r="FE370" i="1"/>
  <c r="FE411" i="1"/>
  <c r="FE391" i="1"/>
  <c r="FE354" i="1"/>
  <c r="FE412" i="1"/>
  <c r="FG412" i="1" s="1"/>
  <c r="CT365" i="1"/>
  <c r="CV365" i="1" s="1"/>
  <c r="CT333" i="1"/>
  <c r="CV333" i="1" s="1"/>
  <c r="EJ376" i="1"/>
  <c r="EL376" i="1" s="1"/>
  <c r="EJ405" i="1"/>
  <c r="EL405" i="1" s="1"/>
  <c r="EJ385" i="1"/>
  <c r="EL385" i="1" s="1"/>
  <c r="EJ387" i="1"/>
  <c r="EL387" i="1" s="1"/>
  <c r="FE348" i="1"/>
  <c r="FE403" i="1"/>
  <c r="FE373" i="1"/>
  <c r="FE407" i="1"/>
  <c r="FG407" i="1" s="1"/>
  <c r="FE358" i="1"/>
  <c r="FE379" i="1"/>
  <c r="FE400" i="1"/>
  <c r="CT414" i="1"/>
  <c r="CV414" i="1" s="1"/>
  <c r="CT415" i="1"/>
  <c r="CV415" i="1" s="1"/>
  <c r="EJ368" i="1"/>
  <c r="EL368" i="1" s="1"/>
  <c r="EJ359" i="1"/>
  <c r="EL359" i="1" s="1"/>
  <c r="EJ339" i="1"/>
  <c r="EJ412" i="1"/>
  <c r="EL412" i="1" s="1"/>
  <c r="FE326" i="1"/>
  <c r="FE342" i="1"/>
  <c r="FE399" i="1"/>
  <c r="FG399" i="1" s="1"/>
  <c r="FE361" i="1"/>
  <c r="FE395" i="1"/>
  <c r="FG395" i="1" s="1"/>
  <c r="FE346" i="1"/>
  <c r="FE404" i="1"/>
  <c r="FG404" i="1" s="1"/>
  <c r="FE367" i="1"/>
  <c r="FG367" i="1" s="1"/>
  <c r="FE330" i="1"/>
  <c r="FG330" i="1" s="1"/>
  <c r="CT372" i="1"/>
  <c r="CT380" i="1"/>
  <c r="DO382" i="1"/>
  <c r="DQ382" i="1" s="1"/>
  <c r="EJ366" i="1"/>
  <c r="EJ408" i="1"/>
  <c r="EL408" i="1" s="1"/>
  <c r="EJ353" i="1"/>
  <c r="EJ330" i="1"/>
  <c r="EJ155" i="1"/>
  <c r="EL155" i="1" s="1"/>
  <c r="EJ127" i="1"/>
  <c r="EL127" i="1" s="1"/>
  <c r="FD369" i="1"/>
  <c r="FF369" i="1" s="1"/>
  <c r="EI340" i="1"/>
  <c r="EK340" i="1" s="1"/>
  <c r="DO272" i="1"/>
  <c r="DQ272" i="1" s="1"/>
  <c r="DO241" i="1"/>
  <c r="DQ241" i="1" s="1"/>
  <c r="DO244" i="1"/>
  <c r="DQ244" i="1" s="1"/>
  <c r="DO290" i="1"/>
  <c r="DQ290" i="1" s="1"/>
  <c r="DO229" i="1"/>
  <c r="DQ229" i="1" s="1"/>
  <c r="DO275" i="1"/>
  <c r="DQ275" i="1" s="1"/>
  <c r="DO285" i="1"/>
  <c r="DQ285" i="1" s="1"/>
  <c r="DO248" i="1"/>
  <c r="DQ248" i="1" s="1"/>
  <c r="DO306" i="1"/>
  <c r="DQ306" i="1" s="1"/>
  <c r="DO269" i="1"/>
  <c r="DQ269" i="1" s="1"/>
  <c r="DO232" i="1"/>
  <c r="DQ232" i="1" s="1"/>
  <c r="DO278" i="1"/>
  <c r="DQ278" i="1" s="1"/>
  <c r="DO226" i="1"/>
  <c r="DQ226" i="1" s="1"/>
  <c r="DO263" i="1"/>
  <c r="DQ263" i="1" s="1"/>
  <c r="CS199" i="1"/>
  <c r="CU199" i="1" s="1"/>
  <c r="BY333" i="1"/>
  <c r="CA333" i="1" s="1"/>
  <c r="DO309" i="1"/>
  <c r="DQ309" i="1" s="1"/>
  <c r="DO302" i="1"/>
  <c r="DQ302" i="1" s="1"/>
  <c r="DO273" i="1"/>
  <c r="DQ273" i="1" s="1"/>
  <c r="DO236" i="1"/>
  <c r="DQ236" i="1" s="1"/>
  <c r="DO257" i="1"/>
  <c r="DQ257" i="1" s="1"/>
  <c r="DO238" i="1"/>
  <c r="DQ238" i="1" s="1"/>
  <c r="DO266" i="1"/>
  <c r="DQ266" i="1" s="1"/>
  <c r="DO300" i="1"/>
  <c r="DQ300" i="1" s="1"/>
  <c r="DO251" i="1"/>
  <c r="DQ251" i="1" s="1"/>
  <c r="DO294" i="1"/>
  <c r="DQ294" i="1" s="1"/>
  <c r="DI318" i="1"/>
  <c r="DI321" i="1" s="1"/>
  <c r="DN318" i="1"/>
  <c r="DO261" i="1"/>
  <c r="DQ261" i="1" s="1"/>
  <c r="DO224" i="1"/>
  <c r="DQ224" i="1" s="1"/>
  <c r="DO282" i="1"/>
  <c r="DQ282" i="1" s="1"/>
  <c r="DO245" i="1"/>
  <c r="DQ245" i="1" s="1"/>
  <c r="DO303" i="1"/>
  <c r="DQ303" i="1" s="1"/>
  <c r="DO254" i="1"/>
  <c r="DQ254" i="1" s="1"/>
  <c r="DO288" i="1"/>
  <c r="DQ288" i="1" s="1"/>
  <c r="DO239" i="1"/>
  <c r="DQ239" i="1" s="1"/>
  <c r="DO256" i="1"/>
  <c r="DQ256" i="1" s="1"/>
  <c r="DO307" i="1"/>
  <c r="DQ307" i="1" s="1"/>
  <c r="DO270" i="1"/>
  <c r="DQ270" i="1" s="1"/>
  <c r="DO276" i="1"/>
  <c r="DQ276" i="1" s="1"/>
  <c r="BY346" i="1"/>
  <c r="CA346" i="1" s="1"/>
  <c r="DO281" i="1"/>
  <c r="DQ281" i="1" s="1"/>
  <c r="DO227" i="1"/>
  <c r="DQ227" i="1" s="1"/>
  <c r="DO237" i="1"/>
  <c r="DQ237" i="1" s="1"/>
  <c r="DO295" i="1"/>
  <c r="DQ295" i="1" s="1"/>
  <c r="DO258" i="1"/>
  <c r="DQ258" i="1" s="1"/>
  <c r="DO221" i="1"/>
  <c r="DQ221" i="1" s="1"/>
  <c r="DO279" i="1"/>
  <c r="DQ279" i="1" s="1"/>
  <c r="DO230" i="1"/>
  <c r="DQ230" i="1" s="1"/>
  <c r="DO264" i="1"/>
  <c r="DQ264" i="1" s="1"/>
  <c r="BY344" i="1"/>
  <c r="CA344" i="1" s="1"/>
  <c r="DO297" i="1"/>
  <c r="DQ297" i="1" s="1"/>
  <c r="DO233" i="1"/>
  <c r="DQ233" i="1" s="1"/>
  <c r="DO225" i="1"/>
  <c r="DQ225" i="1" s="1"/>
  <c r="DO283" i="1"/>
  <c r="DQ283" i="1" s="1"/>
  <c r="DO246" i="1"/>
  <c r="DQ246" i="1" s="1"/>
  <c r="DO262" i="1"/>
  <c r="DQ262" i="1" s="1"/>
  <c r="DO267" i="1"/>
  <c r="DQ267" i="1" s="1"/>
  <c r="DO301" i="1"/>
  <c r="DQ301" i="1" s="1"/>
  <c r="DO252" i="1"/>
  <c r="DQ252" i="1" s="1"/>
  <c r="DO260" i="1"/>
  <c r="DQ260" i="1" s="1"/>
  <c r="DO291" i="1"/>
  <c r="DQ291" i="1" s="1"/>
  <c r="DO298" i="1"/>
  <c r="DQ298" i="1" s="1"/>
  <c r="DO271" i="1"/>
  <c r="DQ271" i="1" s="1"/>
  <c r="DO234" i="1"/>
  <c r="DQ234" i="1" s="1"/>
  <c r="DO304" i="1"/>
  <c r="DQ304" i="1" s="1"/>
  <c r="DO255" i="1"/>
  <c r="DQ255" i="1" s="1"/>
  <c r="DO289" i="1"/>
  <c r="DQ289" i="1" s="1"/>
  <c r="DO240" i="1"/>
  <c r="DQ240" i="1" s="1"/>
  <c r="EJ307" i="1"/>
  <c r="EL307" i="1" s="1"/>
  <c r="DO250" i="1"/>
  <c r="DQ250" i="1" s="1"/>
  <c r="DO249" i="1"/>
  <c r="DQ249" i="1" s="1"/>
  <c r="DO242" i="1"/>
  <c r="DQ242" i="1" s="1"/>
  <c r="CW262" i="1"/>
  <c r="DO308" i="1"/>
  <c r="DQ308" i="1" s="1"/>
  <c r="DO259" i="1"/>
  <c r="DQ259" i="1" s="1"/>
  <c r="DO222" i="1"/>
  <c r="DQ222" i="1" s="1"/>
  <c r="DO292" i="1"/>
  <c r="DQ292" i="1" s="1"/>
  <c r="DO243" i="1"/>
  <c r="DQ243" i="1" s="1"/>
  <c r="DO277" i="1"/>
  <c r="DQ277" i="1" s="1"/>
  <c r="DO228" i="1"/>
  <c r="DQ228" i="1" s="1"/>
  <c r="DO168" i="1"/>
  <c r="DQ168" i="1" s="1"/>
  <c r="EJ283" i="1"/>
  <c r="EL283" i="1" s="1"/>
  <c r="EI303" i="1"/>
  <c r="EK303" i="1" s="1"/>
  <c r="DO293" i="1"/>
  <c r="DQ293" i="1" s="1"/>
  <c r="DO296" i="1"/>
  <c r="DQ296" i="1" s="1"/>
  <c r="DO247" i="1"/>
  <c r="DQ247" i="1" s="1"/>
  <c r="DO286" i="1"/>
  <c r="DQ286" i="1" s="1"/>
  <c r="DO280" i="1"/>
  <c r="DQ280" i="1" s="1"/>
  <c r="DO231" i="1"/>
  <c r="DQ231" i="1" s="1"/>
  <c r="DO265" i="1"/>
  <c r="DQ265" i="1" s="1"/>
  <c r="DO220" i="1"/>
  <c r="FD398" i="1"/>
  <c r="FF398" i="1" s="1"/>
  <c r="EI332" i="1"/>
  <c r="EK332" i="1" s="1"/>
  <c r="DO223" i="1"/>
  <c r="DQ223" i="1" s="1"/>
  <c r="DO287" i="1"/>
  <c r="DQ287" i="1" s="1"/>
  <c r="DO284" i="1"/>
  <c r="DQ284" i="1" s="1"/>
  <c r="DO235" i="1"/>
  <c r="DQ235" i="1" s="1"/>
  <c r="DO305" i="1"/>
  <c r="DQ305" i="1" s="1"/>
  <c r="DO268" i="1"/>
  <c r="DQ268" i="1" s="1"/>
  <c r="DO274" i="1"/>
  <c r="DQ274" i="1" s="1"/>
  <c r="DO253" i="1"/>
  <c r="DQ253" i="1" s="1"/>
  <c r="FD391" i="1"/>
  <c r="FF391" i="1" s="1"/>
  <c r="EI306" i="1"/>
  <c r="CT302" i="1"/>
  <c r="CV302" i="1" s="1"/>
  <c r="CT263" i="1"/>
  <c r="CV263" i="1" s="1"/>
  <c r="CT226" i="1"/>
  <c r="CV226" i="1" s="1"/>
  <c r="CT284" i="1"/>
  <c r="CV284" i="1" s="1"/>
  <c r="CT247" i="1"/>
  <c r="CV247" i="1" s="1"/>
  <c r="CT230" i="1"/>
  <c r="CV230" i="1" s="1"/>
  <c r="CT268" i="1"/>
  <c r="CV268" i="1" s="1"/>
  <c r="FD405" i="1"/>
  <c r="FF405" i="1" s="1"/>
  <c r="EJ392" i="1"/>
  <c r="EL392" i="1" s="1"/>
  <c r="DN413" i="1"/>
  <c r="DP413" i="1" s="1"/>
  <c r="FD403" i="1"/>
  <c r="FF403" i="1" s="1"/>
  <c r="EI308" i="1"/>
  <c r="EK308" i="1" s="1"/>
  <c r="CS144" i="1"/>
  <c r="CU144" i="1" s="1"/>
  <c r="DN397" i="1"/>
  <c r="FD406" i="1"/>
  <c r="FF406" i="1" s="1"/>
  <c r="EI304" i="1"/>
  <c r="EK304" i="1" s="1"/>
  <c r="EJ245" i="1"/>
  <c r="EL245" i="1" s="1"/>
  <c r="CT260" i="1"/>
  <c r="CV260" i="1" s="1"/>
  <c r="CT276" i="1"/>
  <c r="CV276" i="1" s="1"/>
  <c r="CT227" i="1"/>
  <c r="CV227" i="1" s="1"/>
  <c r="CT297" i="1"/>
  <c r="CT248" i="1"/>
  <c r="CV248" i="1" s="1"/>
  <c r="CT242" i="1"/>
  <c r="CV242" i="1" s="1"/>
  <c r="CT281" i="1"/>
  <c r="CT232" i="1"/>
  <c r="CV232" i="1" s="1"/>
  <c r="FD360" i="1"/>
  <c r="FF360" i="1" s="1"/>
  <c r="DN393" i="1"/>
  <c r="DP393" i="1" s="1"/>
  <c r="CT390" i="1"/>
  <c r="CV390" i="1" s="1"/>
  <c r="BX188" i="1"/>
  <c r="BZ188" i="1" s="1"/>
  <c r="EI284" i="1"/>
  <c r="EK284" i="1" s="1"/>
  <c r="CT309" i="1"/>
  <c r="CV309" i="1" s="1"/>
  <c r="CT244" i="1"/>
  <c r="CV244" i="1" s="1"/>
  <c r="CT264" i="1"/>
  <c r="CV264" i="1" s="1"/>
  <c r="CT254" i="1"/>
  <c r="CV254" i="1" s="1"/>
  <c r="CT285" i="1"/>
  <c r="CV285" i="1" s="1"/>
  <c r="CT236" i="1"/>
  <c r="CV236" i="1" s="1"/>
  <c r="CT306" i="1"/>
  <c r="CV306" i="1" s="1"/>
  <c r="CT269" i="1"/>
  <c r="CV269" i="1" s="1"/>
  <c r="CT303" i="1"/>
  <c r="CV303" i="1" s="1"/>
  <c r="EK399" i="1"/>
  <c r="DU116" i="1"/>
  <c r="DU119" i="1" s="1"/>
  <c r="EJ299" i="1"/>
  <c r="EL299" i="1" s="1"/>
  <c r="DN409" i="1"/>
  <c r="FD356" i="1"/>
  <c r="FF356" i="1" s="1"/>
  <c r="DN386" i="1"/>
  <c r="CS189" i="1"/>
  <c r="CU189" i="1" s="1"/>
  <c r="BY387" i="1"/>
  <c r="CA387" i="1" s="1"/>
  <c r="EJ355" i="1"/>
  <c r="EL355" i="1" s="1"/>
  <c r="CT288" i="1"/>
  <c r="CV288" i="1" s="1"/>
  <c r="CT223" i="1"/>
  <c r="CV223" i="1" s="1"/>
  <c r="CW237" i="1"/>
  <c r="CT301" i="1"/>
  <c r="CV301" i="1" s="1"/>
  <c r="CT252" i="1"/>
  <c r="CV252" i="1" s="1"/>
  <c r="CT220" i="1"/>
  <c r="CT273" i="1"/>
  <c r="CT224" i="1"/>
  <c r="CV224" i="1" s="1"/>
  <c r="CT294" i="1"/>
  <c r="CV294" i="1" s="1"/>
  <c r="CT257" i="1"/>
  <c r="CV257" i="1" s="1"/>
  <c r="CT291" i="1"/>
  <c r="CV291" i="1" s="1"/>
  <c r="EM373" i="1"/>
  <c r="FH402" i="1"/>
  <c r="EJ161" i="1"/>
  <c r="EL161" i="1" s="1"/>
  <c r="EJ137" i="1"/>
  <c r="EL137" i="1" s="1"/>
  <c r="FD359" i="1"/>
  <c r="FF359" i="1" s="1"/>
  <c r="FD335" i="1"/>
  <c r="FF335" i="1" s="1"/>
  <c r="EJ297" i="1"/>
  <c r="EL297" i="1" s="1"/>
  <c r="FD381" i="1"/>
  <c r="FF381" i="1" s="1"/>
  <c r="DN407" i="1"/>
  <c r="DP407" i="1" s="1"/>
  <c r="FD378" i="1"/>
  <c r="FF378" i="1" s="1"/>
  <c r="FD354" i="1"/>
  <c r="FF354" i="1" s="1"/>
  <c r="DO383" i="1"/>
  <c r="DQ383" i="1" s="1"/>
  <c r="FD362" i="1"/>
  <c r="FF362" i="1" s="1"/>
  <c r="BY383" i="1"/>
  <c r="CA383" i="1" s="1"/>
  <c r="DN388" i="1"/>
  <c r="DP388" i="1" s="1"/>
  <c r="CT239" i="1"/>
  <c r="CV239" i="1" s="1"/>
  <c r="CT293" i="1"/>
  <c r="CV293" i="1" s="1"/>
  <c r="CW304" i="1"/>
  <c r="CT289" i="1"/>
  <c r="CV289" i="1" s="1"/>
  <c r="CT240" i="1"/>
  <c r="CV240" i="1" s="1"/>
  <c r="CT298" i="1"/>
  <c r="CV298" i="1" s="1"/>
  <c r="CT261" i="1"/>
  <c r="CV261" i="1" s="1"/>
  <c r="CT278" i="1"/>
  <c r="CV278" i="1" s="1"/>
  <c r="CT282" i="1"/>
  <c r="CV282" i="1" s="1"/>
  <c r="CT245" i="1"/>
  <c r="CV245" i="1" s="1"/>
  <c r="CT279" i="1"/>
  <c r="CV279" i="1" s="1"/>
  <c r="GF222" i="1"/>
  <c r="GF225" i="1" s="1"/>
  <c r="EJ159" i="1"/>
  <c r="EL159" i="1" s="1"/>
  <c r="EJ135" i="1"/>
  <c r="EL135" i="1" s="1"/>
  <c r="FD357" i="1"/>
  <c r="FF357" i="1" s="1"/>
  <c r="FD333" i="1"/>
  <c r="FF333" i="1" s="1"/>
  <c r="EJ295" i="1"/>
  <c r="EL295" i="1" s="1"/>
  <c r="FD379" i="1"/>
  <c r="FF379" i="1" s="1"/>
  <c r="DN369" i="1"/>
  <c r="DP369" i="1" s="1"/>
  <c r="BY326" i="1"/>
  <c r="CA326" i="1" s="1"/>
  <c r="FD348" i="1"/>
  <c r="FF348" i="1" s="1"/>
  <c r="DO363" i="1"/>
  <c r="DQ363" i="1" s="1"/>
  <c r="FD410" i="1"/>
  <c r="FF410" i="1" s="1"/>
  <c r="DN379" i="1"/>
  <c r="DP379" i="1" s="1"/>
  <c r="CW249" i="1"/>
  <c r="EJ293" i="1"/>
  <c r="EL293" i="1" s="1"/>
  <c r="DN338" i="1"/>
  <c r="DP338" i="1" s="1"/>
  <c r="FD340" i="1"/>
  <c r="DN357" i="1"/>
  <c r="DP357" i="1" s="1"/>
  <c r="FD401" i="1"/>
  <c r="FF401" i="1" s="1"/>
  <c r="DO376" i="1"/>
  <c r="DQ376" i="1" s="1"/>
  <c r="BX299" i="1"/>
  <c r="FD329" i="1"/>
  <c r="FF329" i="1" s="1"/>
  <c r="EJ291" i="1"/>
  <c r="EL291" i="1" s="1"/>
  <c r="FD375" i="1"/>
  <c r="FF375" i="1" s="1"/>
  <c r="DN329" i="1"/>
  <c r="DP329" i="1" s="1"/>
  <c r="CT368" i="1"/>
  <c r="CV368" i="1" s="1"/>
  <c r="FD338" i="1"/>
  <c r="FF338" i="1" s="1"/>
  <c r="DO334" i="1"/>
  <c r="DQ334" i="1" s="1"/>
  <c r="BY364" i="1"/>
  <c r="CA364" i="1" s="1"/>
  <c r="CT396" i="1"/>
  <c r="CV396" i="1" s="1"/>
  <c r="DN372" i="1"/>
  <c r="DP372" i="1" s="1"/>
  <c r="FH343" i="1"/>
  <c r="BX286" i="1"/>
  <c r="EJ289" i="1"/>
  <c r="EL289" i="1" s="1"/>
  <c r="CT362" i="1"/>
  <c r="CV362" i="1" s="1"/>
  <c r="FD336" i="1"/>
  <c r="FF336" i="1" s="1"/>
  <c r="CT397" i="1"/>
  <c r="CV397" i="1" s="1"/>
  <c r="DO327" i="1"/>
  <c r="DQ327" i="1" s="1"/>
  <c r="CT241" i="1"/>
  <c r="CV241" i="1" s="1"/>
  <c r="CT287" i="1"/>
  <c r="CV287" i="1" s="1"/>
  <c r="CT250" i="1"/>
  <c r="CV250" i="1" s="1"/>
  <c r="CT308" i="1"/>
  <c r="CV308" i="1" s="1"/>
  <c r="CT271" i="1"/>
  <c r="CV271" i="1" s="1"/>
  <c r="CT234" i="1"/>
  <c r="CV234" i="1" s="1"/>
  <c r="CT292" i="1"/>
  <c r="CV292" i="1" s="1"/>
  <c r="EJ287" i="1"/>
  <c r="EL287" i="1" s="1"/>
  <c r="FD334" i="1"/>
  <c r="FF334" i="1" s="1"/>
  <c r="CT391" i="1"/>
  <c r="CV391" i="1" s="1"/>
  <c r="CT378" i="1"/>
  <c r="CV378" i="1" s="1"/>
  <c r="EJ243" i="1"/>
  <c r="EL243" i="1" s="1"/>
  <c r="CT342" i="1"/>
  <c r="CV342" i="1" s="1"/>
  <c r="GF326" i="1"/>
  <c r="CE328" i="1"/>
  <c r="FF340" i="1"/>
  <c r="FH340" i="1"/>
  <c r="CV281" i="1"/>
  <c r="CW281" i="1"/>
  <c r="CW248" i="1"/>
  <c r="CW231" i="1"/>
  <c r="CV273" i="1"/>
  <c r="CW273" i="1"/>
  <c r="EP219" i="1"/>
  <c r="CZ328" i="1"/>
  <c r="CZ331" i="1" s="1"/>
  <c r="CW309" i="1"/>
  <c r="BZ328" i="1"/>
  <c r="CW264" i="1"/>
  <c r="BX329" i="1"/>
  <c r="BX376" i="1"/>
  <c r="BX332" i="1"/>
  <c r="BX331" i="1"/>
  <c r="BX336" i="1"/>
  <c r="BX341" i="1"/>
  <c r="BX370" i="1"/>
  <c r="BX412" i="1"/>
  <c r="BX406" i="1"/>
  <c r="BX352" i="1"/>
  <c r="BX345" i="1"/>
  <c r="BX355" i="1"/>
  <c r="BX360" i="1"/>
  <c r="BX359" i="1"/>
  <c r="BX415" i="1"/>
  <c r="BX402" i="1"/>
  <c r="BX389" i="1"/>
  <c r="BX333" i="1"/>
  <c r="BX403" i="1"/>
  <c r="BX396" i="1"/>
  <c r="BX383" i="1"/>
  <c r="BX410" i="1"/>
  <c r="BX377" i="1"/>
  <c r="BX404" i="1"/>
  <c r="BX391" i="1"/>
  <c r="BX384" i="1"/>
  <c r="BX365" i="1"/>
  <c r="BX405" i="1"/>
  <c r="BX398" i="1"/>
  <c r="BZ398" i="1" s="1"/>
  <c r="BX385" i="1"/>
  <c r="BX372" i="1"/>
  <c r="BX353" i="1"/>
  <c r="BX382" i="1"/>
  <c r="BX399" i="1"/>
  <c r="BX386" i="1"/>
  <c r="BX379" i="1"/>
  <c r="BX366" i="1"/>
  <c r="BX347" i="1"/>
  <c r="BX387" i="1"/>
  <c r="BX380" i="1"/>
  <c r="BX348" i="1"/>
  <c r="BX335" i="1"/>
  <c r="BZ335" i="1" s="1"/>
  <c r="BX334" i="1"/>
  <c r="BX381" i="1"/>
  <c r="BX374" i="1"/>
  <c r="BX367" i="1"/>
  <c r="BX342" i="1"/>
  <c r="BX368" i="1"/>
  <c r="BX349" i="1"/>
  <c r="BX330" i="1"/>
  <c r="BX351" i="1"/>
  <c r="BX362" i="1"/>
  <c r="BX407" i="1"/>
  <c r="BX350" i="1"/>
  <c r="BX338" i="1"/>
  <c r="BX343" i="1"/>
  <c r="BX414" i="1"/>
  <c r="BX408" i="1"/>
  <c r="BX413" i="1"/>
  <c r="BX400" i="1"/>
  <c r="BX401" i="1"/>
  <c r="BX363" i="1"/>
  <c r="BX357" i="1"/>
  <c r="BX327" i="1"/>
  <c r="BX364" i="1"/>
  <c r="BX397" i="1"/>
  <c r="BX344" i="1"/>
  <c r="BX358" i="1"/>
  <c r="BX346" i="1"/>
  <c r="BX388" i="1"/>
  <c r="BZ388" i="1" s="1"/>
  <c r="BX394" i="1"/>
  <c r="BX373" i="1"/>
  <c r="BX361" i="1"/>
  <c r="BX371" i="1"/>
  <c r="BX378" i="1"/>
  <c r="BX354" i="1"/>
  <c r="BX375" i="1"/>
  <c r="BX339" i="1"/>
  <c r="BX356" i="1"/>
  <c r="BX337" i="1"/>
  <c r="BZ337" i="1" s="1"/>
  <c r="BX390" i="1"/>
  <c r="BZ390" i="1" s="1"/>
  <c r="BX409" i="1"/>
  <c r="BX392" i="1"/>
  <c r="BX395" i="1"/>
  <c r="BX411" i="1"/>
  <c r="BX369" i="1"/>
  <c r="BX326" i="1"/>
  <c r="BX340" i="1"/>
  <c r="BX393" i="1"/>
  <c r="BZ393" i="1" s="1"/>
  <c r="DP332" i="1"/>
  <c r="DR332" i="1"/>
  <c r="CW260" i="1"/>
  <c r="CU326" i="1"/>
  <c r="CW291" i="1"/>
  <c r="BX176" i="1"/>
  <c r="BZ176" i="1" s="1"/>
  <c r="CS178" i="1"/>
  <c r="CU178" i="1" s="1"/>
  <c r="CS169" i="1"/>
  <c r="CU169" i="1" s="1"/>
  <c r="CS148" i="1"/>
  <c r="CU148" i="1" s="1"/>
  <c r="CS115" i="1"/>
  <c r="CS149" i="1"/>
  <c r="CU149" i="1" s="1"/>
  <c r="BX145" i="1"/>
  <c r="CS135" i="1"/>
  <c r="CU135" i="1" s="1"/>
  <c r="BX158" i="1"/>
  <c r="BZ158" i="1" s="1"/>
  <c r="CS182" i="1"/>
  <c r="CU182" i="1" s="1"/>
  <c r="CS119" i="1"/>
  <c r="CU119" i="1" s="1"/>
  <c r="BX196" i="1"/>
  <c r="BZ196" i="1" s="1"/>
  <c r="CS137" i="1"/>
  <c r="CU137" i="1" s="1"/>
  <c r="BX183" i="1"/>
  <c r="BZ183" i="1" s="1"/>
  <c r="CS126" i="1"/>
  <c r="CU126" i="1" s="1"/>
  <c r="BX146" i="1"/>
  <c r="BZ146" i="1" s="1"/>
  <c r="CS116" i="1"/>
  <c r="CU116" i="1" s="1"/>
  <c r="BX127" i="1"/>
  <c r="BZ127" i="1" s="1"/>
  <c r="CS121" i="1"/>
  <c r="CU121" i="1" s="1"/>
  <c r="BX197" i="1"/>
  <c r="BZ197" i="1" s="1"/>
  <c r="CS161" i="1"/>
  <c r="CU161" i="1" s="1"/>
  <c r="BX190" i="1"/>
  <c r="BZ190" i="1" s="1"/>
  <c r="CS139" i="1"/>
  <c r="CU139" i="1" s="1"/>
  <c r="BX171" i="1"/>
  <c r="BZ171" i="1" s="1"/>
  <c r="CS128" i="1"/>
  <c r="CU128" i="1" s="1"/>
  <c r="CS193" i="1"/>
  <c r="CU193" i="1" s="1"/>
  <c r="BX140" i="1"/>
  <c r="BZ140" i="1" s="1"/>
  <c r="CS164" i="1"/>
  <c r="CU164" i="1" s="1"/>
  <c r="CS153" i="1"/>
  <c r="CU153" i="1" s="1"/>
  <c r="BX198" i="1"/>
  <c r="BZ198" i="1" s="1"/>
  <c r="CS123" i="1"/>
  <c r="CU123" i="1" s="1"/>
  <c r="CS163" i="1"/>
  <c r="CU163" i="1" s="1"/>
  <c r="CS147" i="1"/>
  <c r="CU147" i="1" s="1"/>
  <c r="CS131" i="1"/>
  <c r="CU131" i="1" s="1"/>
  <c r="CS173" i="1"/>
  <c r="CU173" i="1" s="1"/>
  <c r="BX134" i="1"/>
  <c r="BZ134" i="1" s="1"/>
  <c r="CS179" i="1"/>
  <c r="CU179" i="1" s="1"/>
  <c r="CS154" i="1"/>
  <c r="CU154" i="1" s="1"/>
  <c r="CS127" i="1"/>
  <c r="CU127" i="1" s="1"/>
  <c r="BX179" i="1"/>
  <c r="BZ179" i="1" s="1"/>
  <c r="CS171" i="1"/>
  <c r="CU171" i="1" s="1"/>
  <c r="BX172" i="1"/>
  <c r="BZ172" i="1" s="1"/>
  <c r="CS167" i="1"/>
  <c r="CU167" i="1" s="1"/>
  <c r="BX159" i="1"/>
  <c r="BZ159" i="1" s="1"/>
  <c r="CS143" i="1"/>
  <c r="CU143" i="1" s="1"/>
  <c r="CS183" i="1"/>
  <c r="CU183" i="1" s="1"/>
  <c r="BX122" i="1"/>
  <c r="BZ122" i="1" s="1"/>
  <c r="BX199" i="1"/>
  <c r="BZ199" i="1" s="1"/>
  <c r="CS162" i="1"/>
  <c r="CU162" i="1" s="1"/>
  <c r="BX180" i="1"/>
  <c r="BZ180" i="1" s="1"/>
  <c r="CS129" i="1"/>
  <c r="CU129" i="1" s="1"/>
  <c r="BX173" i="1"/>
  <c r="BZ173" i="1" s="1"/>
  <c r="CS194" i="1"/>
  <c r="CU194" i="1" s="1"/>
  <c r="BX166" i="1"/>
  <c r="BZ166" i="1" s="1"/>
  <c r="BX147" i="1"/>
  <c r="BZ147" i="1" s="1"/>
  <c r="CS156" i="1"/>
  <c r="CU156" i="1" s="1"/>
  <c r="BX193" i="1"/>
  <c r="BZ193" i="1" s="1"/>
  <c r="CS184" i="1"/>
  <c r="CU184" i="1" s="1"/>
  <c r="BX174" i="1"/>
  <c r="BZ174" i="1" s="1"/>
  <c r="CS138" i="1"/>
  <c r="CU138" i="1" s="1"/>
  <c r="BX154" i="1"/>
  <c r="BZ154" i="1" s="1"/>
  <c r="CS141" i="1"/>
  <c r="CU141" i="1" s="1"/>
  <c r="BX141" i="1"/>
  <c r="BZ141" i="1" s="1"/>
  <c r="CS157" i="1"/>
  <c r="CU157" i="1" s="1"/>
  <c r="BX200" i="1"/>
  <c r="BZ200" i="1" s="1"/>
  <c r="CS133" i="1"/>
  <c r="CU133" i="1" s="1"/>
  <c r="BX181" i="1"/>
  <c r="BZ181" i="1" s="1"/>
  <c r="CS187" i="1"/>
  <c r="CU187" i="1" s="1"/>
  <c r="BX162" i="1"/>
  <c r="BZ162" i="1" s="1"/>
  <c r="CS160" i="1"/>
  <c r="CU160" i="1" s="1"/>
  <c r="BX155" i="1"/>
  <c r="BZ155" i="1" s="1"/>
  <c r="CS202" i="1"/>
  <c r="CU202" i="1" s="1"/>
  <c r="CS142" i="1"/>
  <c r="CU142" i="1" s="1"/>
  <c r="BX135" i="1"/>
  <c r="BZ135" i="1" s="1"/>
  <c r="CS170" i="1"/>
  <c r="CU170" i="1" s="1"/>
  <c r="CS186" i="1"/>
  <c r="CU186" i="1" s="1"/>
  <c r="CS177" i="1"/>
  <c r="CU177" i="1" s="1"/>
  <c r="CS192" i="1"/>
  <c r="CU192" i="1" s="1"/>
  <c r="CS198" i="1"/>
  <c r="CU198" i="1" s="1"/>
  <c r="BX144" i="1"/>
  <c r="BZ144" i="1" s="1"/>
  <c r="CS191" i="1"/>
  <c r="CU191" i="1" s="1"/>
  <c r="BX143" i="1"/>
  <c r="BZ143" i="1" s="1"/>
  <c r="CS166" i="1"/>
  <c r="CU166" i="1" s="1"/>
  <c r="BX136" i="1"/>
  <c r="BZ136" i="1" s="1"/>
  <c r="CS188" i="1"/>
  <c r="CU188" i="1" s="1"/>
  <c r="BX123" i="1"/>
  <c r="BZ123" i="1" s="1"/>
  <c r="BX163" i="1"/>
  <c r="BZ163" i="1" s="1"/>
  <c r="BX130" i="1"/>
  <c r="BZ130" i="1" s="1"/>
  <c r="BX182" i="1"/>
  <c r="BZ182" i="1" s="1"/>
  <c r="BX157" i="1"/>
  <c r="BZ157" i="1" s="1"/>
  <c r="CS145" i="1"/>
  <c r="CU145" i="1" s="1"/>
  <c r="BX124" i="1"/>
  <c r="BZ124" i="1" s="1"/>
  <c r="BX170" i="1"/>
  <c r="BZ170" i="1" s="1"/>
  <c r="BX151" i="1"/>
  <c r="BZ151" i="1" s="1"/>
  <c r="CS158" i="1"/>
  <c r="CU158" i="1" s="1"/>
  <c r="BX118" i="1"/>
  <c r="BZ118" i="1" s="1"/>
  <c r="BX164" i="1"/>
  <c r="BZ164" i="1" s="1"/>
  <c r="CS195" i="1"/>
  <c r="CU195" i="1" s="1"/>
  <c r="BX149" i="1"/>
  <c r="BZ149" i="1" s="1"/>
  <c r="CS150" i="1"/>
  <c r="CU150" i="1" s="1"/>
  <c r="BX137" i="1"/>
  <c r="BZ137" i="1" s="1"/>
  <c r="BX138" i="1"/>
  <c r="BZ138" i="1" s="1"/>
  <c r="CS140" i="1"/>
  <c r="CU140" i="1" s="1"/>
  <c r="BX195" i="1"/>
  <c r="BZ195" i="1" s="1"/>
  <c r="CS168" i="1"/>
  <c r="CU168" i="1" s="1"/>
  <c r="BX125" i="1"/>
  <c r="BZ125" i="1" s="1"/>
  <c r="BX189" i="1"/>
  <c r="BZ189" i="1" s="1"/>
  <c r="CS174" i="1"/>
  <c r="CU174" i="1" s="1"/>
  <c r="BX156" i="1"/>
  <c r="BZ156" i="1" s="1"/>
  <c r="CS134" i="1"/>
  <c r="CU134" i="1" s="1"/>
  <c r="BX117" i="1"/>
  <c r="BZ117" i="1" s="1"/>
  <c r="BX132" i="1"/>
  <c r="BZ132" i="1" s="1"/>
  <c r="CS197" i="1"/>
  <c r="CU197" i="1" s="1"/>
  <c r="CS120" i="1"/>
  <c r="CU120" i="1" s="1"/>
  <c r="CS124" i="1"/>
  <c r="CU124" i="1" s="1"/>
  <c r="BX175" i="1"/>
  <c r="BZ175" i="1" s="1"/>
  <c r="BX202" i="1"/>
  <c r="BX126" i="1"/>
  <c r="BZ126" i="1" s="1"/>
  <c r="CS185" i="1"/>
  <c r="CU185" i="1" s="1"/>
  <c r="BX142" i="1"/>
  <c r="BZ142" i="1" s="1"/>
  <c r="DP114" i="1"/>
  <c r="EK306" i="1"/>
  <c r="EI282" i="1"/>
  <c r="EJ349" i="1"/>
  <c r="EL349" i="1" s="1"/>
  <c r="EJ279" i="1"/>
  <c r="EL279" i="1" s="1"/>
  <c r="EJ223" i="1"/>
  <c r="EL223" i="1" s="1"/>
  <c r="EJ241" i="1"/>
  <c r="EL241" i="1" s="1"/>
  <c r="BY150" i="1"/>
  <c r="CA150" i="1" s="1"/>
  <c r="DN175" i="1"/>
  <c r="DP175" i="1" s="1"/>
  <c r="DN120" i="1"/>
  <c r="DP120" i="1" s="1"/>
  <c r="DP397" i="1"/>
  <c r="CS201" i="1"/>
  <c r="CU201" i="1" s="1"/>
  <c r="EJ383" i="1"/>
  <c r="EL383" i="1" s="1"/>
  <c r="EJ337" i="1"/>
  <c r="EL337" i="1" s="1"/>
  <c r="EJ275" i="1"/>
  <c r="EL275" i="1" s="1"/>
  <c r="EJ221" i="1"/>
  <c r="EL221" i="1" s="1"/>
  <c r="CS327" i="1"/>
  <c r="CS350" i="1"/>
  <c r="CS368" i="1"/>
  <c r="CS373" i="1"/>
  <c r="CS390" i="1"/>
  <c r="CS407" i="1"/>
  <c r="CU407" i="1" s="1"/>
  <c r="CS335" i="1"/>
  <c r="CS358" i="1"/>
  <c r="CS375" i="1"/>
  <c r="CS332" i="1"/>
  <c r="CS367" i="1"/>
  <c r="CS384" i="1"/>
  <c r="CS401" i="1"/>
  <c r="CS329" i="1"/>
  <c r="CS352" i="1"/>
  <c r="CS369" i="1"/>
  <c r="CS380" i="1"/>
  <c r="CU380" i="1" s="1"/>
  <c r="CS355" i="1"/>
  <c r="CS372" i="1"/>
  <c r="CU372" i="1" s="1"/>
  <c r="CS389" i="1"/>
  <c r="CS412" i="1"/>
  <c r="CS340" i="1"/>
  <c r="CS357" i="1"/>
  <c r="CS344" i="1"/>
  <c r="CS349" i="1"/>
  <c r="CS366" i="1"/>
  <c r="CS383" i="1"/>
  <c r="CS406" i="1"/>
  <c r="CS334" i="1"/>
  <c r="CS351" i="1"/>
  <c r="CS410" i="1"/>
  <c r="CS415" i="1"/>
  <c r="CU415" i="1" s="1"/>
  <c r="CS343" i="1"/>
  <c r="CS360" i="1"/>
  <c r="CS377" i="1"/>
  <c r="CS400" i="1"/>
  <c r="CS328" i="1"/>
  <c r="CS345" i="1"/>
  <c r="CS362" i="1"/>
  <c r="CS409" i="1"/>
  <c r="CS337" i="1"/>
  <c r="CS354" i="1"/>
  <c r="CU354" i="1" s="1"/>
  <c r="CS371" i="1"/>
  <c r="CS394" i="1"/>
  <c r="CS411" i="1"/>
  <c r="CS339" i="1"/>
  <c r="CS391" i="1"/>
  <c r="CS408" i="1"/>
  <c r="CS336" i="1"/>
  <c r="CS353" i="1"/>
  <c r="CS376" i="1"/>
  <c r="CS393" i="1"/>
  <c r="CS356" i="1"/>
  <c r="CS385" i="1"/>
  <c r="CS395" i="1"/>
  <c r="CS399" i="1"/>
  <c r="CS379" i="1"/>
  <c r="CS365" i="1"/>
  <c r="CS387" i="1"/>
  <c r="CS386" i="1"/>
  <c r="CS361" i="1"/>
  <c r="CS359" i="1"/>
  <c r="CS381" i="1"/>
  <c r="CS331" i="1"/>
  <c r="CS347" i="1"/>
  <c r="CS363" i="1"/>
  <c r="CS338" i="1"/>
  <c r="CU338" i="1" s="1"/>
  <c r="CS414" i="1"/>
  <c r="CS341" i="1"/>
  <c r="CS333" i="1"/>
  <c r="CS402" i="1"/>
  <c r="CS398" i="1"/>
  <c r="CS396" i="1"/>
  <c r="CS388" i="1"/>
  <c r="CU388" i="1" s="1"/>
  <c r="CS374" i="1"/>
  <c r="CS404" i="1"/>
  <c r="CS378" i="1"/>
  <c r="CS382" i="1"/>
  <c r="CS348" i="1"/>
  <c r="CS370" i="1"/>
  <c r="CS397" i="1"/>
  <c r="CS342" i="1"/>
  <c r="CS330" i="1"/>
  <c r="CU330" i="1" s="1"/>
  <c r="CS392" i="1"/>
  <c r="CS413" i="1"/>
  <c r="CS364" i="1"/>
  <c r="CS346" i="1"/>
  <c r="CS405" i="1"/>
  <c r="CS403" i="1"/>
  <c r="EJ239" i="1"/>
  <c r="EL239" i="1" s="1"/>
  <c r="EK350" i="1"/>
  <c r="DU328" i="1"/>
  <c r="DN159" i="1"/>
  <c r="DP159" i="1" s="1"/>
  <c r="CS200" i="1"/>
  <c r="CU200" i="1" s="1"/>
  <c r="CT379" i="1"/>
  <c r="CV379" i="1" s="1"/>
  <c r="CT366" i="1"/>
  <c r="CV366" i="1" s="1"/>
  <c r="BX186" i="1"/>
  <c r="BZ186" i="1" s="1"/>
  <c r="BX169" i="1"/>
  <c r="BZ169" i="1" s="1"/>
  <c r="BX203" i="1"/>
  <c r="BZ203" i="1" s="1"/>
  <c r="EI302" i="1"/>
  <c r="EJ381" i="1"/>
  <c r="EL381" i="1" s="1"/>
  <c r="EJ335" i="1"/>
  <c r="EL335" i="1" s="1"/>
  <c r="EJ273" i="1"/>
  <c r="EL273" i="1" s="1"/>
  <c r="DO354" i="1"/>
  <c r="DQ354" i="1" s="1"/>
  <c r="EJ237" i="1"/>
  <c r="EL237" i="1" s="1"/>
  <c r="BY163" i="1"/>
  <c r="CA163" i="1" s="1"/>
  <c r="CS190" i="1"/>
  <c r="CU190" i="1" s="1"/>
  <c r="DN157" i="1"/>
  <c r="DP157" i="1" s="1"/>
  <c r="EI281" i="1"/>
  <c r="CT356" i="1"/>
  <c r="CV356" i="1" s="1"/>
  <c r="DP386" i="1"/>
  <c r="BY377" i="1"/>
  <c r="CA377" i="1" s="1"/>
  <c r="BX167" i="1"/>
  <c r="BZ167" i="1" s="1"/>
  <c r="BX150" i="1"/>
  <c r="BZ150" i="1" s="1"/>
  <c r="EI300" i="1"/>
  <c r="EJ379" i="1"/>
  <c r="EL379" i="1" s="1"/>
  <c r="DN370" i="1"/>
  <c r="EJ271" i="1"/>
  <c r="EL271" i="1" s="1"/>
  <c r="DO345" i="1"/>
  <c r="DQ345" i="1" s="1"/>
  <c r="BY202" i="1"/>
  <c r="CA202" i="1" s="1"/>
  <c r="EP116" i="1"/>
  <c r="EP119" i="1" s="1"/>
  <c r="DU327" i="1"/>
  <c r="DU333" i="1" s="1"/>
  <c r="CZ222" i="1"/>
  <c r="CZ225" i="1" s="1"/>
  <c r="DN173" i="1"/>
  <c r="DP173" i="1" s="1"/>
  <c r="DN150" i="1"/>
  <c r="DP150" i="1" s="1"/>
  <c r="EJ384" i="1"/>
  <c r="EL384" i="1" s="1"/>
  <c r="EJ372" i="1"/>
  <c r="EJ407" i="1"/>
  <c r="EL407" i="1" s="1"/>
  <c r="EJ326" i="1"/>
  <c r="EJ413" i="1"/>
  <c r="EL413" i="1" s="1"/>
  <c r="EJ395" i="1"/>
  <c r="EL395" i="1" s="1"/>
  <c r="EJ342" i="1"/>
  <c r="EL342" i="1" s="1"/>
  <c r="EJ401" i="1"/>
  <c r="EL401" i="1" s="1"/>
  <c r="EJ389" i="1"/>
  <c r="EL389" i="1" s="1"/>
  <c r="EJ356" i="1"/>
  <c r="EL356" i="1" s="1"/>
  <c r="EJ374" i="1"/>
  <c r="EL374" i="1" s="1"/>
  <c r="EJ344" i="1"/>
  <c r="EL344" i="1" s="1"/>
  <c r="EJ328" i="1"/>
  <c r="EJ358" i="1"/>
  <c r="EL358" i="1" s="1"/>
  <c r="EJ388" i="1"/>
  <c r="EL388" i="1" s="1"/>
  <c r="EJ403" i="1"/>
  <c r="EL403" i="1" s="1"/>
  <c r="EJ340" i="1"/>
  <c r="EJ391" i="1"/>
  <c r="EL391" i="1" s="1"/>
  <c r="EJ411" i="1"/>
  <c r="EL411" i="1" s="1"/>
  <c r="EJ338" i="1"/>
  <c r="EL338" i="1" s="1"/>
  <c r="EJ354" i="1"/>
  <c r="EL354" i="1" s="1"/>
  <c r="EJ409" i="1"/>
  <c r="EL409" i="1" s="1"/>
  <c r="EJ382" i="1"/>
  <c r="EL382" i="1" s="1"/>
  <c r="EJ370" i="1"/>
  <c r="EL370" i="1" s="1"/>
  <c r="EJ346" i="1"/>
  <c r="EL346" i="1" s="1"/>
  <c r="EJ334" i="1"/>
  <c r="EJ224" i="1"/>
  <c r="EL224" i="1" s="1"/>
  <c r="EJ264" i="1"/>
  <c r="EL264" i="1" s="1"/>
  <c r="EJ262" i="1"/>
  <c r="EL262" i="1" s="1"/>
  <c r="EJ260" i="1"/>
  <c r="EL260" i="1" s="1"/>
  <c r="EJ244" i="1"/>
  <c r="EL244" i="1" s="1"/>
  <c r="EJ232" i="1"/>
  <c r="EL232" i="1" s="1"/>
  <c r="EJ266" i="1"/>
  <c r="EL266" i="1" s="1"/>
  <c r="EJ284" i="1"/>
  <c r="EL284" i="1" s="1"/>
  <c r="EJ252" i="1"/>
  <c r="EL252" i="1" s="1"/>
  <c r="EJ278" i="1"/>
  <c r="EL278" i="1" s="1"/>
  <c r="EJ236" i="1"/>
  <c r="EL236" i="1" s="1"/>
  <c r="EJ274" i="1"/>
  <c r="EL274" i="1" s="1"/>
  <c r="EJ290" i="1"/>
  <c r="EL290" i="1" s="1"/>
  <c r="EJ268" i="1"/>
  <c r="EL268" i="1" s="1"/>
  <c r="EJ226" i="1"/>
  <c r="EL226" i="1" s="1"/>
  <c r="EJ280" i="1"/>
  <c r="EL280" i="1" s="1"/>
  <c r="EJ258" i="1"/>
  <c r="EL258" i="1" s="1"/>
  <c r="EJ256" i="1"/>
  <c r="EL256" i="1" s="1"/>
  <c r="EJ270" i="1"/>
  <c r="EL270" i="1" s="1"/>
  <c r="EJ246" i="1"/>
  <c r="EL246" i="1" s="1"/>
  <c r="EJ302" i="1"/>
  <c r="EL302" i="1" s="1"/>
  <c r="EJ304" i="1"/>
  <c r="EL304" i="1" s="1"/>
  <c r="EJ292" i="1"/>
  <c r="EL292" i="1" s="1"/>
  <c r="EJ306" i="1"/>
  <c r="EL306" i="1" s="1"/>
  <c r="EJ294" i="1"/>
  <c r="EL294" i="1" s="1"/>
  <c r="EJ282" i="1"/>
  <c r="EL282" i="1" s="1"/>
  <c r="EJ220" i="1"/>
  <c r="EJ308" i="1"/>
  <c r="EL308" i="1" s="1"/>
  <c r="EJ296" i="1"/>
  <c r="EL296" i="1" s="1"/>
  <c r="EJ254" i="1"/>
  <c r="EL254" i="1" s="1"/>
  <c r="EJ300" i="1"/>
  <c r="EL300" i="1" s="1"/>
  <c r="EJ298" i="1"/>
  <c r="EJ286" i="1"/>
  <c r="EL286" i="1" s="1"/>
  <c r="EJ288" i="1"/>
  <c r="EL288" i="1" s="1"/>
  <c r="EJ276" i="1"/>
  <c r="EL276" i="1" s="1"/>
  <c r="EJ228" i="1"/>
  <c r="EL228" i="1" s="1"/>
  <c r="EJ242" i="1"/>
  <c r="EL242" i="1" s="1"/>
  <c r="EJ222" i="1"/>
  <c r="EL222" i="1" s="1"/>
  <c r="EJ272" i="1"/>
  <c r="EL272" i="1" s="1"/>
  <c r="EJ250" i="1"/>
  <c r="EL250" i="1" s="1"/>
  <c r="EJ230" i="1"/>
  <c r="EL230" i="1" s="1"/>
  <c r="EJ240" i="1"/>
  <c r="EL240" i="1" s="1"/>
  <c r="EJ248" i="1"/>
  <c r="EL248" i="1" s="1"/>
  <c r="EJ238" i="1"/>
  <c r="EL238" i="1" s="1"/>
  <c r="EJ234" i="1"/>
  <c r="EL234" i="1" s="1"/>
  <c r="CT336" i="1"/>
  <c r="CV336" i="1" s="1"/>
  <c r="CT353" i="1"/>
  <c r="CV353" i="1" s="1"/>
  <c r="CT351" i="1"/>
  <c r="CV351" i="1" s="1"/>
  <c r="CT328" i="1"/>
  <c r="CV328" i="1" s="1"/>
  <c r="CT337" i="1"/>
  <c r="CV337" i="1" s="1"/>
  <c r="CT345" i="1"/>
  <c r="CV345" i="1" s="1"/>
  <c r="CT343" i="1"/>
  <c r="CV343" i="1" s="1"/>
  <c r="CT341" i="1"/>
  <c r="CV341" i="1" s="1"/>
  <c r="CT370" i="1"/>
  <c r="CV370" i="1" s="1"/>
  <c r="CT399" i="1"/>
  <c r="CV399" i="1" s="1"/>
  <c r="CT393" i="1"/>
  <c r="CV393" i="1" s="1"/>
  <c r="CT412" i="1"/>
  <c r="CV412" i="1" s="1"/>
  <c r="CT339" i="1"/>
  <c r="CV339" i="1" s="1"/>
  <c r="CT367" i="1"/>
  <c r="CV367" i="1" s="1"/>
  <c r="CT364" i="1"/>
  <c r="CV364" i="1" s="1"/>
  <c r="CT383" i="1"/>
  <c r="CV383" i="1" s="1"/>
  <c r="CT402" i="1"/>
  <c r="CV402" i="1" s="1"/>
  <c r="CT329" i="1"/>
  <c r="CV329" i="1" s="1"/>
  <c r="CT395" i="1"/>
  <c r="CV395" i="1" s="1"/>
  <c r="CT375" i="1"/>
  <c r="CV375" i="1" s="1"/>
  <c r="CT373" i="1"/>
  <c r="CV373" i="1" s="1"/>
  <c r="CT381" i="1"/>
  <c r="CV381" i="1" s="1"/>
  <c r="CT358" i="1"/>
  <c r="CV358" i="1" s="1"/>
  <c r="CT376" i="1"/>
  <c r="CV376" i="1" s="1"/>
  <c r="CT355" i="1"/>
  <c r="CV355" i="1" s="1"/>
  <c r="CT352" i="1"/>
  <c r="CV352" i="1" s="1"/>
  <c r="CT371" i="1"/>
  <c r="CV371" i="1" s="1"/>
  <c r="CT327" i="1"/>
  <c r="CV327" i="1" s="1"/>
  <c r="CT386" i="1"/>
  <c r="CV386" i="1" s="1"/>
  <c r="CT335" i="1"/>
  <c r="CV335" i="1" s="1"/>
  <c r="CT394" i="1"/>
  <c r="CV394" i="1" s="1"/>
  <c r="CT403" i="1"/>
  <c r="CV403" i="1" s="1"/>
  <c r="CT340" i="1"/>
  <c r="CV340" i="1" s="1"/>
  <c r="CT369" i="1"/>
  <c r="CV369" i="1" s="1"/>
  <c r="CT363" i="1"/>
  <c r="CV363" i="1" s="1"/>
  <c r="CT410" i="1"/>
  <c r="CV410" i="1" s="1"/>
  <c r="CT332" i="1"/>
  <c r="CV332" i="1" s="1"/>
  <c r="CT359" i="1"/>
  <c r="CV359" i="1" s="1"/>
  <c r="CT413" i="1"/>
  <c r="CV413" i="1" s="1"/>
  <c r="CT338" i="1"/>
  <c r="CT392" i="1"/>
  <c r="CV392" i="1" s="1"/>
  <c r="CT389" i="1"/>
  <c r="CV389" i="1" s="1"/>
  <c r="CT374" i="1"/>
  <c r="CV374" i="1" s="1"/>
  <c r="CT382" i="1"/>
  <c r="CV382" i="1" s="1"/>
  <c r="CT331" i="1"/>
  <c r="CV331" i="1" s="1"/>
  <c r="CT398" i="1"/>
  <c r="CV398" i="1" s="1"/>
  <c r="CT361" i="1"/>
  <c r="CV361" i="1" s="1"/>
  <c r="CT357" i="1"/>
  <c r="CV357" i="1" s="1"/>
  <c r="CT326" i="1"/>
  <c r="CW326" i="1" s="1"/>
  <c r="CT350" i="1"/>
  <c r="CV350" i="1" s="1"/>
  <c r="CT347" i="1"/>
  <c r="CV347" i="1" s="1"/>
  <c r="CT344" i="1"/>
  <c r="CV344" i="1" s="1"/>
  <c r="CT401" i="1"/>
  <c r="CV401" i="1" s="1"/>
  <c r="CT404" i="1"/>
  <c r="CV404" i="1" s="1"/>
  <c r="CT411" i="1"/>
  <c r="CV411" i="1" s="1"/>
  <c r="CT387" i="1"/>
  <c r="CV387" i="1" s="1"/>
  <c r="CT408" i="1"/>
  <c r="CV408" i="1" s="1"/>
  <c r="BY328" i="1"/>
  <c r="CA328" i="1" s="1"/>
  <c r="BY336" i="1"/>
  <c r="CA336" i="1" s="1"/>
  <c r="BY353" i="1"/>
  <c r="CA353" i="1" s="1"/>
  <c r="BY393" i="1"/>
  <c r="CA393" i="1" s="1"/>
  <c r="BY391" i="1"/>
  <c r="CA391" i="1" s="1"/>
  <c r="BY409" i="1"/>
  <c r="CA409" i="1" s="1"/>
  <c r="BY378" i="1"/>
  <c r="CA378" i="1" s="1"/>
  <c r="BY410" i="1"/>
  <c r="CA410" i="1" s="1"/>
  <c r="BY376" i="1"/>
  <c r="CA376" i="1" s="1"/>
  <c r="BY358" i="1"/>
  <c r="CA358" i="1" s="1"/>
  <c r="BY337" i="1"/>
  <c r="CA337" i="1" s="1"/>
  <c r="BY356" i="1"/>
  <c r="CA356" i="1" s="1"/>
  <c r="BY338" i="1"/>
  <c r="CA338" i="1" s="1"/>
  <c r="BY365" i="1"/>
  <c r="CA365" i="1" s="1"/>
  <c r="BY394" i="1"/>
  <c r="CA394" i="1" s="1"/>
  <c r="BY342" i="1"/>
  <c r="CA342" i="1" s="1"/>
  <c r="BY359" i="1"/>
  <c r="CA359" i="1" s="1"/>
  <c r="BY389" i="1"/>
  <c r="CA389" i="1" s="1"/>
  <c r="BY414" i="1"/>
  <c r="CA414" i="1" s="1"/>
  <c r="BY412" i="1"/>
  <c r="CA412" i="1" s="1"/>
  <c r="BY388" i="1"/>
  <c r="CA388" i="1" s="1"/>
  <c r="BY380" i="1"/>
  <c r="CA380" i="1" s="1"/>
  <c r="BY327" i="1"/>
  <c r="BY395" i="1"/>
  <c r="CA395" i="1" s="1"/>
  <c r="BY392" i="1"/>
  <c r="CA392" i="1" s="1"/>
  <c r="BY408" i="1"/>
  <c r="CA408" i="1" s="1"/>
  <c r="BY375" i="1"/>
  <c r="CA375" i="1" s="1"/>
  <c r="BY373" i="1"/>
  <c r="CA373" i="1" s="1"/>
  <c r="BY361" i="1"/>
  <c r="CA361" i="1" s="1"/>
  <c r="BY339" i="1"/>
  <c r="CA339" i="1" s="1"/>
  <c r="BY367" i="1"/>
  <c r="CA367" i="1" s="1"/>
  <c r="BY363" i="1"/>
  <c r="CA363" i="1" s="1"/>
  <c r="BY340" i="1"/>
  <c r="CA340" i="1" s="1"/>
  <c r="BY357" i="1"/>
  <c r="CA357" i="1" s="1"/>
  <c r="BY354" i="1"/>
  <c r="CA354" i="1" s="1"/>
  <c r="BY352" i="1"/>
  <c r="CA352" i="1" s="1"/>
  <c r="BY401" i="1"/>
  <c r="CA401" i="1" s="1"/>
  <c r="BY379" i="1"/>
  <c r="CA379" i="1" s="1"/>
  <c r="BY407" i="1"/>
  <c r="CA407" i="1" s="1"/>
  <c r="BY415" i="1"/>
  <c r="CA415" i="1" s="1"/>
  <c r="BY413" i="1"/>
  <c r="CA413" i="1" s="1"/>
  <c r="BY381" i="1"/>
  <c r="CA381" i="1" s="1"/>
  <c r="BY397" i="1"/>
  <c r="CA397" i="1" s="1"/>
  <c r="BY405" i="1"/>
  <c r="CA405" i="1" s="1"/>
  <c r="BY403" i="1"/>
  <c r="CA403" i="1" s="1"/>
  <c r="BY369" i="1"/>
  <c r="CA369" i="1" s="1"/>
  <c r="BY384" i="1"/>
  <c r="CA384" i="1" s="1"/>
  <c r="BY372" i="1"/>
  <c r="CA372" i="1" s="1"/>
  <c r="BY345" i="1"/>
  <c r="CA345" i="1" s="1"/>
  <c r="BY329" i="1"/>
  <c r="CA329" i="1" s="1"/>
  <c r="BY374" i="1"/>
  <c r="CA374" i="1" s="1"/>
  <c r="BY343" i="1"/>
  <c r="CA343" i="1" s="1"/>
  <c r="BY362" i="1"/>
  <c r="CA362" i="1" s="1"/>
  <c r="BY341" i="1"/>
  <c r="CA341" i="1" s="1"/>
  <c r="BY331" i="1"/>
  <c r="CA331" i="1" s="1"/>
  <c r="BY350" i="1"/>
  <c r="CA350" i="1" s="1"/>
  <c r="BY411" i="1"/>
  <c r="CA411" i="1" s="1"/>
  <c r="BY396" i="1"/>
  <c r="CA396" i="1" s="1"/>
  <c r="BY355" i="1"/>
  <c r="CA355" i="1" s="1"/>
  <c r="BY368" i="1"/>
  <c r="CA368" i="1" s="1"/>
  <c r="EJ377" i="1"/>
  <c r="EL377" i="1" s="1"/>
  <c r="DN415" i="1"/>
  <c r="DO367" i="1"/>
  <c r="DQ367" i="1" s="1"/>
  <c r="EJ269" i="1"/>
  <c r="EL269" i="1" s="1"/>
  <c r="CT360" i="1"/>
  <c r="CV360" i="1" s="1"/>
  <c r="DN337" i="1"/>
  <c r="EJ233" i="1"/>
  <c r="EL233" i="1" s="1"/>
  <c r="EI153" i="1"/>
  <c r="EK153" i="1" s="1"/>
  <c r="GF327" i="1"/>
  <c r="DU222" i="1"/>
  <c r="DU225" i="1" s="1"/>
  <c r="CS181" i="1"/>
  <c r="CU181" i="1" s="1"/>
  <c r="DN137" i="1"/>
  <c r="DP137" i="1" s="1"/>
  <c r="DP409" i="1"/>
  <c r="EI224" i="1"/>
  <c r="EI265" i="1"/>
  <c r="EI233" i="1"/>
  <c r="EI256" i="1"/>
  <c r="EI267" i="1"/>
  <c r="EI234" i="1"/>
  <c r="EI251" i="1"/>
  <c r="EI274" i="1"/>
  <c r="EI285" i="1"/>
  <c r="EI230" i="1"/>
  <c r="EI229" i="1"/>
  <c r="EI305" i="1"/>
  <c r="EI220" i="1"/>
  <c r="EI226" i="1"/>
  <c r="EI225" i="1"/>
  <c r="EI299" i="1"/>
  <c r="EI309" i="1"/>
  <c r="EI271" i="1"/>
  <c r="EI293" i="1"/>
  <c r="EI297" i="1"/>
  <c r="EI223" i="1"/>
  <c r="EI276" i="1"/>
  <c r="EI287" i="1"/>
  <c r="EI291" i="1"/>
  <c r="EI307" i="1"/>
  <c r="EI270" i="1"/>
  <c r="EI275" i="1"/>
  <c r="EI279" i="1"/>
  <c r="EI278" i="1"/>
  <c r="EI259" i="1"/>
  <c r="EI264" i="1"/>
  <c r="EI269" i="1"/>
  <c r="EI280" i="1"/>
  <c r="EI273" i="1"/>
  <c r="EI272" i="1"/>
  <c r="EI258" i="1"/>
  <c r="EI263" i="1"/>
  <c r="EI268" i="1"/>
  <c r="EI261" i="1"/>
  <c r="EI266" i="1"/>
  <c r="EI289" i="1"/>
  <c r="EI252" i="1"/>
  <c r="EI257" i="1"/>
  <c r="EI262" i="1"/>
  <c r="EI255" i="1"/>
  <c r="EI260" i="1"/>
  <c r="EI235" i="1"/>
  <c r="EI301" i="1"/>
  <c r="EI246" i="1"/>
  <c r="EI245" i="1"/>
  <c r="EI250" i="1"/>
  <c r="EI249" i="1"/>
  <c r="EI254" i="1"/>
  <c r="EI277" i="1"/>
  <c r="EI221" i="1"/>
  <c r="EI242" i="1"/>
  <c r="EI253" i="1"/>
  <c r="EI244" i="1"/>
  <c r="EI247" i="1"/>
  <c r="EI238" i="1"/>
  <c r="EI295" i="1"/>
  <c r="EI232" i="1"/>
  <c r="EI243" i="1"/>
  <c r="EI237" i="1"/>
  <c r="EI231" i="1"/>
  <c r="EI240" i="1"/>
  <c r="EI248" i="1"/>
  <c r="EI228" i="1"/>
  <c r="EI222" i="1"/>
  <c r="EI236" i="1"/>
  <c r="EI239" i="1"/>
  <c r="EI227" i="1"/>
  <c r="EI283" i="1"/>
  <c r="EJ414" i="1"/>
  <c r="EL414" i="1" s="1"/>
  <c r="DO381" i="1"/>
  <c r="DQ381" i="1" s="1"/>
  <c r="DN185" i="1"/>
  <c r="DP185" i="1" s="1"/>
  <c r="BX133" i="1"/>
  <c r="BZ133" i="1" s="1"/>
  <c r="BY400" i="1"/>
  <c r="CA400" i="1" s="1"/>
  <c r="BY366" i="1"/>
  <c r="CA366" i="1" s="1"/>
  <c r="BX148" i="1"/>
  <c r="BZ148" i="1" s="1"/>
  <c r="EI296" i="1"/>
  <c r="EJ375" i="1"/>
  <c r="EL375" i="1" s="1"/>
  <c r="DO412" i="1"/>
  <c r="DQ412" i="1" s="1"/>
  <c r="DN363" i="1"/>
  <c r="EJ263" i="1"/>
  <c r="EL263" i="1" s="1"/>
  <c r="BX201" i="1"/>
  <c r="BZ201" i="1" s="1"/>
  <c r="EJ277" i="1"/>
  <c r="EL277" i="1" s="1"/>
  <c r="EJ231" i="1"/>
  <c r="EL231" i="1" s="1"/>
  <c r="CW220" i="1"/>
  <c r="BY151" i="1"/>
  <c r="CA151" i="1" s="1"/>
  <c r="BY136" i="1"/>
  <c r="CA136" i="1" s="1"/>
  <c r="EI129" i="1"/>
  <c r="EK129" i="1" s="1"/>
  <c r="BY145" i="1"/>
  <c r="CA145" i="1" s="1"/>
  <c r="GF116" i="1"/>
  <c r="EJ309" i="1"/>
  <c r="EL309" i="1" s="1"/>
  <c r="EJ285" i="1"/>
  <c r="EL285" i="1" s="1"/>
  <c r="DN135" i="1"/>
  <c r="DP135" i="1" s="1"/>
  <c r="FD415" i="1"/>
  <c r="FD411" i="1"/>
  <c r="FF411" i="1" s="1"/>
  <c r="FD409" i="1"/>
  <c r="FF409" i="1" s="1"/>
  <c r="FD389" i="1"/>
  <c r="FF389" i="1" s="1"/>
  <c r="FD387" i="1"/>
  <c r="FF387" i="1" s="1"/>
  <c r="FD385" i="1"/>
  <c r="FF385" i="1" s="1"/>
  <c r="FD363" i="1"/>
  <c r="FF363" i="1" s="1"/>
  <c r="FD414" i="1"/>
  <c r="FF414" i="1" s="1"/>
  <c r="FD400" i="1"/>
  <c r="FF400" i="1" s="1"/>
  <c r="FD326" i="1"/>
  <c r="FD394" i="1"/>
  <c r="FF394" i="1" s="1"/>
  <c r="FD390" i="1"/>
  <c r="FF390" i="1" s="1"/>
  <c r="FD382" i="1"/>
  <c r="FF382" i="1" s="1"/>
  <c r="FD374" i="1"/>
  <c r="FF374" i="1" s="1"/>
  <c r="FD366" i="1"/>
  <c r="FF366" i="1" s="1"/>
  <c r="FD364" i="1"/>
  <c r="FF364" i="1" s="1"/>
  <c r="FD386" i="1"/>
  <c r="FF386" i="1" s="1"/>
  <c r="FD380" i="1"/>
  <c r="FF380" i="1" s="1"/>
  <c r="FD368" i="1"/>
  <c r="FF368" i="1" s="1"/>
  <c r="FD384" i="1"/>
  <c r="FF384" i="1" s="1"/>
  <c r="FD372" i="1"/>
  <c r="FF372" i="1" s="1"/>
  <c r="FD330" i="1"/>
  <c r="FF330" i="1" s="1"/>
  <c r="FD407" i="1"/>
  <c r="FF407" i="1" s="1"/>
  <c r="FD376" i="1"/>
  <c r="FF376" i="1" s="1"/>
  <c r="FD352" i="1"/>
  <c r="FF352" i="1" s="1"/>
  <c r="FD370" i="1"/>
  <c r="FF370" i="1" s="1"/>
  <c r="FD358" i="1"/>
  <c r="FF358" i="1" s="1"/>
  <c r="FD350" i="1"/>
  <c r="FF350" i="1" s="1"/>
  <c r="EJ410" i="1"/>
  <c r="EL410" i="1" s="1"/>
  <c r="DO365" i="1"/>
  <c r="DQ365" i="1" s="1"/>
  <c r="FD412" i="1"/>
  <c r="FF412" i="1" s="1"/>
  <c r="BX178" i="1"/>
  <c r="BZ178" i="1" s="1"/>
  <c r="BY351" i="1"/>
  <c r="CA351" i="1" s="1"/>
  <c r="FD392" i="1"/>
  <c r="FF392" i="1" s="1"/>
  <c r="EI294" i="1"/>
  <c r="EJ371" i="1"/>
  <c r="EL371" i="1" s="1"/>
  <c r="DN408" i="1"/>
  <c r="DN361" i="1"/>
  <c r="EJ261" i="1"/>
  <c r="EL261" i="1" s="1"/>
  <c r="EJ267" i="1"/>
  <c r="EL267" i="1" s="1"/>
  <c r="EJ229" i="1"/>
  <c r="EL229" i="1" s="1"/>
  <c r="CS146" i="1"/>
  <c r="CU146" i="1" s="1"/>
  <c r="DN126" i="1"/>
  <c r="DP126" i="1" s="1"/>
  <c r="EJ404" i="1"/>
  <c r="EL404" i="1" s="1"/>
  <c r="EK346" i="1"/>
  <c r="BX165" i="1"/>
  <c r="BZ165" i="1" s="1"/>
  <c r="BY349" i="1"/>
  <c r="CA349" i="1" s="1"/>
  <c r="EI292" i="1"/>
  <c r="EJ369" i="1"/>
  <c r="EL369" i="1" s="1"/>
  <c r="DO396" i="1"/>
  <c r="DQ396" i="1" s="1"/>
  <c r="DO356" i="1"/>
  <c r="DQ356" i="1" s="1"/>
  <c r="EJ259" i="1"/>
  <c r="EL259" i="1" s="1"/>
  <c r="EJ265" i="1"/>
  <c r="EL265" i="1" s="1"/>
  <c r="EJ227" i="1"/>
  <c r="EL227" i="1" s="1"/>
  <c r="CW242" i="1"/>
  <c r="BY114" i="1"/>
  <c r="EO5" i="1"/>
  <c r="EJ305" i="1"/>
  <c r="EL305" i="1" s="1"/>
  <c r="EJ281" i="1"/>
  <c r="EL281" i="1" s="1"/>
  <c r="DN119" i="1"/>
  <c r="DP119" i="1" s="1"/>
  <c r="FD371" i="1"/>
  <c r="FF371" i="1" s="1"/>
  <c r="DN154" i="1"/>
  <c r="DP154" i="1" s="1"/>
  <c r="FD346" i="1"/>
  <c r="FF346" i="1" s="1"/>
  <c r="EJ402" i="1"/>
  <c r="EL402" i="1" s="1"/>
  <c r="DN359" i="1"/>
  <c r="DP359" i="1" s="1"/>
  <c r="FD396" i="1"/>
  <c r="FF396" i="1" s="1"/>
  <c r="BX191" i="1"/>
  <c r="BZ191" i="1" s="1"/>
  <c r="BY360" i="1"/>
  <c r="CA360" i="1" s="1"/>
  <c r="BY406" i="1"/>
  <c r="CA406" i="1" s="1"/>
  <c r="BY347" i="1"/>
  <c r="CA347" i="1" s="1"/>
  <c r="EI330" i="1"/>
  <c r="EK330" i="1" s="1"/>
  <c r="EI347" i="1"/>
  <c r="EI339" i="1"/>
  <c r="EK339" i="1" s="1"/>
  <c r="EI331" i="1"/>
  <c r="EI341" i="1"/>
  <c r="EI415" i="1"/>
  <c r="EI414" i="1"/>
  <c r="EI329" i="1"/>
  <c r="EI411" i="1"/>
  <c r="EI404" i="1"/>
  <c r="EI403" i="1"/>
  <c r="EI396" i="1"/>
  <c r="EK396" i="1" s="1"/>
  <c r="EI413" i="1"/>
  <c r="EI412" i="1"/>
  <c r="EI393" i="1"/>
  <c r="EK393" i="1" s="1"/>
  <c r="EI398" i="1"/>
  <c r="EI397" i="1"/>
  <c r="EI407" i="1"/>
  <c r="EI400" i="1"/>
  <c r="EI387" i="1"/>
  <c r="EK387" i="1" s="1"/>
  <c r="EI392" i="1"/>
  <c r="EI385" i="1"/>
  <c r="EK385" i="1" s="1"/>
  <c r="EI401" i="1"/>
  <c r="EI394" i="1"/>
  <c r="EI381" i="1"/>
  <c r="EI386" i="1"/>
  <c r="EI379" i="1"/>
  <c r="EI377" i="1"/>
  <c r="EI363" i="1"/>
  <c r="EI349" i="1"/>
  <c r="EI358" i="1"/>
  <c r="EI409" i="1"/>
  <c r="EI352" i="1"/>
  <c r="EI361" i="1"/>
  <c r="EI355" i="1"/>
  <c r="EI375" i="1"/>
  <c r="EI343" i="1"/>
  <c r="EK343" i="1" s="1"/>
  <c r="EI369" i="1"/>
  <c r="EI337" i="1"/>
  <c r="EI395" i="1"/>
  <c r="EI357" i="1"/>
  <c r="EI402" i="1"/>
  <c r="EI383" i="1"/>
  <c r="EI345" i="1"/>
  <c r="EI360" i="1"/>
  <c r="EI359" i="1"/>
  <c r="EI410" i="1"/>
  <c r="EI354" i="1"/>
  <c r="EI353" i="1"/>
  <c r="EK353" i="1" s="1"/>
  <c r="EI380" i="1"/>
  <c r="EI342" i="1"/>
  <c r="EI344" i="1"/>
  <c r="EI335" i="1"/>
  <c r="EI376" i="1"/>
  <c r="EK376" i="1" s="1"/>
  <c r="EI370" i="1"/>
  <c r="EI368" i="1"/>
  <c r="EI338" i="1"/>
  <c r="EI290" i="1"/>
  <c r="EJ367" i="1"/>
  <c r="DO394" i="1"/>
  <c r="DQ394" i="1" s="1"/>
  <c r="DN348" i="1"/>
  <c r="EJ253" i="1"/>
  <c r="EL253" i="1" s="1"/>
  <c r="BX131" i="1"/>
  <c r="BZ131" i="1" s="1"/>
  <c r="EJ257" i="1"/>
  <c r="EL257" i="1" s="1"/>
  <c r="EJ225" i="1"/>
  <c r="EL225" i="1" s="1"/>
  <c r="EM5" i="1"/>
  <c r="DR360" i="1"/>
  <c r="EI150" i="1"/>
  <c r="FK116" i="1"/>
  <c r="FK119" i="1" s="1"/>
  <c r="EI241" i="1"/>
  <c r="EJ303" i="1"/>
  <c r="DN195" i="1"/>
  <c r="DP195" i="1" s="1"/>
  <c r="DN117" i="1"/>
  <c r="DP117" i="1" s="1"/>
  <c r="BX121" i="1"/>
  <c r="BZ121" i="1" s="1"/>
  <c r="FD344" i="1"/>
  <c r="FF344" i="1" s="1"/>
  <c r="EJ400" i="1"/>
  <c r="EL400" i="1" s="1"/>
  <c r="DN197" i="1"/>
  <c r="DP197" i="1" s="1"/>
  <c r="BY404" i="1"/>
  <c r="CA404" i="1" s="1"/>
  <c r="BY334" i="1"/>
  <c r="CA334" i="1" s="1"/>
  <c r="EI288" i="1"/>
  <c r="EJ363" i="1"/>
  <c r="EL363" i="1" s="1"/>
  <c r="EJ251" i="1"/>
  <c r="EL251" i="1" s="1"/>
  <c r="BX129" i="1"/>
  <c r="BZ129" i="1" s="1"/>
  <c r="EJ255" i="1"/>
  <c r="EL255" i="1" s="1"/>
  <c r="CW257" i="1"/>
  <c r="EI126" i="1"/>
  <c r="EI182" i="1"/>
  <c r="EM182" i="1" s="1"/>
  <c r="EI193" i="1"/>
  <c r="EK193" i="1" s="1"/>
  <c r="FK222" i="1"/>
  <c r="FK225" i="1" s="1"/>
  <c r="CZ326" i="1"/>
  <c r="EJ301" i="1"/>
  <c r="EL301" i="1" s="1"/>
  <c r="DN193" i="1"/>
  <c r="CT346" i="1"/>
  <c r="CV346" i="1" s="1"/>
  <c r="FD367" i="1"/>
  <c r="FF367" i="1" s="1"/>
  <c r="DO328" i="1"/>
  <c r="DQ328" i="1" s="1"/>
  <c r="DO336" i="1"/>
  <c r="DQ336" i="1" s="1"/>
  <c r="DO406" i="1"/>
  <c r="DQ406" i="1" s="1"/>
  <c r="DO404" i="1"/>
  <c r="DQ404" i="1" s="1"/>
  <c r="DO371" i="1"/>
  <c r="DQ371" i="1" s="1"/>
  <c r="DO409" i="1"/>
  <c r="DQ409" i="1" s="1"/>
  <c r="DO397" i="1"/>
  <c r="DQ397" i="1" s="1"/>
  <c r="DO393" i="1"/>
  <c r="DQ393" i="1" s="1"/>
  <c r="DO340" i="1"/>
  <c r="DQ340" i="1" s="1"/>
  <c r="DO389" i="1"/>
  <c r="DQ389" i="1" s="1"/>
  <c r="DO366" i="1"/>
  <c r="DQ366" i="1" s="1"/>
  <c r="DO344" i="1"/>
  <c r="DQ344" i="1" s="1"/>
  <c r="DO380" i="1"/>
  <c r="DQ380" i="1" s="1"/>
  <c r="DO378" i="1"/>
  <c r="DQ378" i="1" s="1"/>
  <c r="DO342" i="1"/>
  <c r="DQ342" i="1" s="1"/>
  <c r="DO362" i="1"/>
  <c r="DQ362" i="1" s="1"/>
  <c r="DO370" i="1"/>
  <c r="DQ370" i="1" s="1"/>
  <c r="DO368" i="1"/>
  <c r="DQ368" i="1" s="1"/>
  <c r="DO407" i="1"/>
  <c r="DO415" i="1"/>
  <c r="DQ415" i="1" s="1"/>
  <c r="DO402" i="1"/>
  <c r="DQ402" i="1" s="1"/>
  <c r="DO349" i="1"/>
  <c r="DQ349" i="1" s="1"/>
  <c r="DO337" i="1"/>
  <c r="DQ337" i="1" s="1"/>
  <c r="DO405" i="1"/>
  <c r="DQ405" i="1" s="1"/>
  <c r="DO330" i="1"/>
  <c r="DO355" i="1"/>
  <c r="DQ355" i="1" s="1"/>
  <c r="DO333" i="1"/>
  <c r="DQ333" i="1" s="1"/>
  <c r="DO369" i="1"/>
  <c r="DO384" i="1"/>
  <c r="DQ384" i="1" s="1"/>
  <c r="DO331" i="1"/>
  <c r="DQ331" i="1" s="1"/>
  <c r="DO399" i="1"/>
  <c r="DQ399" i="1" s="1"/>
  <c r="DO374" i="1"/>
  <c r="DQ374" i="1" s="1"/>
  <c r="DO388" i="1"/>
  <c r="DQ388" i="1" s="1"/>
  <c r="DO414" i="1"/>
  <c r="DQ414" i="1" s="1"/>
  <c r="DO357" i="1"/>
  <c r="DO373" i="1"/>
  <c r="DQ373" i="1" s="1"/>
  <c r="DO341" i="1"/>
  <c r="DQ341" i="1" s="1"/>
  <c r="DO347" i="1"/>
  <c r="DQ347" i="1" s="1"/>
  <c r="DO387" i="1"/>
  <c r="DQ387" i="1" s="1"/>
  <c r="DO391" i="1"/>
  <c r="DQ391" i="1" s="1"/>
  <c r="DO386" i="1"/>
  <c r="DQ386" i="1" s="1"/>
  <c r="DO350" i="1"/>
  <c r="DQ350" i="1" s="1"/>
  <c r="DO339" i="1"/>
  <c r="DQ339" i="1" s="1"/>
  <c r="DO329" i="1"/>
  <c r="DO379" i="1"/>
  <c r="DO326" i="1"/>
  <c r="FD383" i="1"/>
  <c r="FF383" i="1" s="1"/>
  <c r="FD342" i="1"/>
  <c r="FF342" i="1" s="1"/>
  <c r="EJ398" i="1"/>
  <c r="EL398" i="1" s="1"/>
  <c r="DN402" i="1"/>
  <c r="DN365" i="1"/>
  <c r="DN376" i="1"/>
  <c r="DN410" i="1"/>
  <c r="DN349" i="1"/>
  <c r="DN354" i="1"/>
  <c r="DN387" i="1"/>
  <c r="DN404" i="1"/>
  <c r="DN343" i="1"/>
  <c r="DP343" i="1" s="1"/>
  <c r="DN366" i="1"/>
  <c r="DN347" i="1"/>
  <c r="DN358" i="1"/>
  <c r="DN375" i="1"/>
  <c r="DN392" i="1"/>
  <c r="DN403" i="1"/>
  <c r="DP403" i="1" s="1"/>
  <c r="DN341" i="1"/>
  <c r="DN352" i="1"/>
  <c r="DN335" i="1"/>
  <c r="DN380" i="1"/>
  <c r="DN391" i="1"/>
  <c r="DN342" i="1"/>
  <c r="DN401" i="1"/>
  <c r="DP401" i="1" s="1"/>
  <c r="DN412" i="1"/>
  <c r="DN340" i="1"/>
  <c r="DN351" i="1"/>
  <c r="DP351" i="1" s="1"/>
  <c r="DN374" i="1"/>
  <c r="DN385" i="1"/>
  <c r="DN383" i="1"/>
  <c r="DN394" i="1"/>
  <c r="DN411" i="1"/>
  <c r="DN333" i="1"/>
  <c r="DN356" i="1"/>
  <c r="DN367" i="1"/>
  <c r="DN336" i="1"/>
  <c r="DN398" i="1"/>
  <c r="DP398" i="1" s="1"/>
  <c r="DN382" i="1"/>
  <c r="DP382" i="1" s="1"/>
  <c r="DN368" i="1"/>
  <c r="DN378" i="1"/>
  <c r="DN364" i="1"/>
  <c r="DN362" i="1"/>
  <c r="DN414" i="1"/>
  <c r="DN334" i="1"/>
  <c r="DN350" i="1"/>
  <c r="DN328" i="1"/>
  <c r="DN344" i="1"/>
  <c r="DN395" i="1"/>
  <c r="DN405" i="1"/>
  <c r="DN389" i="1"/>
  <c r="DN399" i="1"/>
  <c r="DN377" i="1"/>
  <c r="DN381" i="1"/>
  <c r="DN373" i="1"/>
  <c r="DN371" i="1"/>
  <c r="DN345" i="1"/>
  <c r="DN384" i="1"/>
  <c r="DN326" i="1"/>
  <c r="DN355" i="1"/>
  <c r="DN406" i="1"/>
  <c r="DN353" i="1"/>
  <c r="DN400" i="1"/>
  <c r="DN396" i="1"/>
  <c r="DN339" i="1"/>
  <c r="DN327" i="1"/>
  <c r="DN346" i="1"/>
  <c r="CT406" i="1"/>
  <c r="CV406" i="1" s="1"/>
  <c r="BX119" i="1"/>
  <c r="BZ119" i="1" s="1"/>
  <c r="CS180" i="1"/>
  <c r="CU180" i="1" s="1"/>
  <c r="BY402" i="1"/>
  <c r="CA402" i="1" s="1"/>
  <c r="BX116" i="1"/>
  <c r="BZ116" i="1" s="1"/>
  <c r="CT405" i="1"/>
  <c r="CV405" i="1" s="1"/>
  <c r="EI286" i="1"/>
  <c r="EJ361" i="1"/>
  <c r="EL361" i="1" s="1"/>
  <c r="DN390" i="1"/>
  <c r="DP390" i="1" s="1"/>
  <c r="DN330" i="1"/>
  <c r="DP330" i="1" s="1"/>
  <c r="EJ249" i="1"/>
  <c r="EL249" i="1" s="1"/>
  <c r="BX114" i="1"/>
  <c r="EJ247" i="1"/>
  <c r="EL247" i="1" s="1"/>
  <c r="CT409" i="1"/>
  <c r="CV409" i="1" s="1"/>
  <c r="CB257" i="1"/>
  <c r="EZ367" i="1" s="1"/>
  <c r="BZ257" i="1"/>
  <c r="EE367" i="1" s="1"/>
  <c r="BX259" i="1"/>
  <c r="CT158" i="1"/>
  <c r="CT115" i="1"/>
  <c r="CT183" i="1"/>
  <c r="BY171" i="1"/>
  <c r="CT191" i="1"/>
  <c r="CT166" i="1"/>
  <c r="CT145" i="1"/>
  <c r="CT127" i="1"/>
  <c r="CT153" i="1"/>
  <c r="CT174" i="1"/>
  <c r="CT184" i="1"/>
  <c r="CT190" i="1"/>
  <c r="CT165" i="1"/>
  <c r="CV165" i="1" s="1"/>
  <c r="CT143" i="1"/>
  <c r="CT126" i="1"/>
  <c r="CT189" i="1"/>
  <c r="CT167" i="1"/>
  <c r="CT188" i="1"/>
  <c r="CT164" i="1"/>
  <c r="CT141" i="1"/>
  <c r="CT125" i="1"/>
  <c r="CV125" i="1" s="1"/>
  <c r="CT155" i="1"/>
  <c r="CV155" i="1" s="1"/>
  <c r="CT163" i="1"/>
  <c r="CT185" i="1"/>
  <c r="CT161" i="1"/>
  <c r="CT139" i="1"/>
  <c r="CT124" i="1"/>
  <c r="CT192" i="1"/>
  <c r="CT138" i="1"/>
  <c r="BY165" i="1"/>
  <c r="CT182" i="1"/>
  <c r="CT160" i="1"/>
  <c r="CT136" i="1"/>
  <c r="CV136" i="1" s="1"/>
  <c r="CT123" i="1"/>
  <c r="CT180" i="1"/>
  <c r="CT159" i="1"/>
  <c r="CT134" i="1"/>
  <c r="CT122" i="1"/>
  <c r="CV122" i="1" s="1"/>
  <c r="CT177" i="1"/>
  <c r="CT156" i="1"/>
  <c r="CT133" i="1"/>
  <c r="CT121" i="1"/>
  <c r="CT175" i="1"/>
  <c r="CV175" i="1" s="1"/>
  <c r="CT154" i="1"/>
  <c r="CT132" i="1"/>
  <c r="CV132" i="1" s="1"/>
  <c r="CT120" i="1"/>
  <c r="CT172" i="1"/>
  <c r="CV172" i="1" s="1"/>
  <c r="CT152" i="1"/>
  <c r="CV152" i="1" s="1"/>
  <c r="CT131" i="1"/>
  <c r="CT119" i="1"/>
  <c r="CT148" i="1"/>
  <c r="CT173" i="1"/>
  <c r="CT194" i="1"/>
  <c r="CT168" i="1"/>
  <c r="CT147" i="1"/>
  <c r="CT128" i="1"/>
  <c r="CT116" i="1"/>
  <c r="CT157" i="1"/>
  <c r="CT149" i="1"/>
  <c r="CT130" i="1"/>
  <c r="CV130" i="1" s="1"/>
  <c r="CT129" i="1"/>
  <c r="BY117" i="1"/>
  <c r="CT118" i="1"/>
  <c r="CV118" i="1" s="1"/>
  <c r="CT137" i="1"/>
  <c r="CT117" i="1"/>
  <c r="CV117" i="1" s="1"/>
  <c r="CT199" i="1"/>
  <c r="CT196" i="1"/>
  <c r="CV196" i="1" s="1"/>
  <c r="CT150" i="1"/>
  <c r="CT170" i="1"/>
  <c r="CT169" i="1"/>
  <c r="EI152" i="1"/>
  <c r="EI128" i="1"/>
  <c r="DP181" i="1"/>
  <c r="DR181" i="1"/>
  <c r="DP141" i="1"/>
  <c r="DR141" i="1"/>
  <c r="BX288" i="1"/>
  <c r="BY138" i="1"/>
  <c r="DP118" i="1"/>
  <c r="DR118" i="1"/>
  <c r="CT140" i="1"/>
  <c r="DQ403" i="1"/>
  <c r="BX271" i="1"/>
  <c r="BY125" i="1"/>
  <c r="CT195" i="1"/>
  <c r="EI184" i="1"/>
  <c r="BX294" i="1"/>
  <c r="BY189" i="1"/>
  <c r="BY203" i="1"/>
  <c r="BY152" i="1"/>
  <c r="EI155" i="1"/>
  <c r="EI131" i="1"/>
  <c r="DP144" i="1"/>
  <c r="DR144" i="1"/>
  <c r="BX283" i="1"/>
  <c r="BY137" i="1"/>
  <c r="EI195" i="1"/>
  <c r="DQ195" i="1"/>
  <c r="DP152" i="1"/>
  <c r="DR152" i="1"/>
  <c r="BX308" i="1"/>
  <c r="BX255" i="1"/>
  <c r="CU165" i="1"/>
  <c r="DQ338" i="1"/>
  <c r="DR338" i="1"/>
  <c r="BX293" i="1"/>
  <c r="BX253" i="1"/>
  <c r="EF295" i="1"/>
  <c r="DU126" i="1"/>
  <c r="DR114" i="1"/>
  <c r="DQ114" i="1"/>
  <c r="EF266" i="1"/>
  <c r="EF272" i="1"/>
  <c r="EF278" i="1"/>
  <c r="EF284" i="1"/>
  <c r="EF290" i="1"/>
  <c r="EF300" i="1"/>
  <c r="EL378" i="1"/>
  <c r="EM378" i="1"/>
  <c r="EL396" i="1"/>
  <c r="EF228" i="1"/>
  <c r="EF240" i="1"/>
  <c r="EF242" i="1"/>
  <c r="EF248" i="1"/>
  <c r="DP148" i="1"/>
  <c r="DR148" i="1"/>
  <c r="BX300" i="1"/>
  <c r="BX296" i="1"/>
  <c r="EF231" i="1"/>
  <c r="BX297" i="1"/>
  <c r="BY149" i="1"/>
  <c r="BY195" i="1"/>
  <c r="EI172" i="1"/>
  <c r="EI148" i="1"/>
  <c r="EI124" i="1"/>
  <c r="DP174" i="1"/>
  <c r="DR174" i="1"/>
  <c r="DP134" i="1"/>
  <c r="DR134" i="1"/>
  <c r="BX282" i="1"/>
  <c r="BY176" i="1"/>
  <c r="BX233" i="1"/>
  <c r="DP158" i="1"/>
  <c r="DR158" i="1"/>
  <c r="DP178" i="1"/>
  <c r="DR178" i="1"/>
  <c r="BY129" i="1"/>
  <c r="CU114" i="1"/>
  <c r="CW114" i="1"/>
  <c r="BY161" i="1"/>
  <c r="BX220" i="1"/>
  <c r="EK382" i="1"/>
  <c r="EI180" i="1"/>
  <c r="DP169" i="1"/>
  <c r="DR169" i="1"/>
  <c r="DP129" i="1"/>
  <c r="DR129" i="1"/>
  <c r="BX298" i="1"/>
  <c r="BY148" i="1"/>
  <c r="EI151" i="1"/>
  <c r="EI127" i="1"/>
  <c r="DP182" i="1"/>
  <c r="DR182" i="1"/>
  <c r="BY173" i="1"/>
  <c r="BX230" i="1"/>
  <c r="EI191" i="1"/>
  <c r="DP188" i="1"/>
  <c r="DR188" i="1"/>
  <c r="DP139" i="1"/>
  <c r="DR139" i="1"/>
  <c r="BX287" i="1"/>
  <c r="CU155" i="1"/>
  <c r="CU132" i="1"/>
  <c r="CT171" i="1"/>
  <c r="BX289" i="1"/>
  <c r="BY143" i="1"/>
  <c r="EF297" i="1"/>
  <c r="BY123" i="1"/>
  <c r="EF254" i="1"/>
  <c r="EF260" i="1"/>
  <c r="EF267" i="1"/>
  <c r="EF273" i="1"/>
  <c r="EF279" i="1"/>
  <c r="EF285" i="1"/>
  <c r="EF291" i="1"/>
  <c r="EF302" i="1"/>
  <c r="EL339" i="1"/>
  <c r="EF230" i="1"/>
  <c r="EF243" i="1"/>
  <c r="EF249" i="1"/>
  <c r="CB299" i="1"/>
  <c r="BZ299" i="1"/>
  <c r="EK126" i="1"/>
  <c r="EM126" i="1"/>
  <c r="DP160" i="1"/>
  <c r="DR160" i="1"/>
  <c r="EM365" i="1"/>
  <c r="EK365" i="1"/>
  <c r="CB175" i="1"/>
  <c r="EA4" i="1"/>
  <c r="CN220" i="1"/>
  <c r="EW5" i="1"/>
  <c r="CW274" i="1"/>
  <c r="BZ168" i="1"/>
  <c r="CW295" i="1"/>
  <c r="EK408" i="1"/>
  <c r="EM371" i="1"/>
  <c r="BX295" i="1"/>
  <c r="BX244" i="1"/>
  <c r="EI170" i="1"/>
  <c r="EI146" i="1"/>
  <c r="EI122" i="1"/>
  <c r="BY174" i="1"/>
  <c r="BX229" i="1"/>
  <c r="DP196" i="1"/>
  <c r="DR196" i="1"/>
  <c r="DP156" i="1"/>
  <c r="DR156" i="1"/>
  <c r="BX269" i="1"/>
  <c r="BX309" i="1"/>
  <c r="BX256" i="1"/>
  <c r="EI202" i="1"/>
  <c r="EK202" i="1" s="1"/>
  <c r="EI178" i="1"/>
  <c r="EK178" i="1" s="1"/>
  <c r="BY188" i="1"/>
  <c r="BX245" i="1"/>
  <c r="EI173" i="1"/>
  <c r="EI149" i="1"/>
  <c r="EI125" i="1"/>
  <c r="DP180" i="1"/>
  <c r="DR180" i="1"/>
  <c r="DP133" i="1"/>
  <c r="DR133" i="1"/>
  <c r="BX268" i="1"/>
  <c r="BY122" i="1"/>
  <c r="EI189" i="1"/>
  <c r="DQ186" i="1"/>
  <c r="DR186" i="1"/>
  <c r="CT202" i="1"/>
  <c r="BX234" i="1"/>
  <c r="CT146" i="1"/>
  <c r="BY181" i="1"/>
  <c r="BX240" i="1"/>
  <c r="EF306" i="1"/>
  <c r="EF221" i="1"/>
  <c r="EF233" i="1"/>
  <c r="EL353" i="1"/>
  <c r="EL330" i="1"/>
  <c r="CT144" i="1"/>
  <c r="DR372" i="1"/>
  <c r="DP116" i="1"/>
  <c r="DR116" i="1"/>
  <c r="BX243" i="1"/>
  <c r="CW289" i="1"/>
  <c r="CW292" i="1"/>
  <c r="CW279" i="1"/>
  <c r="BY187" i="1"/>
  <c r="BX242" i="1"/>
  <c r="CV354" i="1"/>
  <c r="CW354" i="1"/>
  <c r="EI168" i="1"/>
  <c r="EK168" i="1" s="1"/>
  <c r="EI144" i="1"/>
  <c r="EK144" i="1" s="1"/>
  <c r="EI120" i="1"/>
  <c r="BY172" i="1"/>
  <c r="BY121" i="1"/>
  <c r="EL156" i="1"/>
  <c r="DP194" i="1"/>
  <c r="DR194" i="1"/>
  <c r="DP149" i="1"/>
  <c r="DR149" i="1"/>
  <c r="BX267" i="1"/>
  <c r="EK333" i="1"/>
  <c r="BX307" i="1"/>
  <c r="BX254" i="1"/>
  <c r="EK327" i="1"/>
  <c r="EM327" i="1"/>
  <c r="EI200" i="1"/>
  <c r="EI176" i="1"/>
  <c r="DP162" i="1"/>
  <c r="DR162" i="1"/>
  <c r="BX222" i="1"/>
  <c r="BY186" i="1"/>
  <c r="BX241" i="1"/>
  <c r="EI171" i="1"/>
  <c r="EI147" i="1"/>
  <c r="EI123" i="1"/>
  <c r="BX266" i="1"/>
  <c r="BY120" i="1"/>
  <c r="EI187" i="1"/>
  <c r="DP179" i="1"/>
  <c r="DR179" i="1"/>
  <c r="DP130" i="1"/>
  <c r="DR130" i="1"/>
  <c r="BX291" i="1"/>
  <c r="CT197" i="1"/>
  <c r="CU130" i="1"/>
  <c r="BY179" i="1"/>
  <c r="BX238" i="1"/>
  <c r="EF305" i="1"/>
  <c r="EF299" i="1"/>
  <c r="CT200" i="1"/>
  <c r="CB335" i="1"/>
  <c r="EF255" i="1"/>
  <c r="EF261" i="1"/>
  <c r="CE331" i="1"/>
  <c r="EF232" i="1"/>
  <c r="BX232" i="1"/>
  <c r="EA11" i="1"/>
  <c r="CN227" i="1"/>
  <c r="CO227" i="1" s="1"/>
  <c r="CW285" i="1"/>
  <c r="CW286" i="1"/>
  <c r="EK336" i="1"/>
  <c r="FH332" i="1"/>
  <c r="BY185" i="1"/>
  <c r="CA185" i="1" s="1"/>
  <c r="BY134" i="1"/>
  <c r="CT193" i="1"/>
  <c r="EI166" i="1"/>
  <c r="EI142" i="1"/>
  <c r="EI118" i="1"/>
  <c r="DP165" i="1"/>
  <c r="DR165" i="1"/>
  <c r="EI174" i="1"/>
  <c r="BX265" i="1"/>
  <c r="BY119" i="1"/>
  <c r="DP192" i="1"/>
  <c r="DR192" i="1"/>
  <c r="BX305" i="1"/>
  <c r="EK356" i="1"/>
  <c r="EM356" i="1"/>
  <c r="BY199" i="1"/>
  <c r="BY146" i="1"/>
  <c r="CB390" i="1"/>
  <c r="CA390" i="1"/>
  <c r="EI198" i="1"/>
  <c r="DP122" i="1"/>
  <c r="DR122" i="1"/>
  <c r="BX275" i="1"/>
  <c r="CT187" i="1"/>
  <c r="BY184" i="1"/>
  <c r="BY133" i="1"/>
  <c r="EI169" i="1"/>
  <c r="EI145" i="1"/>
  <c r="EI121" i="1"/>
  <c r="BX279" i="1"/>
  <c r="BY158" i="1"/>
  <c r="BY118" i="1"/>
  <c r="EI185" i="1"/>
  <c r="DQ177" i="1"/>
  <c r="DR177" i="1"/>
  <c r="DP128" i="1"/>
  <c r="DR128" i="1"/>
  <c r="CW330" i="1"/>
  <c r="DQ343" i="1"/>
  <c r="BX236" i="1"/>
  <c r="CT176" i="1"/>
  <c r="CV176" i="1" s="1"/>
  <c r="CW407" i="1"/>
  <c r="FG138" i="1"/>
  <c r="CT135" i="1"/>
  <c r="EF308" i="1"/>
  <c r="EL362" i="1"/>
  <c r="EM362" i="1"/>
  <c r="CE222" i="1"/>
  <c r="CE225" i="1" s="1"/>
  <c r="DP184" i="1"/>
  <c r="DR184" i="1"/>
  <c r="EC54" i="1"/>
  <c r="DI270" i="1"/>
  <c r="DJ270" i="1" s="1"/>
  <c r="DI164" i="1"/>
  <c r="DJ164" i="1" s="1"/>
  <c r="CP164" i="1"/>
  <c r="CO164" i="1"/>
  <c r="EU5" i="1"/>
  <c r="CB151" i="1"/>
  <c r="CW233" i="1"/>
  <c r="BX280" i="1"/>
  <c r="BY132" i="1"/>
  <c r="EK389" i="1"/>
  <c r="EM389" i="1"/>
  <c r="EI164" i="1"/>
  <c r="EI140" i="1"/>
  <c r="EI116" i="1"/>
  <c r="DP163" i="1"/>
  <c r="DR163" i="1"/>
  <c r="BX263" i="1"/>
  <c r="BY157" i="1"/>
  <c r="BY201" i="1"/>
  <c r="DQ185" i="1"/>
  <c r="DR185" i="1"/>
  <c r="BX303" i="1"/>
  <c r="BY197" i="1"/>
  <c r="BY144" i="1"/>
  <c r="EI196" i="1"/>
  <c r="DP198" i="1"/>
  <c r="DR198" i="1"/>
  <c r="DQ120" i="1"/>
  <c r="DR120" i="1"/>
  <c r="CT201" i="1"/>
  <c r="BX281" i="1"/>
  <c r="BY131" i="1"/>
  <c r="EI167" i="1"/>
  <c r="EI143" i="1"/>
  <c r="EI119" i="1"/>
  <c r="BX304" i="1"/>
  <c r="BY156" i="1"/>
  <c r="EI183" i="1"/>
  <c r="DP172" i="1"/>
  <c r="DR172" i="1"/>
  <c r="DQ126" i="1"/>
  <c r="DR126" i="1"/>
  <c r="CT186" i="1"/>
  <c r="CU172" i="1"/>
  <c r="DQ398" i="1"/>
  <c r="BX276" i="1"/>
  <c r="BY128" i="1"/>
  <c r="CT151" i="1"/>
  <c r="EF307" i="1"/>
  <c r="EF301" i="1"/>
  <c r="CT181" i="1"/>
  <c r="EF263" i="1"/>
  <c r="EF269" i="1"/>
  <c r="EF275" i="1"/>
  <c r="EF281" i="1"/>
  <c r="EF287" i="1"/>
  <c r="EF294" i="1"/>
  <c r="EF222" i="1"/>
  <c r="EF234" i="1"/>
  <c r="EF245" i="1"/>
  <c r="CA114" i="1"/>
  <c r="DP203" i="1"/>
  <c r="DR203" i="1"/>
  <c r="DP131" i="1"/>
  <c r="DR131" i="1"/>
  <c r="DP142" i="1"/>
  <c r="DR142" i="1"/>
  <c r="GF126" i="1"/>
  <c r="GB114" i="1"/>
  <c r="GF129" i="1" s="1"/>
  <c r="BX278" i="1"/>
  <c r="BY130" i="1"/>
  <c r="EK406" i="1"/>
  <c r="EI162" i="1"/>
  <c r="EI138" i="1"/>
  <c r="DP201" i="1"/>
  <c r="DR201" i="1"/>
  <c r="DQ154" i="1"/>
  <c r="DR154" i="1"/>
  <c r="DP132" i="1"/>
  <c r="DR132" i="1"/>
  <c r="BY155" i="1"/>
  <c r="CT203" i="1"/>
  <c r="CV203" i="1" s="1"/>
  <c r="BX292" i="1"/>
  <c r="BY142" i="1"/>
  <c r="EK384" i="1"/>
  <c r="CB392" i="1"/>
  <c r="BZ392" i="1"/>
  <c r="EI194" i="1"/>
  <c r="DP153" i="1"/>
  <c r="DR153" i="1"/>
  <c r="BX277" i="1"/>
  <c r="BX228" i="1"/>
  <c r="EL190" i="1"/>
  <c r="EI165" i="1"/>
  <c r="EI141" i="1"/>
  <c r="EI117" i="1"/>
  <c r="DP164" i="1"/>
  <c r="DR164" i="1"/>
  <c r="DP115" i="1"/>
  <c r="DR115" i="1"/>
  <c r="BX302" i="1"/>
  <c r="BY154" i="1"/>
  <c r="EI181" i="1"/>
  <c r="DP170" i="1"/>
  <c r="DR170" i="1"/>
  <c r="DP123" i="1"/>
  <c r="DR123" i="1"/>
  <c r="BX270" i="1"/>
  <c r="CW152" i="1"/>
  <c r="CU152" i="1"/>
  <c r="CU175" i="1"/>
  <c r="BZ194" i="1"/>
  <c r="BX274" i="1"/>
  <c r="BY126" i="1"/>
  <c r="CT198" i="1"/>
  <c r="EF309" i="1"/>
  <c r="EF225" i="1"/>
  <c r="EF237" i="1"/>
  <c r="GF119" i="1"/>
  <c r="BX290" i="1"/>
  <c r="EL202" i="1"/>
  <c r="CW230" i="1"/>
  <c r="BZ185" i="1"/>
  <c r="BY170" i="1"/>
  <c r="BX227" i="1"/>
  <c r="CT179" i="1"/>
  <c r="CV372" i="1"/>
  <c r="EI160" i="1"/>
  <c r="EI136" i="1"/>
  <c r="DP199" i="1"/>
  <c r="DR199" i="1"/>
  <c r="BY159" i="1"/>
  <c r="BX252" i="1"/>
  <c r="DP136" i="1"/>
  <c r="DR136" i="1"/>
  <c r="BY182" i="1"/>
  <c r="BX239" i="1"/>
  <c r="EI192" i="1"/>
  <c r="BY147" i="1"/>
  <c r="BY169" i="1"/>
  <c r="BX226" i="1"/>
  <c r="EI163" i="1"/>
  <c r="EI139" i="1"/>
  <c r="EI115" i="1"/>
  <c r="BY153" i="1"/>
  <c r="BY194" i="1"/>
  <c r="CA194" i="1" s="1"/>
  <c r="BX251" i="1"/>
  <c r="EI203" i="1"/>
  <c r="EI179" i="1"/>
  <c r="DP168" i="1"/>
  <c r="DR168" i="1"/>
  <c r="DP121" i="1"/>
  <c r="DR121" i="1"/>
  <c r="BX272" i="1"/>
  <c r="BY141" i="1"/>
  <c r="CU203" i="1"/>
  <c r="CW203" i="1"/>
  <c r="CU122" i="1"/>
  <c r="DQ401" i="1"/>
  <c r="DQ175" i="1"/>
  <c r="DR175" i="1"/>
  <c r="BY164" i="1"/>
  <c r="BY124" i="1"/>
  <c r="EF303" i="1"/>
  <c r="BY183" i="1"/>
  <c r="DR413" i="1"/>
  <c r="EF251" i="1"/>
  <c r="EF257" i="1"/>
  <c r="EF264" i="1"/>
  <c r="EF270" i="1"/>
  <c r="EF276" i="1"/>
  <c r="EF282" i="1"/>
  <c r="EF288" i="1"/>
  <c r="EF296" i="1"/>
  <c r="CB398" i="1"/>
  <c r="CW388" i="1"/>
  <c r="EF224" i="1"/>
  <c r="EF236" i="1"/>
  <c r="EF246" i="1"/>
  <c r="EK150" i="1"/>
  <c r="EM150" i="1"/>
  <c r="CB286" i="1"/>
  <c r="EZ396" i="1" s="1"/>
  <c r="BZ286" i="1"/>
  <c r="CE232" i="1"/>
  <c r="CA220" i="1"/>
  <c r="DP151" i="1"/>
  <c r="DR151" i="1"/>
  <c r="EL178" i="1"/>
  <c r="EF304" i="1"/>
  <c r="GF333" i="1"/>
  <c r="BY168" i="1"/>
  <c r="CA168" i="1" s="1"/>
  <c r="BX225" i="1"/>
  <c r="EM351" i="1"/>
  <c r="EK351" i="1"/>
  <c r="EI158" i="1"/>
  <c r="EI134" i="1"/>
  <c r="DP147" i="1"/>
  <c r="DR147" i="1"/>
  <c r="BX301" i="1"/>
  <c r="BX250" i="1"/>
  <c r="DP176" i="1"/>
  <c r="DR176" i="1"/>
  <c r="BY180" i="1"/>
  <c r="BX237" i="1"/>
  <c r="EI190" i="1"/>
  <c r="EK190" i="1" s="1"/>
  <c r="DP189" i="1"/>
  <c r="DR189" i="1"/>
  <c r="BX258" i="1"/>
  <c r="BY167" i="1"/>
  <c r="BX224" i="1"/>
  <c r="EI161" i="1"/>
  <c r="EI137" i="1"/>
  <c r="DP200" i="1"/>
  <c r="DR200" i="1"/>
  <c r="DP155" i="1"/>
  <c r="DR155" i="1"/>
  <c r="DP161" i="1"/>
  <c r="DR161" i="1"/>
  <c r="BX260" i="1"/>
  <c r="BY192" i="1"/>
  <c r="BX249" i="1"/>
  <c r="EI201" i="1"/>
  <c r="EI177" i="1"/>
  <c r="DQ119" i="1"/>
  <c r="DR119" i="1"/>
  <c r="CT178" i="1"/>
  <c r="BY200" i="1"/>
  <c r="BY162" i="1"/>
  <c r="BX221" i="1"/>
  <c r="CT162" i="1"/>
  <c r="EF227" i="1"/>
  <c r="EF239" i="1"/>
  <c r="EL348" i="1"/>
  <c r="EM348" i="1"/>
  <c r="BY177" i="1"/>
  <c r="DP171" i="1"/>
  <c r="DR171" i="1"/>
  <c r="CU136" i="1"/>
  <c r="ES5" i="1"/>
  <c r="CB163" i="1"/>
  <c r="DI322" i="1"/>
  <c r="DI319" i="1"/>
  <c r="CB337" i="1"/>
  <c r="DR331" i="1"/>
  <c r="DP331" i="1"/>
  <c r="BY166" i="1"/>
  <c r="BX223" i="1"/>
  <c r="DP166" i="1"/>
  <c r="DR166" i="1"/>
  <c r="EI156" i="1"/>
  <c r="EK156" i="1" s="1"/>
  <c r="EI132" i="1"/>
  <c r="DP145" i="1"/>
  <c r="DR145" i="1"/>
  <c r="BX246" i="1"/>
  <c r="BY193" i="1"/>
  <c r="BX248" i="1"/>
  <c r="EL168" i="1"/>
  <c r="EL144" i="1"/>
  <c r="DP127" i="1"/>
  <c r="DR127" i="1"/>
  <c r="BX284" i="1"/>
  <c r="BY178" i="1"/>
  <c r="BX235" i="1"/>
  <c r="CT142" i="1"/>
  <c r="EI188" i="1"/>
  <c r="DP187" i="1"/>
  <c r="DR187" i="1"/>
  <c r="DP140" i="1"/>
  <c r="DR140" i="1"/>
  <c r="CV114" i="1"/>
  <c r="BX264" i="1"/>
  <c r="BY116" i="1"/>
  <c r="EI159" i="1"/>
  <c r="EI135" i="1"/>
  <c r="BY190" i="1"/>
  <c r="BX247" i="1"/>
  <c r="EI199" i="1"/>
  <c r="EI175" i="1"/>
  <c r="DQ159" i="1"/>
  <c r="DQ117" i="1"/>
  <c r="DR117" i="1"/>
  <c r="BX306" i="1"/>
  <c r="CU117" i="1"/>
  <c r="CW117" i="1"/>
  <c r="BY198" i="1"/>
  <c r="BY160" i="1"/>
  <c r="EF293" i="1"/>
  <c r="GF328" i="1"/>
  <c r="GF332" i="1" s="1"/>
  <c r="FK126" i="1"/>
  <c r="FG114" i="1"/>
  <c r="EF252" i="1"/>
  <c r="EF258" i="1"/>
  <c r="EF289" i="1"/>
  <c r="EL393" i="1"/>
  <c r="EF238" i="1"/>
  <c r="CW290" i="1"/>
  <c r="CW245" i="1"/>
  <c r="EK390" i="1"/>
  <c r="BX261" i="1"/>
  <c r="BY115" i="1"/>
  <c r="EK391" i="1"/>
  <c r="EM391" i="1"/>
  <c r="EI154" i="1"/>
  <c r="EI130" i="1"/>
  <c r="DP183" i="1"/>
  <c r="DR183" i="1"/>
  <c r="DP143" i="1"/>
  <c r="DR143" i="1"/>
  <c r="BY191" i="1"/>
  <c r="BY140" i="1"/>
  <c r="DP167" i="1"/>
  <c r="DR167" i="1"/>
  <c r="DP125" i="1"/>
  <c r="DR125" i="1"/>
  <c r="BX231" i="1"/>
  <c r="BX273" i="1"/>
  <c r="BY127" i="1"/>
  <c r="DQ135" i="1"/>
  <c r="DR135" i="1"/>
  <c r="CV380" i="1"/>
  <c r="CW380" i="1"/>
  <c r="BZ371" i="1"/>
  <c r="CB371" i="1"/>
  <c r="EI186" i="1"/>
  <c r="DP138" i="1"/>
  <c r="DR138" i="1"/>
  <c r="DP190" i="1"/>
  <c r="DR190" i="1"/>
  <c r="BX262" i="1"/>
  <c r="BY135" i="1"/>
  <c r="EI157" i="1"/>
  <c r="EI133" i="1"/>
  <c r="DP191" i="1"/>
  <c r="DR191" i="1"/>
  <c r="DP146" i="1"/>
  <c r="DR146" i="1"/>
  <c r="BX285" i="1"/>
  <c r="BY139" i="1"/>
  <c r="EI197" i="1"/>
  <c r="DQ197" i="1"/>
  <c r="DQ157" i="1"/>
  <c r="DR157" i="1"/>
  <c r="DP124" i="1"/>
  <c r="DR124" i="1"/>
  <c r="DQ202" i="1"/>
  <c r="DR202" i="1"/>
  <c r="CU196" i="1"/>
  <c r="BY196" i="1"/>
  <c r="CB388" i="1"/>
  <c r="CO326" i="1"/>
  <c r="CZ327" i="1" s="1"/>
  <c r="GB326" i="1"/>
  <c r="GF341" i="1" s="1"/>
  <c r="GF338" i="1"/>
  <c r="GA374" i="1"/>
  <c r="GC374" i="1"/>
  <c r="GC342" i="1"/>
  <c r="GA342" i="1"/>
  <c r="GC393" i="1"/>
  <c r="GA393" i="1"/>
  <c r="GA376" i="1"/>
  <c r="GC376" i="1"/>
  <c r="GA368" i="1"/>
  <c r="GC368" i="1"/>
  <c r="GA385" i="1"/>
  <c r="GC385" i="1"/>
  <c r="GC408" i="1"/>
  <c r="GA408" i="1"/>
  <c r="GA336" i="1"/>
  <c r="GC336" i="1"/>
  <c r="GA353" i="1"/>
  <c r="GC353" i="1"/>
  <c r="GC370" i="1"/>
  <c r="GA370" i="1"/>
  <c r="GC387" i="1"/>
  <c r="GA387" i="1"/>
  <c r="GC414" i="1"/>
  <c r="GA414" i="1"/>
  <c r="GA362" i="1"/>
  <c r="GC362" i="1"/>
  <c r="GC379" i="1"/>
  <c r="GA379" i="1"/>
  <c r="GC402" i="1"/>
  <c r="GA402" i="1"/>
  <c r="GA330" i="1"/>
  <c r="GC330" i="1"/>
  <c r="GC347" i="1"/>
  <c r="GA347" i="1"/>
  <c r="GA364" i="1"/>
  <c r="GC364" i="1"/>
  <c r="GC381" i="1"/>
  <c r="GA381" i="1"/>
  <c r="GC391" i="1"/>
  <c r="GA391" i="1"/>
  <c r="GA356" i="1"/>
  <c r="GC356" i="1"/>
  <c r="GC373" i="1"/>
  <c r="GA373" i="1"/>
  <c r="GA396" i="1"/>
  <c r="GC396" i="1"/>
  <c r="GC413" i="1"/>
  <c r="GA413" i="1"/>
  <c r="GC341" i="1"/>
  <c r="GA341" i="1"/>
  <c r="GC358" i="1"/>
  <c r="GA358" i="1"/>
  <c r="GA375" i="1"/>
  <c r="GC375" i="1"/>
  <c r="GC350" i="1"/>
  <c r="GA350" i="1"/>
  <c r="GC367" i="1"/>
  <c r="GA367" i="1"/>
  <c r="GC390" i="1"/>
  <c r="GA390" i="1"/>
  <c r="GA407" i="1"/>
  <c r="GC407" i="1"/>
  <c r="GA335" i="1"/>
  <c r="GC335" i="1"/>
  <c r="GC352" i="1"/>
  <c r="GA352" i="1"/>
  <c r="GC369" i="1"/>
  <c r="GA369" i="1"/>
  <c r="GA359" i="1"/>
  <c r="GC359" i="1"/>
  <c r="GA344" i="1"/>
  <c r="GC344" i="1"/>
  <c r="GC361" i="1"/>
  <c r="GA361" i="1"/>
  <c r="GA384" i="1"/>
  <c r="GC384" i="1"/>
  <c r="GA401" i="1"/>
  <c r="GC401" i="1"/>
  <c r="GA329" i="1"/>
  <c r="GC329" i="1"/>
  <c r="GA346" i="1"/>
  <c r="GC346" i="1"/>
  <c r="GC363" i="1"/>
  <c r="GA363" i="1"/>
  <c r="GA410" i="1"/>
  <c r="GC410" i="1"/>
  <c r="GA338" i="1"/>
  <c r="GC338" i="1"/>
  <c r="GA355" i="1"/>
  <c r="GC355" i="1"/>
  <c r="GC378" i="1"/>
  <c r="GA378" i="1"/>
  <c r="GA395" i="1"/>
  <c r="GC395" i="1"/>
  <c r="GC412" i="1"/>
  <c r="GA412" i="1"/>
  <c r="GC340" i="1"/>
  <c r="GA340" i="1"/>
  <c r="GC357" i="1"/>
  <c r="GA357" i="1"/>
  <c r="GA404" i="1"/>
  <c r="GC404" i="1"/>
  <c r="GA332" i="1"/>
  <c r="GC332" i="1"/>
  <c r="GC349" i="1"/>
  <c r="GA349" i="1"/>
  <c r="GC372" i="1"/>
  <c r="GA372" i="1"/>
  <c r="GC389" i="1"/>
  <c r="GA389" i="1"/>
  <c r="GC406" i="1"/>
  <c r="GA406" i="1"/>
  <c r="GC334" i="1"/>
  <c r="GA334" i="1"/>
  <c r="GC351" i="1"/>
  <c r="GA351" i="1"/>
  <c r="GC398" i="1"/>
  <c r="GA398" i="1"/>
  <c r="GC415" i="1"/>
  <c r="GA415" i="1"/>
  <c r="GA343" i="1"/>
  <c r="GC343" i="1"/>
  <c r="GA366" i="1"/>
  <c r="GC366" i="1"/>
  <c r="GC383" i="1"/>
  <c r="GA383" i="1"/>
  <c r="GC400" i="1"/>
  <c r="GA400" i="1"/>
  <c r="GA328" i="1"/>
  <c r="GC328" i="1"/>
  <c r="GA345" i="1"/>
  <c r="GC345" i="1"/>
  <c r="GC392" i="1"/>
  <c r="GA392" i="1"/>
  <c r="GC409" i="1"/>
  <c r="GA409" i="1"/>
  <c r="GA337" i="1"/>
  <c r="GC337" i="1"/>
  <c r="GA360" i="1"/>
  <c r="GC360" i="1"/>
  <c r="GC377" i="1"/>
  <c r="GA377" i="1"/>
  <c r="GC394" i="1"/>
  <c r="GA394" i="1"/>
  <c r="GC411" i="1"/>
  <c r="GA411" i="1"/>
  <c r="GC339" i="1"/>
  <c r="GA339" i="1"/>
  <c r="GC386" i="1"/>
  <c r="GA386" i="1"/>
  <c r="GC403" i="1"/>
  <c r="GA403" i="1"/>
  <c r="GA331" i="1"/>
  <c r="GC331" i="1"/>
  <c r="GC354" i="1"/>
  <c r="GA354" i="1"/>
  <c r="GC371" i="1"/>
  <c r="GA371" i="1"/>
  <c r="GC388" i="1"/>
  <c r="GA388" i="1"/>
  <c r="GC405" i="1"/>
  <c r="GA405" i="1"/>
  <c r="GA333" i="1"/>
  <c r="GC333" i="1"/>
  <c r="GC380" i="1"/>
  <c r="GA380" i="1"/>
  <c r="GA397" i="1"/>
  <c r="GC397" i="1"/>
  <c r="GF337" i="1"/>
  <c r="GC326" i="1"/>
  <c r="GA326" i="1"/>
  <c r="GA348" i="1"/>
  <c r="GC348" i="1"/>
  <c r="GA365" i="1"/>
  <c r="GC365" i="1"/>
  <c r="GA382" i="1"/>
  <c r="GC382" i="1"/>
  <c r="GC399" i="1"/>
  <c r="GA399" i="1"/>
  <c r="GA327" i="1"/>
  <c r="GC327" i="1"/>
  <c r="FH349" i="1"/>
  <c r="FH393" i="1"/>
  <c r="FH335" i="1"/>
  <c r="FG385" i="1"/>
  <c r="FH385" i="1"/>
  <c r="FG370" i="1"/>
  <c r="FG411" i="1"/>
  <c r="FG391" i="1"/>
  <c r="FH391" i="1"/>
  <c r="FH354" i="1"/>
  <c r="FG354" i="1"/>
  <c r="FG358" i="1"/>
  <c r="FH358" i="1"/>
  <c r="FH326" i="1"/>
  <c r="FG326" i="1"/>
  <c r="FH379" i="1"/>
  <c r="FG379" i="1"/>
  <c r="FH342" i="1"/>
  <c r="FG342" i="1"/>
  <c r="FG400" i="1"/>
  <c r="FH366" i="1"/>
  <c r="FG333" i="1"/>
  <c r="FH333" i="1"/>
  <c r="FG361" i="1"/>
  <c r="FH361" i="1"/>
  <c r="FH404" i="1"/>
  <c r="FG410" i="1"/>
  <c r="FH410" i="1"/>
  <c r="FG383" i="1"/>
  <c r="FG355" i="1"/>
  <c r="FH355" i="1"/>
  <c r="FH413" i="1"/>
  <c r="FG413" i="1"/>
  <c r="FH376" i="1"/>
  <c r="FG382" i="1"/>
  <c r="FG398" i="1"/>
  <c r="FH398" i="1"/>
  <c r="FG337" i="1"/>
  <c r="FH337" i="1"/>
  <c r="FG371" i="1"/>
  <c r="FG380" i="1"/>
  <c r="FH401" i="1"/>
  <c r="FG401" i="1"/>
  <c r="FG375" i="1"/>
  <c r="FH375" i="1"/>
  <c r="FG359" i="1"/>
  <c r="FG405" i="1"/>
  <c r="FH368" i="1"/>
  <c r="FG368" i="1"/>
  <c r="FH363" i="1"/>
  <c r="FH348" i="1"/>
  <c r="FG348" i="1"/>
  <c r="FH388" i="1"/>
  <c r="FG388" i="1"/>
  <c r="FH399" i="1"/>
  <c r="FG374" i="1"/>
  <c r="FG347" i="1"/>
  <c r="FH347" i="1"/>
  <c r="FG356" i="1"/>
  <c r="FH356" i="1"/>
  <c r="FG387" i="1"/>
  <c r="FH377" i="1"/>
  <c r="FG377" i="1"/>
  <c r="FH392" i="1"/>
  <c r="FH412" i="1"/>
  <c r="FG362" i="1"/>
  <c r="FH362" i="1"/>
  <c r="FG396" i="1"/>
  <c r="FH396" i="1"/>
  <c r="FG381" i="1"/>
  <c r="FH381" i="1"/>
  <c r="FG344" i="1"/>
  <c r="FG365" i="1"/>
  <c r="FH365" i="1"/>
  <c r="FG328" i="1"/>
  <c r="FH328" i="1"/>
  <c r="FH386" i="1"/>
  <c r="FH403" i="1"/>
  <c r="FG403" i="1"/>
  <c r="FG350" i="1"/>
  <c r="FG384" i="1"/>
  <c r="FH384" i="1"/>
  <c r="FG327" i="1"/>
  <c r="FH327" i="1"/>
  <c r="FG369" i="1"/>
  <c r="FH369" i="1"/>
  <c r="FG353" i="1"/>
  <c r="FH353" i="1"/>
  <c r="FH331" i="1"/>
  <c r="FH346" i="1"/>
  <c r="FG346" i="1"/>
  <c r="FH407" i="1"/>
  <c r="FG338" i="1"/>
  <c r="FG372" i="1"/>
  <c r="FG357" i="1"/>
  <c r="FH339" i="1"/>
  <c r="FG339" i="1"/>
  <c r="FH341" i="1"/>
  <c r="FG341" i="1"/>
  <c r="FH395" i="1"/>
  <c r="FH351" i="1"/>
  <c r="FG397" i="1"/>
  <c r="FH397" i="1"/>
  <c r="FG409" i="1"/>
  <c r="FH409" i="1"/>
  <c r="FH394" i="1"/>
  <c r="FG378" i="1"/>
  <c r="FH378" i="1"/>
  <c r="FG329" i="1"/>
  <c r="FH329" i="1"/>
  <c r="FH336" i="1"/>
  <c r="FH414" i="1"/>
  <c r="EP328" i="1"/>
  <c r="EP331" i="1" s="1"/>
  <c r="GF232" i="1"/>
  <c r="GB226" i="1"/>
  <c r="GF235" i="1" s="1"/>
  <c r="GC220" i="1"/>
  <c r="GF231" i="1"/>
  <c r="GA220" i="1"/>
  <c r="GA264" i="1"/>
  <c r="GC264" i="1"/>
  <c r="GA281" i="1"/>
  <c r="GC281" i="1"/>
  <c r="GA304" i="1"/>
  <c r="GC304" i="1"/>
  <c r="GC232" i="1"/>
  <c r="GA232" i="1"/>
  <c r="GC249" i="1"/>
  <c r="GA249" i="1"/>
  <c r="GA266" i="1"/>
  <c r="GC266" i="1"/>
  <c r="GC283" i="1"/>
  <c r="GA283" i="1"/>
  <c r="GC238" i="1"/>
  <c r="GA238" i="1"/>
  <c r="GA258" i="1"/>
  <c r="GC258" i="1"/>
  <c r="GC275" i="1"/>
  <c r="GA275" i="1"/>
  <c r="GA298" i="1"/>
  <c r="GC298" i="1"/>
  <c r="GC226" i="1"/>
  <c r="GA226" i="1"/>
  <c r="GA243" i="1"/>
  <c r="GC243" i="1"/>
  <c r="GA260" i="1"/>
  <c r="GC260" i="1"/>
  <c r="GA277" i="1"/>
  <c r="GC277" i="1"/>
  <c r="GA289" i="1"/>
  <c r="GC289" i="1"/>
  <c r="GA252" i="1"/>
  <c r="GC252" i="1"/>
  <c r="GA269" i="1"/>
  <c r="GC269" i="1"/>
  <c r="GA292" i="1"/>
  <c r="GC292" i="1"/>
  <c r="GC309" i="1"/>
  <c r="GA309" i="1"/>
  <c r="GC237" i="1"/>
  <c r="GA237" i="1"/>
  <c r="GA254" i="1"/>
  <c r="GC254" i="1"/>
  <c r="GC271" i="1"/>
  <c r="GA271" i="1"/>
  <c r="GC272" i="1"/>
  <c r="GA272" i="1"/>
  <c r="GC246" i="1"/>
  <c r="GA246" i="1"/>
  <c r="GA263" i="1"/>
  <c r="GC263" i="1"/>
  <c r="GA286" i="1"/>
  <c r="GC286" i="1"/>
  <c r="GA303" i="1"/>
  <c r="GC303" i="1"/>
  <c r="GC231" i="1"/>
  <c r="GA231" i="1"/>
  <c r="GC248" i="1"/>
  <c r="GA248" i="1"/>
  <c r="GA265" i="1"/>
  <c r="GC265" i="1"/>
  <c r="GC255" i="1"/>
  <c r="GA255" i="1"/>
  <c r="GC240" i="1"/>
  <c r="GA240" i="1"/>
  <c r="GC257" i="1"/>
  <c r="GA257" i="1"/>
  <c r="GA280" i="1"/>
  <c r="GC280" i="1"/>
  <c r="GC297" i="1"/>
  <c r="GA297" i="1"/>
  <c r="GC225" i="1"/>
  <c r="GA225" i="1"/>
  <c r="GC242" i="1"/>
  <c r="GA242" i="1"/>
  <c r="GA259" i="1"/>
  <c r="GC259" i="1"/>
  <c r="GA306" i="1"/>
  <c r="GC306" i="1"/>
  <c r="GA234" i="1"/>
  <c r="GC234" i="1"/>
  <c r="GC251" i="1"/>
  <c r="GA251" i="1"/>
  <c r="GC274" i="1"/>
  <c r="GA274" i="1"/>
  <c r="GA291" i="1"/>
  <c r="GC291" i="1"/>
  <c r="GA308" i="1"/>
  <c r="GC308" i="1"/>
  <c r="GC236" i="1"/>
  <c r="GA236" i="1"/>
  <c r="GA253" i="1"/>
  <c r="GC253" i="1"/>
  <c r="GC300" i="1"/>
  <c r="GA300" i="1"/>
  <c r="GA228" i="1"/>
  <c r="GC228" i="1"/>
  <c r="GC245" i="1"/>
  <c r="GA245" i="1"/>
  <c r="GA268" i="1"/>
  <c r="GC268" i="1"/>
  <c r="GA285" i="1"/>
  <c r="GC285" i="1"/>
  <c r="GC302" i="1"/>
  <c r="GA302" i="1"/>
  <c r="GA230" i="1"/>
  <c r="GC230" i="1"/>
  <c r="GA247" i="1"/>
  <c r="GC247" i="1"/>
  <c r="GC270" i="1"/>
  <c r="GA270" i="1"/>
  <c r="GC294" i="1"/>
  <c r="GA294" i="1"/>
  <c r="GC222" i="1"/>
  <c r="GA222" i="1"/>
  <c r="GC239" i="1"/>
  <c r="GA239" i="1"/>
  <c r="GA262" i="1"/>
  <c r="GC262" i="1"/>
  <c r="GA279" i="1"/>
  <c r="GC279" i="1"/>
  <c r="GC296" i="1"/>
  <c r="GA296" i="1"/>
  <c r="GA224" i="1"/>
  <c r="GC224" i="1"/>
  <c r="GC241" i="1"/>
  <c r="GA241" i="1"/>
  <c r="GA288" i="1"/>
  <c r="GC288" i="1"/>
  <c r="GC305" i="1"/>
  <c r="GA305" i="1"/>
  <c r="GC233" i="1"/>
  <c r="GA233" i="1"/>
  <c r="GA256" i="1"/>
  <c r="GC256" i="1"/>
  <c r="GC273" i="1"/>
  <c r="GA273" i="1"/>
  <c r="GC290" i="1"/>
  <c r="GA290" i="1"/>
  <c r="GC307" i="1"/>
  <c r="GA307" i="1"/>
  <c r="GC235" i="1"/>
  <c r="GA235" i="1"/>
  <c r="GA282" i="1"/>
  <c r="GC282" i="1"/>
  <c r="GC299" i="1"/>
  <c r="GA299" i="1"/>
  <c r="GC227" i="1"/>
  <c r="GA227" i="1"/>
  <c r="GC250" i="1"/>
  <c r="GA250" i="1"/>
  <c r="GA267" i="1"/>
  <c r="GC267" i="1"/>
  <c r="GA284" i="1"/>
  <c r="GC284" i="1"/>
  <c r="GC301" i="1"/>
  <c r="GA301" i="1"/>
  <c r="GA229" i="1"/>
  <c r="GC229" i="1"/>
  <c r="GA287" i="1"/>
  <c r="GC287" i="1"/>
  <c r="GA276" i="1"/>
  <c r="GC276" i="1"/>
  <c r="GC293" i="1"/>
  <c r="GA293" i="1"/>
  <c r="GA221" i="1"/>
  <c r="GC221" i="1"/>
  <c r="GC244" i="1"/>
  <c r="GA244" i="1"/>
  <c r="GA261" i="1"/>
  <c r="GC261" i="1"/>
  <c r="GC278" i="1"/>
  <c r="GA278" i="1"/>
  <c r="GC295" i="1"/>
  <c r="GA295" i="1"/>
  <c r="GC223" i="1"/>
  <c r="GA223" i="1"/>
  <c r="FK232" i="1"/>
  <c r="FG220" i="1"/>
  <c r="FK235" i="1" s="1"/>
  <c r="FH252" i="1"/>
  <c r="FF252" i="1"/>
  <c r="FF285" i="1"/>
  <c r="FH285" i="1"/>
  <c r="FH226" i="1"/>
  <c r="FF226" i="1"/>
  <c r="FH242" i="1"/>
  <c r="FF242" i="1"/>
  <c r="FH277" i="1"/>
  <c r="FF277" i="1"/>
  <c r="FF286" i="1"/>
  <c r="FH286" i="1"/>
  <c r="FH246" i="1"/>
  <c r="FF246" i="1"/>
  <c r="FF269" i="1"/>
  <c r="FH269" i="1"/>
  <c r="FH279" i="1"/>
  <c r="FF279" i="1"/>
  <c r="FH308" i="1"/>
  <c r="FF308" i="1"/>
  <c r="FF236" i="1"/>
  <c r="FH236" i="1"/>
  <c r="FH271" i="1"/>
  <c r="FF271" i="1"/>
  <c r="FH232" i="1"/>
  <c r="FF232" i="1"/>
  <c r="FH240" i="1"/>
  <c r="FF240" i="1"/>
  <c r="FF263" i="1"/>
  <c r="FH263" i="1"/>
  <c r="FH283" i="1"/>
  <c r="FF283" i="1"/>
  <c r="FH273" i="1"/>
  <c r="FF273" i="1"/>
  <c r="FF302" i="1"/>
  <c r="FH302" i="1"/>
  <c r="FF230" i="1"/>
  <c r="FH230" i="1"/>
  <c r="FH265" i="1"/>
  <c r="FF265" i="1"/>
  <c r="FF306" i="1"/>
  <c r="FH306" i="1"/>
  <c r="FH234" i="1"/>
  <c r="FF234" i="1"/>
  <c r="FH257" i="1"/>
  <c r="FF257" i="1"/>
  <c r="FH291" i="1"/>
  <c r="FF291" i="1"/>
  <c r="FF267" i="1"/>
  <c r="FH267" i="1"/>
  <c r="FF296" i="1"/>
  <c r="FH296" i="1"/>
  <c r="FF224" i="1"/>
  <c r="FH224" i="1"/>
  <c r="FH259" i="1"/>
  <c r="FF259" i="1"/>
  <c r="FF300" i="1"/>
  <c r="FH300" i="1"/>
  <c r="FH228" i="1"/>
  <c r="FF228" i="1"/>
  <c r="FH251" i="1"/>
  <c r="FF251" i="1"/>
  <c r="FH261" i="1"/>
  <c r="FF261" i="1"/>
  <c r="FF290" i="1"/>
  <c r="FH290" i="1"/>
  <c r="FF304" i="1"/>
  <c r="FH304" i="1"/>
  <c r="FF253" i="1"/>
  <c r="FH253" i="1"/>
  <c r="FF294" i="1"/>
  <c r="FH294" i="1"/>
  <c r="FH222" i="1"/>
  <c r="FF222" i="1"/>
  <c r="FH245" i="1"/>
  <c r="FF245" i="1"/>
  <c r="FF244" i="1"/>
  <c r="FH244" i="1"/>
  <c r="FF268" i="1"/>
  <c r="FH268" i="1"/>
  <c r="FH255" i="1"/>
  <c r="FF255" i="1"/>
  <c r="FH284" i="1"/>
  <c r="FF284" i="1"/>
  <c r="FF250" i="1"/>
  <c r="FH250" i="1"/>
  <c r="FH247" i="1"/>
  <c r="FF247" i="1"/>
  <c r="FH288" i="1"/>
  <c r="FF288" i="1"/>
  <c r="FF274" i="1"/>
  <c r="FH274" i="1"/>
  <c r="FH239" i="1"/>
  <c r="FF239" i="1"/>
  <c r="FF275" i="1"/>
  <c r="FH275" i="1"/>
  <c r="FF298" i="1"/>
  <c r="FH298" i="1"/>
  <c r="FH249" i="1"/>
  <c r="FF249" i="1"/>
  <c r="FF278" i="1"/>
  <c r="FH278" i="1"/>
  <c r="FH256" i="1"/>
  <c r="FF256" i="1"/>
  <c r="FF241" i="1"/>
  <c r="FH241" i="1"/>
  <c r="FH282" i="1"/>
  <c r="FF282" i="1"/>
  <c r="FF305" i="1"/>
  <c r="FH305" i="1"/>
  <c r="FF233" i="1"/>
  <c r="FH233" i="1"/>
  <c r="FH238" i="1"/>
  <c r="FF238" i="1"/>
  <c r="FH243" i="1"/>
  <c r="FF243" i="1"/>
  <c r="FF272" i="1"/>
  <c r="FH272" i="1"/>
  <c r="FF307" i="1"/>
  <c r="FH307" i="1"/>
  <c r="FH235" i="1"/>
  <c r="FF235" i="1"/>
  <c r="FH276" i="1"/>
  <c r="FF276" i="1"/>
  <c r="FF299" i="1"/>
  <c r="FH299" i="1"/>
  <c r="FH227" i="1"/>
  <c r="FF227" i="1"/>
  <c r="FH309" i="1"/>
  <c r="FF309" i="1"/>
  <c r="FH237" i="1"/>
  <c r="FF237" i="1"/>
  <c r="FH266" i="1"/>
  <c r="FF266" i="1"/>
  <c r="FF301" i="1"/>
  <c r="FH301" i="1"/>
  <c r="FF229" i="1"/>
  <c r="FH229" i="1"/>
  <c r="FH270" i="1"/>
  <c r="FF270" i="1"/>
  <c r="FF293" i="1"/>
  <c r="FH293" i="1"/>
  <c r="FF221" i="1"/>
  <c r="FH221" i="1"/>
  <c r="FH248" i="1"/>
  <c r="FF248" i="1"/>
  <c r="FF303" i="1"/>
  <c r="FH303" i="1"/>
  <c r="FH231" i="1"/>
  <c r="FF231" i="1"/>
  <c r="FF260" i="1"/>
  <c r="FH260" i="1"/>
  <c r="FF295" i="1"/>
  <c r="FH295" i="1"/>
  <c r="FH223" i="1"/>
  <c r="FF223" i="1"/>
  <c r="FF264" i="1"/>
  <c r="FH264" i="1"/>
  <c r="FF287" i="1"/>
  <c r="FH287" i="1"/>
  <c r="FH262" i="1"/>
  <c r="FF262" i="1"/>
  <c r="FF280" i="1"/>
  <c r="FH280" i="1"/>
  <c r="FF297" i="1"/>
  <c r="FH297" i="1"/>
  <c r="FH225" i="1"/>
  <c r="FF225" i="1"/>
  <c r="FH254" i="1"/>
  <c r="FF254" i="1"/>
  <c r="FF289" i="1"/>
  <c r="FH289" i="1"/>
  <c r="FF292" i="1"/>
  <c r="FH292" i="1"/>
  <c r="FF258" i="1"/>
  <c r="FH258" i="1"/>
  <c r="FH281" i="1"/>
  <c r="FF281" i="1"/>
  <c r="FF220" i="1"/>
  <c r="FK231" i="1"/>
  <c r="FH220" i="1"/>
  <c r="DQ220" i="1"/>
  <c r="DU235" i="1" s="1"/>
  <c r="DP284" i="1"/>
  <c r="DP265" i="1"/>
  <c r="DR265" i="1"/>
  <c r="DP252" i="1"/>
  <c r="DP287" i="1"/>
  <c r="DP301" i="1"/>
  <c r="DR301" i="1"/>
  <c r="DR262" i="1"/>
  <c r="DP262" i="1"/>
  <c r="DR285" i="1"/>
  <c r="DP285" i="1"/>
  <c r="DP278" i="1"/>
  <c r="DP277" i="1"/>
  <c r="DR277" i="1"/>
  <c r="DP246" i="1"/>
  <c r="DR246" i="1"/>
  <c r="DR281" i="1"/>
  <c r="DP281" i="1"/>
  <c r="DR241" i="1"/>
  <c r="DP241" i="1"/>
  <c r="DP256" i="1"/>
  <c r="DR256" i="1"/>
  <c r="DR279" i="1"/>
  <c r="DP279" i="1"/>
  <c r="DR266" i="1"/>
  <c r="DP266" i="1"/>
  <c r="DP306" i="1"/>
  <c r="DR306" i="1"/>
  <c r="DP234" i="1"/>
  <c r="DR234" i="1"/>
  <c r="DR269" i="1"/>
  <c r="DP269" i="1"/>
  <c r="DP295" i="1"/>
  <c r="DR295" i="1"/>
  <c r="DP244" i="1"/>
  <c r="DR244" i="1"/>
  <c r="DR267" i="1"/>
  <c r="DP267" i="1"/>
  <c r="DR253" i="1"/>
  <c r="DP253" i="1"/>
  <c r="DP260" i="1"/>
  <c r="DP300" i="1"/>
  <c r="DR228" i="1"/>
  <c r="DP228" i="1"/>
  <c r="DP263" i="1"/>
  <c r="DR263" i="1"/>
  <c r="DR223" i="1"/>
  <c r="DP223" i="1"/>
  <c r="DR238" i="1"/>
  <c r="DP238" i="1"/>
  <c r="DP261" i="1"/>
  <c r="DR261" i="1"/>
  <c r="DR275" i="1"/>
  <c r="DP275" i="1"/>
  <c r="DP254" i="1"/>
  <c r="DR254" i="1"/>
  <c r="DR294" i="1"/>
  <c r="DP294" i="1"/>
  <c r="DR222" i="1"/>
  <c r="DP222" i="1"/>
  <c r="DP257" i="1"/>
  <c r="DR257" i="1"/>
  <c r="DP304" i="1"/>
  <c r="DR304" i="1"/>
  <c r="DP232" i="1"/>
  <c r="DR232" i="1"/>
  <c r="DR255" i="1"/>
  <c r="DP255" i="1"/>
  <c r="DR250" i="1"/>
  <c r="DP250" i="1"/>
  <c r="DP283" i="1"/>
  <c r="DR283" i="1"/>
  <c r="DP248" i="1"/>
  <c r="DR248" i="1"/>
  <c r="DP288" i="1"/>
  <c r="DR288" i="1"/>
  <c r="DR289" i="1"/>
  <c r="DP289" i="1"/>
  <c r="DP251" i="1"/>
  <c r="DR298" i="1"/>
  <c r="DP298" i="1"/>
  <c r="DP226" i="1"/>
  <c r="DP249" i="1"/>
  <c r="DP272" i="1"/>
  <c r="DP229" i="1"/>
  <c r="DR229" i="1"/>
  <c r="DP242" i="1"/>
  <c r="DR282" i="1"/>
  <c r="DP282" i="1"/>
  <c r="DR235" i="1"/>
  <c r="DP235" i="1"/>
  <c r="DR245" i="1"/>
  <c r="DP245" i="1"/>
  <c r="DP292" i="1"/>
  <c r="DR292" i="1"/>
  <c r="DP271" i="1"/>
  <c r="DR271" i="1"/>
  <c r="DR243" i="1"/>
  <c r="DP243" i="1"/>
  <c r="DP308" i="1"/>
  <c r="DR308" i="1"/>
  <c r="DP236" i="1"/>
  <c r="DR236" i="1"/>
  <c r="DP276" i="1"/>
  <c r="DR276" i="1"/>
  <c r="DP247" i="1"/>
  <c r="DR247" i="1"/>
  <c r="DP239" i="1"/>
  <c r="DR286" i="1"/>
  <c r="DP286" i="1"/>
  <c r="DP309" i="1"/>
  <c r="DR309" i="1"/>
  <c r="DP237" i="1"/>
  <c r="DR237" i="1"/>
  <c r="DR273" i="1"/>
  <c r="DP273" i="1"/>
  <c r="DR302" i="1"/>
  <c r="DP302" i="1"/>
  <c r="DP230" i="1"/>
  <c r="DR270" i="1"/>
  <c r="DP270" i="1"/>
  <c r="DR305" i="1"/>
  <c r="DP305" i="1"/>
  <c r="DR233" i="1"/>
  <c r="DP233" i="1"/>
  <c r="DP280" i="1"/>
  <c r="DR280" i="1"/>
  <c r="DP303" i="1"/>
  <c r="DR303" i="1"/>
  <c r="DR231" i="1"/>
  <c r="DP231" i="1"/>
  <c r="DP220" i="1"/>
  <c r="DU231" i="1"/>
  <c r="DR220" i="1"/>
  <c r="DR296" i="1"/>
  <c r="DP296" i="1"/>
  <c r="DR224" i="1"/>
  <c r="DP224" i="1"/>
  <c r="DP264" i="1"/>
  <c r="DR264" i="1"/>
  <c r="DP299" i="1"/>
  <c r="DR299" i="1"/>
  <c r="DR227" i="1"/>
  <c r="DP227" i="1"/>
  <c r="DR274" i="1"/>
  <c r="DP274" i="1"/>
  <c r="DP297" i="1"/>
  <c r="DR297" i="1"/>
  <c r="DR225" i="1"/>
  <c r="DP225" i="1"/>
  <c r="DP240" i="1"/>
  <c r="DR240" i="1"/>
  <c r="DR290" i="1"/>
  <c r="DP290" i="1"/>
  <c r="DR307" i="1"/>
  <c r="DP307" i="1"/>
  <c r="DR258" i="1"/>
  <c r="DP258" i="1"/>
  <c r="DP293" i="1"/>
  <c r="DP221" i="1"/>
  <c r="DR221" i="1"/>
  <c r="DR268" i="1"/>
  <c r="DP268" i="1"/>
  <c r="DP291" i="1"/>
  <c r="DR291" i="1"/>
  <c r="DP259" i="1"/>
  <c r="DR259" i="1"/>
  <c r="CW276" i="1"/>
  <c r="CW261" i="1"/>
  <c r="CW299" i="1"/>
  <c r="CW227" i="1"/>
  <c r="CW266" i="1"/>
  <c r="CW235" i="1"/>
  <c r="CW272" i="1"/>
  <c r="CW229" i="1"/>
  <c r="CV220" i="1"/>
  <c r="CW263" i="1"/>
  <c r="CW224" i="1"/>
  <c r="CW228" i="1"/>
  <c r="CW251" i="1"/>
  <c r="CW268" i="1"/>
  <c r="CW298" i="1"/>
  <c r="CW226" i="1"/>
  <c r="CW271" i="1"/>
  <c r="CW252" i="1"/>
  <c r="CW308" i="1"/>
  <c r="CW236" i="1"/>
  <c r="CW240" i="1"/>
  <c r="CW280" i="1"/>
  <c r="CW259" i="1"/>
  <c r="CW234" i="1"/>
  <c r="CW296" i="1"/>
  <c r="CW253" i="1"/>
  <c r="CW300" i="1"/>
  <c r="CW255" i="1"/>
  <c r="CW294" i="1"/>
  <c r="CW222" i="1"/>
  <c r="CW241" i="1"/>
  <c r="CW288" i="1"/>
  <c r="CW267" i="1"/>
  <c r="CZ231" i="1"/>
  <c r="CW277" i="1"/>
  <c r="CW256" i="1"/>
  <c r="CW278" i="1"/>
  <c r="CW307" i="1"/>
  <c r="CW282" i="1"/>
  <c r="CW305" i="1"/>
  <c r="CW250" i="1"/>
  <c r="CW275" i="1"/>
  <c r="CW243" i="1"/>
  <c r="CW244" i="1"/>
  <c r="CW270" i="1"/>
  <c r="CW225" i="1"/>
  <c r="CW238" i="1"/>
  <c r="CW287" i="1"/>
  <c r="CW232" i="1"/>
  <c r="CW254" i="1"/>
  <c r="CW283" i="1"/>
  <c r="CW258" i="1"/>
  <c r="FK326" i="1"/>
  <c r="EP326" i="1"/>
  <c r="EK114" i="1"/>
  <c r="EM114" i="1"/>
  <c r="FX114" i="1"/>
  <c r="FC114" i="1"/>
  <c r="CE116" i="1"/>
  <c r="CE113" i="1"/>
  <c r="BZ4" i="1"/>
  <c r="ED114" i="1" s="1"/>
  <c r="BZ20" i="1"/>
  <c r="BW32" i="1"/>
  <c r="DP32" i="1" s="1"/>
  <c r="BW44" i="1"/>
  <c r="DP44" i="1" s="1"/>
  <c r="BW56" i="1"/>
  <c r="DP56" i="1" s="1"/>
  <c r="BW70" i="1"/>
  <c r="DP70" i="1" s="1"/>
  <c r="BW84" i="1"/>
  <c r="DP84" i="1" s="1"/>
  <c r="CK10" i="1"/>
  <c r="CI34" i="1"/>
  <c r="CS59" i="1"/>
  <c r="CS83" i="1"/>
  <c r="CB22" i="1"/>
  <c r="BZ32" i="1"/>
  <c r="BZ40" i="1"/>
  <c r="BZ48" i="1"/>
  <c r="BZ56" i="1"/>
  <c r="BZ68" i="1"/>
  <c r="BZ80" i="1"/>
  <c r="BZ82" i="1"/>
  <c r="BZ84" i="1"/>
  <c r="BZ86" i="1"/>
  <c r="BZ88" i="1"/>
  <c r="BZ90" i="1"/>
  <c r="BZ92" i="1"/>
  <c r="CM4" i="1"/>
  <c r="CM6" i="1"/>
  <c r="CM8" i="1"/>
  <c r="CM10" i="1"/>
  <c r="CK12" i="1"/>
  <c r="CK14" i="1"/>
  <c r="CK16" i="1"/>
  <c r="CK18" i="1"/>
  <c r="CK20" i="1"/>
  <c r="CK22" i="1"/>
  <c r="CK24" i="1"/>
  <c r="CK26" i="1"/>
  <c r="CK28" i="1"/>
  <c r="CK30" i="1"/>
  <c r="CK32" i="1"/>
  <c r="CK34" i="1"/>
  <c r="CK36" i="1"/>
  <c r="CK38" i="1"/>
  <c r="CK40" i="1"/>
  <c r="CK42" i="1"/>
  <c r="CK44" i="1"/>
  <c r="CK46" i="1"/>
  <c r="CK48" i="1"/>
  <c r="CK50" i="1"/>
  <c r="CK52" i="1"/>
  <c r="CK54" i="1"/>
  <c r="CI56" i="1"/>
  <c r="CI58" i="1"/>
  <c r="CI60" i="1"/>
  <c r="CI62" i="1"/>
  <c r="CI64" i="1"/>
  <c r="CI66" i="1"/>
  <c r="CI68" i="1"/>
  <c r="CI70" i="1"/>
  <c r="CI72" i="1"/>
  <c r="CI74" i="1"/>
  <c r="CI76" i="1"/>
  <c r="CI78" i="1"/>
  <c r="CI80" i="1"/>
  <c r="CI82" i="1"/>
  <c r="CI84" i="1"/>
  <c r="CI86" i="1"/>
  <c r="CI88" i="1"/>
  <c r="CI90" i="1"/>
  <c r="CI92" i="1"/>
  <c r="BZ8" i="1"/>
  <c r="BW40" i="1"/>
  <c r="DP40" i="1" s="1"/>
  <c r="BW72" i="1"/>
  <c r="DP72" i="1" s="1"/>
  <c r="CK8" i="1"/>
  <c r="CI18" i="1"/>
  <c r="CI32" i="1"/>
  <c r="CI44" i="1"/>
  <c r="CS57" i="1"/>
  <c r="CS73" i="1"/>
  <c r="CS91" i="1"/>
  <c r="CB18" i="1"/>
  <c r="BZ60" i="1"/>
  <c r="CD8" i="1"/>
  <c r="CD14" i="1"/>
  <c r="CD16" i="1"/>
  <c r="CD18" i="1"/>
  <c r="CD20" i="1"/>
  <c r="CD22" i="1"/>
  <c r="CD24" i="1"/>
  <c r="CD26" i="1"/>
  <c r="CD28" i="1"/>
  <c r="CD30" i="1"/>
  <c r="CB32" i="1"/>
  <c r="CB34" i="1"/>
  <c r="CB36" i="1"/>
  <c r="CB38" i="1"/>
  <c r="CB40" i="1"/>
  <c r="CB42" i="1"/>
  <c r="CB44" i="1"/>
  <c r="CB46" i="1"/>
  <c r="CB48" i="1"/>
  <c r="CB50" i="1"/>
  <c r="CB52" i="1"/>
  <c r="CB54" i="1"/>
  <c r="CB56" i="1"/>
  <c r="CB58" i="1"/>
  <c r="CB60" i="1"/>
  <c r="CB62" i="1"/>
  <c r="CB64" i="1"/>
  <c r="CB66" i="1"/>
  <c r="CB68" i="1"/>
  <c r="CB70" i="1"/>
  <c r="CB72" i="1"/>
  <c r="CB74" i="1"/>
  <c r="CB76" i="1"/>
  <c r="CB78" i="1"/>
  <c r="CB80" i="1"/>
  <c r="CB82" i="1"/>
  <c r="CB84" i="1"/>
  <c r="CB86" i="1"/>
  <c r="CB88" i="1"/>
  <c r="CB90" i="1"/>
  <c r="CB92" i="1"/>
  <c r="CO4" i="1"/>
  <c r="CO6" i="1"/>
  <c r="CO8" i="1"/>
  <c r="CO10" i="1"/>
  <c r="CM12" i="1"/>
  <c r="CM14" i="1"/>
  <c r="CM16" i="1"/>
  <c r="CM18" i="1"/>
  <c r="CM20" i="1"/>
  <c r="CM22" i="1"/>
  <c r="CM24" i="1"/>
  <c r="CM26" i="1"/>
  <c r="CM28" i="1"/>
  <c r="CM30" i="1"/>
  <c r="CM32" i="1"/>
  <c r="CM34" i="1"/>
  <c r="CM36" i="1"/>
  <c r="CM38" i="1"/>
  <c r="CM40" i="1"/>
  <c r="CM42" i="1"/>
  <c r="CM44" i="1"/>
  <c r="CM46" i="1"/>
  <c r="CM48" i="1"/>
  <c r="CM50" i="1"/>
  <c r="CM52" i="1"/>
  <c r="CK56" i="1"/>
  <c r="CK58" i="1"/>
  <c r="CK60" i="1"/>
  <c r="CK62" i="1"/>
  <c r="CK64" i="1"/>
  <c r="CK66" i="1"/>
  <c r="CK68" i="1"/>
  <c r="CK70" i="1"/>
  <c r="CK72" i="1"/>
  <c r="CK74" i="1"/>
  <c r="CK76" i="1"/>
  <c r="CK78" i="1"/>
  <c r="CK80" i="1"/>
  <c r="CK82" i="1"/>
  <c r="CK84" i="1"/>
  <c r="CK86" i="1"/>
  <c r="CK88" i="1"/>
  <c r="CK90" i="1"/>
  <c r="CK92" i="1"/>
  <c r="BZ16" i="1"/>
  <c r="BW46" i="1"/>
  <c r="DP46" i="1" s="1"/>
  <c r="BW80" i="1"/>
  <c r="DP80" i="1" s="1"/>
  <c r="CI22" i="1"/>
  <c r="CI50" i="1"/>
  <c r="CS75" i="1"/>
  <c r="BZ72" i="1"/>
  <c r="BS9" i="1"/>
  <c r="BS11" i="1"/>
  <c r="BS13" i="1"/>
  <c r="BS15" i="1"/>
  <c r="BS17" i="1"/>
  <c r="BS19" i="1"/>
  <c r="BS21" i="1"/>
  <c r="BS23" i="1"/>
  <c r="BS25" i="1"/>
  <c r="BS27" i="1"/>
  <c r="BS29" i="1"/>
  <c r="BS31" i="1"/>
  <c r="CD32" i="1"/>
  <c r="CD34" i="1"/>
  <c r="CD36" i="1"/>
  <c r="CD38" i="1"/>
  <c r="CD40" i="1"/>
  <c r="CD42" i="1"/>
  <c r="CD44" i="1"/>
  <c r="CD46" i="1"/>
  <c r="CD48" i="1"/>
  <c r="CD50" i="1"/>
  <c r="CD52" i="1"/>
  <c r="CD54" i="1"/>
  <c r="CD56" i="1"/>
  <c r="CD58" i="1"/>
  <c r="CD60" i="1"/>
  <c r="CD62" i="1"/>
  <c r="CD64" i="1"/>
  <c r="CD66" i="1"/>
  <c r="CD68" i="1"/>
  <c r="CD70" i="1"/>
  <c r="CD72" i="1"/>
  <c r="CD74" i="1"/>
  <c r="CD76" i="1"/>
  <c r="CD78" i="1"/>
  <c r="CD80" i="1"/>
  <c r="CD82" i="1"/>
  <c r="CD84" i="1"/>
  <c r="CD86" i="1"/>
  <c r="CD88" i="1"/>
  <c r="CD90" i="1"/>
  <c r="CD92" i="1"/>
  <c r="CQ4" i="1"/>
  <c r="CQ6" i="1"/>
  <c r="CQ8" i="1"/>
  <c r="CQ10" i="1"/>
  <c r="CO12" i="1"/>
  <c r="CO14" i="1"/>
  <c r="CO16" i="1"/>
  <c r="CO18" i="1"/>
  <c r="CO20" i="1"/>
  <c r="CO22" i="1"/>
  <c r="CO24" i="1"/>
  <c r="CO26" i="1"/>
  <c r="CO28" i="1"/>
  <c r="CO30" i="1"/>
  <c r="CO32" i="1"/>
  <c r="CO34" i="1"/>
  <c r="CO36" i="1"/>
  <c r="CO38" i="1"/>
  <c r="CO40" i="1"/>
  <c r="CO42" i="1"/>
  <c r="CO44" i="1"/>
  <c r="CO46" i="1"/>
  <c r="CO48" i="1"/>
  <c r="CO50" i="1"/>
  <c r="CO52" i="1"/>
  <c r="CM56" i="1"/>
  <c r="CM58" i="1"/>
  <c r="CM60" i="1"/>
  <c r="CM62" i="1"/>
  <c r="CM64" i="1"/>
  <c r="CM66" i="1"/>
  <c r="CM68" i="1"/>
  <c r="CM70" i="1"/>
  <c r="CM72" i="1"/>
  <c r="CM74" i="1"/>
  <c r="CM76" i="1"/>
  <c r="CM78" i="1"/>
  <c r="CM80" i="1"/>
  <c r="CM82" i="1"/>
  <c r="CM84" i="1"/>
  <c r="CM86" i="1"/>
  <c r="CM88" i="1"/>
  <c r="CM90" i="1"/>
  <c r="CM92" i="1"/>
  <c r="BZ30" i="1"/>
  <c r="BW66" i="1"/>
  <c r="DP66" i="1" s="1"/>
  <c r="CK6" i="1"/>
  <c r="CI38" i="1"/>
  <c r="CS61" i="1"/>
  <c r="CS81" i="1"/>
  <c r="CB6" i="1"/>
  <c r="BZ70" i="1"/>
  <c r="BU7" i="1"/>
  <c r="DN7" i="1" s="1"/>
  <c r="BU13" i="1"/>
  <c r="DN13" i="1" s="1"/>
  <c r="BU17" i="1"/>
  <c r="DN17" i="1" s="1"/>
  <c r="BU19" i="1"/>
  <c r="DN19" i="1" s="1"/>
  <c r="BU21" i="1"/>
  <c r="DN21" i="1" s="1"/>
  <c r="BU23" i="1"/>
  <c r="DN23" i="1" s="1"/>
  <c r="BU25" i="1"/>
  <c r="DN25" i="1" s="1"/>
  <c r="BU27" i="1"/>
  <c r="DN27" i="1" s="1"/>
  <c r="BU29" i="1"/>
  <c r="DN29" i="1" s="1"/>
  <c r="BU31" i="1"/>
  <c r="DN31" i="1" s="1"/>
  <c r="BS33" i="1"/>
  <c r="BS35" i="1"/>
  <c r="BS37" i="1"/>
  <c r="BS39" i="1"/>
  <c r="BS41" i="1"/>
  <c r="BS43" i="1"/>
  <c r="BS45" i="1"/>
  <c r="BS47" i="1"/>
  <c r="BS49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5" i="1"/>
  <c r="BS87" i="1"/>
  <c r="BS89" i="1"/>
  <c r="BS91" i="1"/>
  <c r="BS93" i="1"/>
  <c r="CS4" i="1"/>
  <c r="CS6" i="1"/>
  <c r="CS8" i="1"/>
  <c r="CS10" i="1"/>
  <c r="CQ12" i="1"/>
  <c r="CQ14" i="1"/>
  <c r="CQ16" i="1"/>
  <c r="CQ18" i="1"/>
  <c r="CQ20" i="1"/>
  <c r="CQ22" i="1"/>
  <c r="CQ24" i="1"/>
  <c r="CQ26" i="1"/>
  <c r="CQ28" i="1"/>
  <c r="CQ30" i="1"/>
  <c r="CQ32" i="1"/>
  <c r="CQ34" i="1"/>
  <c r="CQ36" i="1"/>
  <c r="CQ38" i="1"/>
  <c r="CQ40" i="1"/>
  <c r="CQ42" i="1"/>
  <c r="CQ44" i="1"/>
  <c r="CQ46" i="1"/>
  <c r="CQ48" i="1"/>
  <c r="CQ50" i="1"/>
  <c r="CQ52" i="1"/>
  <c r="CO54" i="1"/>
  <c r="CO56" i="1"/>
  <c r="CO58" i="1"/>
  <c r="CO60" i="1"/>
  <c r="CO62" i="1"/>
  <c r="CO64" i="1"/>
  <c r="CO66" i="1"/>
  <c r="CO68" i="1"/>
  <c r="CO70" i="1"/>
  <c r="CO72" i="1"/>
  <c r="CO74" i="1"/>
  <c r="CO76" i="1"/>
  <c r="CO78" i="1"/>
  <c r="CO80" i="1"/>
  <c r="CO82" i="1"/>
  <c r="CO84" i="1"/>
  <c r="CO86" i="1"/>
  <c r="CO88" i="1"/>
  <c r="CO90" i="1"/>
  <c r="CO92" i="1"/>
  <c r="BZ6" i="1"/>
  <c r="BW34" i="1"/>
  <c r="DP34" i="1" s="1"/>
  <c r="BW64" i="1"/>
  <c r="DP64" i="1" s="1"/>
  <c r="BW90" i="1"/>
  <c r="DP90" i="1" s="1"/>
  <c r="CI28" i="1"/>
  <c r="CS55" i="1"/>
  <c r="CS85" i="1"/>
  <c r="CB12" i="1"/>
  <c r="CB24" i="1"/>
  <c r="BZ36" i="1"/>
  <c r="BZ50" i="1"/>
  <c r="BZ74" i="1"/>
  <c r="BU15" i="1"/>
  <c r="DN15" i="1" s="1"/>
  <c r="BW5" i="1"/>
  <c r="DP5" i="1" s="1"/>
  <c r="BW7" i="1"/>
  <c r="DP7" i="1" s="1"/>
  <c r="BW9" i="1"/>
  <c r="DP9" i="1" s="1"/>
  <c r="BW11" i="1"/>
  <c r="DP11" i="1" s="1"/>
  <c r="BW13" i="1"/>
  <c r="DP13" i="1" s="1"/>
  <c r="BW15" i="1"/>
  <c r="DP15" i="1" s="1"/>
  <c r="BW17" i="1"/>
  <c r="DP17" i="1" s="1"/>
  <c r="BW19" i="1"/>
  <c r="DP19" i="1" s="1"/>
  <c r="BW21" i="1"/>
  <c r="DP21" i="1" s="1"/>
  <c r="BW23" i="1"/>
  <c r="DP23" i="1" s="1"/>
  <c r="BW25" i="1"/>
  <c r="DP25" i="1" s="1"/>
  <c r="BW27" i="1"/>
  <c r="DP27" i="1" s="1"/>
  <c r="BW29" i="1"/>
  <c r="DP29" i="1" s="1"/>
  <c r="BW31" i="1"/>
  <c r="DP31" i="1" s="1"/>
  <c r="BU33" i="1"/>
  <c r="DN33" i="1" s="1"/>
  <c r="BU35" i="1"/>
  <c r="DN35" i="1" s="1"/>
  <c r="BU37" i="1"/>
  <c r="DN37" i="1" s="1"/>
  <c r="BU39" i="1"/>
  <c r="DN39" i="1" s="1"/>
  <c r="BU41" i="1"/>
  <c r="DN41" i="1" s="1"/>
  <c r="BU43" i="1"/>
  <c r="DN43" i="1" s="1"/>
  <c r="BU45" i="1"/>
  <c r="DN45" i="1" s="1"/>
  <c r="BU47" i="1"/>
  <c r="DN47" i="1" s="1"/>
  <c r="BU49" i="1"/>
  <c r="DN49" i="1" s="1"/>
  <c r="BU51" i="1"/>
  <c r="DN51" i="1" s="1"/>
  <c r="BU53" i="1"/>
  <c r="DN53" i="1" s="1"/>
  <c r="BU55" i="1"/>
  <c r="DN55" i="1" s="1"/>
  <c r="BU57" i="1"/>
  <c r="DN57" i="1" s="1"/>
  <c r="BU59" i="1"/>
  <c r="DN59" i="1" s="1"/>
  <c r="BU61" i="1"/>
  <c r="DN61" i="1" s="1"/>
  <c r="BU63" i="1"/>
  <c r="DN63" i="1" s="1"/>
  <c r="BU65" i="1"/>
  <c r="DN65" i="1" s="1"/>
  <c r="BU67" i="1"/>
  <c r="DN67" i="1" s="1"/>
  <c r="BU69" i="1"/>
  <c r="DN69" i="1" s="1"/>
  <c r="BU71" i="1"/>
  <c r="DN71" i="1" s="1"/>
  <c r="BU73" i="1"/>
  <c r="DN73" i="1" s="1"/>
  <c r="BU75" i="1"/>
  <c r="DN75" i="1" s="1"/>
  <c r="BU77" i="1"/>
  <c r="DN77" i="1" s="1"/>
  <c r="BU79" i="1"/>
  <c r="DN79" i="1" s="1"/>
  <c r="BU81" i="1"/>
  <c r="DN81" i="1" s="1"/>
  <c r="BU83" i="1"/>
  <c r="DN83" i="1" s="1"/>
  <c r="BU85" i="1"/>
  <c r="DN85" i="1" s="1"/>
  <c r="BU87" i="1"/>
  <c r="DN87" i="1" s="1"/>
  <c r="BU89" i="1"/>
  <c r="DN89" i="1" s="1"/>
  <c r="BU91" i="1"/>
  <c r="DN91" i="1" s="1"/>
  <c r="BU93" i="1"/>
  <c r="DN93" i="1" s="1"/>
  <c r="CI5" i="1"/>
  <c r="CI7" i="1"/>
  <c r="CI9" i="1"/>
  <c r="CI11" i="1"/>
  <c r="CS12" i="1"/>
  <c r="CS14" i="1"/>
  <c r="CS16" i="1"/>
  <c r="CS18" i="1"/>
  <c r="CS20" i="1"/>
  <c r="CS22" i="1"/>
  <c r="CS24" i="1"/>
  <c r="CS26" i="1"/>
  <c r="CS28" i="1"/>
  <c r="CS30" i="1"/>
  <c r="CS32" i="1"/>
  <c r="CS34" i="1"/>
  <c r="CS36" i="1"/>
  <c r="CS38" i="1"/>
  <c r="CS40" i="1"/>
  <c r="CS42" i="1"/>
  <c r="CS44" i="1"/>
  <c r="CS46" i="1"/>
  <c r="CS48" i="1"/>
  <c r="CS50" i="1"/>
  <c r="CS52" i="1"/>
  <c r="CQ54" i="1"/>
  <c r="CQ56" i="1"/>
  <c r="CQ58" i="1"/>
  <c r="CQ60" i="1"/>
  <c r="CQ62" i="1"/>
  <c r="CQ64" i="1"/>
  <c r="CQ66" i="1"/>
  <c r="CQ68" i="1"/>
  <c r="CQ70" i="1"/>
  <c r="CQ72" i="1"/>
  <c r="CQ74" i="1"/>
  <c r="CQ76" i="1"/>
  <c r="CQ78" i="1"/>
  <c r="CQ80" i="1"/>
  <c r="CQ82" i="1"/>
  <c r="CQ84" i="1"/>
  <c r="CQ86" i="1"/>
  <c r="CQ88" i="1"/>
  <c r="CQ90" i="1"/>
  <c r="CQ92" i="1"/>
  <c r="BZ10" i="1"/>
  <c r="BZ26" i="1"/>
  <c r="BW38" i="1"/>
  <c r="DP38" i="1" s="1"/>
  <c r="BW50" i="1"/>
  <c r="DP50" i="1" s="1"/>
  <c r="BW62" i="1"/>
  <c r="DP62" i="1" s="1"/>
  <c r="BW74" i="1"/>
  <c r="DP74" i="1" s="1"/>
  <c r="BW88" i="1"/>
  <c r="DP88" i="1" s="1"/>
  <c r="CI12" i="1"/>
  <c r="CI30" i="1"/>
  <c r="CI46" i="1"/>
  <c r="CS65" i="1"/>
  <c r="CS89" i="1"/>
  <c r="CB10" i="1"/>
  <c r="CB28" i="1"/>
  <c r="BZ42" i="1"/>
  <c r="BZ52" i="1"/>
  <c r="BZ78" i="1"/>
  <c r="BS7" i="1"/>
  <c r="BZ17" i="1"/>
  <c r="BZ29" i="1"/>
  <c r="BZ31" i="1"/>
  <c r="BW33" i="1"/>
  <c r="DP33" i="1" s="1"/>
  <c r="BW35" i="1"/>
  <c r="DP35" i="1" s="1"/>
  <c r="BW37" i="1"/>
  <c r="DP37" i="1" s="1"/>
  <c r="BW39" i="1"/>
  <c r="DP39" i="1" s="1"/>
  <c r="BW41" i="1"/>
  <c r="DP41" i="1" s="1"/>
  <c r="BW43" i="1"/>
  <c r="DP43" i="1" s="1"/>
  <c r="BW45" i="1"/>
  <c r="DP45" i="1" s="1"/>
  <c r="BW47" i="1"/>
  <c r="DP47" i="1" s="1"/>
  <c r="BW49" i="1"/>
  <c r="DP49" i="1" s="1"/>
  <c r="BW51" i="1"/>
  <c r="DP51" i="1" s="1"/>
  <c r="BW53" i="1"/>
  <c r="DP53" i="1" s="1"/>
  <c r="BW55" i="1"/>
  <c r="DP55" i="1" s="1"/>
  <c r="BW57" i="1"/>
  <c r="DP57" i="1" s="1"/>
  <c r="BW59" i="1"/>
  <c r="DP59" i="1" s="1"/>
  <c r="BW61" i="1"/>
  <c r="DP61" i="1" s="1"/>
  <c r="BW63" i="1"/>
  <c r="DP63" i="1" s="1"/>
  <c r="BW65" i="1"/>
  <c r="DP65" i="1" s="1"/>
  <c r="BW67" i="1"/>
  <c r="DP67" i="1" s="1"/>
  <c r="BW69" i="1"/>
  <c r="DP69" i="1" s="1"/>
  <c r="BW71" i="1"/>
  <c r="DP71" i="1" s="1"/>
  <c r="BW73" i="1"/>
  <c r="DP73" i="1" s="1"/>
  <c r="BW75" i="1"/>
  <c r="DP75" i="1" s="1"/>
  <c r="BW77" i="1"/>
  <c r="DP77" i="1" s="1"/>
  <c r="BW79" i="1"/>
  <c r="DP79" i="1" s="1"/>
  <c r="BW81" i="1"/>
  <c r="DP81" i="1" s="1"/>
  <c r="BW83" i="1"/>
  <c r="DP83" i="1" s="1"/>
  <c r="BW85" i="1"/>
  <c r="DP85" i="1" s="1"/>
  <c r="BW87" i="1"/>
  <c r="DP87" i="1" s="1"/>
  <c r="BW89" i="1"/>
  <c r="DP89" i="1" s="1"/>
  <c r="BW91" i="1"/>
  <c r="DP91" i="1" s="1"/>
  <c r="BW93" i="1"/>
  <c r="DP93" i="1" s="1"/>
  <c r="CK5" i="1"/>
  <c r="CK7" i="1"/>
  <c r="CK9" i="1"/>
  <c r="CI13" i="1"/>
  <c r="CI15" i="1"/>
  <c r="CI17" i="1"/>
  <c r="CI19" i="1"/>
  <c r="CI21" i="1"/>
  <c r="CI23" i="1"/>
  <c r="CI25" i="1"/>
  <c r="CI27" i="1"/>
  <c r="CI29" i="1"/>
  <c r="CI31" i="1"/>
  <c r="CI33" i="1"/>
  <c r="CI35" i="1"/>
  <c r="CI37" i="1"/>
  <c r="CI39" i="1"/>
  <c r="CI41" i="1"/>
  <c r="CI43" i="1"/>
  <c r="CI45" i="1"/>
  <c r="CI47" i="1"/>
  <c r="CI49" i="1"/>
  <c r="CI51" i="1"/>
  <c r="CI53" i="1"/>
  <c r="CS54" i="1"/>
  <c r="CS56" i="1"/>
  <c r="CS58" i="1"/>
  <c r="CS60" i="1"/>
  <c r="CS62" i="1"/>
  <c r="CS64" i="1"/>
  <c r="CS66" i="1"/>
  <c r="CS68" i="1"/>
  <c r="CS70" i="1"/>
  <c r="CS72" i="1"/>
  <c r="CS74" i="1"/>
  <c r="CS76" i="1"/>
  <c r="CS78" i="1"/>
  <c r="CS80" i="1"/>
  <c r="CS82" i="1"/>
  <c r="CS84" i="1"/>
  <c r="CS86" i="1"/>
  <c r="CS88" i="1"/>
  <c r="CS90" i="1"/>
  <c r="CS92" i="1"/>
  <c r="BZ12" i="1"/>
  <c r="BZ28" i="1"/>
  <c r="BW42" i="1"/>
  <c r="DP42" i="1" s="1"/>
  <c r="BW52" i="1"/>
  <c r="DP52" i="1" s="1"/>
  <c r="BW68" i="1"/>
  <c r="DP68" i="1" s="1"/>
  <c r="BW76" i="1"/>
  <c r="DP76" i="1" s="1"/>
  <c r="BW92" i="1"/>
  <c r="DP92" i="1" s="1"/>
  <c r="CI20" i="1"/>
  <c r="CI48" i="1"/>
  <c r="CS79" i="1"/>
  <c r="CB8" i="1"/>
  <c r="CB26" i="1"/>
  <c r="BZ34" i="1"/>
  <c r="BZ44" i="1"/>
  <c r="BZ66" i="1"/>
  <c r="CD4" i="1"/>
  <c r="FT114" i="1" s="1"/>
  <c r="FU114" i="1" s="1"/>
  <c r="BZ5" i="1"/>
  <c r="BZ19" i="1"/>
  <c r="CB7" i="1"/>
  <c r="CB13" i="1"/>
  <c r="CB15" i="1"/>
  <c r="CB17" i="1"/>
  <c r="CB19" i="1"/>
  <c r="CB21" i="1"/>
  <c r="CB23" i="1"/>
  <c r="CB25" i="1"/>
  <c r="CB27" i="1"/>
  <c r="CB29" i="1"/>
  <c r="CB31" i="1"/>
  <c r="BZ33" i="1"/>
  <c r="BZ35" i="1"/>
  <c r="BZ37" i="1"/>
  <c r="BZ39" i="1"/>
  <c r="BZ41" i="1"/>
  <c r="BZ43" i="1"/>
  <c r="BZ45" i="1"/>
  <c r="BZ47" i="1"/>
  <c r="BZ49" i="1"/>
  <c r="BZ51" i="1"/>
  <c r="BZ53" i="1"/>
  <c r="BZ55" i="1"/>
  <c r="BZ57" i="1"/>
  <c r="BZ59" i="1"/>
  <c r="BZ61" i="1"/>
  <c r="BZ63" i="1"/>
  <c r="BZ65" i="1"/>
  <c r="BZ67" i="1"/>
  <c r="BZ69" i="1"/>
  <c r="BZ71" i="1"/>
  <c r="BZ73" i="1"/>
  <c r="BZ75" i="1"/>
  <c r="BZ77" i="1"/>
  <c r="BZ79" i="1"/>
  <c r="BZ81" i="1"/>
  <c r="BZ83" i="1"/>
  <c r="BZ85" i="1"/>
  <c r="BZ87" i="1"/>
  <c r="BZ89" i="1"/>
  <c r="BZ91" i="1"/>
  <c r="BZ93" i="1"/>
  <c r="CM5" i="1"/>
  <c r="CM7" i="1"/>
  <c r="CM9" i="1"/>
  <c r="CK13" i="1"/>
  <c r="CK15" i="1"/>
  <c r="CK17" i="1"/>
  <c r="CK19" i="1"/>
  <c r="CK21" i="1"/>
  <c r="CK23" i="1"/>
  <c r="CK25" i="1"/>
  <c r="CK27" i="1"/>
  <c r="CK29" i="1"/>
  <c r="CK31" i="1"/>
  <c r="CK33" i="1"/>
  <c r="CK35" i="1"/>
  <c r="CK37" i="1"/>
  <c r="CK39" i="1"/>
  <c r="CK41" i="1"/>
  <c r="CK43" i="1"/>
  <c r="CK45" i="1"/>
  <c r="CK47" i="1"/>
  <c r="CK49" i="1"/>
  <c r="CK51" i="1"/>
  <c r="CK53" i="1"/>
  <c r="CI55" i="1"/>
  <c r="CI57" i="1"/>
  <c r="CI59" i="1"/>
  <c r="CI61" i="1"/>
  <c r="CI63" i="1"/>
  <c r="CI65" i="1"/>
  <c r="CI67" i="1"/>
  <c r="CI69" i="1"/>
  <c r="CI71" i="1"/>
  <c r="CI73" i="1"/>
  <c r="CI75" i="1"/>
  <c r="CI77" i="1"/>
  <c r="CI79" i="1"/>
  <c r="CI81" i="1"/>
  <c r="CI83" i="1"/>
  <c r="CI85" i="1"/>
  <c r="CI87" i="1"/>
  <c r="CI89" i="1"/>
  <c r="CI91" i="1"/>
  <c r="CI93" i="1"/>
  <c r="BZ22" i="1"/>
  <c r="BW60" i="1"/>
  <c r="DP60" i="1" s="1"/>
  <c r="CI36" i="1"/>
  <c r="CS67" i="1"/>
  <c r="CB14" i="1"/>
  <c r="BZ62" i="1"/>
  <c r="CD10" i="1"/>
  <c r="BU5" i="1"/>
  <c r="DN5" i="1" s="1"/>
  <c r="BZ7" i="1"/>
  <c r="BZ13" i="1"/>
  <c r="BZ25" i="1"/>
  <c r="CD11" i="1"/>
  <c r="CD17" i="1"/>
  <c r="CD19" i="1"/>
  <c r="CD21" i="1"/>
  <c r="CD23" i="1"/>
  <c r="CD25" i="1"/>
  <c r="CD27" i="1"/>
  <c r="CD29" i="1"/>
  <c r="CD31" i="1"/>
  <c r="CB33" i="1"/>
  <c r="CB35" i="1"/>
  <c r="CB37" i="1"/>
  <c r="CB39" i="1"/>
  <c r="CB41" i="1"/>
  <c r="CB43" i="1"/>
  <c r="CB45" i="1"/>
  <c r="CB47" i="1"/>
  <c r="CB49" i="1"/>
  <c r="CB51" i="1"/>
  <c r="CB53" i="1"/>
  <c r="CB55" i="1"/>
  <c r="CB57" i="1"/>
  <c r="CB59" i="1"/>
  <c r="CB61" i="1"/>
  <c r="CB63" i="1"/>
  <c r="CB65" i="1"/>
  <c r="CB67" i="1"/>
  <c r="CB69" i="1"/>
  <c r="CB71" i="1"/>
  <c r="CB73" i="1"/>
  <c r="CB75" i="1"/>
  <c r="CB77" i="1"/>
  <c r="CB79" i="1"/>
  <c r="CB81" i="1"/>
  <c r="CB83" i="1"/>
  <c r="CB85" i="1"/>
  <c r="CB87" i="1"/>
  <c r="CB89" i="1"/>
  <c r="CB91" i="1"/>
  <c r="CB93" i="1"/>
  <c r="CO5" i="1"/>
  <c r="CO7" i="1"/>
  <c r="CO9" i="1"/>
  <c r="CM11" i="1"/>
  <c r="CM13" i="1"/>
  <c r="CM15" i="1"/>
  <c r="CM17" i="1"/>
  <c r="CM19" i="1"/>
  <c r="CM21" i="1"/>
  <c r="CM23" i="1"/>
  <c r="CM25" i="1"/>
  <c r="CM27" i="1"/>
  <c r="CM29" i="1"/>
  <c r="CM31" i="1"/>
  <c r="CM33" i="1"/>
  <c r="CM35" i="1"/>
  <c r="CM37" i="1"/>
  <c r="CM39" i="1"/>
  <c r="CM41" i="1"/>
  <c r="CM43" i="1"/>
  <c r="CM45" i="1"/>
  <c r="CM47" i="1"/>
  <c r="CM49" i="1"/>
  <c r="CM51" i="1"/>
  <c r="CM53" i="1"/>
  <c r="CK55" i="1"/>
  <c r="CK57" i="1"/>
  <c r="CK59" i="1"/>
  <c r="CK61" i="1"/>
  <c r="CK63" i="1"/>
  <c r="CK65" i="1"/>
  <c r="CK67" i="1"/>
  <c r="CK69" i="1"/>
  <c r="CK71" i="1"/>
  <c r="CK73" i="1"/>
  <c r="CK75" i="1"/>
  <c r="CK77" i="1"/>
  <c r="CK79" i="1"/>
  <c r="CK81" i="1"/>
  <c r="CK83" i="1"/>
  <c r="CK85" i="1"/>
  <c r="CK87" i="1"/>
  <c r="CK89" i="1"/>
  <c r="CK91" i="1"/>
  <c r="CK93" i="1"/>
  <c r="BZ24" i="1"/>
  <c r="BW58" i="1"/>
  <c r="DP58" i="1" s="1"/>
  <c r="BW86" i="1"/>
  <c r="DP86" i="1" s="1"/>
  <c r="CI16" i="1"/>
  <c r="CI26" i="1"/>
  <c r="CI40" i="1"/>
  <c r="CI52" i="1"/>
  <c r="CS63" i="1"/>
  <c r="CS77" i="1"/>
  <c r="CS87" i="1"/>
  <c r="BZ76" i="1"/>
  <c r="BS5" i="1"/>
  <c r="BU11" i="1"/>
  <c r="DN11" i="1" s="1"/>
  <c r="BZ9" i="1"/>
  <c r="BZ15" i="1"/>
  <c r="BZ23" i="1"/>
  <c r="CB5" i="1"/>
  <c r="CD5" i="1"/>
  <c r="CD15" i="1"/>
  <c r="BS8" i="1"/>
  <c r="BS12" i="1"/>
  <c r="BS18" i="1"/>
  <c r="BS20" i="1"/>
  <c r="BS22" i="1"/>
  <c r="BS24" i="1"/>
  <c r="BS26" i="1"/>
  <c r="BS28" i="1"/>
  <c r="BS30" i="1"/>
  <c r="BS32" i="1"/>
  <c r="CD33" i="1"/>
  <c r="CD35" i="1"/>
  <c r="CD37" i="1"/>
  <c r="CD39" i="1"/>
  <c r="CD41" i="1"/>
  <c r="CD43" i="1"/>
  <c r="CD45" i="1"/>
  <c r="CD47" i="1"/>
  <c r="CD49" i="1"/>
  <c r="CD51" i="1"/>
  <c r="CD53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CD89" i="1"/>
  <c r="CD91" i="1"/>
  <c r="CD93" i="1"/>
  <c r="CQ5" i="1"/>
  <c r="CQ7" i="1"/>
  <c r="CQ9" i="1"/>
  <c r="CO11" i="1"/>
  <c r="CO13" i="1"/>
  <c r="CO15" i="1"/>
  <c r="CO17" i="1"/>
  <c r="CO19" i="1"/>
  <c r="CO21" i="1"/>
  <c r="CO23" i="1"/>
  <c r="CO25" i="1"/>
  <c r="CO27" i="1"/>
  <c r="CO29" i="1"/>
  <c r="CO31" i="1"/>
  <c r="CO33" i="1"/>
  <c r="CO35" i="1"/>
  <c r="CO37" i="1"/>
  <c r="CO39" i="1"/>
  <c r="CO41" i="1"/>
  <c r="CO43" i="1"/>
  <c r="CO45" i="1"/>
  <c r="CO47" i="1"/>
  <c r="CO49" i="1"/>
  <c r="CO51" i="1"/>
  <c r="CO53" i="1"/>
  <c r="CM55" i="1"/>
  <c r="CM57" i="1"/>
  <c r="CM59" i="1"/>
  <c r="CM61" i="1"/>
  <c r="CM63" i="1"/>
  <c r="CM65" i="1"/>
  <c r="CM67" i="1"/>
  <c r="CM69" i="1"/>
  <c r="CM71" i="1"/>
  <c r="CM73" i="1"/>
  <c r="CM75" i="1"/>
  <c r="CM77" i="1"/>
  <c r="CM79" i="1"/>
  <c r="CM81" i="1"/>
  <c r="CM83" i="1"/>
  <c r="CM85" i="1"/>
  <c r="CM87" i="1"/>
  <c r="CM89" i="1"/>
  <c r="CM91" i="1"/>
  <c r="CM93" i="1"/>
  <c r="BZ14" i="1"/>
  <c r="BW48" i="1"/>
  <c r="DP48" i="1" s="1"/>
  <c r="BW82" i="1"/>
  <c r="DP82" i="1" s="1"/>
  <c r="CI24" i="1"/>
  <c r="CI54" i="1"/>
  <c r="CS71" i="1"/>
  <c r="CS93" i="1"/>
  <c r="CB16" i="1"/>
  <c r="BZ64" i="1"/>
  <c r="CD6" i="1"/>
  <c r="BU9" i="1"/>
  <c r="DN9" i="1" s="1"/>
  <c r="BZ11" i="1"/>
  <c r="BZ21" i="1"/>
  <c r="CB11" i="1"/>
  <c r="CD7" i="1"/>
  <c r="CD13" i="1"/>
  <c r="BS10" i="1"/>
  <c r="BS16" i="1"/>
  <c r="BU6" i="1"/>
  <c r="DN6" i="1" s="1"/>
  <c r="BU10" i="1"/>
  <c r="DN10" i="1" s="1"/>
  <c r="BU14" i="1"/>
  <c r="DN14" i="1" s="1"/>
  <c r="BU18" i="1"/>
  <c r="DN18" i="1" s="1"/>
  <c r="BU22" i="1"/>
  <c r="DN22" i="1" s="1"/>
  <c r="BU26" i="1"/>
  <c r="DN26" i="1" s="1"/>
  <c r="BU30" i="1"/>
  <c r="DN30" i="1" s="1"/>
  <c r="BS36" i="1"/>
  <c r="BS38" i="1"/>
  <c r="BS42" i="1"/>
  <c r="BS46" i="1"/>
  <c r="BS50" i="1"/>
  <c r="BS52" i="1"/>
  <c r="BS56" i="1"/>
  <c r="BS58" i="1"/>
  <c r="BS60" i="1"/>
  <c r="BS62" i="1"/>
  <c r="BS64" i="1"/>
  <c r="BS66" i="1"/>
  <c r="BS68" i="1"/>
  <c r="BS70" i="1"/>
  <c r="BS72" i="1"/>
  <c r="BS74" i="1"/>
  <c r="BS76" i="1"/>
  <c r="BS78" i="1"/>
  <c r="BS80" i="1"/>
  <c r="BS82" i="1"/>
  <c r="BS84" i="1"/>
  <c r="BS86" i="1"/>
  <c r="BS88" i="1"/>
  <c r="BS90" i="1"/>
  <c r="BS92" i="1"/>
  <c r="CI4" i="1"/>
  <c r="CS5" i="1"/>
  <c r="CS7" i="1"/>
  <c r="CS9" i="1"/>
  <c r="CQ11" i="1"/>
  <c r="CQ13" i="1"/>
  <c r="CQ15" i="1"/>
  <c r="CQ17" i="1"/>
  <c r="CQ19" i="1"/>
  <c r="CQ21" i="1"/>
  <c r="CQ23" i="1"/>
  <c r="CQ25" i="1"/>
  <c r="CQ27" i="1"/>
  <c r="CQ29" i="1"/>
  <c r="CQ31" i="1"/>
  <c r="CQ33" i="1"/>
  <c r="CQ35" i="1"/>
  <c r="CQ37" i="1"/>
  <c r="CQ39" i="1"/>
  <c r="CQ41" i="1"/>
  <c r="CQ43" i="1"/>
  <c r="CQ45" i="1"/>
  <c r="CQ47" i="1"/>
  <c r="CQ49" i="1"/>
  <c r="CQ51" i="1"/>
  <c r="CQ53" i="1"/>
  <c r="CO55" i="1"/>
  <c r="CO57" i="1"/>
  <c r="CO59" i="1"/>
  <c r="CO61" i="1"/>
  <c r="CO63" i="1"/>
  <c r="CO65" i="1"/>
  <c r="CO67" i="1"/>
  <c r="CO69" i="1"/>
  <c r="CO71" i="1"/>
  <c r="CO73" i="1"/>
  <c r="CO75" i="1"/>
  <c r="CO77" i="1"/>
  <c r="CO79" i="1"/>
  <c r="CO81" i="1"/>
  <c r="CO83" i="1"/>
  <c r="CO85" i="1"/>
  <c r="CO87" i="1"/>
  <c r="CO89" i="1"/>
  <c r="CO91" i="1"/>
  <c r="CO93" i="1"/>
  <c r="BZ18" i="1"/>
  <c r="BW36" i="1"/>
  <c r="DP36" i="1" s="1"/>
  <c r="BW54" i="1"/>
  <c r="DP54" i="1" s="1"/>
  <c r="BW78" i="1"/>
  <c r="DP78" i="1" s="1"/>
  <c r="CI14" i="1"/>
  <c r="CI42" i="1"/>
  <c r="CS69" i="1"/>
  <c r="CB4" i="1"/>
  <c r="EY114" i="1" s="1"/>
  <c r="EZ114" i="1" s="1"/>
  <c r="CB20" i="1"/>
  <c r="CB30" i="1"/>
  <c r="BZ38" i="1"/>
  <c r="BZ46" i="1"/>
  <c r="BZ54" i="1"/>
  <c r="BZ58" i="1"/>
  <c r="CD12" i="1"/>
  <c r="BZ27" i="1"/>
  <c r="CB9" i="1"/>
  <c r="CD9" i="1"/>
  <c r="BS6" i="1"/>
  <c r="BS14" i="1"/>
  <c r="BU4" i="1"/>
  <c r="CN114" i="1" s="1"/>
  <c r="CO114" i="1" s="1"/>
  <c r="BU8" i="1"/>
  <c r="DN8" i="1" s="1"/>
  <c r="BU12" i="1"/>
  <c r="DN12" i="1" s="1"/>
  <c r="BU16" i="1"/>
  <c r="DN16" i="1" s="1"/>
  <c r="BU20" i="1"/>
  <c r="DN20" i="1" s="1"/>
  <c r="BU24" i="1"/>
  <c r="DN24" i="1" s="1"/>
  <c r="BU28" i="1"/>
  <c r="DN28" i="1" s="1"/>
  <c r="BS34" i="1"/>
  <c r="BS40" i="1"/>
  <c r="BS44" i="1"/>
  <c r="BS48" i="1"/>
  <c r="BS54" i="1"/>
  <c r="BW4" i="1"/>
  <c r="BW6" i="1"/>
  <c r="DP6" i="1" s="1"/>
  <c r="BW8" i="1"/>
  <c r="DP8" i="1" s="1"/>
  <c r="BW10" i="1"/>
  <c r="DP10" i="1" s="1"/>
  <c r="BW12" i="1"/>
  <c r="DP12" i="1" s="1"/>
  <c r="BW14" i="1"/>
  <c r="DP14" i="1" s="1"/>
  <c r="BW16" i="1"/>
  <c r="DP16" i="1" s="1"/>
  <c r="BW18" i="1"/>
  <c r="DP18" i="1" s="1"/>
  <c r="BW20" i="1"/>
  <c r="DP20" i="1" s="1"/>
  <c r="BW22" i="1"/>
  <c r="DP22" i="1" s="1"/>
  <c r="BW24" i="1"/>
  <c r="DP24" i="1" s="1"/>
  <c r="BW26" i="1"/>
  <c r="DP26" i="1" s="1"/>
  <c r="BW28" i="1"/>
  <c r="DP28" i="1" s="1"/>
  <c r="BW30" i="1"/>
  <c r="DP30" i="1" s="1"/>
  <c r="BU34" i="1"/>
  <c r="DN34" i="1" s="1"/>
  <c r="BU36" i="1"/>
  <c r="DN36" i="1" s="1"/>
  <c r="BU38" i="1"/>
  <c r="DN38" i="1" s="1"/>
  <c r="BU40" i="1"/>
  <c r="DN40" i="1" s="1"/>
  <c r="BU42" i="1"/>
  <c r="DN42" i="1" s="1"/>
  <c r="BU44" i="1"/>
  <c r="DN44" i="1" s="1"/>
  <c r="BU46" i="1"/>
  <c r="DN46" i="1" s="1"/>
  <c r="BU48" i="1"/>
  <c r="DN48" i="1" s="1"/>
  <c r="BU50" i="1"/>
  <c r="DN50" i="1" s="1"/>
  <c r="BU52" i="1"/>
  <c r="DN52" i="1" s="1"/>
  <c r="BU54" i="1"/>
  <c r="DN54" i="1" s="1"/>
  <c r="BU56" i="1"/>
  <c r="DN56" i="1" s="1"/>
  <c r="BU58" i="1"/>
  <c r="DN58" i="1" s="1"/>
  <c r="BU60" i="1"/>
  <c r="DN60" i="1" s="1"/>
  <c r="BU62" i="1"/>
  <c r="DN62" i="1" s="1"/>
  <c r="BU64" i="1"/>
  <c r="DN64" i="1" s="1"/>
  <c r="BU66" i="1"/>
  <c r="DN66" i="1" s="1"/>
  <c r="BU68" i="1"/>
  <c r="DN68" i="1" s="1"/>
  <c r="BU70" i="1"/>
  <c r="DN70" i="1" s="1"/>
  <c r="BU72" i="1"/>
  <c r="DN72" i="1" s="1"/>
  <c r="BU74" i="1"/>
  <c r="DN74" i="1" s="1"/>
  <c r="BU76" i="1"/>
  <c r="DN76" i="1" s="1"/>
  <c r="BU78" i="1"/>
  <c r="DN78" i="1" s="1"/>
  <c r="BU80" i="1"/>
  <c r="DN80" i="1" s="1"/>
  <c r="BU82" i="1"/>
  <c r="DN82" i="1" s="1"/>
  <c r="BU84" i="1"/>
  <c r="DN84" i="1" s="1"/>
  <c r="BU86" i="1"/>
  <c r="DN86" i="1" s="1"/>
  <c r="BU88" i="1"/>
  <c r="DN88" i="1" s="1"/>
  <c r="BU90" i="1"/>
  <c r="DN90" i="1" s="1"/>
  <c r="BU92" i="1"/>
  <c r="DN92" i="1" s="1"/>
  <c r="CI6" i="1"/>
  <c r="CI8" i="1"/>
  <c r="CI10" i="1"/>
  <c r="CS11" i="1"/>
  <c r="CS13" i="1"/>
  <c r="CS15" i="1"/>
  <c r="CS17" i="1"/>
  <c r="CS19" i="1"/>
  <c r="CS21" i="1"/>
  <c r="CS23" i="1"/>
  <c r="CS25" i="1"/>
  <c r="CS27" i="1"/>
  <c r="CS29" i="1"/>
  <c r="CS31" i="1"/>
  <c r="CS33" i="1"/>
  <c r="CS35" i="1"/>
  <c r="CS37" i="1"/>
  <c r="CS39" i="1"/>
  <c r="CS41" i="1"/>
  <c r="CS43" i="1"/>
  <c r="CS45" i="1"/>
  <c r="CS47" i="1"/>
  <c r="CS49" i="1"/>
  <c r="CS51" i="1"/>
  <c r="CS53" i="1"/>
  <c r="CQ55" i="1"/>
  <c r="CQ57" i="1"/>
  <c r="CQ59" i="1"/>
  <c r="CQ61" i="1"/>
  <c r="CQ63" i="1"/>
  <c r="CQ65" i="1"/>
  <c r="CQ67" i="1"/>
  <c r="CQ69" i="1"/>
  <c r="CQ71" i="1"/>
  <c r="CQ73" i="1"/>
  <c r="CQ75" i="1"/>
  <c r="CQ77" i="1"/>
  <c r="CQ79" i="1"/>
  <c r="CQ81" i="1"/>
  <c r="CQ83" i="1"/>
  <c r="CQ85" i="1"/>
  <c r="CQ87" i="1"/>
  <c r="CQ89" i="1"/>
  <c r="CQ91" i="1"/>
  <c r="CQ93" i="1"/>
  <c r="BS4" i="1"/>
  <c r="CB354" i="1" l="1"/>
  <c r="FH357" i="1"/>
  <c r="EM343" i="1"/>
  <c r="CW130" i="1"/>
  <c r="EM364" i="1"/>
  <c r="EM406" i="1"/>
  <c r="FK338" i="1"/>
  <c r="FH387" i="1"/>
  <c r="EM193" i="1"/>
  <c r="EM388" i="1"/>
  <c r="DR251" i="1"/>
  <c r="DR230" i="1"/>
  <c r="DR260" i="1"/>
  <c r="FH390" i="1"/>
  <c r="EM144" i="1"/>
  <c r="EM387" i="1"/>
  <c r="FH338" i="1"/>
  <c r="CW196" i="1"/>
  <c r="BZ354" i="1"/>
  <c r="DR409" i="1"/>
  <c r="CW303" i="1"/>
  <c r="CW247" i="1"/>
  <c r="DR272" i="1"/>
  <c r="EM153" i="1"/>
  <c r="FG373" i="1"/>
  <c r="FH373" i="1"/>
  <c r="FH367" i="1"/>
  <c r="FH389" i="1"/>
  <c r="CW415" i="1"/>
  <c r="DR359" i="1"/>
  <c r="CW172" i="1"/>
  <c r="EM333" i="1"/>
  <c r="EL366" i="1"/>
  <c r="EM366" i="1"/>
  <c r="FG408" i="1"/>
  <c r="FH408" i="1"/>
  <c r="DR284" i="1"/>
  <c r="FH350" i="1"/>
  <c r="EL343" i="1"/>
  <c r="DR293" i="1"/>
  <c r="DR242" i="1"/>
  <c r="CW239" i="1"/>
  <c r="DR226" i="1"/>
  <c r="FH364" i="1"/>
  <c r="CW175" i="1"/>
  <c r="DR382" i="1"/>
  <c r="EM336" i="1"/>
  <c r="DU232" i="1"/>
  <c r="FH345" i="1"/>
  <c r="EM405" i="1"/>
  <c r="EM393" i="1"/>
  <c r="FH334" i="1"/>
  <c r="DR239" i="1"/>
  <c r="DR300" i="1"/>
  <c r="ED318" i="1"/>
  <c r="ED321" i="1" s="1"/>
  <c r="EI318" i="1"/>
  <c r="EM384" i="1"/>
  <c r="FT318" i="1"/>
  <c r="FT321" i="1" s="1"/>
  <c r="FY318" i="1"/>
  <c r="CN318" i="1"/>
  <c r="CN321" i="1" s="1"/>
  <c r="CS318" i="1"/>
  <c r="FH374" i="1"/>
  <c r="EY318" i="1"/>
  <c r="EY321" i="1" s="1"/>
  <c r="FD318" i="1"/>
  <c r="CB114" i="1"/>
  <c r="EM346" i="1"/>
  <c r="FH360" i="1"/>
  <c r="DR249" i="1"/>
  <c r="DR287" i="1"/>
  <c r="EM339" i="1"/>
  <c r="EM332" i="1"/>
  <c r="FH411" i="1"/>
  <c r="FH406" i="1"/>
  <c r="BS318" i="1"/>
  <c r="BS321" i="1" s="1"/>
  <c r="BS322" i="1" s="1"/>
  <c r="BX318" i="1"/>
  <c r="DR252" i="1"/>
  <c r="FH344" i="1"/>
  <c r="FH371" i="1"/>
  <c r="DR398" i="1"/>
  <c r="EK182" i="1"/>
  <c r="CW284" i="1"/>
  <c r="DR278" i="1"/>
  <c r="FH370" i="1"/>
  <c r="CW125" i="1"/>
  <c r="DR195" i="1"/>
  <c r="CW293" i="1"/>
  <c r="EP125" i="1"/>
  <c r="EP222" i="1"/>
  <c r="EP225" i="1" s="1"/>
  <c r="DR388" i="1"/>
  <c r="CW118" i="1"/>
  <c r="EP126" i="1"/>
  <c r="EP129" i="1"/>
  <c r="CW176" i="1"/>
  <c r="EM202" i="1"/>
  <c r="DR390" i="1"/>
  <c r="DR386" i="1"/>
  <c r="DR351" i="1"/>
  <c r="CW223" i="1"/>
  <c r="FH352" i="1"/>
  <c r="DR403" i="1"/>
  <c r="EM168" i="1"/>
  <c r="CB136" i="1"/>
  <c r="CZ126" i="1"/>
  <c r="CW301" i="1"/>
  <c r="CZ232" i="1"/>
  <c r="FH405" i="1"/>
  <c r="CW372" i="1"/>
  <c r="FH359" i="1"/>
  <c r="EM330" i="1"/>
  <c r="EM396" i="1"/>
  <c r="CV297" i="1"/>
  <c r="CZ235" i="1" s="1"/>
  <c r="CW297" i="1"/>
  <c r="CW306" i="1"/>
  <c r="FH382" i="1"/>
  <c r="EM353" i="1"/>
  <c r="CW269" i="1"/>
  <c r="CW302" i="1"/>
  <c r="EK265" i="1"/>
  <c r="EM265" i="1"/>
  <c r="CW339" i="1"/>
  <c r="CU339" i="1"/>
  <c r="EK283" i="1"/>
  <c r="EM283" i="1"/>
  <c r="EM263" i="1"/>
  <c r="EK263" i="1"/>
  <c r="DU331" i="1"/>
  <c r="DU332" i="1"/>
  <c r="CU397" i="1"/>
  <c r="CW397" i="1"/>
  <c r="CU379" i="1"/>
  <c r="CW379" i="1"/>
  <c r="CU411" i="1"/>
  <c r="CW411" i="1"/>
  <c r="CU343" i="1"/>
  <c r="CW343" i="1"/>
  <c r="CU412" i="1"/>
  <c r="CW412" i="1"/>
  <c r="CU375" i="1"/>
  <c r="CW375" i="1"/>
  <c r="BZ395" i="1"/>
  <c r="CB395" i="1"/>
  <c r="FH372" i="1"/>
  <c r="EM385" i="1"/>
  <c r="EM129" i="1"/>
  <c r="DR326" i="1"/>
  <c r="DP326" i="1"/>
  <c r="DU337" i="1"/>
  <c r="DP328" i="1"/>
  <c r="DR328" i="1"/>
  <c r="DP356" i="1"/>
  <c r="DR356" i="1"/>
  <c r="DP391" i="1"/>
  <c r="DR391" i="1"/>
  <c r="DR404" i="1"/>
  <c r="DP404" i="1"/>
  <c r="DQ379" i="1"/>
  <c r="DR379" i="1"/>
  <c r="EK368" i="1"/>
  <c r="EM368" i="1"/>
  <c r="EK345" i="1"/>
  <c r="EM345" i="1"/>
  <c r="EK409" i="1"/>
  <c r="EM409" i="1"/>
  <c r="EK329" i="1"/>
  <c r="EM329" i="1"/>
  <c r="DP363" i="1"/>
  <c r="DR363" i="1"/>
  <c r="EM227" i="1"/>
  <c r="EK227" i="1"/>
  <c r="EK238" i="1"/>
  <c r="EM238" i="1"/>
  <c r="EK301" i="1"/>
  <c r="EM301" i="1"/>
  <c r="EM258" i="1"/>
  <c r="EK258" i="1"/>
  <c r="EM291" i="1"/>
  <c r="EK291" i="1"/>
  <c r="EK305" i="1"/>
  <c r="EM305" i="1"/>
  <c r="DP415" i="1"/>
  <c r="DR415" i="1"/>
  <c r="EL298" i="1"/>
  <c r="EM298" i="1"/>
  <c r="CU370" i="1"/>
  <c r="CW370" i="1"/>
  <c r="CU414" i="1"/>
  <c r="CW414" i="1"/>
  <c r="CU399" i="1"/>
  <c r="CW399" i="1"/>
  <c r="CW394" i="1"/>
  <c r="CU394" i="1"/>
  <c r="CU389" i="1"/>
  <c r="CW389" i="1"/>
  <c r="CU358" i="1"/>
  <c r="CW358" i="1"/>
  <c r="EK282" i="1"/>
  <c r="EM282" i="1"/>
  <c r="CU115" i="1"/>
  <c r="CZ128" i="1" s="1"/>
  <c r="CZ125" i="1"/>
  <c r="CB394" i="1"/>
  <c r="BZ394" i="1"/>
  <c r="CB413" i="1"/>
  <c r="BZ413" i="1"/>
  <c r="BZ342" i="1"/>
  <c r="CB342" i="1"/>
  <c r="BZ386" i="1"/>
  <c r="CB386" i="1"/>
  <c r="BZ377" i="1"/>
  <c r="CB377" i="1"/>
  <c r="CB345" i="1"/>
  <c r="BZ345" i="1"/>
  <c r="EM245" i="1"/>
  <c r="EK245" i="1"/>
  <c r="CU333" i="1"/>
  <c r="CW333" i="1"/>
  <c r="CB366" i="1"/>
  <c r="BZ366" i="1"/>
  <c r="EK288" i="1"/>
  <c r="EM288" i="1"/>
  <c r="EK295" i="1"/>
  <c r="EM295" i="1"/>
  <c r="EK307" i="1"/>
  <c r="EM307" i="1"/>
  <c r="EK224" i="1"/>
  <c r="EM224" i="1"/>
  <c r="CW341" i="1"/>
  <c r="CU341" i="1"/>
  <c r="FH380" i="1"/>
  <c r="DR173" i="1"/>
  <c r="DU129" i="1"/>
  <c r="DP384" i="1"/>
  <c r="DR384" i="1"/>
  <c r="DP350" i="1"/>
  <c r="DR350" i="1"/>
  <c r="DR333" i="1"/>
  <c r="DP333" i="1"/>
  <c r="DP380" i="1"/>
  <c r="DR380" i="1"/>
  <c r="DR387" i="1"/>
  <c r="DP387" i="1"/>
  <c r="DQ329" i="1"/>
  <c r="DR329" i="1"/>
  <c r="EK370" i="1"/>
  <c r="EM370" i="1"/>
  <c r="EK383" i="1"/>
  <c r="EM383" i="1"/>
  <c r="EK358" i="1"/>
  <c r="EM358" i="1"/>
  <c r="EK400" i="1"/>
  <c r="EM400" i="1"/>
  <c r="EM414" i="1"/>
  <c r="EK414" i="1"/>
  <c r="EK239" i="1"/>
  <c r="EM239" i="1"/>
  <c r="EK247" i="1"/>
  <c r="EM247" i="1"/>
  <c r="EK235" i="1"/>
  <c r="EM235" i="1"/>
  <c r="EK272" i="1"/>
  <c r="EM272" i="1"/>
  <c r="EK287" i="1"/>
  <c r="EM287" i="1"/>
  <c r="EK229" i="1"/>
  <c r="EM229" i="1"/>
  <c r="EK302" i="1"/>
  <c r="EM302" i="1"/>
  <c r="CU348" i="1"/>
  <c r="CW348" i="1"/>
  <c r="CU395" i="1"/>
  <c r="CW395" i="1"/>
  <c r="CW371" i="1"/>
  <c r="CU371" i="1"/>
  <c r="CW410" i="1"/>
  <c r="CU410" i="1"/>
  <c r="CW335" i="1"/>
  <c r="CU335" i="1"/>
  <c r="EM304" i="1"/>
  <c r="EM308" i="1"/>
  <c r="BZ409" i="1"/>
  <c r="CB409" i="1"/>
  <c r="CB408" i="1"/>
  <c r="BZ408" i="1"/>
  <c r="CB367" i="1"/>
  <c r="BZ367" i="1"/>
  <c r="CB399" i="1"/>
  <c r="BZ399" i="1"/>
  <c r="BZ410" i="1"/>
  <c r="CB410" i="1"/>
  <c r="CB352" i="1"/>
  <c r="BZ352" i="1"/>
  <c r="EM392" i="1"/>
  <c r="EK392" i="1"/>
  <c r="CB368" i="1"/>
  <c r="BZ368" i="1"/>
  <c r="DP345" i="1"/>
  <c r="DR345" i="1"/>
  <c r="DP334" i="1"/>
  <c r="DR334" i="1"/>
  <c r="DR411" i="1"/>
  <c r="DP411" i="1"/>
  <c r="DR335" i="1"/>
  <c r="DP335" i="1"/>
  <c r="DP354" i="1"/>
  <c r="DR354" i="1"/>
  <c r="DQ407" i="1"/>
  <c r="DR407" i="1"/>
  <c r="EM402" i="1"/>
  <c r="EK402" i="1"/>
  <c r="EK349" i="1"/>
  <c r="EM349" i="1"/>
  <c r="EK407" i="1"/>
  <c r="EM407" i="1"/>
  <c r="EM415" i="1"/>
  <c r="EK415" i="1"/>
  <c r="EM236" i="1"/>
  <c r="EK236" i="1"/>
  <c r="EK244" i="1"/>
  <c r="EM244" i="1"/>
  <c r="EM260" i="1"/>
  <c r="EK260" i="1"/>
  <c r="EM273" i="1"/>
  <c r="EK273" i="1"/>
  <c r="EM276" i="1"/>
  <c r="EK276" i="1"/>
  <c r="EM230" i="1"/>
  <c r="EK230" i="1"/>
  <c r="DX335" i="1"/>
  <c r="CW382" i="1"/>
  <c r="CU382" i="1"/>
  <c r="CW363" i="1"/>
  <c r="CU363" i="1"/>
  <c r="CW385" i="1"/>
  <c r="CU385" i="1"/>
  <c r="CU351" i="1"/>
  <c r="CW351" i="1"/>
  <c r="CU355" i="1"/>
  <c r="CW355" i="1"/>
  <c r="EM306" i="1"/>
  <c r="BZ346" i="1"/>
  <c r="CB346" i="1"/>
  <c r="CB414" i="1"/>
  <c r="BZ414" i="1"/>
  <c r="CB374" i="1"/>
  <c r="BZ374" i="1"/>
  <c r="BZ382" i="1"/>
  <c r="CB382" i="1"/>
  <c r="CB383" i="1"/>
  <c r="BZ383" i="1"/>
  <c r="BZ406" i="1"/>
  <c r="CB406" i="1"/>
  <c r="DP406" i="1"/>
  <c r="DR406" i="1"/>
  <c r="DQ357" i="1"/>
  <c r="DR357" i="1"/>
  <c r="EK404" i="1"/>
  <c r="EM404" i="1"/>
  <c r="EK270" i="1"/>
  <c r="EM270" i="1"/>
  <c r="BZ401" i="1"/>
  <c r="CB401" i="1"/>
  <c r="EK360" i="1"/>
  <c r="EM360" i="1"/>
  <c r="DR197" i="1"/>
  <c r="DP371" i="1"/>
  <c r="DR371" i="1"/>
  <c r="DP414" i="1"/>
  <c r="DR414" i="1"/>
  <c r="DP394" i="1"/>
  <c r="DR394" i="1"/>
  <c r="DR352" i="1"/>
  <c r="DP352" i="1"/>
  <c r="DP349" i="1"/>
  <c r="DR349" i="1"/>
  <c r="EK335" i="1"/>
  <c r="EM335" i="1"/>
  <c r="EK357" i="1"/>
  <c r="EM357" i="1"/>
  <c r="EM363" i="1"/>
  <c r="EK363" i="1"/>
  <c r="EK397" i="1"/>
  <c r="EM397" i="1"/>
  <c r="EM341" i="1"/>
  <c r="EK341" i="1"/>
  <c r="EK296" i="1"/>
  <c r="EM296" i="1"/>
  <c r="EK222" i="1"/>
  <c r="EM222" i="1"/>
  <c r="EM253" i="1"/>
  <c r="EK253" i="1"/>
  <c r="EM255" i="1"/>
  <c r="EK255" i="1"/>
  <c r="EK280" i="1"/>
  <c r="EM280" i="1"/>
  <c r="EK223" i="1"/>
  <c r="EM223" i="1"/>
  <c r="EM285" i="1"/>
  <c r="EK285" i="1"/>
  <c r="CA327" i="1"/>
  <c r="CE341" i="1" s="1"/>
  <c r="CE338" i="1"/>
  <c r="CU403" i="1"/>
  <c r="CW403" i="1"/>
  <c r="CU378" i="1"/>
  <c r="CW378" i="1"/>
  <c r="CW347" i="1"/>
  <c r="CU347" i="1"/>
  <c r="CU356" i="1"/>
  <c r="CW356" i="1"/>
  <c r="CW337" i="1"/>
  <c r="CU337" i="1"/>
  <c r="CU334" i="1"/>
  <c r="CW334" i="1"/>
  <c r="CU390" i="1"/>
  <c r="CW390" i="1"/>
  <c r="BZ358" i="1"/>
  <c r="CB358" i="1"/>
  <c r="BZ343" i="1"/>
  <c r="CB343" i="1"/>
  <c r="CB381" i="1"/>
  <c r="BZ381" i="1"/>
  <c r="CB353" i="1"/>
  <c r="BZ353" i="1"/>
  <c r="CB396" i="1"/>
  <c r="BZ396" i="1"/>
  <c r="CB412" i="1"/>
  <c r="BZ412" i="1"/>
  <c r="CB328" i="1"/>
  <c r="FF326" i="1"/>
  <c r="FK337" i="1"/>
  <c r="EK268" i="1"/>
  <c r="EM268" i="1"/>
  <c r="CW342" i="1"/>
  <c r="CU342" i="1"/>
  <c r="CU332" i="1"/>
  <c r="CW332" i="1"/>
  <c r="BZ349" i="1"/>
  <c r="CB349" i="1"/>
  <c r="CN322" i="1"/>
  <c r="EM220" i="1"/>
  <c r="EK220" i="1"/>
  <c r="EP231" i="1"/>
  <c r="FH383" i="1"/>
  <c r="CB393" i="1"/>
  <c r="BZ114" i="1"/>
  <c r="CE125" i="1"/>
  <c r="DP346" i="1"/>
  <c r="DR346" i="1"/>
  <c r="DP373" i="1"/>
  <c r="DR373" i="1"/>
  <c r="DR362" i="1"/>
  <c r="DP362" i="1"/>
  <c r="DP383" i="1"/>
  <c r="DR383" i="1"/>
  <c r="DP341" i="1"/>
  <c r="DR341" i="1"/>
  <c r="DP410" i="1"/>
  <c r="DR410" i="1"/>
  <c r="EK344" i="1"/>
  <c r="EM344" i="1"/>
  <c r="EM395" i="1"/>
  <c r="EK395" i="1"/>
  <c r="EK377" i="1"/>
  <c r="EM377" i="1"/>
  <c r="EK398" i="1"/>
  <c r="EM398" i="1"/>
  <c r="EK331" i="1"/>
  <c r="EM331" i="1"/>
  <c r="EK228" i="1"/>
  <c r="EM228" i="1"/>
  <c r="EM242" i="1"/>
  <c r="EK242" i="1"/>
  <c r="EM262" i="1"/>
  <c r="EK262" i="1"/>
  <c r="EM269" i="1"/>
  <c r="EK269" i="1"/>
  <c r="EK297" i="1"/>
  <c r="EM297" i="1"/>
  <c r="EM274" i="1"/>
  <c r="EK274" i="1"/>
  <c r="EK281" i="1"/>
  <c r="EM281" i="1"/>
  <c r="CU405" i="1"/>
  <c r="CW405" i="1"/>
  <c r="CU404" i="1"/>
  <c r="CW404" i="1"/>
  <c r="CW331" i="1"/>
  <c r="CU331" i="1"/>
  <c r="CW393" i="1"/>
  <c r="CU393" i="1"/>
  <c r="CU409" i="1"/>
  <c r="CW409" i="1"/>
  <c r="CW406" i="1"/>
  <c r="CU406" i="1"/>
  <c r="CW369" i="1"/>
  <c r="CU369" i="1"/>
  <c r="CW373" i="1"/>
  <c r="CU373" i="1"/>
  <c r="DR397" i="1"/>
  <c r="DU125" i="1"/>
  <c r="CB356" i="1"/>
  <c r="BZ356" i="1"/>
  <c r="CB344" i="1"/>
  <c r="BZ344" i="1"/>
  <c r="CB338" i="1"/>
  <c r="BZ338" i="1"/>
  <c r="BZ334" i="1"/>
  <c r="CB334" i="1"/>
  <c r="CB372" i="1"/>
  <c r="BZ372" i="1"/>
  <c r="BZ403" i="1"/>
  <c r="CB403" i="1"/>
  <c r="BZ370" i="1"/>
  <c r="CB370" i="1"/>
  <c r="DP336" i="1"/>
  <c r="DR336" i="1"/>
  <c r="EK290" i="1"/>
  <c r="EM290" i="1"/>
  <c r="CB360" i="1"/>
  <c r="BZ360" i="1"/>
  <c r="DP342" i="1"/>
  <c r="DR342" i="1"/>
  <c r="BZ400" i="1"/>
  <c r="CB400" i="1"/>
  <c r="CB150" i="1"/>
  <c r="EM382" i="1"/>
  <c r="DR327" i="1"/>
  <c r="DP327" i="1"/>
  <c r="DP381" i="1"/>
  <c r="DR381" i="1"/>
  <c r="DP364" i="1"/>
  <c r="DR364" i="1"/>
  <c r="DP385" i="1"/>
  <c r="DR385" i="1"/>
  <c r="DP376" i="1"/>
  <c r="DR376" i="1"/>
  <c r="DQ369" i="1"/>
  <c r="DR369" i="1"/>
  <c r="EK342" i="1"/>
  <c r="EM342" i="1"/>
  <c r="EM337" i="1"/>
  <c r="EK337" i="1"/>
  <c r="EK379" i="1"/>
  <c r="EM379" i="1"/>
  <c r="EM374" i="1"/>
  <c r="EK248" i="1"/>
  <c r="EM248" i="1"/>
  <c r="EM221" i="1"/>
  <c r="EK221" i="1"/>
  <c r="EM257" i="1"/>
  <c r="EK257" i="1"/>
  <c r="EK264" i="1"/>
  <c r="EM264" i="1"/>
  <c r="EM293" i="1"/>
  <c r="EK293" i="1"/>
  <c r="EK251" i="1"/>
  <c r="EM251" i="1"/>
  <c r="EL220" i="1"/>
  <c r="EP232" i="1"/>
  <c r="EL340" i="1"/>
  <c r="EM340" i="1"/>
  <c r="CU346" i="1"/>
  <c r="CW346" i="1"/>
  <c r="CU374" i="1"/>
  <c r="CW374" i="1"/>
  <c r="CU381" i="1"/>
  <c r="CW381" i="1"/>
  <c r="CU376" i="1"/>
  <c r="CW376" i="1"/>
  <c r="CW362" i="1"/>
  <c r="CU362" i="1"/>
  <c r="CU383" i="1"/>
  <c r="CW383" i="1"/>
  <c r="CU352" i="1"/>
  <c r="CW352" i="1"/>
  <c r="CU368" i="1"/>
  <c r="CW368" i="1"/>
  <c r="EM284" i="1"/>
  <c r="BZ339" i="1"/>
  <c r="CB339" i="1"/>
  <c r="CB397" i="1"/>
  <c r="BZ397" i="1"/>
  <c r="BZ350" i="1"/>
  <c r="CB350" i="1"/>
  <c r="BZ385" i="1"/>
  <c r="CB385" i="1"/>
  <c r="CB333" i="1"/>
  <c r="BZ333" i="1"/>
  <c r="CB341" i="1"/>
  <c r="BZ341" i="1"/>
  <c r="CU365" i="1"/>
  <c r="CW365" i="1"/>
  <c r="BZ329" i="1"/>
  <c r="CB329" i="1"/>
  <c r="DR344" i="1"/>
  <c r="DP344" i="1"/>
  <c r="BZ404" i="1"/>
  <c r="CB404" i="1"/>
  <c r="DR159" i="1"/>
  <c r="EM376" i="1"/>
  <c r="CW132" i="1"/>
  <c r="DP339" i="1"/>
  <c r="DR339" i="1"/>
  <c r="DP377" i="1"/>
  <c r="DR377" i="1"/>
  <c r="DP378" i="1"/>
  <c r="DR378" i="1"/>
  <c r="DP374" i="1"/>
  <c r="DR374" i="1"/>
  <c r="DP392" i="1"/>
  <c r="DR392" i="1"/>
  <c r="DP365" i="1"/>
  <c r="DR365" i="1"/>
  <c r="EK380" i="1"/>
  <c r="EM380" i="1"/>
  <c r="EK369" i="1"/>
  <c r="EM369" i="1"/>
  <c r="EK386" i="1"/>
  <c r="EM386" i="1"/>
  <c r="EK412" i="1"/>
  <c r="EM412" i="1"/>
  <c r="EM347" i="1"/>
  <c r="EK347" i="1"/>
  <c r="DP361" i="1"/>
  <c r="DR361" i="1"/>
  <c r="EK240" i="1"/>
  <c r="EM240" i="1"/>
  <c r="EM277" i="1"/>
  <c r="EK277" i="1"/>
  <c r="EK252" i="1"/>
  <c r="EM252" i="1"/>
  <c r="EM259" i="1"/>
  <c r="EK259" i="1"/>
  <c r="EK271" i="1"/>
  <c r="EM271" i="1"/>
  <c r="EM234" i="1"/>
  <c r="EK234" i="1"/>
  <c r="EL326" i="1"/>
  <c r="EM326" i="1"/>
  <c r="EP338" i="1"/>
  <c r="CU364" i="1"/>
  <c r="CW364" i="1"/>
  <c r="CW359" i="1"/>
  <c r="CU359" i="1"/>
  <c r="CU353" i="1"/>
  <c r="CW353" i="1"/>
  <c r="CW345" i="1"/>
  <c r="CU345" i="1"/>
  <c r="CU366" i="1"/>
  <c r="CW366" i="1"/>
  <c r="CW329" i="1"/>
  <c r="CU329" i="1"/>
  <c r="CW350" i="1"/>
  <c r="CU350" i="1"/>
  <c r="CB375" i="1"/>
  <c r="BZ375" i="1"/>
  <c r="CB364" i="1"/>
  <c r="BZ364" i="1"/>
  <c r="BZ407" i="1"/>
  <c r="CB407" i="1"/>
  <c r="BZ348" i="1"/>
  <c r="CB348" i="1"/>
  <c r="BZ389" i="1"/>
  <c r="CB389" i="1"/>
  <c r="CB336" i="1"/>
  <c r="BZ336" i="1"/>
  <c r="DP366" i="1"/>
  <c r="DR366" i="1"/>
  <c r="EM361" i="1"/>
  <c r="EK361" i="1"/>
  <c r="EK226" i="1"/>
  <c r="EM226" i="1"/>
  <c r="CW340" i="1"/>
  <c r="CU340" i="1"/>
  <c r="BZ145" i="1"/>
  <c r="CB145" i="1"/>
  <c r="BZ411" i="1"/>
  <c r="CB411" i="1"/>
  <c r="DR367" i="1"/>
  <c r="DP367" i="1"/>
  <c r="DQ326" i="1"/>
  <c r="DU338" i="1"/>
  <c r="DP193" i="1"/>
  <c r="DU128" i="1" s="1"/>
  <c r="DU132" i="1" s="1"/>
  <c r="DR193" i="1"/>
  <c r="EM352" i="1"/>
  <c r="EK352" i="1"/>
  <c r="BZ355" i="1"/>
  <c r="CB355" i="1"/>
  <c r="FK129" i="1"/>
  <c r="DR343" i="1"/>
  <c r="DP396" i="1"/>
  <c r="DR396" i="1"/>
  <c r="DP399" i="1"/>
  <c r="DR399" i="1"/>
  <c r="DP368" i="1"/>
  <c r="DR368" i="1"/>
  <c r="DR375" i="1"/>
  <c r="DP375" i="1"/>
  <c r="DP402" i="1"/>
  <c r="DR402" i="1"/>
  <c r="DP348" i="1"/>
  <c r="DR348" i="1"/>
  <c r="EK381" i="1"/>
  <c r="EM381" i="1"/>
  <c r="EK413" i="1"/>
  <c r="EM413" i="1"/>
  <c r="EK292" i="1"/>
  <c r="EM292" i="1"/>
  <c r="DP408" i="1"/>
  <c r="DR408" i="1"/>
  <c r="FF415" i="1"/>
  <c r="FH415" i="1"/>
  <c r="EK231" i="1"/>
  <c r="EM231" i="1"/>
  <c r="EM254" i="1"/>
  <c r="EK254" i="1"/>
  <c r="EK289" i="1"/>
  <c r="EM289" i="1"/>
  <c r="EM278" i="1"/>
  <c r="EK278" i="1"/>
  <c r="EK309" i="1"/>
  <c r="EM309" i="1"/>
  <c r="EM267" i="1"/>
  <c r="EK267" i="1"/>
  <c r="CW338" i="1"/>
  <c r="CV338" i="1"/>
  <c r="DP370" i="1"/>
  <c r="DR370" i="1"/>
  <c r="CW413" i="1"/>
  <c r="CU413" i="1"/>
  <c r="CU396" i="1"/>
  <c r="CW396" i="1"/>
  <c r="CW361" i="1"/>
  <c r="CU361" i="1"/>
  <c r="CW336" i="1"/>
  <c r="CU336" i="1"/>
  <c r="CU328" i="1"/>
  <c r="CW328" i="1"/>
  <c r="CW349" i="1"/>
  <c r="CU349" i="1"/>
  <c r="CW401" i="1"/>
  <c r="CU401" i="1"/>
  <c r="CW327" i="1"/>
  <c r="CU327" i="1"/>
  <c r="CZ337" i="1"/>
  <c r="BZ340" i="1"/>
  <c r="CB340" i="1"/>
  <c r="BZ327" i="1"/>
  <c r="CB327" i="1"/>
  <c r="CB362" i="1"/>
  <c r="BZ362" i="1"/>
  <c r="CB380" i="1"/>
  <c r="BZ380" i="1"/>
  <c r="BZ405" i="1"/>
  <c r="CB405" i="1"/>
  <c r="CB402" i="1"/>
  <c r="BZ402" i="1"/>
  <c r="BZ331" i="1"/>
  <c r="CB331" i="1"/>
  <c r="EK232" i="1"/>
  <c r="EM232" i="1"/>
  <c r="BZ391" i="1"/>
  <c r="CB391" i="1"/>
  <c r="FH330" i="1"/>
  <c r="EK338" i="1"/>
  <c r="EM338" i="1"/>
  <c r="CB379" i="1"/>
  <c r="BZ379" i="1"/>
  <c r="FH400" i="1"/>
  <c r="CW136" i="1"/>
  <c r="DR137" i="1"/>
  <c r="CW155" i="1"/>
  <c r="DP400" i="1"/>
  <c r="DR400" i="1"/>
  <c r="DR389" i="1"/>
  <c r="DP389" i="1"/>
  <c r="DP340" i="1"/>
  <c r="DR340" i="1"/>
  <c r="DP358" i="1"/>
  <c r="DR358" i="1"/>
  <c r="DR330" i="1"/>
  <c r="DQ330" i="1"/>
  <c r="EL303" i="1"/>
  <c r="EM303" i="1"/>
  <c r="EK354" i="1"/>
  <c r="EM354" i="1"/>
  <c r="EK375" i="1"/>
  <c r="EM375" i="1"/>
  <c r="EM394" i="1"/>
  <c r="EK394" i="1"/>
  <c r="EK237" i="1"/>
  <c r="EM237" i="1"/>
  <c r="EM249" i="1"/>
  <c r="EK249" i="1"/>
  <c r="EM266" i="1"/>
  <c r="EK266" i="1"/>
  <c r="EM279" i="1"/>
  <c r="EK279" i="1"/>
  <c r="EM299" i="1"/>
  <c r="EK299" i="1"/>
  <c r="EK256" i="1"/>
  <c r="EM256" i="1"/>
  <c r="DP337" i="1"/>
  <c r="DR337" i="1"/>
  <c r="EL334" i="1"/>
  <c r="EM334" i="1"/>
  <c r="EL372" i="1"/>
  <c r="EM372" i="1"/>
  <c r="DR393" i="1"/>
  <c r="CW392" i="1"/>
  <c r="CU392" i="1"/>
  <c r="CW398" i="1"/>
  <c r="CU398" i="1"/>
  <c r="CU386" i="1"/>
  <c r="CW386" i="1"/>
  <c r="CU408" i="1"/>
  <c r="CW408" i="1"/>
  <c r="CU400" i="1"/>
  <c r="CW400" i="1"/>
  <c r="CU344" i="1"/>
  <c r="CW344" i="1"/>
  <c r="CU384" i="1"/>
  <c r="CW384" i="1"/>
  <c r="BZ202" i="1"/>
  <c r="CB202" i="1"/>
  <c r="CE337" i="1"/>
  <c r="BZ326" i="1"/>
  <c r="CB326" i="1"/>
  <c r="BZ378" i="1"/>
  <c r="CB378" i="1"/>
  <c r="BZ357" i="1"/>
  <c r="CB357" i="1"/>
  <c r="BZ351" i="1"/>
  <c r="CB351" i="1"/>
  <c r="BZ387" i="1"/>
  <c r="CB387" i="1"/>
  <c r="BZ365" i="1"/>
  <c r="CB365" i="1"/>
  <c r="BZ415" i="1"/>
  <c r="CB415" i="1"/>
  <c r="CB332" i="1"/>
  <c r="BZ332" i="1"/>
  <c r="EP337" i="1"/>
  <c r="DP395" i="1"/>
  <c r="DR395" i="1"/>
  <c r="EK359" i="1"/>
  <c r="EM359" i="1"/>
  <c r="CV326" i="1"/>
  <c r="CZ338" i="1"/>
  <c r="CU360" i="1"/>
  <c r="CW360" i="1"/>
  <c r="CB361" i="1"/>
  <c r="BZ361" i="1"/>
  <c r="DR150" i="1"/>
  <c r="DP355" i="1"/>
  <c r="DR355" i="1"/>
  <c r="EK411" i="1"/>
  <c r="EM411" i="1"/>
  <c r="EM246" i="1"/>
  <c r="EK246" i="1"/>
  <c r="CB373" i="1"/>
  <c r="BZ373" i="1"/>
  <c r="DR401" i="1"/>
  <c r="CE126" i="1"/>
  <c r="CW165" i="1"/>
  <c r="EK286" i="1"/>
  <c r="EM286" i="1"/>
  <c r="DP353" i="1"/>
  <c r="DR353" i="1"/>
  <c r="DR405" i="1"/>
  <c r="DP405" i="1"/>
  <c r="DP412" i="1"/>
  <c r="DR412" i="1"/>
  <c r="DP347" i="1"/>
  <c r="DR347" i="1"/>
  <c r="EK241" i="1"/>
  <c r="EM241" i="1"/>
  <c r="EL367" i="1"/>
  <c r="EM367" i="1"/>
  <c r="EM410" i="1"/>
  <c r="EK410" i="1"/>
  <c r="EM355" i="1"/>
  <c r="EK355" i="1"/>
  <c r="EM401" i="1"/>
  <c r="EK401" i="1"/>
  <c r="EK403" i="1"/>
  <c r="EM403" i="1"/>
  <c r="EK294" i="1"/>
  <c r="EM294" i="1"/>
  <c r="EM243" i="1"/>
  <c r="EK243" i="1"/>
  <c r="EK250" i="1"/>
  <c r="EM250" i="1"/>
  <c r="EM261" i="1"/>
  <c r="EK261" i="1"/>
  <c r="EK275" i="1"/>
  <c r="EM275" i="1"/>
  <c r="EM225" i="1"/>
  <c r="EK225" i="1"/>
  <c r="EK233" i="1"/>
  <c r="EM233" i="1"/>
  <c r="EL328" i="1"/>
  <c r="EM328" i="1"/>
  <c r="EK300" i="1"/>
  <c r="EM300" i="1"/>
  <c r="CU402" i="1"/>
  <c r="CW402" i="1"/>
  <c r="CU387" i="1"/>
  <c r="CW387" i="1"/>
  <c r="CW391" i="1"/>
  <c r="CU391" i="1"/>
  <c r="CU377" i="1"/>
  <c r="CW377" i="1"/>
  <c r="CU357" i="1"/>
  <c r="CW357" i="1"/>
  <c r="CW367" i="1"/>
  <c r="CU367" i="1"/>
  <c r="BZ369" i="1"/>
  <c r="CB369" i="1"/>
  <c r="CB363" i="1"/>
  <c r="BZ363" i="1"/>
  <c r="BZ330" i="1"/>
  <c r="CB330" i="1"/>
  <c r="BZ347" i="1"/>
  <c r="CB347" i="1"/>
  <c r="BZ384" i="1"/>
  <c r="CB384" i="1"/>
  <c r="BZ359" i="1"/>
  <c r="CB359" i="1"/>
  <c r="BZ376" i="1"/>
  <c r="CB376" i="1"/>
  <c r="CZ332" i="1"/>
  <c r="DC334" i="1" s="1"/>
  <c r="CZ333" i="1"/>
  <c r="DC335" i="1" s="1"/>
  <c r="EG57" i="1"/>
  <c r="EY273" i="1"/>
  <c r="EZ273" i="1" s="1"/>
  <c r="DV77" i="1"/>
  <c r="FT187" i="1"/>
  <c r="FU187" i="1" s="1"/>
  <c r="EE5" i="1"/>
  <c r="ED221" i="1"/>
  <c r="EE221" i="1" s="1"/>
  <c r="EA53" i="1"/>
  <c r="CN269" i="1"/>
  <c r="CO269" i="1" s="1"/>
  <c r="DT26" i="1"/>
  <c r="EY136" i="1"/>
  <c r="EZ136" i="1" s="1"/>
  <c r="DY45" i="1"/>
  <c r="BS261" i="1"/>
  <c r="BT261" i="1" s="1"/>
  <c r="EI89" i="1"/>
  <c r="FT305" i="1"/>
  <c r="FU305" i="1" s="1"/>
  <c r="FT260" i="1"/>
  <c r="FU260" i="1" s="1"/>
  <c r="EI44" i="1"/>
  <c r="EI85" i="1"/>
  <c r="FT301" i="1"/>
  <c r="FU301" i="1" s="1"/>
  <c r="EE28" i="1"/>
  <c r="ED244" i="1"/>
  <c r="EE244" i="1" s="1"/>
  <c r="EA74" i="1"/>
  <c r="CN290" i="1"/>
  <c r="CO290" i="1" s="1"/>
  <c r="DT66" i="1"/>
  <c r="EY176" i="1"/>
  <c r="EZ176" i="1" s="1"/>
  <c r="DY76" i="1"/>
  <c r="BS292" i="1"/>
  <c r="BT292" i="1" s="1"/>
  <c r="DR32" i="1"/>
  <c r="ED142" i="1"/>
  <c r="EE142" i="1" s="1"/>
  <c r="EE25" i="1"/>
  <c r="ED241" i="1"/>
  <c r="EE241" i="1" s="1"/>
  <c r="EC43" i="1"/>
  <c r="DI259" i="1"/>
  <c r="DJ259" i="1" s="1"/>
  <c r="DI153" i="1"/>
  <c r="DJ153" i="1" s="1"/>
  <c r="CP153" i="1"/>
  <c r="CO153" i="1"/>
  <c r="EG83" i="1"/>
  <c r="EY299" i="1"/>
  <c r="EZ299" i="1" s="1"/>
  <c r="EG59" i="1"/>
  <c r="EY275" i="1"/>
  <c r="EZ275" i="1" s="1"/>
  <c r="FT251" i="1"/>
  <c r="FU251" i="1" s="1"/>
  <c r="EI35" i="1"/>
  <c r="FT227" i="1"/>
  <c r="FU227" i="1" s="1"/>
  <c r="EI11" i="1"/>
  <c r="EE85" i="1"/>
  <c r="ED301" i="1"/>
  <c r="EE301" i="1" s="1"/>
  <c r="EE61" i="1"/>
  <c r="ED277" i="1"/>
  <c r="EE277" i="1" s="1"/>
  <c r="EY253" i="1"/>
  <c r="EZ253" i="1" s="1"/>
  <c r="EG37" i="1"/>
  <c r="EY229" i="1"/>
  <c r="EZ229" i="1" s="1"/>
  <c r="EG13" i="1"/>
  <c r="DT16" i="1"/>
  <c r="EY126" i="1"/>
  <c r="EZ126" i="1" s="1"/>
  <c r="EC85" i="1"/>
  <c r="DI301" i="1"/>
  <c r="DJ301" i="1" s="1"/>
  <c r="CO195" i="1"/>
  <c r="DI195" i="1"/>
  <c r="DJ195" i="1" s="1"/>
  <c r="CP195" i="1"/>
  <c r="EC61" i="1"/>
  <c r="DI277" i="1"/>
  <c r="DJ277" i="1" s="1"/>
  <c r="DI171" i="1"/>
  <c r="DJ171" i="1" s="1"/>
  <c r="CP171" i="1"/>
  <c r="CO171" i="1"/>
  <c r="EE37" i="1"/>
  <c r="ED253" i="1"/>
  <c r="EE253" i="1" s="1"/>
  <c r="EE13" i="1"/>
  <c r="ED229" i="1"/>
  <c r="EE229" i="1" s="1"/>
  <c r="DV79" i="1"/>
  <c r="FT189" i="1"/>
  <c r="FU189" i="1" s="1"/>
  <c r="DV55" i="1"/>
  <c r="FT165" i="1"/>
  <c r="FU165" i="1" s="1"/>
  <c r="DT5" i="1"/>
  <c r="EY115" i="1"/>
  <c r="EZ115" i="1" s="1"/>
  <c r="DY26" i="1"/>
  <c r="BS242" i="1"/>
  <c r="BT242" i="1" s="1"/>
  <c r="EA79" i="1"/>
  <c r="CN295" i="1"/>
  <c r="CO295" i="1" s="1"/>
  <c r="EA55" i="1"/>
  <c r="CN271" i="1"/>
  <c r="CO271" i="1" s="1"/>
  <c r="EC31" i="1"/>
  <c r="DI247" i="1"/>
  <c r="DJ247" i="1" s="1"/>
  <c r="DI141" i="1"/>
  <c r="DJ141" i="1" s="1"/>
  <c r="CP141" i="1"/>
  <c r="CO141" i="1"/>
  <c r="EE7" i="1"/>
  <c r="ED223" i="1"/>
  <c r="EE223" i="1" s="1"/>
  <c r="DT73" i="1"/>
  <c r="EY183" i="1"/>
  <c r="EZ183" i="1" s="1"/>
  <c r="DT49" i="1"/>
  <c r="EY159" i="1"/>
  <c r="EZ159" i="1" s="1"/>
  <c r="DV25" i="1"/>
  <c r="FT135" i="1"/>
  <c r="FU135" i="1" s="1"/>
  <c r="DT14" i="1"/>
  <c r="EY124" i="1"/>
  <c r="EZ124" i="1" s="1"/>
  <c r="DY79" i="1"/>
  <c r="BS295" i="1"/>
  <c r="BT295" i="1" s="1"/>
  <c r="DY55" i="1"/>
  <c r="BS271" i="1"/>
  <c r="BT271" i="1" s="1"/>
  <c r="EA31" i="1"/>
  <c r="CN247" i="1"/>
  <c r="CO247" i="1" s="1"/>
  <c r="EC5" i="1"/>
  <c r="DI221" i="1"/>
  <c r="DJ221" i="1" s="1"/>
  <c r="DI115" i="1"/>
  <c r="DJ115" i="1" s="1"/>
  <c r="CP115" i="1"/>
  <c r="CO115" i="1"/>
  <c r="DR71" i="1"/>
  <c r="ED181" i="1"/>
  <c r="EE181" i="1" s="1"/>
  <c r="DR47" i="1"/>
  <c r="ED157" i="1"/>
  <c r="EE157" i="1" s="1"/>
  <c r="DT23" i="1"/>
  <c r="EY133" i="1"/>
  <c r="EZ133" i="1" s="1"/>
  <c r="DR34" i="1"/>
  <c r="ED144" i="1"/>
  <c r="EE144" i="1" s="1"/>
  <c r="DR12" i="1"/>
  <c r="ED122" i="1"/>
  <c r="EE122" i="1" s="1"/>
  <c r="FT286" i="1"/>
  <c r="FU286" i="1" s="1"/>
  <c r="EI70" i="1"/>
  <c r="DY47" i="1"/>
  <c r="BS263" i="1"/>
  <c r="BT263" i="1" s="1"/>
  <c r="DY23" i="1"/>
  <c r="BS239" i="1"/>
  <c r="BT239" i="1" s="1"/>
  <c r="DT10" i="1"/>
  <c r="EY120" i="1"/>
  <c r="EZ120" i="1" s="1"/>
  <c r="DR10" i="1"/>
  <c r="ED120" i="1"/>
  <c r="EE120" i="1" s="1"/>
  <c r="EG70" i="1"/>
  <c r="EY286" i="1"/>
  <c r="EZ286" i="1" s="1"/>
  <c r="EI46" i="1"/>
  <c r="FT262" i="1"/>
  <c r="FU262" i="1" s="1"/>
  <c r="FT238" i="1"/>
  <c r="FU238" i="1" s="1"/>
  <c r="EI22" i="1"/>
  <c r="DT12" i="1"/>
  <c r="EY122" i="1"/>
  <c r="EZ122" i="1" s="1"/>
  <c r="EE84" i="1"/>
  <c r="ED300" i="1"/>
  <c r="EE300" i="1" s="1"/>
  <c r="EE60" i="1"/>
  <c r="ED276" i="1"/>
  <c r="EE276" i="1" s="1"/>
  <c r="EG36" i="1"/>
  <c r="EY252" i="1"/>
  <c r="EZ252" i="1" s="1"/>
  <c r="EG12" i="1"/>
  <c r="EY228" i="1"/>
  <c r="EZ228" i="1" s="1"/>
  <c r="EI81" i="1"/>
  <c r="FT297" i="1"/>
  <c r="FU297" i="1" s="1"/>
  <c r="EC80" i="1"/>
  <c r="DI296" i="1"/>
  <c r="DJ296" i="1" s="1"/>
  <c r="DI190" i="1"/>
  <c r="DJ190" i="1" s="1"/>
  <c r="CP190" i="1"/>
  <c r="CO190" i="1"/>
  <c r="EC56" i="1"/>
  <c r="DI272" i="1"/>
  <c r="DJ272" i="1" s="1"/>
  <c r="DI166" i="1"/>
  <c r="DJ166" i="1" s="1"/>
  <c r="CP166" i="1"/>
  <c r="CO166" i="1"/>
  <c r="EE30" i="1"/>
  <c r="ED246" i="1"/>
  <c r="EE246" i="1" s="1"/>
  <c r="EG6" i="1"/>
  <c r="EY222" i="1"/>
  <c r="EZ222" i="1" s="1"/>
  <c r="DV72" i="1"/>
  <c r="FT182" i="1"/>
  <c r="FU182" i="1" s="1"/>
  <c r="DV48" i="1"/>
  <c r="FT158" i="1"/>
  <c r="FU158" i="1" s="1"/>
  <c r="DY22" i="1"/>
  <c r="BS238" i="1"/>
  <c r="BT238" i="1" s="1"/>
  <c r="EA76" i="1"/>
  <c r="CN292" i="1"/>
  <c r="CO292" i="1" s="1"/>
  <c r="EC50" i="1"/>
  <c r="DI266" i="1"/>
  <c r="DJ266" i="1" s="1"/>
  <c r="DI160" i="1"/>
  <c r="DJ160" i="1" s="1"/>
  <c r="CP160" i="1"/>
  <c r="CO160" i="1"/>
  <c r="EC26" i="1"/>
  <c r="DI242" i="1"/>
  <c r="DJ242" i="1" s="1"/>
  <c r="DI136" i="1"/>
  <c r="DJ136" i="1" s="1"/>
  <c r="CP136" i="1"/>
  <c r="CO136" i="1"/>
  <c r="DT92" i="1"/>
  <c r="EY202" i="1"/>
  <c r="EZ202" i="1" s="1"/>
  <c r="DT68" i="1"/>
  <c r="EY178" i="1"/>
  <c r="EZ178" i="1" s="1"/>
  <c r="DT44" i="1"/>
  <c r="EY154" i="1"/>
  <c r="EZ154" i="1" s="1"/>
  <c r="DV20" i="1"/>
  <c r="FT130" i="1"/>
  <c r="FU130" i="1" s="1"/>
  <c r="DY18" i="1"/>
  <c r="BS234" i="1"/>
  <c r="BT234" i="1" s="1"/>
  <c r="DY78" i="1"/>
  <c r="BS294" i="1"/>
  <c r="BT294" i="1" s="1"/>
  <c r="EA54" i="1"/>
  <c r="CN270" i="1"/>
  <c r="CO270" i="1" s="1"/>
  <c r="EA30" i="1"/>
  <c r="CN246" i="1"/>
  <c r="CO246" i="1" s="1"/>
  <c r="EC6" i="1"/>
  <c r="DI222" i="1"/>
  <c r="DJ222" i="1" s="1"/>
  <c r="DI116" i="1"/>
  <c r="DJ116" i="1" s="1"/>
  <c r="CP116" i="1"/>
  <c r="CO116" i="1"/>
  <c r="DR40" i="1"/>
  <c r="ED150" i="1"/>
  <c r="EE150" i="1" s="1"/>
  <c r="DR20" i="1"/>
  <c r="ED130" i="1"/>
  <c r="EE130" i="1" s="1"/>
  <c r="CA135" i="1"/>
  <c r="CB135" i="1"/>
  <c r="EK137" i="1"/>
  <c r="EM137" i="1"/>
  <c r="CB250" i="1"/>
  <c r="EZ360" i="1" s="1"/>
  <c r="BZ250" i="1"/>
  <c r="EM203" i="1"/>
  <c r="EK203" i="1"/>
  <c r="CB239" i="1"/>
  <c r="EZ349" i="1" s="1"/>
  <c r="BZ239" i="1"/>
  <c r="CV179" i="1"/>
  <c r="CW179" i="1"/>
  <c r="CB276" i="1"/>
  <c r="BZ276" i="1"/>
  <c r="EE386" i="1" s="1"/>
  <c r="CA156" i="1"/>
  <c r="CB156" i="1"/>
  <c r="EM196" i="1"/>
  <c r="EK196" i="1"/>
  <c r="EK140" i="1"/>
  <c r="EM140" i="1"/>
  <c r="CV187" i="1"/>
  <c r="CW187" i="1"/>
  <c r="BZ222" i="1"/>
  <c r="CB222" i="1"/>
  <c r="EZ332" i="1" s="1"/>
  <c r="CA188" i="1"/>
  <c r="CB188" i="1"/>
  <c r="EK122" i="1"/>
  <c r="EM122" i="1"/>
  <c r="FT322" i="1"/>
  <c r="FT319" i="1"/>
  <c r="EK127" i="1"/>
  <c r="EM127" i="1"/>
  <c r="CA161" i="1"/>
  <c r="CB161" i="1"/>
  <c r="CB300" i="1"/>
  <c r="EZ410" i="1" s="1"/>
  <c r="BZ300" i="1"/>
  <c r="EE410" i="1" s="1"/>
  <c r="CA137" i="1"/>
  <c r="CB137" i="1"/>
  <c r="CV195" i="1"/>
  <c r="CW195" i="1"/>
  <c r="CV148" i="1"/>
  <c r="CW148" i="1"/>
  <c r="CV177" i="1"/>
  <c r="CW177" i="1"/>
  <c r="CV124" i="1"/>
  <c r="CW124" i="1"/>
  <c r="CV126" i="1"/>
  <c r="CW126" i="1"/>
  <c r="CV183" i="1"/>
  <c r="CW183" i="1"/>
  <c r="DY42" i="1"/>
  <c r="BS258" i="1"/>
  <c r="BT258" i="1" s="1"/>
  <c r="DT93" i="1"/>
  <c r="EY203" i="1"/>
  <c r="EZ203" i="1" s="1"/>
  <c r="EA27" i="1"/>
  <c r="CN243" i="1"/>
  <c r="CO243" i="1" s="1"/>
  <c r="DR67" i="1"/>
  <c r="ED177" i="1"/>
  <c r="EE177" i="1" s="1"/>
  <c r="DR43" i="1"/>
  <c r="ED153" i="1"/>
  <c r="EE153" i="1" s="1"/>
  <c r="DT19" i="1"/>
  <c r="EY129" i="1"/>
  <c r="EZ129" i="1" s="1"/>
  <c r="DT8" i="1"/>
  <c r="EY118" i="1"/>
  <c r="EZ118" i="1" s="1"/>
  <c r="EI66" i="1"/>
  <c r="FT282" i="1"/>
  <c r="FU282" i="1" s="1"/>
  <c r="DY43" i="1"/>
  <c r="BS259" i="1"/>
  <c r="BT259" i="1" s="1"/>
  <c r="EI65" i="1"/>
  <c r="FT281" i="1"/>
  <c r="FU281" i="1" s="1"/>
  <c r="EG90" i="1"/>
  <c r="EY306" i="1"/>
  <c r="EZ306" i="1" s="1"/>
  <c r="EG66" i="1"/>
  <c r="EY282" i="1"/>
  <c r="EZ282" i="1" s="1"/>
  <c r="FT258" i="1"/>
  <c r="FU258" i="1" s="1"/>
  <c r="EI42" i="1"/>
  <c r="FT234" i="1"/>
  <c r="FU234" i="1" s="1"/>
  <c r="EI18" i="1"/>
  <c r="EI55" i="1"/>
  <c r="FT271" i="1"/>
  <c r="FU271" i="1" s="1"/>
  <c r="EE80" i="1"/>
  <c r="ED296" i="1"/>
  <c r="EE296" i="1" s="1"/>
  <c r="EE56" i="1"/>
  <c r="ED272" i="1"/>
  <c r="EE272" i="1" s="1"/>
  <c r="EG32" i="1"/>
  <c r="EY248" i="1"/>
  <c r="EZ248" i="1" s="1"/>
  <c r="FT224" i="1"/>
  <c r="FU224" i="1" s="1"/>
  <c r="EI8" i="1"/>
  <c r="DY38" i="1"/>
  <c r="BS254" i="1"/>
  <c r="BT254" i="1" s="1"/>
  <c r="EC76" i="1"/>
  <c r="DI292" i="1"/>
  <c r="DJ292" i="1" s="1"/>
  <c r="DI186" i="1"/>
  <c r="DJ186" i="1" s="1"/>
  <c r="CP186" i="1"/>
  <c r="CO186" i="1"/>
  <c r="EE50" i="1"/>
  <c r="ED266" i="1"/>
  <c r="EE266" i="1" s="1"/>
  <c r="EE26" i="1"/>
  <c r="ED242" i="1"/>
  <c r="EE242" i="1" s="1"/>
  <c r="DV92" i="1"/>
  <c r="FT202" i="1"/>
  <c r="FU202" i="1" s="1"/>
  <c r="DV68" i="1"/>
  <c r="FT178" i="1"/>
  <c r="FU178" i="1" s="1"/>
  <c r="DV44" i="1"/>
  <c r="FT154" i="1"/>
  <c r="FU154" i="1" s="1"/>
  <c r="EA72" i="1"/>
  <c r="CN288" i="1"/>
  <c r="CO288" i="1" s="1"/>
  <c r="EC46" i="1"/>
  <c r="DI262" i="1"/>
  <c r="DJ262" i="1" s="1"/>
  <c r="DI156" i="1"/>
  <c r="DJ156" i="1" s="1"/>
  <c r="CP156" i="1"/>
  <c r="CO156" i="1"/>
  <c r="EC22" i="1"/>
  <c r="DI238" i="1"/>
  <c r="DJ238" i="1" s="1"/>
  <c r="DI132" i="1"/>
  <c r="DJ132" i="1" s="1"/>
  <c r="CP132" i="1"/>
  <c r="CO132" i="1"/>
  <c r="DT88" i="1"/>
  <c r="EY198" i="1"/>
  <c r="EZ198" i="1" s="1"/>
  <c r="DT64" i="1"/>
  <c r="EY174" i="1"/>
  <c r="EZ174" i="1" s="1"/>
  <c r="DT40" i="1"/>
  <c r="EY150" i="1"/>
  <c r="EZ150" i="1" s="1"/>
  <c r="DV16" i="1"/>
  <c r="FT126" i="1"/>
  <c r="FU126" i="1" s="1"/>
  <c r="DY74" i="1"/>
  <c r="BS290" i="1"/>
  <c r="BT290" i="1" s="1"/>
  <c r="EA50" i="1"/>
  <c r="CN266" i="1"/>
  <c r="CO266" i="1" s="1"/>
  <c r="EA26" i="1"/>
  <c r="CN242" i="1"/>
  <c r="CO242" i="1" s="1"/>
  <c r="DR92" i="1"/>
  <c r="ED202" i="1"/>
  <c r="EE202" i="1" s="1"/>
  <c r="DT22" i="1"/>
  <c r="EY132" i="1"/>
  <c r="EZ132" i="1" s="1"/>
  <c r="BZ273" i="1"/>
  <c r="EE383" i="1" s="1"/>
  <c r="CB273" i="1"/>
  <c r="EK130" i="1"/>
  <c r="EM130" i="1"/>
  <c r="EK199" i="1"/>
  <c r="EM199" i="1"/>
  <c r="EK201" i="1"/>
  <c r="EM201" i="1"/>
  <c r="CB224" i="1"/>
  <c r="BZ224" i="1"/>
  <c r="EE334" i="1" s="1"/>
  <c r="CW122" i="1"/>
  <c r="CA170" i="1"/>
  <c r="CB170" i="1"/>
  <c r="CB270" i="1"/>
  <c r="EZ380" i="1" s="1"/>
  <c r="BZ270" i="1"/>
  <c r="EK117" i="1"/>
  <c r="EM117" i="1"/>
  <c r="EK138" i="1"/>
  <c r="EM138" i="1"/>
  <c r="EM119" i="1"/>
  <c r="EK119" i="1"/>
  <c r="CA197" i="1"/>
  <c r="CB197" i="1"/>
  <c r="CV135" i="1"/>
  <c r="CW135" i="1"/>
  <c r="CA119" i="1"/>
  <c r="CB119" i="1"/>
  <c r="CA187" i="1"/>
  <c r="CB187" i="1"/>
  <c r="CA122" i="1"/>
  <c r="CB122" i="1"/>
  <c r="EK170" i="1"/>
  <c r="EM170" i="1"/>
  <c r="CZ114" i="1"/>
  <c r="BZ287" i="1"/>
  <c r="EE397" i="1" s="1"/>
  <c r="CB287" i="1"/>
  <c r="CA148" i="1"/>
  <c r="CB148" i="1"/>
  <c r="CB271" i="1"/>
  <c r="EZ381" i="1" s="1"/>
  <c r="BZ271" i="1"/>
  <c r="EE381" i="1" s="1"/>
  <c r="EK128" i="1"/>
  <c r="EM128" i="1"/>
  <c r="CV129" i="1"/>
  <c r="CW129" i="1"/>
  <c r="CV131" i="1"/>
  <c r="CW131" i="1"/>
  <c r="CV134" i="1"/>
  <c r="CW134" i="1"/>
  <c r="CV161" i="1"/>
  <c r="CW161" i="1"/>
  <c r="CV158" i="1"/>
  <c r="CW158" i="1"/>
  <c r="FT249" i="1"/>
  <c r="FU249" i="1" s="1"/>
  <c r="EI33" i="1"/>
  <c r="EG11" i="1"/>
  <c r="EY227" i="1"/>
  <c r="EZ227" i="1" s="1"/>
  <c r="EC59" i="1"/>
  <c r="DI275" i="1"/>
  <c r="DJ275" i="1" s="1"/>
  <c r="DI169" i="1"/>
  <c r="DJ169" i="1" s="1"/>
  <c r="CO169" i="1"/>
  <c r="CP169" i="1"/>
  <c r="DR23" i="1"/>
  <c r="ED133" i="1"/>
  <c r="EE133" i="1" s="1"/>
  <c r="DT47" i="1"/>
  <c r="EY157" i="1"/>
  <c r="EZ157" i="1" s="1"/>
  <c r="DR69" i="1"/>
  <c r="ED179" i="1"/>
  <c r="EE179" i="1" s="1"/>
  <c r="ED274" i="1"/>
  <c r="EE274" i="1" s="1"/>
  <c r="EE58" i="1"/>
  <c r="EC78" i="1"/>
  <c r="DI294" i="1"/>
  <c r="DJ294" i="1" s="1"/>
  <c r="DI188" i="1"/>
  <c r="DJ188" i="1" s="1"/>
  <c r="CP188" i="1"/>
  <c r="CO188" i="1"/>
  <c r="DV46" i="1"/>
  <c r="FT156" i="1"/>
  <c r="FU156" i="1" s="1"/>
  <c r="EC24" i="1"/>
  <c r="DI240" i="1"/>
  <c r="DJ240" i="1" s="1"/>
  <c r="DI134" i="1"/>
  <c r="DJ134" i="1" s="1"/>
  <c r="CP134" i="1"/>
  <c r="CO134" i="1"/>
  <c r="EA52" i="1"/>
  <c r="CN268" i="1"/>
  <c r="CO268" i="1" s="1"/>
  <c r="EK177" i="1"/>
  <c r="EM177" i="1"/>
  <c r="CA182" i="1"/>
  <c r="CB182" i="1"/>
  <c r="BZ304" i="1"/>
  <c r="CB304" i="1"/>
  <c r="EZ414" i="1" s="1"/>
  <c r="CB275" i="1"/>
  <c r="BZ275" i="1"/>
  <c r="EE385" i="1" s="1"/>
  <c r="EK146" i="1"/>
  <c r="EM146" i="1"/>
  <c r="EK151" i="1"/>
  <c r="EM151" i="1"/>
  <c r="CV139" i="1"/>
  <c r="CW139" i="1"/>
  <c r="EG33" i="1"/>
  <c r="EY249" i="1"/>
  <c r="EZ249" i="1" s="1"/>
  <c r="EC57" i="1"/>
  <c r="DI273" i="1"/>
  <c r="DJ273" i="1" s="1"/>
  <c r="DI167" i="1"/>
  <c r="DJ167" i="1" s="1"/>
  <c r="CO167" i="1"/>
  <c r="CP167" i="1"/>
  <c r="DV51" i="1"/>
  <c r="FT161" i="1"/>
  <c r="FU161" i="1" s="1"/>
  <c r="EA75" i="1"/>
  <c r="CN291" i="1"/>
  <c r="CO291" i="1" s="1"/>
  <c r="DT45" i="1"/>
  <c r="EY155" i="1"/>
  <c r="EZ155" i="1" s="1"/>
  <c r="DY75" i="1"/>
  <c r="BS291" i="1"/>
  <c r="BT291" i="1" s="1"/>
  <c r="EI90" i="1"/>
  <c r="FT306" i="1"/>
  <c r="FU306" i="1" s="1"/>
  <c r="EA49" i="1"/>
  <c r="CN265" i="1"/>
  <c r="CO265" i="1" s="1"/>
  <c r="EE24" i="1"/>
  <c r="ED240" i="1"/>
  <c r="EE240" i="1" s="1"/>
  <c r="EC44" i="1"/>
  <c r="DI260" i="1"/>
  <c r="DJ260" i="1" s="1"/>
  <c r="DI154" i="1"/>
  <c r="DJ154" i="1" s="1"/>
  <c r="CP154" i="1"/>
  <c r="CO154" i="1"/>
  <c r="DT62" i="1"/>
  <c r="EY172" i="1"/>
  <c r="EZ172" i="1" s="1"/>
  <c r="DV14" i="1"/>
  <c r="FT124" i="1"/>
  <c r="FU124" i="1" s="1"/>
  <c r="DY72" i="1"/>
  <c r="BS288" i="1"/>
  <c r="BT288" i="1" s="1"/>
  <c r="EA48" i="1"/>
  <c r="CN264" i="1"/>
  <c r="CO264" i="1" s="1"/>
  <c r="DR90" i="1"/>
  <c r="ED200" i="1"/>
  <c r="EE200" i="1" s="1"/>
  <c r="FT299" i="1"/>
  <c r="FU299" i="1" s="1"/>
  <c r="EI83" i="1"/>
  <c r="EK197" i="1"/>
  <c r="EM197" i="1"/>
  <c r="BZ231" i="1"/>
  <c r="CB231" i="1"/>
  <c r="EZ341" i="1" s="1"/>
  <c r="EK154" i="1"/>
  <c r="EM154" i="1"/>
  <c r="CB247" i="1"/>
  <c r="EZ357" i="1" s="1"/>
  <c r="BZ247" i="1"/>
  <c r="EE357" i="1" s="1"/>
  <c r="EK188" i="1"/>
  <c r="EM188" i="1"/>
  <c r="BZ223" i="1"/>
  <c r="CB223" i="1"/>
  <c r="EZ333" i="1" s="1"/>
  <c r="CV162" i="1"/>
  <c r="CW162" i="1"/>
  <c r="CB249" i="1"/>
  <c r="EZ359" i="1" s="1"/>
  <c r="BZ249" i="1"/>
  <c r="CA167" i="1"/>
  <c r="CB167" i="1"/>
  <c r="CA153" i="1"/>
  <c r="CB153" i="1"/>
  <c r="EK141" i="1"/>
  <c r="EM141" i="1"/>
  <c r="EK162" i="1"/>
  <c r="EM162" i="1"/>
  <c r="EM143" i="1"/>
  <c r="EK143" i="1"/>
  <c r="BZ303" i="1"/>
  <c r="CB303" i="1"/>
  <c r="EZ413" i="1" s="1"/>
  <c r="EK185" i="1"/>
  <c r="EM185" i="1"/>
  <c r="BZ265" i="1"/>
  <c r="CB265" i="1"/>
  <c r="EZ375" i="1" s="1"/>
  <c r="EK176" i="1"/>
  <c r="EM176" i="1"/>
  <c r="BZ268" i="1"/>
  <c r="CB268" i="1"/>
  <c r="EZ378" i="1" s="1"/>
  <c r="CB256" i="1"/>
  <c r="EZ366" i="1" s="1"/>
  <c r="BZ256" i="1"/>
  <c r="EE366" i="1" s="1"/>
  <c r="CB244" i="1"/>
  <c r="BZ244" i="1"/>
  <c r="CA123" i="1"/>
  <c r="CB123" i="1"/>
  <c r="CB298" i="1"/>
  <c r="EZ408" i="1" s="1"/>
  <c r="BZ298" i="1"/>
  <c r="CA129" i="1"/>
  <c r="CB129" i="1"/>
  <c r="EM124" i="1"/>
  <c r="EK124" i="1"/>
  <c r="EK152" i="1"/>
  <c r="EM152" i="1"/>
  <c r="CV159" i="1"/>
  <c r="CW159" i="1"/>
  <c r="CW185" i="1"/>
  <c r="CV185" i="1"/>
  <c r="CV190" i="1"/>
  <c r="CW190" i="1"/>
  <c r="CB259" i="1"/>
  <c r="EZ369" i="1" s="1"/>
  <c r="BZ259" i="1"/>
  <c r="EE369" i="1" s="1"/>
  <c r="DY10" i="1"/>
  <c r="BS226" i="1"/>
  <c r="BT226" i="1" s="1"/>
  <c r="EE83" i="1"/>
  <c r="ED299" i="1"/>
  <c r="EE299" i="1" s="1"/>
  <c r="ED227" i="1"/>
  <c r="EE227" i="1" s="1"/>
  <c r="EE11" i="1"/>
  <c r="DY16" i="1"/>
  <c r="BS232" i="1"/>
  <c r="BT232" i="1" s="1"/>
  <c r="DT71" i="1"/>
  <c r="EY181" i="1"/>
  <c r="EZ181" i="1" s="1"/>
  <c r="EA29" i="1"/>
  <c r="CN245" i="1"/>
  <c r="CO245" i="1" s="1"/>
  <c r="FT308" i="1"/>
  <c r="FU308" i="1" s="1"/>
  <c r="EI92" i="1"/>
  <c r="EI10" i="1"/>
  <c r="FT226" i="1"/>
  <c r="FU226" i="1" s="1"/>
  <c r="EE52" i="1"/>
  <c r="ED268" i="1"/>
  <c r="EE268" i="1" s="1"/>
  <c r="DV18" i="1"/>
  <c r="FT128" i="1"/>
  <c r="FU128" i="1" s="1"/>
  <c r="FY197" i="1"/>
  <c r="FY120" i="1"/>
  <c r="FY144" i="1"/>
  <c r="FY168" i="1"/>
  <c r="FY115" i="1"/>
  <c r="FY139" i="1"/>
  <c r="FY163" i="1"/>
  <c r="FY186" i="1"/>
  <c r="FY199" i="1"/>
  <c r="FY122" i="1"/>
  <c r="FY146" i="1"/>
  <c r="FY170" i="1"/>
  <c r="FY117" i="1"/>
  <c r="FY141" i="1"/>
  <c r="FY165" i="1"/>
  <c r="FY188" i="1"/>
  <c r="FY164" i="1"/>
  <c r="FY135" i="1"/>
  <c r="FY201" i="1"/>
  <c r="FY124" i="1"/>
  <c r="FY148" i="1"/>
  <c r="FY203" i="1"/>
  <c r="FY119" i="1"/>
  <c r="FY143" i="1"/>
  <c r="FY167" i="1"/>
  <c r="FY190" i="1"/>
  <c r="FY179" i="1"/>
  <c r="FY126" i="1"/>
  <c r="FY150" i="1"/>
  <c r="FY177" i="1"/>
  <c r="FY121" i="1"/>
  <c r="GC121" i="1" s="1"/>
  <c r="FY145" i="1"/>
  <c r="FY169" i="1"/>
  <c r="FY192" i="1"/>
  <c r="FY140" i="1"/>
  <c r="FY181" i="1"/>
  <c r="FY128" i="1"/>
  <c r="FY152" i="1"/>
  <c r="FY173" i="1"/>
  <c r="FY123" i="1"/>
  <c r="FY147" i="1"/>
  <c r="FY171" i="1"/>
  <c r="FY194" i="1"/>
  <c r="FY183" i="1"/>
  <c r="FY130" i="1"/>
  <c r="FY154" i="1"/>
  <c r="FY175" i="1"/>
  <c r="FY125" i="1"/>
  <c r="FY149" i="1"/>
  <c r="FY196" i="1"/>
  <c r="FY182" i="1"/>
  <c r="FY185" i="1"/>
  <c r="FY132" i="1"/>
  <c r="FY156" i="1"/>
  <c r="FY172" i="1"/>
  <c r="FY127" i="1"/>
  <c r="FY151" i="1"/>
  <c r="FY198" i="1"/>
  <c r="FY187" i="1"/>
  <c r="FY134" i="1"/>
  <c r="FY158" i="1"/>
  <c r="FY129" i="1"/>
  <c r="FY153" i="1"/>
  <c r="FY200" i="1"/>
  <c r="FY193" i="1"/>
  <c r="FY189" i="1"/>
  <c r="FY136" i="1"/>
  <c r="FY160" i="1"/>
  <c r="FY131" i="1"/>
  <c r="FY155" i="1"/>
  <c r="FY178" i="1"/>
  <c r="FY202" i="1"/>
  <c r="FY174" i="1"/>
  <c r="FY116" i="1"/>
  <c r="FY159" i="1"/>
  <c r="FY191" i="1"/>
  <c r="FY114" i="1"/>
  <c r="FY138" i="1"/>
  <c r="FY162" i="1"/>
  <c r="FY133" i="1"/>
  <c r="FY157" i="1"/>
  <c r="FY180" i="1"/>
  <c r="FY176" i="1"/>
  <c r="FY195" i="1"/>
  <c r="FY118" i="1"/>
  <c r="FY142" i="1"/>
  <c r="FY166" i="1"/>
  <c r="FY137" i="1"/>
  <c r="FY161" i="1"/>
  <c r="FY184" i="1"/>
  <c r="CA127" i="1"/>
  <c r="CB127" i="1"/>
  <c r="EK175" i="1"/>
  <c r="EM175" i="1"/>
  <c r="BZ301" i="1"/>
  <c r="CB301" i="1"/>
  <c r="EZ411" i="1" s="1"/>
  <c r="CB251" i="1"/>
  <c r="EZ361" i="1" s="1"/>
  <c r="BZ251" i="1"/>
  <c r="EE361" i="1" s="1"/>
  <c r="EK164" i="1"/>
  <c r="EM164" i="1"/>
  <c r="CB242" i="1"/>
  <c r="BZ242" i="1"/>
  <c r="EK189" i="1"/>
  <c r="EM189" i="1"/>
  <c r="CO220" i="1"/>
  <c r="CV143" i="1"/>
  <c r="CW143" i="1"/>
  <c r="EG79" i="1"/>
  <c r="EY295" i="1"/>
  <c r="EZ295" i="1" s="1"/>
  <c r="EG55" i="1"/>
  <c r="EY271" i="1"/>
  <c r="EZ271" i="1" s="1"/>
  <c r="DY8" i="1"/>
  <c r="BS224" i="1"/>
  <c r="BT224" i="1" s="1"/>
  <c r="DV9" i="1"/>
  <c r="FT119" i="1"/>
  <c r="FU119" i="1" s="1"/>
  <c r="EE81" i="1"/>
  <c r="ED297" i="1"/>
  <c r="EE297" i="1" s="1"/>
  <c r="FT225" i="1"/>
  <c r="FU225" i="1" s="1"/>
  <c r="EI9" i="1"/>
  <c r="FT287" i="1"/>
  <c r="FU287" i="1" s="1"/>
  <c r="EI71" i="1"/>
  <c r="EE33" i="1"/>
  <c r="ED249" i="1"/>
  <c r="EE249" i="1" s="1"/>
  <c r="DV75" i="1"/>
  <c r="FT185" i="1"/>
  <c r="FU185" i="1" s="1"/>
  <c r="DR15" i="1"/>
  <c r="ED125" i="1"/>
  <c r="EE125" i="1" s="1"/>
  <c r="EC51" i="1"/>
  <c r="DI267" i="1"/>
  <c r="DJ267" i="1" s="1"/>
  <c r="DI161" i="1"/>
  <c r="DJ161" i="1" s="1"/>
  <c r="CP161" i="1"/>
  <c r="CO161" i="1"/>
  <c r="DT69" i="1"/>
  <c r="EY179" i="1"/>
  <c r="EZ179" i="1" s="1"/>
  <c r="DV21" i="1"/>
  <c r="FT131" i="1"/>
  <c r="FU131" i="1" s="1"/>
  <c r="EA51" i="1"/>
  <c r="CN267" i="1"/>
  <c r="CO267" i="1" s="1"/>
  <c r="FT245" i="1"/>
  <c r="FU245" i="1" s="1"/>
  <c r="EI29" i="1"/>
  <c r="DY14" i="1"/>
  <c r="BS230" i="1"/>
  <c r="BT230" i="1" s="1"/>
  <c r="EE55" i="1"/>
  <c r="ED271" i="1"/>
  <c r="EE271" i="1" s="1"/>
  <c r="FT223" i="1"/>
  <c r="EI7" i="1"/>
  <c r="EC79" i="1"/>
  <c r="DI295" i="1"/>
  <c r="DJ295" i="1" s="1"/>
  <c r="CP189" i="1"/>
  <c r="DI189" i="1"/>
  <c r="DJ189" i="1" s="1"/>
  <c r="CO189" i="1"/>
  <c r="EE31" i="1"/>
  <c r="ED247" i="1"/>
  <c r="EE247" i="1" s="1"/>
  <c r="DV73" i="1"/>
  <c r="FT183" i="1"/>
  <c r="FU183" i="1" s="1"/>
  <c r="EA73" i="1"/>
  <c r="CN289" i="1"/>
  <c r="CO289" i="1" s="1"/>
  <c r="EC25" i="1"/>
  <c r="DI241" i="1"/>
  <c r="DJ241" i="1" s="1"/>
  <c r="DI135" i="1"/>
  <c r="DJ135" i="1" s="1"/>
  <c r="CP135" i="1"/>
  <c r="CO135" i="1"/>
  <c r="DT91" i="1"/>
  <c r="EY201" i="1"/>
  <c r="EZ201" i="1" s="1"/>
  <c r="DT43" i="1"/>
  <c r="EY153" i="1"/>
  <c r="EZ153" i="1" s="1"/>
  <c r="DV19" i="1"/>
  <c r="FT129" i="1"/>
  <c r="FU129" i="1" s="1"/>
  <c r="DY73" i="1"/>
  <c r="BS289" i="1"/>
  <c r="BT289" i="1" s="1"/>
  <c r="DR89" i="1"/>
  <c r="ED199" i="1"/>
  <c r="EE199" i="1" s="1"/>
  <c r="DR41" i="1"/>
  <c r="ED151" i="1"/>
  <c r="EE151" i="1" s="1"/>
  <c r="DT17" i="1"/>
  <c r="EY127" i="1"/>
  <c r="EZ127" i="1" s="1"/>
  <c r="FT304" i="1"/>
  <c r="FU304" i="1" s="1"/>
  <c r="EI88" i="1"/>
  <c r="EI64" i="1"/>
  <c r="FT280" i="1"/>
  <c r="FU280" i="1" s="1"/>
  <c r="DY41" i="1"/>
  <c r="BS257" i="1"/>
  <c r="BT257" i="1" s="1"/>
  <c r="DY46" i="1"/>
  <c r="BS262" i="1"/>
  <c r="BT262" i="1" s="1"/>
  <c r="EY280" i="1"/>
  <c r="EZ280" i="1" s="1"/>
  <c r="EG64" i="1"/>
  <c r="EI40" i="1"/>
  <c r="FT256" i="1"/>
  <c r="FU256" i="1" s="1"/>
  <c r="FT232" i="1"/>
  <c r="FU232" i="1" s="1"/>
  <c r="EI16" i="1"/>
  <c r="DY28" i="1"/>
  <c r="BS244" i="1"/>
  <c r="BT244" i="1" s="1"/>
  <c r="EE54" i="1"/>
  <c r="ED270" i="1"/>
  <c r="EE270" i="1" s="1"/>
  <c r="FT222" i="1"/>
  <c r="FU222" i="1" s="1"/>
  <c r="EI6" i="1"/>
  <c r="EA6" i="1"/>
  <c r="CN222" i="1"/>
  <c r="CO222" i="1" s="1"/>
  <c r="EE48" i="1"/>
  <c r="ED264" i="1"/>
  <c r="EE264" i="1" s="1"/>
  <c r="DV90" i="1"/>
  <c r="FT200" i="1"/>
  <c r="FU200" i="1" s="1"/>
  <c r="DV42" i="1"/>
  <c r="FT152" i="1"/>
  <c r="FU152" i="1" s="1"/>
  <c r="EA70" i="1"/>
  <c r="CN286" i="1"/>
  <c r="CO286" i="1" s="1"/>
  <c r="DT86" i="1"/>
  <c r="EY196" i="1"/>
  <c r="EZ196" i="1" s="1"/>
  <c r="EG75" i="1"/>
  <c r="EY291" i="1"/>
  <c r="EZ291" i="1" s="1"/>
  <c r="FT267" i="1"/>
  <c r="FU267" i="1" s="1"/>
  <c r="EI51" i="1"/>
  <c r="FT243" i="1"/>
  <c r="FU243" i="1" s="1"/>
  <c r="EI27" i="1"/>
  <c r="DR27" i="1"/>
  <c r="ED137" i="1"/>
  <c r="EE137" i="1" s="1"/>
  <c r="EE77" i="1"/>
  <c r="ED293" i="1"/>
  <c r="EE293" i="1" s="1"/>
  <c r="EG53" i="1"/>
  <c r="EY269" i="1"/>
  <c r="EZ269" i="1" s="1"/>
  <c r="EY245" i="1"/>
  <c r="EZ245" i="1" s="1"/>
  <c r="EG29" i="1"/>
  <c r="EI5" i="1"/>
  <c r="FT221" i="1"/>
  <c r="FU221" i="1" s="1"/>
  <c r="DV13" i="1"/>
  <c r="FT123" i="1"/>
  <c r="FU123" i="1" s="1"/>
  <c r="DY24" i="1"/>
  <c r="BS240" i="1"/>
  <c r="BT240" i="1" s="1"/>
  <c r="DI293" i="1"/>
  <c r="DJ293" i="1" s="1"/>
  <c r="EC77" i="1"/>
  <c r="DI187" i="1"/>
  <c r="DJ187" i="1" s="1"/>
  <c r="CP187" i="1"/>
  <c r="CO187" i="1"/>
  <c r="EE53" i="1"/>
  <c r="ED269" i="1"/>
  <c r="EE269" i="1" s="1"/>
  <c r="EE29" i="1"/>
  <c r="ED245" i="1"/>
  <c r="EE245" i="1" s="1"/>
  <c r="EG5" i="1"/>
  <c r="EY221" i="1"/>
  <c r="EZ221" i="1" s="1"/>
  <c r="DV71" i="1"/>
  <c r="FT181" i="1"/>
  <c r="FU181" i="1" s="1"/>
  <c r="DV47" i="1"/>
  <c r="FT157" i="1"/>
  <c r="FU157" i="1" s="1"/>
  <c r="DR24" i="1"/>
  <c r="ED134" i="1"/>
  <c r="EE134" i="1" s="1"/>
  <c r="EA71" i="1"/>
  <c r="CN287" i="1"/>
  <c r="CO287" i="1" s="1"/>
  <c r="EC47" i="1"/>
  <c r="DI263" i="1"/>
  <c r="DJ263" i="1" s="1"/>
  <c r="DI157" i="1"/>
  <c r="DJ157" i="1" s="1"/>
  <c r="CP157" i="1"/>
  <c r="CO157" i="1"/>
  <c r="EC23" i="1"/>
  <c r="DI239" i="1"/>
  <c r="DJ239" i="1" s="1"/>
  <c r="DI133" i="1"/>
  <c r="DJ133" i="1" s="1"/>
  <c r="CP133" i="1"/>
  <c r="CO133" i="1"/>
  <c r="DT89" i="1"/>
  <c r="EY199" i="1"/>
  <c r="EZ199" i="1" s="1"/>
  <c r="DT65" i="1"/>
  <c r="EY175" i="1"/>
  <c r="EZ175" i="1" s="1"/>
  <c r="DT41" i="1"/>
  <c r="EY151" i="1"/>
  <c r="EZ151" i="1" s="1"/>
  <c r="DV17" i="1"/>
  <c r="FT127" i="1"/>
  <c r="FU127" i="1" s="1"/>
  <c r="DR22" i="1"/>
  <c r="ED132" i="1"/>
  <c r="EE132" i="1" s="1"/>
  <c r="DY71" i="1"/>
  <c r="BS287" i="1"/>
  <c r="BT287" i="1" s="1"/>
  <c r="EA47" i="1"/>
  <c r="CN263" i="1"/>
  <c r="CO263" i="1" s="1"/>
  <c r="EA23" i="1"/>
  <c r="CN239" i="1"/>
  <c r="CO239" i="1" s="1"/>
  <c r="DR87" i="1"/>
  <c r="ED197" i="1"/>
  <c r="EE197" i="1" s="1"/>
  <c r="DR63" i="1"/>
  <c r="ED173" i="1"/>
  <c r="EE173" i="1" s="1"/>
  <c r="DR39" i="1"/>
  <c r="ED149" i="1"/>
  <c r="EE149" i="1" s="1"/>
  <c r="DT15" i="1"/>
  <c r="EY125" i="1"/>
  <c r="EZ125" i="1" s="1"/>
  <c r="DY48" i="1"/>
  <c r="BS264" i="1"/>
  <c r="BT264" i="1" s="1"/>
  <c r="EI86" i="1"/>
  <c r="FT302" i="1"/>
  <c r="FU302" i="1" s="1"/>
  <c r="EI62" i="1"/>
  <c r="FT278" i="1"/>
  <c r="FU278" i="1" s="1"/>
  <c r="DY39" i="1"/>
  <c r="BS255" i="1"/>
  <c r="BT255" i="1" s="1"/>
  <c r="DY15" i="1"/>
  <c r="BS231" i="1"/>
  <c r="BT231" i="1" s="1"/>
  <c r="DR31" i="1"/>
  <c r="ED141" i="1"/>
  <c r="EE141" i="1" s="1"/>
  <c r="DY30" i="1"/>
  <c r="BS246" i="1"/>
  <c r="BT246" i="1" s="1"/>
  <c r="EG86" i="1"/>
  <c r="EY302" i="1"/>
  <c r="EZ302" i="1" s="1"/>
  <c r="EG62" i="1"/>
  <c r="EY278" i="1"/>
  <c r="EZ278" i="1" s="1"/>
  <c r="FT254" i="1"/>
  <c r="FU254" i="1" s="1"/>
  <c r="EI38" i="1"/>
  <c r="EI14" i="1"/>
  <c r="FT230" i="1"/>
  <c r="FU230" i="1" s="1"/>
  <c r="EE76" i="1"/>
  <c r="ED292" i="1"/>
  <c r="EE292" i="1" s="1"/>
  <c r="EY268" i="1"/>
  <c r="EZ268" i="1" s="1"/>
  <c r="EG52" i="1"/>
  <c r="EY244" i="1"/>
  <c r="EZ244" i="1" s="1"/>
  <c r="EG28" i="1"/>
  <c r="FT220" i="1"/>
  <c r="FU220" i="1" s="1"/>
  <c r="EI4" i="1"/>
  <c r="EC72" i="1"/>
  <c r="DI288" i="1"/>
  <c r="DJ288" i="1" s="1"/>
  <c r="CP182" i="1"/>
  <c r="DI182" i="1"/>
  <c r="DJ182" i="1" s="1"/>
  <c r="CO182" i="1"/>
  <c r="EE46" i="1"/>
  <c r="ED262" i="1"/>
  <c r="EE262" i="1" s="1"/>
  <c r="ED238" i="1"/>
  <c r="EE238" i="1" s="1"/>
  <c r="EE22" i="1"/>
  <c r="DV88" i="1"/>
  <c r="FT198" i="1"/>
  <c r="FU198" i="1" s="1"/>
  <c r="DV64" i="1"/>
  <c r="FT174" i="1"/>
  <c r="FU174" i="1" s="1"/>
  <c r="DV40" i="1"/>
  <c r="FT150" i="1"/>
  <c r="FU150" i="1" s="1"/>
  <c r="EA92" i="1"/>
  <c r="CN308" i="1"/>
  <c r="CO308" i="1" s="1"/>
  <c r="EA68" i="1"/>
  <c r="CN284" i="1"/>
  <c r="CO284" i="1" s="1"/>
  <c r="EC42" i="1"/>
  <c r="DI258" i="1"/>
  <c r="DJ258" i="1" s="1"/>
  <c r="DI152" i="1"/>
  <c r="DJ152" i="1" s="1"/>
  <c r="CP152" i="1"/>
  <c r="CO152" i="1"/>
  <c r="EC18" i="1"/>
  <c r="DI234" i="1"/>
  <c r="DJ234" i="1" s="1"/>
  <c r="DI128" i="1"/>
  <c r="DJ128" i="1" s="1"/>
  <c r="CP128" i="1"/>
  <c r="CO128" i="1"/>
  <c r="DT84" i="1"/>
  <c r="EY194" i="1"/>
  <c r="EZ194" i="1" s="1"/>
  <c r="DT60" i="1"/>
  <c r="EY170" i="1"/>
  <c r="EZ170" i="1" s="1"/>
  <c r="DT36" i="1"/>
  <c r="EY146" i="1"/>
  <c r="EZ146" i="1" s="1"/>
  <c r="DV8" i="1"/>
  <c r="FT118" i="1"/>
  <c r="FU118" i="1" s="1"/>
  <c r="DR8" i="1"/>
  <c r="ED118" i="1"/>
  <c r="EE118" i="1" s="1"/>
  <c r="DY70" i="1"/>
  <c r="BS286" i="1"/>
  <c r="BT286" i="1" s="1"/>
  <c r="EA46" i="1"/>
  <c r="CN262" i="1"/>
  <c r="CO262" i="1" s="1"/>
  <c r="EA22" i="1"/>
  <c r="CN238" i="1"/>
  <c r="CO238" i="1" s="1"/>
  <c r="DR88" i="1"/>
  <c r="ED198" i="1"/>
  <c r="EE198" i="1" s="1"/>
  <c r="FT275" i="1"/>
  <c r="FU275" i="1" s="1"/>
  <c r="EI59" i="1"/>
  <c r="CA196" i="1"/>
  <c r="CB196" i="1"/>
  <c r="CA139" i="1"/>
  <c r="CB139" i="1"/>
  <c r="CA160" i="1"/>
  <c r="CB160" i="1"/>
  <c r="CA190" i="1"/>
  <c r="CB190" i="1"/>
  <c r="CA166" i="1"/>
  <c r="CB166" i="1"/>
  <c r="BZ221" i="1"/>
  <c r="EE331" i="1" s="1"/>
  <c r="CB221" i="1"/>
  <c r="EZ331" i="1" s="1"/>
  <c r="CA192" i="1"/>
  <c r="CB192" i="1"/>
  <c r="CB258" i="1"/>
  <c r="EZ368" i="1" s="1"/>
  <c r="BZ258" i="1"/>
  <c r="EE368" i="1" s="1"/>
  <c r="EK134" i="1"/>
  <c r="EM134" i="1"/>
  <c r="EM178" i="1"/>
  <c r="CA183" i="1"/>
  <c r="CB183" i="1"/>
  <c r="EK115" i="1"/>
  <c r="EM115" i="1"/>
  <c r="BZ252" i="1"/>
  <c r="EE362" i="1" s="1"/>
  <c r="CB252" i="1"/>
  <c r="EZ362" i="1" s="1"/>
  <c r="EK165" i="1"/>
  <c r="EM165" i="1"/>
  <c r="CA142" i="1"/>
  <c r="CB142" i="1"/>
  <c r="EM167" i="1"/>
  <c r="EK167" i="1"/>
  <c r="CA132" i="1"/>
  <c r="CB132" i="1"/>
  <c r="CA118" i="1"/>
  <c r="CB118" i="1"/>
  <c r="EM198" i="1"/>
  <c r="EK198" i="1"/>
  <c r="EK174" i="1"/>
  <c r="EM174" i="1"/>
  <c r="EK187" i="1"/>
  <c r="EM187" i="1"/>
  <c r="EK200" i="1"/>
  <c r="EM200" i="1"/>
  <c r="CB309" i="1"/>
  <c r="BZ309" i="1"/>
  <c r="BZ295" i="1"/>
  <c r="CB295" i="1"/>
  <c r="EZ405" i="1" s="1"/>
  <c r="EM148" i="1"/>
  <c r="EK148" i="1"/>
  <c r="EM131" i="1"/>
  <c r="EK131" i="1"/>
  <c r="CW149" i="1"/>
  <c r="CV149" i="1"/>
  <c r="CV180" i="1"/>
  <c r="CW180" i="1"/>
  <c r="CV163" i="1"/>
  <c r="CW163" i="1"/>
  <c r="CV184" i="1"/>
  <c r="CW184" i="1"/>
  <c r="EG81" i="1"/>
  <c r="EY297" i="1"/>
  <c r="EZ297" i="1" s="1"/>
  <c r="EG35" i="1"/>
  <c r="EY251" i="1"/>
  <c r="EZ251" i="1" s="1"/>
  <c r="EI93" i="1"/>
  <c r="FT309" i="1"/>
  <c r="FU309" i="1" s="1"/>
  <c r="DV53" i="1"/>
  <c r="FT163" i="1"/>
  <c r="FU163" i="1" s="1"/>
  <c r="EC53" i="1"/>
  <c r="DI269" i="1"/>
  <c r="DJ269" i="1" s="1"/>
  <c r="DI163" i="1"/>
  <c r="DJ163" i="1" s="1"/>
  <c r="CP163" i="1"/>
  <c r="CO163" i="1"/>
  <c r="DY77" i="1"/>
  <c r="BS293" i="1"/>
  <c r="BT293" i="1" s="1"/>
  <c r="DT21" i="1"/>
  <c r="EY131" i="1"/>
  <c r="EZ131" i="1" s="1"/>
  <c r="DY21" i="1"/>
  <c r="BS237" i="1"/>
  <c r="BT237" i="1" s="1"/>
  <c r="EG34" i="1"/>
  <c r="EY250" i="1"/>
  <c r="EZ250" i="1" s="1"/>
  <c r="EI61" i="1"/>
  <c r="FT277" i="1"/>
  <c r="FU277" i="1" s="1"/>
  <c r="DT42" i="1"/>
  <c r="EY152" i="1"/>
  <c r="EZ152" i="1" s="1"/>
  <c r="EA28" i="1"/>
  <c r="CN244" i="1"/>
  <c r="CO244" i="1" s="1"/>
  <c r="BZ262" i="1"/>
  <c r="CB262" i="1"/>
  <c r="EZ372" i="1" s="1"/>
  <c r="ED322" i="1"/>
  <c r="ED319" i="1"/>
  <c r="EM161" i="1"/>
  <c r="EK161" i="1"/>
  <c r="CB227" i="1"/>
  <c r="EZ337" i="1" s="1"/>
  <c r="BZ227" i="1"/>
  <c r="CA144" i="1"/>
  <c r="CB144" i="1"/>
  <c r="CV200" i="1"/>
  <c r="CW200" i="1"/>
  <c r="CV115" i="1"/>
  <c r="DC116" i="1" s="1"/>
  <c r="CW115" i="1"/>
  <c r="FT247" i="1"/>
  <c r="FU247" i="1" s="1"/>
  <c r="EI31" i="1"/>
  <c r="EE57" i="1"/>
  <c r="ED273" i="1"/>
  <c r="EE273" i="1" s="1"/>
  <c r="EC81" i="1"/>
  <c r="DI297" i="1"/>
  <c r="DJ297" i="1" s="1"/>
  <c r="CP191" i="1"/>
  <c r="DI191" i="1"/>
  <c r="DJ191" i="1" s="1"/>
  <c r="CO191" i="1"/>
  <c r="EG9" i="1"/>
  <c r="EY225" i="1"/>
  <c r="EZ225" i="1" s="1"/>
  <c r="EC27" i="1"/>
  <c r="DI243" i="1"/>
  <c r="DJ243" i="1" s="1"/>
  <c r="DI137" i="1"/>
  <c r="DJ137" i="1" s="1"/>
  <c r="CP137" i="1"/>
  <c r="CO137" i="1"/>
  <c r="DY36" i="1"/>
  <c r="BS252" i="1"/>
  <c r="BT252" i="1" s="1"/>
  <c r="DR91" i="1"/>
  <c r="ED201" i="1"/>
  <c r="EE201" i="1" s="1"/>
  <c r="DY19" i="1"/>
  <c r="BS235" i="1"/>
  <c r="BT235" i="1" s="1"/>
  <c r="EY293" i="1"/>
  <c r="EZ293" i="1" s="1"/>
  <c r="EG77" i="1"/>
  <c r="EI53" i="1"/>
  <c r="FT269" i="1"/>
  <c r="FU269" i="1" s="1"/>
  <c r="DY6" i="1"/>
  <c r="BS222" i="1"/>
  <c r="BT222" i="1" s="1"/>
  <c r="DT9" i="1"/>
  <c r="EY119" i="1"/>
  <c r="EZ119" i="1" s="1"/>
  <c r="EE79" i="1"/>
  <c r="ED295" i="1"/>
  <c r="EE295" i="1" s="1"/>
  <c r="EG31" i="1"/>
  <c r="EY247" i="1"/>
  <c r="EZ247" i="1" s="1"/>
  <c r="DY54" i="1"/>
  <c r="BS270" i="1"/>
  <c r="BT270" i="1" s="1"/>
  <c r="EC55" i="1"/>
  <c r="DI271" i="1"/>
  <c r="DJ271" i="1" s="1"/>
  <c r="CO165" i="1"/>
  <c r="CP165" i="1"/>
  <c r="DI165" i="1"/>
  <c r="DJ165" i="1" s="1"/>
  <c r="EG7" i="1"/>
  <c r="EY223" i="1"/>
  <c r="EZ223" i="1" s="1"/>
  <c r="DV49" i="1"/>
  <c r="FT159" i="1"/>
  <c r="FU159" i="1" s="1"/>
  <c r="DR9" i="1"/>
  <c r="ED119" i="1"/>
  <c r="EE119" i="1" s="1"/>
  <c r="EC49" i="1"/>
  <c r="DI265" i="1"/>
  <c r="DJ265" i="1" s="1"/>
  <c r="DI159" i="1"/>
  <c r="DJ159" i="1" s="1"/>
  <c r="CP159" i="1"/>
  <c r="CO159" i="1"/>
  <c r="DT67" i="1"/>
  <c r="EY177" i="1"/>
  <c r="EZ177" i="1" s="1"/>
  <c r="EA25" i="1"/>
  <c r="CN241" i="1"/>
  <c r="CO241" i="1" s="1"/>
  <c r="DR65" i="1"/>
  <c r="ED175" i="1"/>
  <c r="EE175" i="1" s="1"/>
  <c r="FT295" i="1"/>
  <c r="FU295" i="1" s="1"/>
  <c r="EI79" i="1"/>
  <c r="DY17" i="1"/>
  <c r="BS233" i="1"/>
  <c r="BT233" i="1" s="1"/>
  <c r="EG88" i="1"/>
  <c r="EY304" i="1"/>
  <c r="EZ304" i="1" s="1"/>
  <c r="EE78" i="1"/>
  <c r="ED294" i="1"/>
  <c r="EE294" i="1" s="1"/>
  <c r="EG30" i="1"/>
  <c r="EY246" i="1"/>
  <c r="EZ246" i="1" s="1"/>
  <c r="EC74" i="1"/>
  <c r="DI290" i="1"/>
  <c r="DJ290" i="1" s="1"/>
  <c r="CO184" i="1"/>
  <c r="DI184" i="1"/>
  <c r="DJ184" i="1" s="1"/>
  <c r="CP184" i="1"/>
  <c r="DV66" i="1"/>
  <c r="FT176" i="1"/>
  <c r="FU176" i="1" s="1"/>
  <c r="DR16" i="1"/>
  <c r="ED126" i="1"/>
  <c r="EE126" i="1" s="1"/>
  <c r="EC20" i="1"/>
  <c r="DI236" i="1"/>
  <c r="DJ236" i="1" s="1"/>
  <c r="DI130" i="1"/>
  <c r="DJ130" i="1" s="1"/>
  <c r="CP130" i="1"/>
  <c r="CO130" i="1"/>
  <c r="DT38" i="1"/>
  <c r="EY148" i="1"/>
  <c r="EZ148" i="1" s="1"/>
  <c r="EA24" i="1"/>
  <c r="CN240" i="1"/>
  <c r="CO240" i="1" s="1"/>
  <c r="EG73" i="1"/>
  <c r="EY289" i="1"/>
  <c r="EZ289" i="1" s="1"/>
  <c r="EI49" i="1"/>
  <c r="FT265" i="1"/>
  <c r="FU265" i="1" s="1"/>
  <c r="EI25" i="1"/>
  <c r="FT241" i="1"/>
  <c r="FU241" i="1" s="1"/>
  <c r="DV12" i="1"/>
  <c r="FT122" i="1"/>
  <c r="FU122" i="1" s="1"/>
  <c r="EE75" i="1"/>
  <c r="ED291" i="1"/>
  <c r="EE291" i="1" s="1"/>
  <c r="EG51" i="1"/>
  <c r="EY267" i="1"/>
  <c r="EZ267" i="1" s="1"/>
  <c r="EG27" i="1"/>
  <c r="EY243" i="1"/>
  <c r="EZ243" i="1" s="1"/>
  <c r="DY4" i="1"/>
  <c r="BS220" i="1"/>
  <c r="DV7" i="1"/>
  <c r="FT117" i="1"/>
  <c r="EC75" i="1"/>
  <c r="DI291" i="1"/>
  <c r="DJ291" i="1" s="1"/>
  <c r="DI185" i="1"/>
  <c r="DJ185" i="1" s="1"/>
  <c r="CO185" i="1"/>
  <c r="CP185" i="1"/>
  <c r="EE51" i="1"/>
  <c r="ED267" i="1"/>
  <c r="EE267" i="1" s="1"/>
  <c r="EE27" i="1"/>
  <c r="ED243" i="1"/>
  <c r="EE243" i="1" s="1"/>
  <c r="DV93" i="1"/>
  <c r="FT203" i="1"/>
  <c r="FU203" i="1" s="1"/>
  <c r="DV69" i="1"/>
  <c r="FT179" i="1"/>
  <c r="FU179" i="1" s="1"/>
  <c r="DV45" i="1"/>
  <c r="FT155" i="1"/>
  <c r="FU155" i="1" s="1"/>
  <c r="EA93" i="1"/>
  <c r="CN309" i="1"/>
  <c r="CO309" i="1" s="1"/>
  <c r="EA69" i="1"/>
  <c r="CN285" i="1"/>
  <c r="CO285" i="1" s="1"/>
  <c r="EC45" i="1"/>
  <c r="DI261" i="1"/>
  <c r="DJ261" i="1" s="1"/>
  <c r="DI155" i="1"/>
  <c r="DJ155" i="1" s="1"/>
  <c r="CP155" i="1"/>
  <c r="CO155" i="1"/>
  <c r="EC21" i="1"/>
  <c r="DI237" i="1"/>
  <c r="DJ237" i="1" s="1"/>
  <c r="DI131" i="1"/>
  <c r="DJ131" i="1" s="1"/>
  <c r="CP131" i="1"/>
  <c r="CO131" i="1"/>
  <c r="DT87" i="1"/>
  <c r="EY197" i="1"/>
  <c r="EZ197" i="1" s="1"/>
  <c r="DT63" i="1"/>
  <c r="EY173" i="1"/>
  <c r="EZ173" i="1" s="1"/>
  <c r="DT39" i="1"/>
  <c r="EY149" i="1"/>
  <c r="EZ149" i="1" s="1"/>
  <c r="DV11" i="1"/>
  <c r="FT121" i="1"/>
  <c r="FU121" i="1" s="1"/>
  <c r="DY93" i="1"/>
  <c r="BS309" i="1"/>
  <c r="BT309" i="1" s="1"/>
  <c r="DY69" i="1"/>
  <c r="BS285" i="1"/>
  <c r="BT285" i="1" s="1"/>
  <c r="EA45" i="1"/>
  <c r="CN261" i="1"/>
  <c r="CO261" i="1" s="1"/>
  <c r="EA21" i="1"/>
  <c r="CN237" i="1"/>
  <c r="CO237" i="1" s="1"/>
  <c r="DR85" i="1"/>
  <c r="ED195" i="1"/>
  <c r="EE195" i="1" s="1"/>
  <c r="DR61" i="1"/>
  <c r="ED171" i="1"/>
  <c r="EE171" i="1" s="1"/>
  <c r="DR37" i="1"/>
  <c r="ED147" i="1"/>
  <c r="EE147" i="1" s="1"/>
  <c r="DT13" i="1"/>
  <c r="EY123" i="1"/>
  <c r="EZ123" i="1" s="1"/>
  <c r="DY20" i="1"/>
  <c r="BS236" i="1"/>
  <c r="BT236" i="1" s="1"/>
  <c r="FT300" i="1"/>
  <c r="FU300" i="1" s="1"/>
  <c r="EI84" i="1"/>
  <c r="FT276" i="1"/>
  <c r="FU276" i="1" s="1"/>
  <c r="EI60" i="1"/>
  <c r="DY37" i="1"/>
  <c r="BS253" i="1"/>
  <c r="BT253" i="1" s="1"/>
  <c r="DY13" i="1"/>
  <c r="BS229" i="1"/>
  <c r="BT229" i="1" s="1"/>
  <c r="DR29" i="1"/>
  <c r="ED139" i="1"/>
  <c r="EE139" i="1" s="1"/>
  <c r="DY12" i="1"/>
  <c r="BS228" i="1"/>
  <c r="BT228" i="1" s="1"/>
  <c r="EG84" i="1"/>
  <c r="EY300" i="1"/>
  <c r="EZ300" i="1" s="1"/>
  <c r="EG60" i="1"/>
  <c r="EY276" i="1"/>
  <c r="EZ276" i="1" s="1"/>
  <c r="FT252" i="1"/>
  <c r="FU252" i="1" s="1"/>
  <c r="EI36" i="1"/>
  <c r="FT228" i="1"/>
  <c r="FU228" i="1" s="1"/>
  <c r="EI12" i="1"/>
  <c r="EE74" i="1"/>
  <c r="ED290" i="1"/>
  <c r="EE290" i="1" s="1"/>
  <c r="EG50" i="1"/>
  <c r="EY266" i="1"/>
  <c r="EZ266" i="1" s="1"/>
  <c r="EG26" i="1"/>
  <c r="EY242" i="1"/>
  <c r="EZ242" i="1" s="1"/>
  <c r="DR30" i="1"/>
  <c r="ED140" i="1"/>
  <c r="EE140" i="1" s="1"/>
  <c r="EC70" i="1"/>
  <c r="DI286" i="1"/>
  <c r="DJ286" i="1" s="1"/>
  <c r="CP180" i="1"/>
  <c r="DI180" i="1"/>
  <c r="DJ180" i="1" s="1"/>
  <c r="CO180" i="1"/>
  <c r="EE44" i="1"/>
  <c r="ED260" i="1"/>
  <c r="EE260" i="1" s="1"/>
  <c r="EE20" i="1"/>
  <c r="ED236" i="1"/>
  <c r="EE236" i="1" s="1"/>
  <c r="DV86" i="1"/>
  <c r="FT196" i="1"/>
  <c r="FU196" i="1" s="1"/>
  <c r="DV62" i="1"/>
  <c r="FT172" i="1"/>
  <c r="FU172" i="1" s="1"/>
  <c r="DV38" i="1"/>
  <c r="FT148" i="1"/>
  <c r="FU148" i="1" s="1"/>
  <c r="EA90" i="1"/>
  <c r="CN306" i="1"/>
  <c r="CO306" i="1" s="1"/>
  <c r="EA66" i="1"/>
  <c r="CN282" i="1"/>
  <c r="CO282" i="1" s="1"/>
  <c r="EC40" i="1"/>
  <c r="DI256" i="1"/>
  <c r="DJ256" i="1" s="1"/>
  <c r="DI150" i="1"/>
  <c r="DJ150" i="1" s="1"/>
  <c r="CP150" i="1"/>
  <c r="CO150" i="1"/>
  <c r="DI232" i="1"/>
  <c r="DJ232" i="1" s="1"/>
  <c r="EC16" i="1"/>
  <c r="DI126" i="1"/>
  <c r="DJ126" i="1" s="1"/>
  <c r="CP126" i="1"/>
  <c r="CO126" i="1"/>
  <c r="DT82" i="1"/>
  <c r="EY192" i="1"/>
  <c r="EZ192" i="1" s="1"/>
  <c r="DT58" i="1"/>
  <c r="EY168" i="1"/>
  <c r="EZ168" i="1" s="1"/>
  <c r="DT34" i="1"/>
  <c r="EY144" i="1"/>
  <c r="EZ144" i="1" s="1"/>
  <c r="DR60" i="1"/>
  <c r="ED170" i="1"/>
  <c r="EE170" i="1" s="1"/>
  <c r="DY92" i="1"/>
  <c r="BS308" i="1"/>
  <c r="BT308" i="1" s="1"/>
  <c r="DY68" i="1"/>
  <c r="BS284" i="1"/>
  <c r="BT284" i="1" s="1"/>
  <c r="CN260" i="1"/>
  <c r="CO260" i="1" s="1"/>
  <c r="EA44" i="1"/>
  <c r="EA20" i="1"/>
  <c r="CN236" i="1"/>
  <c r="CO236" i="1" s="1"/>
  <c r="DR86" i="1"/>
  <c r="ED196" i="1"/>
  <c r="EE196" i="1" s="1"/>
  <c r="DY34" i="1"/>
  <c r="BS250" i="1"/>
  <c r="BT250" i="1" s="1"/>
  <c r="CB285" i="1"/>
  <c r="EZ395" i="1" s="1"/>
  <c r="BZ285" i="1"/>
  <c r="EE395" i="1" s="1"/>
  <c r="CA198" i="1"/>
  <c r="CB198" i="1"/>
  <c r="EK135" i="1"/>
  <c r="EM135" i="1"/>
  <c r="CA177" i="1"/>
  <c r="CB177" i="1"/>
  <c r="CA162" i="1"/>
  <c r="CB162" i="1"/>
  <c r="CB260" i="1"/>
  <c r="EZ370" i="1" s="1"/>
  <c r="BZ260" i="1"/>
  <c r="EE370" i="1" s="1"/>
  <c r="EK158" i="1"/>
  <c r="EM158" i="1"/>
  <c r="CA141" i="1"/>
  <c r="CB141" i="1"/>
  <c r="EK139" i="1"/>
  <c r="EM139" i="1"/>
  <c r="CA159" i="1"/>
  <c r="CB159" i="1"/>
  <c r="CV198" i="1"/>
  <c r="CW198" i="1"/>
  <c r="BZ292" i="1"/>
  <c r="CB292" i="1"/>
  <c r="EZ402" i="1" s="1"/>
  <c r="CV181" i="1"/>
  <c r="CW181" i="1"/>
  <c r="CV186" i="1"/>
  <c r="CW186" i="1"/>
  <c r="CA131" i="1"/>
  <c r="CB131" i="1"/>
  <c r="CB280" i="1"/>
  <c r="BZ280" i="1"/>
  <c r="EE390" i="1" s="1"/>
  <c r="CA158" i="1"/>
  <c r="CB158" i="1"/>
  <c r="CA120" i="1"/>
  <c r="CB120" i="1"/>
  <c r="EM156" i="1"/>
  <c r="CV144" i="1"/>
  <c r="CW144" i="1"/>
  <c r="BZ240" i="1"/>
  <c r="EE350" i="1" s="1"/>
  <c r="CB240" i="1"/>
  <c r="EZ350" i="1" s="1"/>
  <c r="BZ269" i="1"/>
  <c r="CB269" i="1"/>
  <c r="EZ379" i="1" s="1"/>
  <c r="EM172" i="1"/>
  <c r="EK172" i="1"/>
  <c r="BZ255" i="1"/>
  <c r="CB255" i="1"/>
  <c r="EM155" i="1"/>
  <c r="EK155" i="1"/>
  <c r="CV140" i="1"/>
  <c r="CW140" i="1"/>
  <c r="CV169" i="1"/>
  <c r="CW169" i="1"/>
  <c r="CV157" i="1"/>
  <c r="CW157" i="1"/>
  <c r="CV120" i="1"/>
  <c r="CW120" i="1"/>
  <c r="CV123" i="1"/>
  <c r="CW123" i="1"/>
  <c r="CV174" i="1"/>
  <c r="CW174" i="1"/>
  <c r="EY241" i="1"/>
  <c r="EZ241" i="1" s="1"/>
  <c r="EG25" i="1"/>
  <c r="EC73" i="1"/>
  <c r="DI289" i="1"/>
  <c r="DJ289" i="1" s="1"/>
  <c r="DI183" i="1"/>
  <c r="DJ183" i="1" s="1"/>
  <c r="CP183" i="1"/>
  <c r="CO183" i="1"/>
  <c r="DV67" i="1"/>
  <c r="FT177" i="1"/>
  <c r="FU177" i="1" s="1"/>
  <c r="DV43" i="1"/>
  <c r="FT153" i="1"/>
  <c r="FU153" i="1" s="1"/>
  <c r="EA91" i="1"/>
  <c r="CN307" i="1"/>
  <c r="CO307" i="1" s="1"/>
  <c r="EC19" i="1"/>
  <c r="DI235" i="1"/>
  <c r="DJ235" i="1" s="1"/>
  <c r="DI129" i="1"/>
  <c r="DJ129" i="1" s="1"/>
  <c r="CP129" i="1"/>
  <c r="CO129" i="1"/>
  <c r="DT61" i="1"/>
  <c r="EY171" i="1"/>
  <c r="EZ171" i="1" s="1"/>
  <c r="DT37" i="1"/>
  <c r="EY147" i="1"/>
  <c r="EZ147" i="1" s="1"/>
  <c r="DR25" i="1"/>
  <c r="ED135" i="1"/>
  <c r="EE135" i="1" s="1"/>
  <c r="DY91" i="1"/>
  <c r="BS307" i="1"/>
  <c r="BT307" i="1" s="1"/>
  <c r="DY67" i="1"/>
  <c r="BS283" i="1"/>
  <c r="BT283" i="1" s="1"/>
  <c r="EA43" i="1"/>
  <c r="CN259" i="1"/>
  <c r="CO259" i="1" s="1"/>
  <c r="EA19" i="1"/>
  <c r="CN235" i="1"/>
  <c r="CO235" i="1" s="1"/>
  <c r="DR83" i="1"/>
  <c r="ED193" i="1"/>
  <c r="EE193" i="1" s="1"/>
  <c r="DR59" i="1"/>
  <c r="ED169" i="1"/>
  <c r="EE169" i="1" s="1"/>
  <c r="DR35" i="1"/>
  <c r="ED145" i="1"/>
  <c r="EE145" i="1" s="1"/>
  <c r="DT7" i="1"/>
  <c r="EY117" i="1"/>
  <c r="FT298" i="1"/>
  <c r="FU298" i="1" s="1"/>
  <c r="EI82" i="1"/>
  <c r="FT274" i="1"/>
  <c r="FU274" i="1" s="1"/>
  <c r="EI58" i="1"/>
  <c r="DY35" i="1"/>
  <c r="BS251" i="1"/>
  <c r="BT251" i="1" s="1"/>
  <c r="EA9" i="1"/>
  <c r="CN225" i="1"/>
  <c r="CO225" i="1" s="1"/>
  <c r="DR17" i="1"/>
  <c r="ED127" i="1"/>
  <c r="EE127" i="1" s="1"/>
  <c r="EG82" i="1"/>
  <c r="EY298" i="1"/>
  <c r="EZ298" i="1" s="1"/>
  <c r="EG58" i="1"/>
  <c r="EY274" i="1"/>
  <c r="EZ274" i="1" s="1"/>
  <c r="FT250" i="1"/>
  <c r="FU250" i="1" s="1"/>
  <c r="EI34" i="1"/>
  <c r="DY11" i="1"/>
  <c r="BS227" i="1"/>
  <c r="BT227" i="1" s="1"/>
  <c r="EE72" i="1"/>
  <c r="ED288" i="1"/>
  <c r="EE288" i="1" s="1"/>
  <c r="EG48" i="1"/>
  <c r="EY264" i="1"/>
  <c r="EZ264" i="1" s="1"/>
  <c r="EG24" i="1"/>
  <c r="EY240" i="1"/>
  <c r="EZ240" i="1" s="1"/>
  <c r="EC92" i="1"/>
  <c r="DI308" i="1"/>
  <c r="DJ308" i="1" s="1"/>
  <c r="CP202" i="1"/>
  <c r="DI202" i="1"/>
  <c r="DJ202" i="1" s="1"/>
  <c r="CO202" i="1"/>
  <c r="EC68" i="1"/>
  <c r="DI284" i="1"/>
  <c r="DJ284" i="1" s="1"/>
  <c r="DI178" i="1"/>
  <c r="DJ178" i="1" s="1"/>
  <c r="CP178" i="1"/>
  <c r="CO178" i="1"/>
  <c r="EE42" i="1"/>
  <c r="ED258" i="1"/>
  <c r="EE258" i="1" s="1"/>
  <c r="EE18" i="1"/>
  <c r="ED234" i="1"/>
  <c r="EE234" i="1" s="1"/>
  <c r="DV84" i="1"/>
  <c r="FT194" i="1"/>
  <c r="FU194" i="1" s="1"/>
  <c r="DV60" i="1"/>
  <c r="FT170" i="1"/>
  <c r="FU170" i="1" s="1"/>
  <c r="DV36" i="1"/>
  <c r="FT146" i="1"/>
  <c r="FU146" i="1" s="1"/>
  <c r="EA88" i="1"/>
  <c r="CN304" i="1"/>
  <c r="CO304" i="1" s="1"/>
  <c r="EA64" i="1"/>
  <c r="CN280" i="1"/>
  <c r="CO280" i="1" s="1"/>
  <c r="EC38" i="1"/>
  <c r="DI254" i="1"/>
  <c r="DJ254" i="1" s="1"/>
  <c r="DI148" i="1"/>
  <c r="DJ148" i="1" s="1"/>
  <c r="CP148" i="1"/>
  <c r="CO148" i="1"/>
  <c r="EC14" i="1"/>
  <c r="DI230" i="1"/>
  <c r="DJ230" i="1" s="1"/>
  <c r="DI124" i="1"/>
  <c r="DJ124" i="1" s="1"/>
  <c r="CP124" i="1"/>
  <c r="CO124" i="1"/>
  <c r="DT80" i="1"/>
  <c r="EY190" i="1"/>
  <c r="EZ190" i="1" s="1"/>
  <c r="DT56" i="1"/>
  <c r="EY166" i="1"/>
  <c r="EZ166" i="1" s="1"/>
  <c r="DT32" i="1"/>
  <c r="EY142" i="1"/>
  <c r="EZ142" i="1" s="1"/>
  <c r="DT18" i="1"/>
  <c r="EY128" i="1"/>
  <c r="EZ128" i="1" s="1"/>
  <c r="DY90" i="1"/>
  <c r="BS306" i="1"/>
  <c r="BT306" i="1" s="1"/>
  <c r="DY66" i="1"/>
  <c r="BS282" i="1"/>
  <c r="BT282" i="1" s="1"/>
  <c r="EA42" i="1"/>
  <c r="CN258" i="1"/>
  <c r="CO258" i="1" s="1"/>
  <c r="EA18" i="1"/>
  <c r="CN234" i="1"/>
  <c r="CO234" i="1" s="1"/>
  <c r="DR84" i="1"/>
  <c r="ED194" i="1"/>
  <c r="EE194" i="1" s="1"/>
  <c r="EA10" i="1"/>
  <c r="CN226" i="1"/>
  <c r="CO226" i="1" s="1"/>
  <c r="EK186" i="1"/>
  <c r="EM186" i="1"/>
  <c r="CA115" i="1"/>
  <c r="CB115" i="1"/>
  <c r="EK159" i="1"/>
  <c r="EM159" i="1"/>
  <c r="CB248" i="1"/>
  <c r="EZ358" i="1" s="1"/>
  <c r="BZ248" i="1"/>
  <c r="CA200" i="1"/>
  <c r="CB200" i="1"/>
  <c r="CB272" i="1"/>
  <c r="EZ382" i="1" s="1"/>
  <c r="BZ272" i="1"/>
  <c r="EE382" i="1" s="1"/>
  <c r="EM163" i="1"/>
  <c r="EK163" i="1"/>
  <c r="CA126" i="1"/>
  <c r="CB126" i="1"/>
  <c r="EM190" i="1"/>
  <c r="CA130" i="1"/>
  <c r="CB130" i="1"/>
  <c r="CB281" i="1"/>
  <c r="BZ281" i="1"/>
  <c r="EE391" i="1" s="1"/>
  <c r="CA201" i="1"/>
  <c r="CB201" i="1"/>
  <c r="CB279" i="1"/>
  <c r="BZ279" i="1"/>
  <c r="CB238" i="1"/>
  <c r="BZ238" i="1"/>
  <c r="BZ266" i="1"/>
  <c r="CB266" i="1"/>
  <c r="EZ376" i="1" s="1"/>
  <c r="CA121" i="1"/>
  <c r="CB121" i="1"/>
  <c r="CA181" i="1"/>
  <c r="CB181" i="1"/>
  <c r="CA195" i="1"/>
  <c r="CB195" i="1"/>
  <c r="BZ308" i="1"/>
  <c r="CB308" i="1"/>
  <c r="CA152" i="1"/>
  <c r="CB152" i="1"/>
  <c r="CV170" i="1"/>
  <c r="CW170" i="1"/>
  <c r="CV116" i="1"/>
  <c r="CW116" i="1"/>
  <c r="CV153" i="1"/>
  <c r="CW153" i="1"/>
  <c r="DT59" i="1"/>
  <c r="EY169" i="1"/>
  <c r="EZ169" i="1" s="1"/>
  <c r="EG22" i="1"/>
  <c r="EY238" i="1"/>
  <c r="EZ238" i="1" s="1"/>
  <c r="EC90" i="1"/>
  <c r="DI306" i="1"/>
  <c r="DJ306" i="1" s="1"/>
  <c r="CP200" i="1"/>
  <c r="CO200" i="1"/>
  <c r="DI200" i="1"/>
  <c r="DJ200" i="1" s="1"/>
  <c r="EC66" i="1"/>
  <c r="DI282" i="1"/>
  <c r="DJ282" i="1" s="1"/>
  <c r="DI176" i="1"/>
  <c r="DJ176" i="1" s="1"/>
  <c r="CP176" i="1"/>
  <c r="CO176" i="1"/>
  <c r="EE40" i="1"/>
  <c r="ED256" i="1"/>
  <c r="EE256" i="1" s="1"/>
  <c r="EE16" i="1"/>
  <c r="ED232" i="1"/>
  <c r="EE232" i="1" s="1"/>
  <c r="DV82" i="1"/>
  <c r="FT192" i="1"/>
  <c r="FU192" i="1" s="1"/>
  <c r="DV58" i="1"/>
  <c r="FT168" i="1"/>
  <c r="FU168" i="1" s="1"/>
  <c r="DV34" i="1"/>
  <c r="FT144" i="1"/>
  <c r="FU144" i="1" s="1"/>
  <c r="EA86" i="1"/>
  <c r="CN302" i="1"/>
  <c r="CO302" i="1" s="1"/>
  <c r="EA62" i="1"/>
  <c r="CN278" i="1"/>
  <c r="CO278" i="1" s="1"/>
  <c r="EC36" i="1"/>
  <c r="DI252" i="1"/>
  <c r="DJ252" i="1" s="1"/>
  <c r="DI146" i="1"/>
  <c r="DJ146" i="1" s="1"/>
  <c r="CP146" i="1"/>
  <c r="CO146" i="1"/>
  <c r="EC12" i="1"/>
  <c r="DI228" i="1"/>
  <c r="DJ228" i="1" s="1"/>
  <c r="DI122" i="1"/>
  <c r="DJ122" i="1" s="1"/>
  <c r="CP122" i="1"/>
  <c r="CO122" i="1"/>
  <c r="DT78" i="1"/>
  <c r="EY188" i="1"/>
  <c r="EZ188" i="1" s="1"/>
  <c r="DT54" i="1"/>
  <c r="EY164" i="1"/>
  <c r="EZ164" i="1" s="1"/>
  <c r="DV30" i="1"/>
  <c r="FT140" i="1"/>
  <c r="FU140" i="1" s="1"/>
  <c r="FT307" i="1"/>
  <c r="FU307" i="1" s="1"/>
  <c r="EI91" i="1"/>
  <c r="DY88" i="1"/>
  <c r="BS304" i="1"/>
  <c r="BT304" i="1" s="1"/>
  <c r="DY64" i="1"/>
  <c r="BS280" i="1"/>
  <c r="BT280" i="1" s="1"/>
  <c r="EA40" i="1"/>
  <c r="CN256" i="1"/>
  <c r="CO256" i="1" s="1"/>
  <c r="EA16" i="1"/>
  <c r="CN232" i="1"/>
  <c r="CO232" i="1" s="1"/>
  <c r="DR82" i="1"/>
  <c r="ED192" i="1"/>
  <c r="EE192" i="1" s="1"/>
  <c r="BZ261" i="1"/>
  <c r="CB261" i="1"/>
  <c r="EZ371" i="1" s="1"/>
  <c r="CA116" i="1"/>
  <c r="CB116" i="1"/>
  <c r="CA193" i="1"/>
  <c r="CB193" i="1"/>
  <c r="FA330" i="1"/>
  <c r="FK328" i="1" s="1"/>
  <c r="FK331" i="1" s="1"/>
  <c r="CE235" i="1"/>
  <c r="CA124" i="1"/>
  <c r="CB124" i="1"/>
  <c r="CB226" i="1"/>
  <c r="EZ336" i="1" s="1"/>
  <c r="BZ226" i="1"/>
  <c r="EE336" i="1" s="1"/>
  <c r="BZ274" i="1"/>
  <c r="CB274" i="1"/>
  <c r="EZ384" i="1" s="1"/>
  <c r="EK181" i="1"/>
  <c r="EM181" i="1"/>
  <c r="CB228" i="1"/>
  <c r="EZ338" i="1" s="1"/>
  <c r="BZ228" i="1"/>
  <c r="EE338" i="1" s="1"/>
  <c r="CA155" i="1"/>
  <c r="CB155" i="1"/>
  <c r="BZ278" i="1"/>
  <c r="CB278" i="1"/>
  <c r="EZ388" i="1" s="1"/>
  <c r="CV201" i="1"/>
  <c r="CW201" i="1"/>
  <c r="CA157" i="1"/>
  <c r="CB157" i="1"/>
  <c r="BZ236" i="1"/>
  <c r="EE346" i="1" s="1"/>
  <c r="CB236" i="1"/>
  <c r="EZ346" i="1" s="1"/>
  <c r="EK121" i="1"/>
  <c r="EM121" i="1"/>
  <c r="CA146" i="1"/>
  <c r="CB146" i="1"/>
  <c r="EK118" i="1"/>
  <c r="EM118" i="1"/>
  <c r="CA179" i="1"/>
  <c r="CB179" i="1"/>
  <c r="EK123" i="1"/>
  <c r="EM123" i="1"/>
  <c r="BZ254" i="1"/>
  <c r="EE364" i="1" s="1"/>
  <c r="CB254" i="1"/>
  <c r="EZ364" i="1" s="1"/>
  <c r="CA172" i="1"/>
  <c r="CB172" i="1"/>
  <c r="CV146" i="1"/>
  <c r="CW146" i="1"/>
  <c r="CA143" i="1"/>
  <c r="CB143" i="1"/>
  <c r="EM191" i="1"/>
  <c r="EK191" i="1"/>
  <c r="CA149" i="1"/>
  <c r="CB149" i="1"/>
  <c r="CA203" i="1"/>
  <c r="CB203" i="1"/>
  <c r="CV150" i="1"/>
  <c r="CW150" i="1"/>
  <c r="CV128" i="1"/>
  <c r="CW128" i="1"/>
  <c r="CV154" i="1"/>
  <c r="CW154" i="1"/>
  <c r="CV160" i="1"/>
  <c r="CW160" i="1"/>
  <c r="CV141" i="1"/>
  <c r="CW141" i="1"/>
  <c r="CV127" i="1"/>
  <c r="CW127" i="1"/>
  <c r="CA117" i="1"/>
  <c r="CB117" i="1"/>
  <c r="EG71" i="1"/>
  <c r="EY287" i="1"/>
  <c r="EZ287" i="1" s="1"/>
  <c r="DR76" i="1"/>
  <c r="ED186" i="1"/>
  <c r="EE186" i="1" s="1"/>
  <c r="EG69" i="1"/>
  <c r="EY285" i="1"/>
  <c r="EZ285" i="1" s="1"/>
  <c r="DR54" i="1"/>
  <c r="ED164" i="1"/>
  <c r="EE164" i="1" s="1"/>
  <c r="EE45" i="1"/>
  <c r="ED261" i="1"/>
  <c r="EE261" i="1" s="1"/>
  <c r="DR5" i="1"/>
  <c r="ED115" i="1"/>
  <c r="EE115" i="1" s="1"/>
  <c r="EE38" i="1"/>
  <c r="ED254" i="1"/>
  <c r="EE254" i="1" s="1"/>
  <c r="DV56" i="1"/>
  <c r="FT166" i="1"/>
  <c r="FU166" i="1" s="1"/>
  <c r="EC34" i="1"/>
  <c r="DI250" i="1"/>
  <c r="DJ250" i="1" s="1"/>
  <c r="DI144" i="1"/>
  <c r="DJ144" i="1" s="1"/>
  <c r="CP144" i="1"/>
  <c r="CO144" i="1"/>
  <c r="DT76" i="1"/>
  <c r="EY186" i="1"/>
  <c r="EZ186" i="1" s="1"/>
  <c r="DT52" i="1"/>
  <c r="EY162" i="1"/>
  <c r="EZ162" i="1" s="1"/>
  <c r="EI73" i="1"/>
  <c r="FT289" i="1"/>
  <c r="FU289" i="1" s="1"/>
  <c r="DY86" i="1"/>
  <c r="BS302" i="1"/>
  <c r="BT302" i="1" s="1"/>
  <c r="EA38" i="1"/>
  <c r="CN254" i="1"/>
  <c r="CO254" i="1" s="1"/>
  <c r="EA14" i="1"/>
  <c r="CN230" i="1"/>
  <c r="CO230" i="1" s="1"/>
  <c r="DR80" i="1"/>
  <c r="ED190" i="1"/>
  <c r="EE190" i="1" s="1"/>
  <c r="CA140" i="1"/>
  <c r="CB140" i="1"/>
  <c r="CB306" i="1"/>
  <c r="BZ306" i="1"/>
  <c r="BZ264" i="1"/>
  <c r="EE374" i="1" s="1"/>
  <c r="CB264" i="1"/>
  <c r="CV142" i="1"/>
  <c r="CW142" i="1"/>
  <c r="CB246" i="1"/>
  <c r="BZ246" i="1"/>
  <c r="BZ237" i="1"/>
  <c r="CB237" i="1"/>
  <c r="EZ347" i="1" s="1"/>
  <c r="CB225" i="1"/>
  <c r="EZ335" i="1" s="1"/>
  <c r="BZ225" i="1"/>
  <c r="EE335" i="1" s="1"/>
  <c r="CA164" i="1"/>
  <c r="CB164" i="1"/>
  <c r="CA169" i="1"/>
  <c r="CB169" i="1"/>
  <c r="EM136" i="1"/>
  <c r="EK136" i="1"/>
  <c r="BZ290" i="1"/>
  <c r="CB290" i="1"/>
  <c r="EZ400" i="1" s="1"/>
  <c r="CB194" i="1"/>
  <c r="CA154" i="1"/>
  <c r="CB154" i="1"/>
  <c r="BZ277" i="1"/>
  <c r="CB277" i="1"/>
  <c r="EZ387" i="1" s="1"/>
  <c r="BZ263" i="1"/>
  <c r="EE373" i="1" s="1"/>
  <c r="CB263" i="1"/>
  <c r="EZ373" i="1" s="1"/>
  <c r="EK145" i="1"/>
  <c r="EM145" i="1"/>
  <c r="CA199" i="1"/>
  <c r="CB199" i="1"/>
  <c r="EK142" i="1"/>
  <c r="EM142" i="1"/>
  <c r="EK147" i="1"/>
  <c r="EM147" i="1"/>
  <c r="CB307" i="1"/>
  <c r="BZ307" i="1"/>
  <c r="EK120" i="1"/>
  <c r="EM120" i="1"/>
  <c r="CB243" i="1"/>
  <c r="EZ353" i="1" s="1"/>
  <c r="BZ243" i="1"/>
  <c r="EE353" i="1" s="1"/>
  <c r="BZ234" i="1"/>
  <c r="CB234" i="1"/>
  <c r="EZ344" i="1" s="1"/>
  <c r="EK125" i="1"/>
  <c r="EM125" i="1"/>
  <c r="CB289" i="1"/>
  <c r="EZ399" i="1" s="1"/>
  <c r="BZ289" i="1"/>
  <c r="BZ230" i="1"/>
  <c r="EE340" i="1" s="1"/>
  <c r="CB230" i="1"/>
  <c r="EZ340" i="1" s="1"/>
  <c r="EK180" i="1"/>
  <c r="EM180" i="1"/>
  <c r="BZ233" i="1"/>
  <c r="CB233" i="1"/>
  <c r="EZ343" i="1" s="1"/>
  <c r="CB297" i="1"/>
  <c r="EZ407" i="1" s="1"/>
  <c r="BZ297" i="1"/>
  <c r="EE407" i="1" s="1"/>
  <c r="CA189" i="1"/>
  <c r="CB189" i="1"/>
  <c r="CA138" i="1"/>
  <c r="CB138" i="1"/>
  <c r="CV147" i="1"/>
  <c r="CW147" i="1"/>
  <c r="CV182" i="1"/>
  <c r="CW182" i="1"/>
  <c r="CV164" i="1"/>
  <c r="CW164" i="1"/>
  <c r="CV145" i="1"/>
  <c r="CW145" i="1"/>
  <c r="CB185" i="1"/>
  <c r="EE59" i="1"/>
  <c r="ED275" i="1"/>
  <c r="EE275" i="1" s="1"/>
  <c r="EC83" i="1"/>
  <c r="DI299" i="1"/>
  <c r="DJ299" i="1" s="1"/>
  <c r="CP193" i="1"/>
  <c r="CO193" i="1"/>
  <c r="DI193" i="1"/>
  <c r="DJ193" i="1" s="1"/>
  <c r="EC29" i="1"/>
  <c r="DI245" i="1"/>
  <c r="DJ245" i="1" s="1"/>
  <c r="DI139" i="1"/>
  <c r="DJ139" i="1" s="1"/>
  <c r="CP139" i="1"/>
  <c r="CO139" i="1"/>
  <c r="FT283" i="1"/>
  <c r="FU283" i="1" s="1"/>
  <c r="EI67" i="1"/>
  <c r="DR45" i="1"/>
  <c r="ED155" i="1"/>
  <c r="EE155" i="1" s="1"/>
  <c r="EG68" i="1"/>
  <c r="EY284" i="1"/>
  <c r="EZ284" i="1" s="1"/>
  <c r="FT236" i="1"/>
  <c r="FU236" i="1" s="1"/>
  <c r="EI20" i="1"/>
  <c r="ED298" i="1"/>
  <c r="EE298" i="1" s="1"/>
  <c r="EE82" i="1"/>
  <c r="DV70" i="1"/>
  <c r="FT180" i="1"/>
  <c r="FU180" i="1" s="1"/>
  <c r="EC48" i="1"/>
  <c r="DI264" i="1"/>
  <c r="DJ264" i="1" s="1"/>
  <c r="CP158" i="1"/>
  <c r="CO158" i="1"/>
  <c r="DI158" i="1"/>
  <c r="DJ158" i="1" s="1"/>
  <c r="EA8" i="1"/>
  <c r="CN224" i="1"/>
  <c r="CO224" i="1" s="1"/>
  <c r="EC4" i="1"/>
  <c r="DI220" i="1"/>
  <c r="DI114" i="1"/>
  <c r="CV119" i="1"/>
  <c r="CW119" i="1"/>
  <c r="EI23" i="1"/>
  <c r="FT239" i="1"/>
  <c r="FU239" i="1" s="1"/>
  <c r="EE73" i="1"/>
  <c r="ED289" i="1"/>
  <c r="EE289" i="1" s="1"/>
  <c r="DV91" i="1"/>
  <c r="FT201" i="1"/>
  <c r="FU201" i="1" s="1"/>
  <c r="EA67" i="1"/>
  <c r="CN283" i="1"/>
  <c r="CO283" i="1" s="1"/>
  <c r="EG93" i="1"/>
  <c r="EY309" i="1"/>
  <c r="EZ309" i="1" s="1"/>
  <c r="EE71" i="1"/>
  <c r="ED287" i="1"/>
  <c r="EE287" i="1" s="1"/>
  <c r="EG23" i="1"/>
  <c r="EY239" i="1"/>
  <c r="EZ239" i="1" s="1"/>
  <c r="DR14" i="1"/>
  <c r="ED124" i="1"/>
  <c r="EE124" i="1" s="1"/>
  <c r="EE47" i="1"/>
  <c r="ED263" i="1"/>
  <c r="EE263" i="1" s="1"/>
  <c r="DV89" i="1"/>
  <c r="FT199" i="1"/>
  <c r="FU199" i="1" s="1"/>
  <c r="DV65" i="1"/>
  <c r="FT175" i="1"/>
  <c r="FU175" i="1" s="1"/>
  <c r="EA89" i="1"/>
  <c r="CN305" i="1"/>
  <c r="CO305" i="1" s="1"/>
  <c r="EC41" i="1"/>
  <c r="DI257" i="1"/>
  <c r="DJ257" i="1" s="1"/>
  <c r="DI151" i="1"/>
  <c r="DJ151" i="1" s="1"/>
  <c r="CP151" i="1"/>
  <c r="CO151" i="1"/>
  <c r="DT83" i="1"/>
  <c r="EY193" i="1"/>
  <c r="EZ193" i="1" s="1"/>
  <c r="DR13" i="1"/>
  <c r="ED123" i="1"/>
  <c r="EE123" i="1" s="1"/>
  <c r="DY65" i="1"/>
  <c r="BS281" i="1"/>
  <c r="BT281" i="1" s="1"/>
  <c r="EA17" i="1"/>
  <c r="CN233" i="1"/>
  <c r="CO233" i="1" s="1"/>
  <c r="DR57" i="1"/>
  <c r="ED167" i="1"/>
  <c r="EE167" i="1" s="1"/>
  <c r="FT272" i="1"/>
  <c r="FU272" i="1" s="1"/>
  <c r="EI56" i="1"/>
  <c r="EA7" i="1"/>
  <c r="CN223" i="1"/>
  <c r="CO223" i="1" s="1"/>
  <c r="EG80" i="1"/>
  <c r="EY296" i="1"/>
  <c r="EZ296" i="1" s="1"/>
  <c r="EI32" i="1"/>
  <c r="FT248" i="1"/>
  <c r="FU248" i="1" s="1"/>
  <c r="DR6" i="1"/>
  <c r="ED116" i="1"/>
  <c r="EE116" i="1" s="1"/>
  <c r="EG46" i="1"/>
  <c r="EY262" i="1"/>
  <c r="EZ262" i="1" s="1"/>
  <c r="EG91" i="1"/>
  <c r="EY307" i="1"/>
  <c r="EZ307" i="1" s="1"/>
  <c r="EG67" i="1"/>
  <c r="EY283" i="1"/>
  <c r="EZ283" i="1" s="1"/>
  <c r="FT259" i="1"/>
  <c r="FU259" i="1" s="1"/>
  <c r="EI43" i="1"/>
  <c r="EI19" i="1"/>
  <c r="FT235" i="1"/>
  <c r="FU235" i="1" s="1"/>
  <c r="DR46" i="1"/>
  <c r="ED156" i="1"/>
  <c r="EE156" i="1" s="1"/>
  <c r="EE93" i="1"/>
  <c r="ED309" i="1"/>
  <c r="EE309" i="1" s="1"/>
  <c r="EE69" i="1"/>
  <c r="ED285" i="1"/>
  <c r="EE285" i="1" s="1"/>
  <c r="EG45" i="1"/>
  <c r="EY261" i="1"/>
  <c r="EZ261" i="1" s="1"/>
  <c r="EG21" i="1"/>
  <c r="EY237" i="1"/>
  <c r="EZ237" i="1" s="1"/>
  <c r="DR11" i="1"/>
  <c r="ED121" i="1"/>
  <c r="EE121" i="1" s="1"/>
  <c r="EC93" i="1"/>
  <c r="DI309" i="1"/>
  <c r="DJ309" i="1" s="1"/>
  <c r="CP203" i="1"/>
  <c r="DI203" i="1"/>
  <c r="DJ203" i="1" s="1"/>
  <c r="CO203" i="1"/>
  <c r="EC69" i="1"/>
  <c r="DI285" i="1"/>
  <c r="DJ285" i="1" s="1"/>
  <c r="DI179" i="1"/>
  <c r="DJ179" i="1" s="1"/>
  <c r="CP179" i="1"/>
  <c r="CO179" i="1"/>
  <c r="EE21" i="1"/>
  <c r="ED237" i="1"/>
  <c r="EE237" i="1" s="1"/>
  <c r="DV87" i="1"/>
  <c r="FT197" i="1"/>
  <c r="FU197" i="1" s="1"/>
  <c r="DV63" i="1"/>
  <c r="FT173" i="1"/>
  <c r="FU173" i="1" s="1"/>
  <c r="DV39" i="1"/>
  <c r="FT149" i="1"/>
  <c r="FU149" i="1" s="1"/>
  <c r="EI77" i="1"/>
  <c r="FT293" i="1"/>
  <c r="FU293" i="1" s="1"/>
  <c r="EA87" i="1"/>
  <c r="CN303" i="1"/>
  <c r="CO303" i="1" s="1"/>
  <c r="EA63" i="1"/>
  <c r="CN279" i="1"/>
  <c r="CO279" i="1" s="1"/>
  <c r="EC39" i="1"/>
  <c r="DI255" i="1"/>
  <c r="DJ255" i="1" s="1"/>
  <c r="DI149" i="1"/>
  <c r="DJ149" i="1" s="1"/>
  <c r="CP149" i="1"/>
  <c r="CO149" i="1"/>
  <c r="EC15" i="1"/>
  <c r="DI231" i="1"/>
  <c r="DJ231" i="1" s="1"/>
  <c r="DI125" i="1"/>
  <c r="DJ125" i="1" s="1"/>
  <c r="CO125" i="1"/>
  <c r="CP125" i="1"/>
  <c r="DT81" i="1"/>
  <c r="EY191" i="1"/>
  <c r="EZ191" i="1" s="1"/>
  <c r="DT57" i="1"/>
  <c r="EY167" i="1"/>
  <c r="EZ167" i="1" s="1"/>
  <c r="DT33" i="1"/>
  <c r="EY143" i="1"/>
  <c r="EZ143" i="1" s="1"/>
  <c r="DR7" i="1"/>
  <c r="ED117" i="1"/>
  <c r="EE117" i="1" s="1"/>
  <c r="DY87" i="1"/>
  <c r="BS303" i="1"/>
  <c r="BT303" i="1" s="1"/>
  <c r="DY63" i="1"/>
  <c r="BS279" i="1"/>
  <c r="BT279" i="1" s="1"/>
  <c r="EA39" i="1"/>
  <c r="CN255" i="1"/>
  <c r="CO255" i="1" s="1"/>
  <c r="EA15" i="1"/>
  <c r="CN231" i="1"/>
  <c r="CO231" i="1" s="1"/>
  <c r="DR79" i="1"/>
  <c r="ED189" i="1"/>
  <c r="EE189" i="1" s="1"/>
  <c r="DR55" i="1"/>
  <c r="ED165" i="1"/>
  <c r="EE165" i="1" s="1"/>
  <c r="DT31" i="1"/>
  <c r="EY141" i="1"/>
  <c r="EZ141" i="1" s="1"/>
  <c r="EI78" i="1"/>
  <c r="FT294" i="1"/>
  <c r="FU294" i="1" s="1"/>
  <c r="FT270" i="1"/>
  <c r="FU270" i="1" s="1"/>
  <c r="EI54" i="1"/>
  <c r="DY31" i="1"/>
  <c r="BS247" i="1"/>
  <c r="BT247" i="1" s="1"/>
  <c r="EA5" i="1"/>
  <c r="CN221" i="1"/>
  <c r="CO221" i="1" s="1"/>
  <c r="DR78" i="1"/>
  <c r="ED188" i="1"/>
  <c r="EE188" i="1" s="1"/>
  <c r="EG78" i="1"/>
  <c r="EY294" i="1"/>
  <c r="EZ294" i="1" s="1"/>
  <c r="EG54" i="1"/>
  <c r="EY270" i="1"/>
  <c r="EZ270" i="1" s="1"/>
  <c r="FT246" i="1"/>
  <c r="FU246" i="1" s="1"/>
  <c r="EI30" i="1"/>
  <c r="DY7" i="1"/>
  <c r="BS223" i="1"/>
  <c r="BT223" i="1" s="1"/>
  <c r="DR74" i="1"/>
  <c r="ED184" i="1"/>
  <c r="EE184" i="1" s="1"/>
  <c r="EE92" i="1"/>
  <c r="ED308" i="1"/>
  <c r="EE308" i="1" s="1"/>
  <c r="EE68" i="1"/>
  <c r="ED284" i="1"/>
  <c r="EE284" i="1" s="1"/>
  <c r="EG44" i="1"/>
  <c r="EY260" i="1"/>
  <c r="EZ260" i="1" s="1"/>
  <c r="EG20" i="1"/>
  <c r="EY236" i="1"/>
  <c r="EZ236" i="1" s="1"/>
  <c r="EC88" i="1"/>
  <c r="DI304" i="1"/>
  <c r="DJ304" i="1" s="1"/>
  <c r="DI198" i="1"/>
  <c r="DJ198" i="1" s="1"/>
  <c r="CP198" i="1"/>
  <c r="CO198" i="1"/>
  <c r="EC64" i="1"/>
  <c r="DI280" i="1"/>
  <c r="DJ280" i="1" s="1"/>
  <c r="DI174" i="1"/>
  <c r="DJ174" i="1" s="1"/>
  <c r="CP174" i="1"/>
  <c r="CO174" i="1"/>
  <c r="EE14" i="1"/>
  <c r="ED230" i="1"/>
  <c r="EE230" i="1" s="1"/>
  <c r="DV80" i="1"/>
  <c r="FT190" i="1"/>
  <c r="FU190" i="1" s="1"/>
  <c r="DV32" i="1"/>
  <c r="FT142" i="1"/>
  <c r="FU142" i="1" s="1"/>
  <c r="EA84" i="1"/>
  <c r="CN300" i="1"/>
  <c r="CO300" i="1" s="1"/>
  <c r="EA60" i="1"/>
  <c r="CN276" i="1"/>
  <c r="CO276" i="1" s="1"/>
  <c r="ED226" i="1"/>
  <c r="EE226" i="1" s="1"/>
  <c r="EE10" i="1"/>
  <c r="DV28" i="1"/>
  <c r="FT138" i="1"/>
  <c r="FU138" i="1" s="1"/>
  <c r="DY62" i="1"/>
  <c r="BS278" i="1"/>
  <c r="BT278" i="1" s="1"/>
  <c r="EY305" i="1"/>
  <c r="EZ305" i="1" s="1"/>
  <c r="EG89" i="1"/>
  <c r="EG65" i="1"/>
  <c r="EY281" i="1"/>
  <c r="EZ281" i="1" s="1"/>
  <c r="EI41" i="1"/>
  <c r="FT257" i="1"/>
  <c r="FU257" i="1" s="1"/>
  <c r="EI17" i="1"/>
  <c r="FT233" i="1"/>
  <c r="FU233" i="1" s="1"/>
  <c r="DR38" i="1"/>
  <c r="ED148" i="1"/>
  <c r="EE148" i="1" s="1"/>
  <c r="EE91" i="1"/>
  <c r="ED307" i="1"/>
  <c r="EE307" i="1" s="1"/>
  <c r="EE67" i="1"/>
  <c r="ED283" i="1"/>
  <c r="EE283" i="1" s="1"/>
  <c r="EG43" i="1"/>
  <c r="EY259" i="1"/>
  <c r="EZ259" i="1" s="1"/>
  <c r="EG19" i="1"/>
  <c r="EY235" i="1"/>
  <c r="EZ235" i="1" s="1"/>
  <c r="EC91" i="1"/>
  <c r="DI307" i="1"/>
  <c r="DJ307" i="1" s="1"/>
  <c r="CP201" i="1"/>
  <c r="DI201" i="1"/>
  <c r="DJ201" i="1" s="1"/>
  <c r="CO201" i="1"/>
  <c r="EC67" i="1"/>
  <c r="DI283" i="1"/>
  <c r="DJ283" i="1" s="1"/>
  <c r="CP177" i="1"/>
  <c r="CO177" i="1"/>
  <c r="DI177" i="1"/>
  <c r="DJ177" i="1" s="1"/>
  <c r="EE43" i="1"/>
  <c r="ED259" i="1"/>
  <c r="EE259" i="1" s="1"/>
  <c r="EE19" i="1"/>
  <c r="ED235" i="1"/>
  <c r="EE235" i="1" s="1"/>
  <c r="DV85" i="1"/>
  <c r="FT195" i="1"/>
  <c r="FU195" i="1" s="1"/>
  <c r="DV61" i="1"/>
  <c r="FT171" i="1"/>
  <c r="FU171" i="1" s="1"/>
  <c r="DV37" i="1"/>
  <c r="FT147" i="1"/>
  <c r="FU147" i="1" s="1"/>
  <c r="FT279" i="1"/>
  <c r="FU279" i="1" s="1"/>
  <c r="EI63" i="1"/>
  <c r="EA85" i="1"/>
  <c r="CN301" i="1"/>
  <c r="CO301" i="1" s="1"/>
  <c r="EA61" i="1"/>
  <c r="CN277" i="1"/>
  <c r="CO277" i="1" s="1"/>
  <c r="EC37" i="1"/>
  <c r="DI253" i="1"/>
  <c r="DJ253" i="1" s="1"/>
  <c r="CP147" i="1"/>
  <c r="CO147" i="1"/>
  <c r="DI147" i="1"/>
  <c r="DJ147" i="1" s="1"/>
  <c r="EC13" i="1"/>
  <c r="DI229" i="1"/>
  <c r="DJ229" i="1" s="1"/>
  <c r="DI123" i="1"/>
  <c r="DJ123" i="1" s="1"/>
  <c r="CP123" i="1"/>
  <c r="CO123" i="1"/>
  <c r="DT79" i="1"/>
  <c r="EY189" i="1"/>
  <c r="EZ189" i="1" s="1"/>
  <c r="DT55" i="1"/>
  <c r="EY165" i="1"/>
  <c r="EZ165" i="1" s="1"/>
  <c r="DV31" i="1"/>
  <c r="FT141" i="1"/>
  <c r="FU141" i="1" s="1"/>
  <c r="DY85" i="1"/>
  <c r="BS301" i="1"/>
  <c r="BT301" i="1" s="1"/>
  <c r="DY61" i="1"/>
  <c r="BS277" i="1"/>
  <c r="BT277" i="1" s="1"/>
  <c r="EA37" i="1"/>
  <c r="CN253" i="1"/>
  <c r="CO253" i="1" s="1"/>
  <c r="EA13" i="1"/>
  <c r="CN229" i="1"/>
  <c r="CO229" i="1" s="1"/>
  <c r="DR77" i="1"/>
  <c r="ED187" i="1"/>
  <c r="EE187" i="1" s="1"/>
  <c r="DR53" i="1"/>
  <c r="ED163" i="1"/>
  <c r="EE163" i="1" s="1"/>
  <c r="DT29" i="1"/>
  <c r="EY139" i="1"/>
  <c r="EZ139" i="1" s="1"/>
  <c r="FT292" i="1"/>
  <c r="FU292" i="1" s="1"/>
  <c r="EI76" i="1"/>
  <c r="DY53" i="1"/>
  <c r="BS269" i="1"/>
  <c r="BT269" i="1" s="1"/>
  <c r="DY29" i="1"/>
  <c r="BS245" i="1"/>
  <c r="BT245" i="1" s="1"/>
  <c r="DR52" i="1"/>
  <c r="ED162" i="1"/>
  <c r="EE162" i="1" s="1"/>
  <c r="EG76" i="1"/>
  <c r="EY292" i="1"/>
  <c r="EZ292" i="1" s="1"/>
  <c r="FT268" i="1"/>
  <c r="FU268" i="1" s="1"/>
  <c r="EI52" i="1"/>
  <c r="EI28" i="1"/>
  <c r="FT244" i="1"/>
  <c r="FU244" i="1" s="1"/>
  <c r="DY5" i="1"/>
  <c r="BS221" i="1"/>
  <c r="BT221" i="1" s="1"/>
  <c r="DR50" i="1"/>
  <c r="ED160" i="1"/>
  <c r="EE160" i="1" s="1"/>
  <c r="EE90" i="1"/>
  <c r="ED306" i="1"/>
  <c r="EE306" i="1" s="1"/>
  <c r="EE66" i="1"/>
  <c r="ED282" i="1"/>
  <c r="EE282" i="1" s="1"/>
  <c r="EG42" i="1"/>
  <c r="EY258" i="1"/>
  <c r="EZ258" i="1" s="1"/>
  <c r="EG18" i="1"/>
  <c r="EY234" i="1"/>
  <c r="EZ234" i="1" s="1"/>
  <c r="DI302" i="1"/>
  <c r="DJ302" i="1" s="1"/>
  <c r="EC86" i="1"/>
  <c r="CP196" i="1"/>
  <c r="CO196" i="1"/>
  <c r="DI196" i="1"/>
  <c r="DJ196" i="1" s="1"/>
  <c r="EC62" i="1"/>
  <c r="DI278" i="1"/>
  <c r="DJ278" i="1" s="1"/>
  <c r="DI172" i="1"/>
  <c r="DJ172" i="1" s="1"/>
  <c r="CP172" i="1"/>
  <c r="CO172" i="1"/>
  <c r="EE36" i="1"/>
  <c r="ED252" i="1"/>
  <c r="EE252" i="1" s="1"/>
  <c r="EE12" i="1"/>
  <c r="ED228" i="1"/>
  <c r="EE228" i="1" s="1"/>
  <c r="DV78" i="1"/>
  <c r="FT188" i="1"/>
  <c r="FU188" i="1" s="1"/>
  <c r="DV54" i="1"/>
  <c r="FT164" i="1"/>
  <c r="FU164" i="1" s="1"/>
  <c r="DR72" i="1"/>
  <c r="ED182" i="1"/>
  <c r="EE182" i="1" s="1"/>
  <c r="EA82" i="1"/>
  <c r="CN298" i="1"/>
  <c r="CO298" i="1" s="1"/>
  <c r="EA58" i="1"/>
  <c r="CN274" i="1"/>
  <c r="CO274" i="1" s="1"/>
  <c r="EC32" i="1"/>
  <c r="DI248" i="1"/>
  <c r="DJ248" i="1" s="1"/>
  <c r="DI142" i="1"/>
  <c r="DJ142" i="1" s="1"/>
  <c r="CP142" i="1"/>
  <c r="CO142" i="1"/>
  <c r="EE8" i="1"/>
  <c r="ED224" i="1"/>
  <c r="EE224" i="1" s="1"/>
  <c r="DT74" i="1"/>
  <c r="EY184" i="1"/>
  <c r="EZ184" i="1" s="1"/>
  <c r="DT50" i="1"/>
  <c r="EY160" i="1"/>
  <c r="EZ160" i="1" s="1"/>
  <c r="DV26" i="1"/>
  <c r="FT136" i="1"/>
  <c r="FU136" i="1" s="1"/>
  <c r="FT273" i="1"/>
  <c r="FU273" i="1" s="1"/>
  <c r="EI57" i="1"/>
  <c r="DY84" i="1"/>
  <c r="BS300" i="1"/>
  <c r="BT300" i="1" s="1"/>
  <c r="DY60" i="1"/>
  <c r="BS276" i="1"/>
  <c r="BT276" i="1" s="1"/>
  <c r="EA36" i="1"/>
  <c r="CN252" i="1"/>
  <c r="CO252" i="1" s="1"/>
  <c r="EA12" i="1"/>
  <c r="CN228" i="1"/>
  <c r="CO228" i="1" s="1"/>
  <c r="DR68" i="1"/>
  <c r="ED178" i="1"/>
  <c r="EE178" i="1" s="1"/>
  <c r="FD178" i="1"/>
  <c r="FD131" i="1"/>
  <c r="FD169" i="1"/>
  <c r="FD202" i="1"/>
  <c r="FD126" i="1"/>
  <c r="FD150" i="1"/>
  <c r="FD195" i="1"/>
  <c r="FD185" i="1"/>
  <c r="FD171" i="1"/>
  <c r="FD152" i="1"/>
  <c r="FD182" i="1"/>
  <c r="FD174" i="1"/>
  <c r="FD189" i="1"/>
  <c r="FD128" i="1"/>
  <c r="FD146" i="1"/>
  <c r="FD115" i="1"/>
  <c r="FD192" i="1"/>
  <c r="FD173" i="1"/>
  <c r="FD154" i="1"/>
  <c r="FD176" i="1"/>
  <c r="FD130" i="1"/>
  <c r="FD170" i="1"/>
  <c r="FD181" i="1"/>
  <c r="FD117" i="1"/>
  <c r="FD151" i="1"/>
  <c r="FD156" i="1"/>
  <c r="FD179" i="1"/>
  <c r="FD180" i="1"/>
  <c r="FD198" i="1"/>
  <c r="FD132" i="1"/>
  <c r="FD119" i="1"/>
  <c r="FD139" i="1"/>
  <c r="FD153" i="1"/>
  <c r="FD190" i="1"/>
  <c r="FD158" i="1"/>
  <c r="FD184" i="1"/>
  <c r="FD134" i="1"/>
  <c r="FD186" i="1"/>
  <c r="FD147" i="1"/>
  <c r="FD121" i="1"/>
  <c r="FF121" i="1" s="1"/>
  <c r="FD129" i="1"/>
  <c r="FD155" i="1"/>
  <c r="FD160" i="1"/>
  <c r="FD191" i="1"/>
  <c r="FD187" i="1"/>
  <c r="FD203" i="1"/>
  <c r="FD136" i="1"/>
  <c r="FD122" i="1"/>
  <c r="FD133" i="1"/>
  <c r="FD125" i="1"/>
  <c r="FD157" i="1"/>
  <c r="FD199" i="1"/>
  <c r="FD162" i="1"/>
  <c r="FD175" i="1"/>
  <c r="FD193" i="1"/>
  <c r="FF193" i="1" s="1"/>
  <c r="FD194" i="1"/>
  <c r="FD114" i="1"/>
  <c r="FD138" i="1"/>
  <c r="FD197" i="1"/>
  <c r="FD183" i="1"/>
  <c r="FD141" i="1"/>
  <c r="FD127" i="1"/>
  <c r="FD159" i="1"/>
  <c r="FD164" i="1"/>
  <c r="FD177" i="1"/>
  <c r="FD116" i="1"/>
  <c r="FD140" i="1"/>
  <c r="FD143" i="1"/>
  <c r="FD123" i="1"/>
  <c r="FD161" i="1"/>
  <c r="FD166" i="1"/>
  <c r="FD188" i="1"/>
  <c r="FD196" i="1"/>
  <c r="FD118" i="1"/>
  <c r="FD142" i="1"/>
  <c r="FD200" i="1"/>
  <c r="FD145" i="1"/>
  <c r="FD163" i="1"/>
  <c r="FD168" i="1"/>
  <c r="FD120" i="1"/>
  <c r="FD144" i="1"/>
  <c r="FD137" i="1"/>
  <c r="FD165" i="1"/>
  <c r="FD149" i="1"/>
  <c r="FD135" i="1"/>
  <c r="FD167" i="1"/>
  <c r="FD172" i="1"/>
  <c r="FD124" i="1"/>
  <c r="FD148" i="1"/>
  <c r="FD201" i="1"/>
  <c r="CA191" i="1"/>
  <c r="CB191" i="1"/>
  <c r="BZ235" i="1"/>
  <c r="EE345" i="1" s="1"/>
  <c r="CB235" i="1"/>
  <c r="EZ345" i="1" s="1"/>
  <c r="CA180" i="1"/>
  <c r="CB180" i="1"/>
  <c r="EM160" i="1"/>
  <c r="EK160" i="1"/>
  <c r="BZ302" i="1"/>
  <c r="CB302" i="1"/>
  <c r="EZ412" i="1" s="1"/>
  <c r="EK169" i="1"/>
  <c r="EM169" i="1"/>
  <c r="EK166" i="1"/>
  <c r="EM166" i="1"/>
  <c r="EK171" i="1"/>
  <c r="EM171" i="1"/>
  <c r="EM149" i="1"/>
  <c r="EK149" i="1"/>
  <c r="CV171" i="1"/>
  <c r="CW171" i="1"/>
  <c r="CA173" i="1"/>
  <c r="CB173" i="1"/>
  <c r="CA176" i="1"/>
  <c r="CB176" i="1"/>
  <c r="BZ294" i="1"/>
  <c r="CB294" i="1"/>
  <c r="EZ404" i="1" s="1"/>
  <c r="BZ288" i="1"/>
  <c r="EE398" i="1" s="1"/>
  <c r="CB288" i="1"/>
  <c r="EZ398" i="1" s="1"/>
  <c r="CV199" i="1"/>
  <c r="CW199" i="1"/>
  <c r="CV168" i="1"/>
  <c r="CW168" i="1"/>
  <c r="CV121" i="1"/>
  <c r="CW121" i="1"/>
  <c r="CA165" i="1"/>
  <c r="CB165" i="1"/>
  <c r="CV188" i="1"/>
  <c r="CW188" i="1"/>
  <c r="CV166" i="1"/>
  <c r="CW166" i="1"/>
  <c r="CA125" i="1"/>
  <c r="CB125" i="1"/>
  <c r="FT263" i="1"/>
  <c r="FU263" i="1" s="1"/>
  <c r="EI47" i="1"/>
  <c r="DR58" i="1"/>
  <c r="ED168" i="1"/>
  <c r="EE168" i="1" s="1"/>
  <c r="DT11" i="1"/>
  <c r="EY121" i="1"/>
  <c r="EZ121" i="1" s="1"/>
  <c r="EC35" i="1"/>
  <c r="DI251" i="1"/>
  <c r="DJ251" i="1" s="1"/>
  <c r="DI145" i="1"/>
  <c r="DJ145" i="1" s="1"/>
  <c r="CP145" i="1"/>
  <c r="CO145" i="1"/>
  <c r="DR66" i="1"/>
  <c r="ED176" i="1"/>
  <c r="EE176" i="1" s="1"/>
  <c r="DR36" i="1"/>
  <c r="ED146" i="1"/>
  <c r="EE146" i="1" s="1"/>
  <c r="ED250" i="1"/>
  <c r="EE250" i="1" s="1"/>
  <c r="EE34" i="1"/>
  <c r="EA80" i="1"/>
  <c r="CN296" i="1"/>
  <c r="CO296" i="1" s="1"/>
  <c r="EC30" i="1"/>
  <c r="DI246" i="1"/>
  <c r="DJ246" i="1" s="1"/>
  <c r="DI140" i="1"/>
  <c r="DJ140" i="1" s="1"/>
  <c r="CP140" i="1"/>
  <c r="CO140" i="1"/>
  <c r="DT72" i="1"/>
  <c r="EY182" i="1"/>
  <c r="EZ182" i="1" s="1"/>
  <c r="DV24" i="1"/>
  <c r="FT134" i="1"/>
  <c r="FU134" i="1" s="1"/>
  <c r="DY44" i="1"/>
  <c r="BS260" i="1"/>
  <c r="BT260" i="1" s="1"/>
  <c r="DY58" i="1"/>
  <c r="BS274" i="1"/>
  <c r="BT274" i="1" s="1"/>
  <c r="EA34" i="1"/>
  <c r="CN250" i="1"/>
  <c r="CO250" i="1" s="1"/>
  <c r="EC10" i="1"/>
  <c r="DI226" i="1"/>
  <c r="DJ226" i="1" s="1"/>
  <c r="DI120" i="1"/>
  <c r="DJ120" i="1" s="1"/>
  <c r="CP120" i="1"/>
  <c r="CO120" i="1"/>
  <c r="DR56" i="1"/>
  <c r="ED166" i="1"/>
  <c r="EE166" i="1" s="1"/>
  <c r="EK133" i="1"/>
  <c r="EM133" i="1"/>
  <c r="CA178" i="1"/>
  <c r="CB178" i="1"/>
  <c r="CV178" i="1"/>
  <c r="CW178" i="1"/>
  <c r="CA147" i="1"/>
  <c r="CB147" i="1"/>
  <c r="GF331" i="1"/>
  <c r="GI335" i="1" s="1"/>
  <c r="CV151" i="1"/>
  <c r="CW151" i="1"/>
  <c r="EM183" i="1"/>
  <c r="EK183" i="1"/>
  <c r="CA133" i="1"/>
  <c r="CB133" i="1"/>
  <c r="CV193" i="1"/>
  <c r="CW193" i="1"/>
  <c r="CW197" i="1"/>
  <c r="CV197" i="1"/>
  <c r="CB241" i="1"/>
  <c r="EZ351" i="1" s="1"/>
  <c r="BZ241" i="1"/>
  <c r="CV202" i="1"/>
  <c r="CW202" i="1"/>
  <c r="EM173" i="1"/>
  <c r="EK173" i="1"/>
  <c r="BZ229" i="1"/>
  <c r="CB229" i="1"/>
  <c r="CB282" i="1"/>
  <c r="EZ392" i="1" s="1"/>
  <c r="BZ282" i="1"/>
  <c r="EE392" i="1" s="1"/>
  <c r="CB253" i="1"/>
  <c r="EZ363" i="1" s="1"/>
  <c r="BZ253" i="1"/>
  <c r="EE363" i="1" s="1"/>
  <c r="CV194" i="1"/>
  <c r="CW194" i="1"/>
  <c r="CV133" i="1"/>
  <c r="CW133" i="1"/>
  <c r="CV138" i="1"/>
  <c r="CW138" i="1"/>
  <c r="CV167" i="1"/>
  <c r="CW167" i="1"/>
  <c r="CV191" i="1"/>
  <c r="CW191" i="1"/>
  <c r="EI69" i="1"/>
  <c r="FT285" i="1"/>
  <c r="FU285" i="1" s="1"/>
  <c r="ED251" i="1"/>
  <c r="EE251" i="1" s="1"/>
  <c r="EE35" i="1"/>
  <c r="EA77" i="1"/>
  <c r="CN293" i="1"/>
  <c r="CO293" i="1" s="1"/>
  <c r="DV23" i="1"/>
  <c r="FT133" i="1"/>
  <c r="FU133" i="1" s="1"/>
  <c r="DR93" i="1"/>
  <c r="ED203" i="1"/>
  <c r="EE203" i="1" s="1"/>
  <c r="FT284" i="1"/>
  <c r="FU284" i="1" s="1"/>
  <c r="EI68" i="1"/>
  <c r="EG92" i="1"/>
  <c r="EY308" i="1"/>
  <c r="EZ308" i="1" s="1"/>
  <c r="EG4" i="1"/>
  <c r="EY220" i="1"/>
  <c r="EZ220" i="1" s="1"/>
  <c r="DT90" i="1"/>
  <c r="EY200" i="1"/>
  <c r="EZ200" i="1" s="1"/>
  <c r="EE114" i="1"/>
  <c r="CB283" i="1"/>
  <c r="BZ283" i="1"/>
  <c r="EE393" i="1" s="1"/>
  <c r="EY265" i="1"/>
  <c r="EZ265" i="1" s="1"/>
  <c r="EG49" i="1"/>
  <c r="EE49" i="1"/>
  <c r="ED265" i="1"/>
  <c r="EE265" i="1" s="1"/>
  <c r="DT85" i="1"/>
  <c r="EY195" i="1"/>
  <c r="EZ195" i="1" s="1"/>
  <c r="FT261" i="1"/>
  <c r="FU261" i="1" s="1"/>
  <c r="EI45" i="1"/>
  <c r="FT237" i="1"/>
  <c r="FU237" i="1" s="1"/>
  <c r="EI21" i="1"/>
  <c r="DR18" i="1"/>
  <c r="ED128" i="1"/>
  <c r="EE128" i="1" s="1"/>
  <c r="EG47" i="1"/>
  <c r="EY263" i="1"/>
  <c r="EZ263" i="1" s="1"/>
  <c r="DR21" i="1"/>
  <c r="ED131" i="1"/>
  <c r="EE131" i="1" s="1"/>
  <c r="EC71" i="1"/>
  <c r="DI287" i="1"/>
  <c r="DJ287" i="1" s="1"/>
  <c r="DI181" i="1"/>
  <c r="DJ181" i="1" s="1"/>
  <c r="CP181" i="1"/>
  <c r="CO181" i="1"/>
  <c r="ED239" i="1"/>
  <c r="EE239" i="1" s="1"/>
  <c r="EE23" i="1"/>
  <c r="DV41" i="1"/>
  <c r="FT151" i="1"/>
  <c r="FU151" i="1" s="1"/>
  <c r="EI87" i="1"/>
  <c r="FT303" i="1"/>
  <c r="FU303" i="1" s="1"/>
  <c r="EA65" i="1"/>
  <c r="CN281" i="1"/>
  <c r="CO281" i="1" s="1"/>
  <c r="EC17" i="1"/>
  <c r="DI233" i="1"/>
  <c r="DJ233" i="1" s="1"/>
  <c r="DI127" i="1"/>
  <c r="DJ127" i="1" s="1"/>
  <c r="CP127" i="1"/>
  <c r="CO127" i="1"/>
  <c r="DT35" i="1"/>
  <c r="EY145" i="1"/>
  <c r="EZ145" i="1" s="1"/>
  <c r="DY89" i="1"/>
  <c r="BS305" i="1"/>
  <c r="BT305" i="1" s="1"/>
  <c r="EA41" i="1"/>
  <c r="CN257" i="1"/>
  <c r="CO257" i="1" s="1"/>
  <c r="DR81" i="1"/>
  <c r="ED191" i="1"/>
  <c r="EE191" i="1" s="1"/>
  <c r="DR33" i="1"/>
  <c r="ED143" i="1"/>
  <c r="EE143" i="1" s="1"/>
  <c r="DR19" i="1"/>
  <c r="ED129" i="1"/>
  <c r="EE129" i="1" s="1"/>
  <c r="FT296" i="1"/>
  <c r="FU296" i="1" s="1"/>
  <c r="EI80" i="1"/>
  <c r="DY33" i="1"/>
  <c r="BS249" i="1"/>
  <c r="BT249" i="1" s="1"/>
  <c r="EG56" i="1"/>
  <c r="EY272" i="1"/>
  <c r="EZ272" i="1" s="1"/>
  <c r="DY9" i="1"/>
  <c r="BS225" i="1"/>
  <c r="BT225" i="1" s="1"/>
  <c r="ED286" i="1"/>
  <c r="EE286" i="1" s="1"/>
  <c r="EE70" i="1"/>
  <c r="EG87" i="1"/>
  <c r="EY303" i="1"/>
  <c r="EZ303" i="1" s="1"/>
  <c r="EG63" i="1"/>
  <c r="EY279" i="1"/>
  <c r="EZ279" i="1" s="1"/>
  <c r="FT255" i="1"/>
  <c r="FU255" i="1" s="1"/>
  <c r="EI39" i="1"/>
  <c r="FT231" i="1"/>
  <c r="FU231" i="1" s="1"/>
  <c r="EI15" i="1"/>
  <c r="DT30" i="1"/>
  <c r="EY140" i="1"/>
  <c r="EZ140" i="1" s="1"/>
  <c r="EE89" i="1"/>
  <c r="ED305" i="1"/>
  <c r="EE305" i="1" s="1"/>
  <c r="EE65" i="1"/>
  <c r="ED281" i="1"/>
  <c r="EE281" i="1" s="1"/>
  <c r="EY257" i="1"/>
  <c r="EZ257" i="1" s="1"/>
  <c r="EG41" i="1"/>
  <c r="EG17" i="1"/>
  <c r="EY233" i="1"/>
  <c r="EZ233" i="1" s="1"/>
  <c r="DV6" i="1"/>
  <c r="FT116" i="1"/>
  <c r="FU116" i="1" s="1"/>
  <c r="EC89" i="1"/>
  <c r="DI305" i="1"/>
  <c r="DJ305" i="1" s="1"/>
  <c r="DI199" i="1"/>
  <c r="DJ199" i="1" s="1"/>
  <c r="CP199" i="1"/>
  <c r="CO199" i="1"/>
  <c r="EC65" i="1"/>
  <c r="DI281" i="1"/>
  <c r="DJ281" i="1" s="1"/>
  <c r="DI175" i="1"/>
  <c r="DJ175" i="1" s="1"/>
  <c r="CP175" i="1"/>
  <c r="CO175" i="1"/>
  <c r="EE41" i="1"/>
  <c r="ED257" i="1"/>
  <c r="EE257" i="1" s="1"/>
  <c r="EE17" i="1"/>
  <c r="ED233" i="1"/>
  <c r="EE233" i="1" s="1"/>
  <c r="DV83" i="1"/>
  <c r="FT193" i="1"/>
  <c r="FU193" i="1" s="1"/>
  <c r="DV59" i="1"/>
  <c r="FT169" i="1"/>
  <c r="FU169" i="1" s="1"/>
  <c r="DV35" i="1"/>
  <c r="FT145" i="1"/>
  <c r="FU145" i="1" s="1"/>
  <c r="DV15" i="1"/>
  <c r="FT125" i="1"/>
  <c r="FU125" i="1" s="1"/>
  <c r="DY52" i="1"/>
  <c r="BS268" i="1"/>
  <c r="BT268" i="1" s="1"/>
  <c r="EA83" i="1"/>
  <c r="CN299" i="1"/>
  <c r="CO299" i="1" s="1"/>
  <c r="EA59" i="1"/>
  <c r="CN275" i="1"/>
  <c r="CO275" i="1" s="1"/>
  <c r="EC11" i="1"/>
  <c r="DI227" i="1"/>
  <c r="DJ227" i="1" s="1"/>
  <c r="DI121" i="1"/>
  <c r="DJ121" i="1" s="1"/>
  <c r="CP121" i="1"/>
  <c r="CO121" i="1"/>
  <c r="DT77" i="1"/>
  <c r="EY187" i="1"/>
  <c r="EZ187" i="1" s="1"/>
  <c r="DT53" i="1"/>
  <c r="EY163" i="1"/>
  <c r="EZ163" i="1" s="1"/>
  <c r="DV29" i="1"/>
  <c r="FT139" i="1"/>
  <c r="FU139" i="1" s="1"/>
  <c r="DV10" i="1"/>
  <c r="FT120" i="1"/>
  <c r="FU120" i="1" s="1"/>
  <c r="DY83" i="1"/>
  <c r="BS299" i="1"/>
  <c r="BT299" i="1" s="1"/>
  <c r="DY59" i="1"/>
  <c r="BS275" i="1"/>
  <c r="BT275" i="1" s="1"/>
  <c r="CN251" i="1"/>
  <c r="CO251" i="1" s="1"/>
  <c r="EA35" i="1"/>
  <c r="EC9" i="1"/>
  <c r="DI225" i="1"/>
  <c r="DJ225" i="1" s="1"/>
  <c r="DI119" i="1"/>
  <c r="DJ119" i="1" s="1"/>
  <c r="CP119" i="1"/>
  <c r="CO119" i="1"/>
  <c r="DR75" i="1"/>
  <c r="ED185" i="1"/>
  <c r="EE185" i="1" s="1"/>
  <c r="DR51" i="1"/>
  <c r="ED161" i="1"/>
  <c r="EE161" i="1" s="1"/>
  <c r="DT27" i="1"/>
  <c r="EY137" i="1"/>
  <c r="EZ137" i="1" s="1"/>
  <c r="EI74" i="1"/>
  <c r="FT290" i="1"/>
  <c r="FU290" i="1" s="1"/>
  <c r="DY51" i="1"/>
  <c r="BS267" i="1"/>
  <c r="BT267" i="1" s="1"/>
  <c r="DY27" i="1"/>
  <c r="BS243" i="1"/>
  <c r="BT243" i="1" s="1"/>
  <c r="DR42" i="1"/>
  <c r="ED152" i="1"/>
  <c r="EE152" i="1" s="1"/>
  <c r="EG74" i="1"/>
  <c r="EY290" i="1"/>
  <c r="EZ290" i="1" s="1"/>
  <c r="EI50" i="1"/>
  <c r="FT266" i="1"/>
  <c r="FU266" i="1" s="1"/>
  <c r="EI26" i="1"/>
  <c r="FT242" i="1"/>
  <c r="FU242" i="1" s="1"/>
  <c r="EE88" i="1"/>
  <c r="ED304" i="1"/>
  <c r="EE304" i="1" s="1"/>
  <c r="EE64" i="1"/>
  <c r="ED280" i="1"/>
  <c r="EE280" i="1" s="1"/>
  <c r="EY256" i="1"/>
  <c r="EZ256" i="1" s="1"/>
  <c r="EG40" i="1"/>
  <c r="EY232" i="1"/>
  <c r="EZ232" i="1" s="1"/>
  <c r="EG16" i="1"/>
  <c r="DR70" i="1"/>
  <c r="ED180" i="1"/>
  <c r="EE180" i="1" s="1"/>
  <c r="EC84" i="1"/>
  <c r="DI300" i="1"/>
  <c r="DJ300" i="1" s="1"/>
  <c r="CP194" i="1"/>
  <c r="CO194" i="1"/>
  <c r="DI194" i="1"/>
  <c r="DJ194" i="1" s="1"/>
  <c r="EC60" i="1"/>
  <c r="DI276" i="1"/>
  <c r="DJ276" i="1" s="1"/>
  <c r="DI170" i="1"/>
  <c r="DJ170" i="1" s="1"/>
  <c r="CP170" i="1"/>
  <c r="CO170" i="1"/>
  <c r="EG10" i="1"/>
  <c r="EY226" i="1"/>
  <c r="EZ226" i="1" s="1"/>
  <c r="DV76" i="1"/>
  <c r="FT186" i="1"/>
  <c r="FU186" i="1" s="1"/>
  <c r="DV52" i="1"/>
  <c r="FT162" i="1"/>
  <c r="FU162" i="1" s="1"/>
  <c r="EI75" i="1"/>
  <c r="FT291" i="1"/>
  <c r="FU291" i="1" s="1"/>
  <c r="EA56" i="1"/>
  <c r="CN272" i="1"/>
  <c r="CO272" i="1" s="1"/>
  <c r="EE6" i="1"/>
  <c r="ED222" i="1"/>
  <c r="EE222" i="1" s="1"/>
  <c r="DT48" i="1"/>
  <c r="EY158" i="1"/>
  <c r="EZ158" i="1" s="1"/>
  <c r="DY82" i="1"/>
  <c r="BS298" i="1"/>
  <c r="BT298" i="1" s="1"/>
  <c r="EG85" i="1"/>
  <c r="EY301" i="1"/>
  <c r="EZ301" i="1" s="1"/>
  <c r="EY277" i="1"/>
  <c r="EZ277" i="1" s="1"/>
  <c r="EG61" i="1"/>
  <c r="EI37" i="1"/>
  <c r="FT253" i="1"/>
  <c r="FU253" i="1" s="1"/>
  <c r="EI13" i="1"/>
  <c r="FT229" i="1"/>
  <c r="FU229" i="1" s="1"/>
  <c r="DT20" i="1"/>
  <c r="EY130" i="1"/>
  <c r="EZ130" i="1" s="1"/>
  <c r="EE87" i="1"/>
  <c r="ED303" i="1"/>
  <c r="EE303" i="1" s="1"/>
  <c r="EE63" i="1"/>
  <c r="ED279" i="1"/>
  <c r="EE279" i="1" s="1"/>
  <c r="EG39" i="1"/>
  <c r="EY255" i="1"/>
  <c r="EZ255" i="1" s="1"/>
  <c r="EG15" i="1"/>
  <c r="EY231" i="1"/>
  <c r="EZ231" i="1" s="1"/>
  <c r="DR64" i="1"/>
  <c r="ED174" i="1"/>
  <c r="EE174" i="1" s="1"/>
  <c r="EC87" i="1"/>
  <c r="DI303" i="1"/>
  <c r="DJ303" i="1" s="1"/>
  <c r="DI197" i="1"/>
  <c r="DJ197" i="1" s="1"/>
  <c r="CP197" i="1"/>
  <c r="CO197" i="1"/>
  <c r="EC63" i="1"/>
  <c r="DI279" i="1"/>
  <c r="DJ279" i="1" s="1"/>
  <c r="DI173" i="1"/>
  <c r="DJ173" i="1" s="1"/>
  <c r="CP173" i="1"/>
  <c r="CO173" i="1"/>
  <c r="EE39" i="1"/>
  <c r="ED255" i="1"/>
  <c r="EE255" i="1" s="1"/>
  <c r="EE15" i="1"/>
  <c r="ED231" i="1"/>
  <c r="EE231" i="1" s="1"/>
  <c r="DV81" i="1"/>
  <c r="FT191" i="1"/>
  <c r="FU191" i="1" s="1"/>
  <c r="DV57" i="1"/>
  <c r="FT167" i="1"/>
  <c r="FU167" i="1" s="1"/>
  <c r="DV33" i="1"/>
  <c r="FT143" i="1"/>
  <c r="FU143" i="1" s="1"/>
  <c r="DV5" i="1"/>
  <c r="FT115" i="1"/>
  <c r="FU115" i="1" s="1"/>
  <c r="DY40" i="1"/>
  <c r="BS256" i="1"/>
  <c r="BT256" i="1" s="1"/>
  <c r="EA81" i="1"/>
  <c r="CN297" i="1"/>
  <c r="CO297" i="1" s="1"/>
  <c r="EA57" i="1"/>
  <c r="CN273" i="1"/>
  <c r="CO273" i="1" s="1"/>
  <c r="EC33" i="1"/>
  <c r="DI249" i="1"/>
  <c r="DJ249" i="1" s="1"/>
  <c r="DI143" i="1"/>
  <c r="DJ143" i="1" s="1"/>
  <c r="CP143" i="1"/>
  <c r="CO143" i="1"/>
  <c r="EE9" i="1"/>
  <c r="ED225" i="1"/>
  <c r="EE225" i="1" s="1"/>
  <c r="DT75" i="1"/>
  <c r="EY185" i="1"/>
  <c r="EZ185" i="1" s="1"/>
  <c r="DT51" i="1"/>
  <c r="EY161" i="1"/>
  <c r="EZ161" i="1" s="1"/>
  <c r="DV27" i="1"/>
  <c r="FT137" i="1"/>
  <c r="FU137" i="1" s="1"/>
  <c r="DR62" i="1"/>
  <c r="ED172" i="1"/>
  <c r="EE172" i="1" s="1"/>
  <c r="DY81" i="1"/>
  <c r="BS297" i="1"/>
  <c r="BT297" i="1" s="1"/>
  <c r="DY57" i="1"/>
  <c r="BS273" i="1"/>
  <c r="BT273" i="1" s="1"/>
  <c r="EA33" i="1"/>
  <c r="CN249" i="1"/>
  <c r="CO249" i="1" s="1"/>
  <c r="EC7" i="1"/>
  <c r="DI223" i="1"/>
  <c r="DJ223" i="1" s="1"/>
  <c r="DI117" i="1"/>
  <c r="DJ117" i="1" s="1"/>
  <c r="CO117" i="1"/>
  <c r="CP117" i="1"/>
  <c r="DR73" i="1"/>
  <c r="ED183" i="1"/>
  <c r="EE183" i="1" s="1"/>
  <c r="DR49" i="1"/>
  <c r="ED159" i="1"/>
  <c r="EE159" i="1" s="1"/>
  <c r="DT25" i="1"/>
  <c r="EY135" i="1"/>
  <c r="EZ135" i="1" s="1"/>
  <c r="DR44" i="1"/>
  <c r="ED154" i="1"/>
  <c r="EE154" i="1" s="1"/>
  <c r="DR28" i="1"/>
  <c r="ED138" i="1"/>
  <c r="EE138" i="1" s="1"/>
  <c r="FT288" i="1"/>
  <c r="FU288" i="1" s="1"/>
  <c r="EI72" i="1"/>
  <c r="DY49" i="1"/>
  <c r="BS265" i="1"/>
  <c r="BT265" i="1" s="1"/>
  <c r="DY25" i="1"/>
  <c r="BS241" i="1"/>
  <c r="BT241" i="1" s="1"/>
  <c r="DT28" i="1"/>
  <c r="EY138" i="1"/>
  <c r="EZ138" i="1" s="1"/>
  <c r="DR26" i="1"/>
  <c r="ED136" i="1"/>
  <c r="EE136" i="1" s="1"/>
  <c r="EG72" i="1"/>
  <c r="EY288" i="1"/>
  <c r="EZ288" i="1" s="1"/>
  <c r="FT264" i="1"/>
  <c r="FU264" i="1" s="1"/>
  <c r="EI48" i="1"/>
  <c r="FT240" i="1"/>
  <c r="FU240" i="1" s="1"/>
  <c r="EI24" i="1"/>
  <c r="DT24" i="1"/>
  <c r="EY134" i="1"/>
  <c r="EZ134" i="1" s="1"/>
  <c r="EE86" i="1"/>
  <c r="ED302" i="1"/>
  <c r="EE302" i="1" s="1"/>
  <c r="EE62" i="1"/>
  <c r="ED278" i="1"/>
  <c r="EE278" i="1" s="1"/>
  <c r="EG38" i="1"/>
  <c r="EY254" i="1"/>
  <c r="EZ254" i="1" s="1"/>
  <c r="EG14" i="1"/>
  <c r="EY230" i="1"/>
  <c r="EZ230" i="1" s="1"/>
  <c r="DT6" i="1"/>
  <c r="EY116" i="1"/>
  <c r="EZ116" i="1" s="1"/>
  <c r="EC82" i="1"/>
  <c r="DI298" i="1"/>
  <c r="DJ298" i="1" s="1"/>
  <c r="CP192" i="1"/>
  <c r="DI192" i="1"/>
  <c r="DJ192" i="1" s="1"/>
  <c r="CO192" i="1"/>
  <c r="EC58" i="1"/>
  <c r="DI274" i="1"/>
  <c r="DJ274" i="1" s="1"/>
  <c r="DI168" i="1"/>
  <c r="DJ168" i="1" s="1"/>
  <c r="CP168" i="1"/>
  <c r="CO168" i="1"/>
  <c r="EE32" i="1"/>
  <c r="ED248" i="1"/>
  <c r="EE248" i="1" s="1"/>
  <c r="EG8" i="1"/>
  <c r="EY224" i="1"/>
  <c r="EZ224" i="1" s="1"/>
  <c r="DV74" i="1"/>
  <c r="FT184" i="1"/>
  <c r="FU184" i="1" s="1"/>
  <c r="DV50" i="1"/>
  <c r="FT160" i="1"/>
  <c r="FU160" i="1" s="1"/>
  <c r="DY50" i="1"/>
  <c r="BS266" i="1"/>
  <c r="BT266" i="1" s="1"/>
  <c r="EA78" i="1"/>
  <c r="CN294" i="1"/>
  <c r="CO294" i="1" s="1"/>
  <c r="EC52" i="1"/>
  <c r="DI268" i="1"/>
  <c r="DJ268" i="1" s="1"/>
  <c r="DI162" i="1"/>
  <c r="DJ162" i="1" s="1"/>
  <c r="CP162" i="1"/>
  <c r="CO162" i="1"/>
  <c r="EC28" i="1"/>
  <c r="DI244" i="1"/>
  <c r="DJ244" i="1" s="1"/>
  <c r="DI138" i="1"/>
  <c r="DJ138" i="1" s="1"/>
  <c r="CP138" i="1"/>
  <c r="CO138" i="1"/>
  <c r="EE4" i="1"/>
  <c r="ED220" i="1"/>
  <c r="EE220" i="1" s="1"/>
  <c r="DT70" i="1"/>
  <c r="EY180" i="1"/>
  <c r="EZ180" i="1" s="1"/>
  <c r="DT46" i="1"/>
  <c r="EY156" i="1"/>
  <c r="EZ156" i="1" s="1"/>
  <c r="DV22" i="1"/>
  <c r="FT132" i="1"/>
  <c r="FU132" i="1" s="1"/>
  <c r="DY32" i="1"/>
  <c r="BS248" i="1"/>
  <c r="BT248" i="1" s="1"/>
  <c r="DY80" i="1"/>
  <c r="BS296" i="1"/>
  <c r="BT296" i="1" s="1"/>
  <c r="DY56" i="1"/>
  <c r="BS272" i="1"/>
  <c r="BT272" i="1" s="1"/>
  <c r="EA32" i="1"/>
  <c r="CN248" i="1"/>
  <c r="CO248" i="1" s="1"/>
  <c r="EC8" i="1"/>
  <c r="DI224" i="1"/>
  <c r="DJ224" i="1" s="1"/>
  <c r="DI118" i="1"/>
  <c r="DJ118" i="1" s="1"/>
  <c r="CP118" i="1"/>
  <c r="CO118" i="1"/>
  <c r="DR48" i="1"/>
  <c r="ED158" i="1"/>
  <c r="EE158" i="1" s="1"/>
  <c r="EK157" i="1"/>
  <c r="EM157" i="1"/>
  <c r="CB284" i="1"/>
  <c r="EZ394" i="1" s="1"/>
  <c r="BZ284" i="1"/>
  <c r="EE394" i="1" s="1"/>
  <c r="EK132" i="1"/>
  <c r="EM132" i="1"/>
  <c r="EM179" i="1"/>
  <c r="EK179" i="1"/>
  <c r="EM192" i="1"/>
  <c r="EK192" i="1"/>
  <c r="EK194" i="1"/>
  <c r="EM194" i="1"/>
  <c r="CA128" i="1"/>
  <c r="CB128" i="1"/>
  <c r="EK116" i="1"/>
  <c r="EM116" i="1"/>
  <c r="EY322" i="1"/>
  <c r="EY319" i="1"/>
  <c r="CA184" i="1"/>
  <c r="CB184" i="1"/>
  <c r="CB305" i="1"/>
  <c r="BZ305" i="1"/>
  <c r="EE415" i="1" s="1"/>
  <c r="CA134" i="1"/>
  <c r="CB134" i="1"/>
  <c r="CB232" i="1"/>
  <c r="EZ342" i="1" s="1"/>
  <c r="BZ232" i="1"/>
  <c r="BZ291" i="1"/>
  <c r="CB291" i="1"/>
  <c r="EZ401" i="1" s="1"/>
  <c r="CA186" i="1"/>
  <c r="CB186" i="1"/>
  <c r="BZ267" i="1"/>
  <c r="EE377" i="1" s="1"/>
  <c r="CB267" i="1"/>
  <c r="EZ377" i="1" s="1"/>
  <c r="BZ245" i="1"/>
  <c r="EE355" i="1" s="1"/>
  <c r="CB245" i="1"/>
  <c r="EZ355" i="1" s="1"/>
  <c r="CA174" i="1"/>
  <c r="CB174" i="1"/>
  <c r="CB220" i="1"/>
  <c r="BZ220" i="1"/>
  <c r="CE231" i="1"/>
  <c r="CB296" i="1"/>
  <c r="EZ406" i="1" s="1"/>
  <c r="BZ296" i="1"/>
  <c r="EE406" i="1" s="1"/>
  <c r="BZ293" i="1"/>
  <c r="CB293" i="1"/>
  <c r="EZ403" i="1" s="1"/>
  <c r="EM195" i="1"/>
  <c r="EK195" i="1"/>
  <c r="EM184" i="1"/>
  <c r="EK184" i="1"/>
  <c r="CV137" i="1"/>
  <c r="CW137" i="1"/>
  <c r="CV173" i="1"/>
  <c r="CW173" i="1"/>
  <c r="CV156" i="1"/>
  <c r="CW156" i="1"/>
  <c r="CV192" i="1"/>
  <c r="CW192" i="1"/>
  <c r="CV189" i="1"/>
  <c r="CW189" i="1"/>
  <c r="CA171" i="1"/>
  <c r="CB171" i="1"/>
  <c r="CB168" i="1"/>
  <c r="GF340" i="1"/>
  <c r="GF344" i="1" s="1"/>
  <c r="GF339" i="1"/>
  <c r="GF343" i="1" s="1"/>
  <c r="FK341" i="1"/>
  <c r="GF233" i="1"/>
  <c r="GF237" i="1" s="1"/>
  <c r="GF234" i="1"/>
  <c r="GF238" i="1" s="1"/>
  <c r="FK234" i="1"/>
  <c r="FK238" i="1" s="1"/>
  <c r="FK233" i="1"/>
  <c r="FK237" i="1" s="1"/>
  <c r="DU234" i="1"/>
  <c r="DU238" i="1" s="1"/>
  <c r="CZ234" i="1"/>
  <c r="DL44" i="1"/>
  <c r="BS154" i="1"/>
  <c r="BT154" i="1"/>
  <c r="DL76" i="1"/>
  <c r="BS186" i="1"/>
  <c r="BT186" i="1"/>
  <c r="DL50" i="1"/>
  <c r="BS160" i="1"/>
  <c r="BT160" i="1"/>
  <c r="DL16" i="1"/>
  <c r="BS126" i="1"/>
  <c r="BT126" i="1"/>
  <c r="DL28" i="1"/>
  <c r="BS138" i="1"/>
  <c r="BT138" i="1"/>
  <c r="DL75" i="1"/>
  <c r="BS185" i="1"/>
  <c r="BT185" i="1"/>
  <c r="DL51" i="1"/>
  <c r="BS161" i="1"/>
  <c r="BT161" i="1"/>
  <c r="DL21" i="1"/>
  <c r="BS131" i="1"/>
  <c r="BT131" i="1"/>
  <c r="DL40" i="1"/>
  <c r="BS150" i="1"/>
  <c r="BT150" i="1"/>
  <c r="DL74" i="1"/>
  <c r="BS184" i="1"/>
  <c r="BT184" i="1"/>
  <c r="DL46" i="1"/>
  <c r="BS156" i="1"/>
  <c r="BT156" i="1"/>
  <c r="DL10" i="1"/>
  <c r="BS120" i="1"/>
  <c r="BT120" i="1"/>
  <c r="DL26" i="1"/>
  <c r="BS136" i="1"/>
  <c r="BT136" i="1"/>
  <c r="DL73" i="1"/>
  <c r="BS183" i="1"/>
  <c r="BT183" i="1"/>
  <c r="DL49" i="1"/>
  <c r="BS159" i="1"/>
  <c r="BT159" i="1"/>
  <c r="DL19" i="1"/>
  <c r="BS129" i="1"/>
  <c r="BT129" i="1"/>
  <c r="DL53" i="1"/>
  <c r="BS163" i="1"/>
  <c r="BT163" i="1"/>
  <c r="DL71" i="1"/>
  <c r="BS181" i="1"/>
  <c r="BT181" i="1"/>
  <c r="DL47" i="1"/>
  <c r="BS157" i="1"/>
  <c r="BT157" i="1"/>
  <c r="DL17" i="1"/>
  <c r="BS127" i="1"/>
  <c r="BT127" i="1"/>
  <c r="DL24" i="1"/>
  <c r="BS134" i="1"/>
  <c r="BT134" i="1"/>
  <c r="DL70" i="1"/>
  <c r="BS180" i="1"/>
  <c r="BT180" i="1"/>
  <c r="DL38" i="1"/>
  <c r="BS148" i="1"/>
  <c r="BT148" i="1"/>
  <c r="DL22" i="1"/>
  <c r="BS132" i="1"/>
  <c r="BT132" i="1"/>
  <c r="DL5" i="1"/>
  <c r="BS115" i="1"/>
  <c r="BT115" i="1"/>
  <c r="DL93" i="1"/>
  <c r="BS203" i="1"/>
  <c r="BT203" i="1"/>
  <c r="DL69" i="1"/>
  <c r="BS179" i="1"/>
  <c r="BT179" i="1"/>
  <c r="DL45" i="1"/>
  <c r="BS155" i="1"/>
  <c r="BT155" i="1"/>
  <c r="DL15" i="1"/>
  <c r="BS125" i="1"/>
  <c r="BT125" i="1"/>
  <c r="DL52" i="1"/>
  <c r="BS162" i="1"/>
  <c r="BT162" i="1"/>
  <c r="DL77" i="1"/>
  <c r="BS187" i="1"/>
  <c r="BT187" i="1"/>
  <c r="DL34" i="1"/>
  <c r="BS144" i="1"/>
  <c r="BT144" i="1"/>
  <c r="DL72" i="1"/>
  <c r="BS182" i="1"/>
  <c r="BT182" i="1"/>
  <c r="DL36" i="1"/>
  <c r="BS146" i="1"/>
  <c r="BT146" i="1"/>
  <c r="DL20" i="1"/>
  <c r="BS130" i="1"/>
  <c r="BT130" i="1"/>
  <c r="DL91" i="1"/>
  <c r="BS201" i="1"/>
  <c r="BT201" i="1"/>
  <c r="DL67" i="1"/>
  <c r="BS177" i="1"/>
  <c r="BT177" i="1"/>
  <c r="DL43" i="1"/>
  <c r="BS153" i="1"/>
  <c r="BT153" i="1"/>
  <c r="DL13" i="1"/>
  <c r="BS123" i="1"/>
  <c r="BT123" i="1"/>
  <c r="DL42" i="1"/>
  <c r="BS152" i="1"/>
  <c r="BT152" i="1"/>
  <c r="BS114" i="1"/>
  <c r="BT114" i="1"/>
  <c r="DL92" i="1"/>
  <c r="BS202" i="1"/>
  <c r="BT202" i="1"/>
  <c r="DL68" i="1"/>
  <c r="BS178" i="1"/>
  <c r="BT178" i="1"/>
  <c r="DL90" i="1"/>
  <c r="BS200" i="1"/>
  <c r="BT200" i="1"/>
  <c r="DL66" i="1"/>
  <c r="BS176" i="1"/>
  <c r="BT176" i="1"/>
  <c r="DL18" i="1"/>
  <c r="BS128" i="1"/>
  <c r="BT128" i="1"/>
  <c r="DL7" i="1"/>
  <c r="BS117" i="1"/>
  <c r="BT117" i="1"/>
  <c r="DL89" i="1"/>
  <c r="BS199" i="1"/>
  <c r="BT199" i="1"/>
  <c r="DL65" i="1"/>
  <c r="BS175" i="1"/>
  <c r="BT175" i="1"/>
  <c r="DL41" i="1"/>
  <c r="BS151" i="1"/>
  <c r="BT151" i="1"/>
  <c r="DL11" i="1"/>
  <c r="BS121" i="1"/>
  <c r="BT121" i="1"/>
  <c r="DL88" i="1"/>
  <c r="BS198" i="1"/>
  <c r="BT198" i="1"/>
  <c r="DL64" i="1"/>
  <c r="BS174" i="1"/>
  <c r="BT174" i="1"/>
  <c r="DL12" i="1"/>
  <c r="BS122" i="1"/>
  <c r="BT122" i="1"/>
  <c r="DL87" i="1"/>
  <c r="BS197" i="1"/>
  <c r="BT197" i="1"/>
  <c r="DL63" i="1"/>
  <c r="BS173" i="1"/>
  <c r="BT173" i="1"/>
  <c r="DL39" i="1"/>
  <c r="BS149" i="1"/>
  <c r="BT149" i="1"/>
  <c r="DL9" i="1"/>
  <c r="BS119" i="1"/>
  <c r="BT119" i="1"/>
  <c r="DL6" i="1"/>
  <c r="BS116" i="1"/>
  <c r="BT116" i="1"/>
  <c r="DL78" i="1"/>
  <c r="BS188" i="1"/>
  <c r="BT188" i="1"/>
  <c r="DL23" i="1"/>
  <c r="BS133" i="1"/>
  <c r="BT133" i="1"/>
  <c r="DL86" i="1"/>
  <c r="BS196" i="1"/>
  <c r="BT196" i="1"/>
  <c r="DL62" i="1"/>
  <c r="BS172" i="1"/>
  <c r="BT172" i="1"/>
  <c r="DL8" i="1"/>
  <c r="BS118" i="1"/>
  <c r="BT118" i="1"/>
  <c r="DL85" i="1"/>
  <c r="BS195" i="1"/>
  <c r="BT195" i="1"/>
  <c r="DL61" i="1"/>
  <c r="BS171" i="1"/>
  <c r="BT171" i="1"/>
  <c r="DL37" i="1"/>
  <c r="BS147" i="1"/>
  <c r="BT147" i="1"/>
  <c r="DL31" i="1"/>
  <c r="BS141" i="1"/>
  <c r="BT141" i="1"/>
  <c r="DL48" i="1"/>
  <c r="BS158" i="1"/>
  <c r="BT158" i="1"/>
  <c r="DL30" i="1"/>
  <c r="BS140" i="1"/>
  <c r="BT140" i="1"/>
  <c r="DL83" i="1"/>
  <c r="BS193" i="1"/>
  <c r="BT193" i="1"/>
  <c r="DL59" i="1"/>
  <c r="BS169" i="1"/>
  <c r="BT169" i="1"/>
  <c r="DL35" i="1"/>
  <c r="BS145" i="1"/>
  <c r="BT145" i="1"/>
  <c r="DL29" i="1"/>
  <c r="BS139" i="1"/>
  <c r="BT139" i="1"/>
  <c r="CE119" i="1"/>
  <c r="DL84" i="1"/>
  <c r="BS194" i="1"/>
  <c r="BT194" i="1"/>
  <c r="DL58" i="1"/>
  <c r="BS168" i="1"/>
  <c r="BT168" i="1"/>
  <c r="DL81" i="1"/>
  <c r="BS191" i="1"/>
  <c r="BT191" i="1"/>
  <c r="DL57" i="1"/>
  <c r="BS167" i="1"/>
  <c r="BT167" i="1"/>
  <c r="DL33" i="1"/>
  <c r="BS143" i="1"/>
  <c r="BT143" i="1"/>
  <c r="DL27" i="1"/>
  <c r="BS137" i="1"/>
  <c r="BT137" i="1"/>
  <c r="DL60" i="1"/>
  <c r="BS170" i="1"/>
  <c r="BT170" i="1"/>
  <c r="DL82" i="1"/>
  <c r="BS192" i="1"/>
  <c r="BT192" i="1"/>
  <c r="DL54" i="1"/>
  <c r="BS164" i="1"/>
  <c r="BT164" i="1"/>
  <c r="DL14" i="1"/>
  <c r="BS124" i="1"/>
  <c r="BT124" i="1"/>
  <c r="DL80" i="1"/>
  <c r="BS190" i="1"/>
  <c r="BT190" i="1"/>
  <c r="DL56" i="1"/>
  <c r="BS166" i="1"/>
  <c r="BT166" i="1"/>
  <c r="DL32" i="1"/>
  <c r="BS142" i="1"/>
  <c r="BT142" i="1"/>
  <c r="DL79" i="1"/>
  <c r="BS189" i="1"/>
  <c r="BT189" i="1"/>
  <c r="DL55" i="1"/>
  <c r="BS165" i="1"/>
  <c r="BT165" i="1"/>
  <c r="DL25" i="1"/>
  <c r="BS135" i="1"/>
  <c r="BT135" i="1"/>
  <c r="DZ7" i="1"/>
  <c r="BT212" i="1" s="1"/>
  <c r="BT213" i="1" s="1"/>
  <c r="DW7" i="1"/>
  <c r="FU106" i="1" s="1"/>
  <c r="FU107" i="1" s="1"/>
  <c r="DV4" i="1"/>
  <c r="DQ7" i="1"/>
  <c r="DJ106" i="1" s="1"/>
  <c r="DJ107" i="1" s="1"/>
  <c r="DP4" i="1"/>
  <c r="DQ5" i="1" s="1"/>
  <c r="DO7" i="1"/>
  <c r="CO106" i="1" s="1"/>
  <c r="CO107" i="1" s="1"/>
  <c r="DN4" i="1"/>
  <c r="DO5" i="1" s="1"/>
  <c r="EF7" i="1"/>
  <c r="EE212" i="1" s="1"/>
  <c r="EE213" i="1" s="1"/>
  <c r="DU7" i="1"/>
  <c r="EZ106" i="1" s="1"/>
  <c r="EZ107" i="1" s="1"/>
  <c r="DT4" i="1"/>
  <c r="EH7" i="1"/>
  <c r="EZ212" i="1" s="1"/>
  <c r="EZ213" i="1" s="1"/>
  <c r="ED7" i="1"/>
  <c r="DJ212" i="1" s="1"/>
  <c r="DJ213" i="1" s="1"/>
  <c r="DS7" i="1"/>
  <c r="EE106" i="1" s="1"/>
  <c r="EE107" i="1" s="1"/>
  <c r="DR4" i="1"/>
  <c r="EJ7" i="1"/>
  <c r="FU212" i="1" s="1"/>
  <c r="FU213" i="1" s="1"/>
  <c r="EB7" i="1"/>
  <c r="CO212" i="1" s="1"/>
  <c r="CO213" i="1" s="1"/>
  <c r="DM7" i="1"/>
  <c r="BT106" i="1" s="1"/>
  <c r="BT107" i="1" s="1"/>
  <c r="DL4" i="1"/>
  <c r="DC114" i="1" l="1"/>
  <c r="CZ233" i="1"/>
  <c r="CZ237" i="1" s="1"/>
  <c r="DU233" i="1"/>
  <c r="DU237" i="1" s="1"/>
  <c r="BS319" i="1"/>
  <c r="FH121" i="1"/>
  <c r="GA121" i="1"/>
  <c r="DU341" i="1"/>
  <c r="CZ341" i="1"/>
  <c r="CN319" i="1"/>
  <c r="CN106" i="1"/>
  <c r="CN109" i="1" s="1"/>
  <c r="CS106" i="1"/>
  <c r="DI106" i="1"/>
  <c r="DI109" i="1" s="1"/>
  <c r="DI110" i="1" s="1"/>
  <c r="DN106" i="1"/>
  <c r="CZ129" i="1"/>
  <c r="CZ132" i="1" s="1"/>
  <c r="EP340" i="1"/>
  <c r="EP127" i="1"/>
  <c r="EP131" i="1" s="1"/>
  <c r="EP128" i="1"/>
  <c r="EP132" i="1" s="1"/>
  <c r="EF5" i="1"/>
  <c r="CZ339" i="1"/>
  <c r="CZ343" i="1" s="1"/>
  <c r="CZ238" i="1"/>
  <c r="DC230" i="1" s="1"/>
  <c r="CE129" i="1"/>
  <c r="DU127" i="1"/>
  <c r="DU131" i="1" s="1"/>
  <c r="DX124" i="1" s="1"/>
  <c r="EP341" i="1"/>
  <c r="GI230" i="1"/>
  <c r="CZ127" i="1"/>
  <c r="CZ131" i="1" s="1"/>
  <c r="FK339" i="1"/>
  <c r="FK343" i="1" s="1"/>
  <c r="EP339" i="1"/>
  <c r="EP343" i="1" s="1"/>
  <c r="DX334" i="1"/>
  <c r="DK319" i="1" s="1"/>
  <c r="FK221" i="1"/>
  <c r="CZ220" i="1"/>
  <c r="CZ116" i="1"/>
  <c r="CE340" i="1"/>
  <c r="CE344" i="1" s="1"/>
  <c r="CZ340" i="1"/>
  <c r="CZ344" i="1" s="1"/>
  <c r="FK220" i="1"/>
  <c r="CE127" i="1"/>
  <c r="CE131" i="1" s="1"/>
  <c r="DU340" i="1"/>
  <c r="DU344" i="1" s="1"/>
  <c r="DU339" i="1"/>
  <c r="DU343" i="1" s="1"/>
  <c r="DX336" i="1" s="1"/>
  <c r="CE339" i="1"/>
  <c r="CE343" i="1" s="1"/>
  <c r="CZ115" i="1"/>
  <c r="CZ221" i="1"/>
  <c r="EP234" i="1"/>
  <c r="FK340" i="1"/>
  <c r="FK344" i="1" s="1"/>
  <c r="FH193" i="1"/>
  <c r="EP233" i="1"/>
  <c r="EP237" i="1" s="1"/>
  <c r="EP220" i="1"/>
  <c r="FK327" i="1"/>
  <c r="FK333" i="1" s="1"/>
  <c r="FN335" i="1" s="1"/>
  <c r="EB5" i="1"/>
  <c r="EP235" i="1"/>
  <c r="EJ5" i="1"/>
  <c r="CZ113" i="1"/>
  <c r="CE128" i="1"/>
  <c r="EP115" i="1"/>
  <c r="ED5" i="1"/>
  <c r="DZ5" i="1"/>
  <c r="EP221" i="1"/>
  <c r="CE233" i="1"/>
  <c r="CE237" i="1" s="1"/>
  <c r="EP114" i="1"/>
  <c r="GA179" i="1"/>
  <c r="GC179" i="1"/>
  <c r="FH139" i="1"/>
  <c r="FF139" i="1"/>
  <c r="FF137" i="1"/>
  <c r="FH137" i="1"/>
  <c r="FH161" i="1"/>
  <c r="FF161" i="1"/>
  <c r="FF138" i="1"/>
  <c r="FH138" i="1"/>
  <c r="FH203" i="1"/>
  <c r="FF203" i="1"/>
  <c r="FF190" i="1"/>
  <c r="FH190" i="1"/>
  <c r="FH170" i="1"/>
  <c r="FF170" i="1"/>
  <c r="FF152" i="1"/>
  <c r="FH152" i="1"/>
  <c r="GC137" i="1"/>
  <c r="GA137" i="1"/>
  <c r="GC191" i="1"/>
  <c r="GA191" i="1"/>
  <c r="GA200" i="1"/>
  <c r="GC200" i="1"/>
  <c r="GC185" i="1"/>
  <c r="GA185" i="1"/>
  <c r="GC123" i="1"/>
  <c r="GA123" i="1"/>
  <c r="GC126" i="1"/>
  <c r="GA126" i="1"/>
  <c r="GA188" i="1"/>
  <c r="GC188" i="1"/>
  <c r="GC168" i="1"/>
  <c r="GA168" i="1"/>
  <c r="FH144" i="1"/>
  <c r="FF144" i="1"/>
  <c r="CN107" i="1"/>
  <c r="CN110" i="1"/>
  <c r="FH185" i="1"/>
  <c r="FF185" i="1"/>
  <c r="GC196" i="1"/>
  <c r="GA196" i="1"/>
  <c r="EH5" i="1"/>
  <c r="FH168" i="1"/>
  <c r="FF168" i="1"/>
  <c r="FF140" i="1"/>
  <c r="FH140" i="1"/>
  <c r="FH160" i="1"/>
  <c r="FF160" i="1"/>
  <c r="FH119" i="1"/>
  <c r="FF119" i="1"/>
  <c r="FF154" i="1"/>
  <c r="FH154" i="1"/>
  <c r="FH195" i="1"/>
  <c r="FF195" i="1"/>
  <c r="GC118" i="1"/>
  <c r="GA118" i="1"/>
  <c r="GC174" i="1"/>
  <c r="GA174" i="1"/>
  <c r="GA158" i="1"/>
  <c r="GC158" i="1"/>
  <c r="GC149" i="1"/>
  <c r="GA149" i="1"/>
  <c r="GC128" i="1"/>
  <c r="GA128" i="1"/>
  <c r="GC167" i="1"/>
  <c r="GA167" i="1"/>
  <c r="GA117" i="1"/>
  <c r="GC117" i="1"/>
  <c r="GC197" i="1"/>
  <c r="GA197" i="1"/>
  <c r="FH187" i="1"/>
  <c r="FF187" i="1"/>
  <c r="GA116" i="1"/>
  <c r="GC116" i="1"/>
  <c r="GA120" i="1"/>
  <c r="GC120" i="1"/>
  <c r="FF201" i="1"/>
  <c r="FH201" i="1"/>
  <c r="FH163" i="1"/>
  <c r="FF163" i="1"/>
  <c r="FF116" i="1"/>
  <c r="FH116" i="1"/>
  <c r="FH175" i="1"/>
  <c r="FF175" i="1"/>
  <c r="FF155" i="1"/>
  <c r="FH155" i="1"/>
  <c r="FH132" i="1"/>
  <c r="FF132" i="1"/>
  <c r="FF173" i="1"/>
  <c r="FH173" i="1"/>
  <c r="FH150" i="1"/>
  <c r="FF150" i="1"/>
  <c r="GC195" i="1"/>
  <c r="GA195" i="1"/>
  <c r="GC202" i="1"/>
  <c r="GA202" i="1"/>
  <c r="GA134" i="1"/>
  <c r="GC134" i="1"/>
  <c r="GC125" i="1"/>
  <c r="GA125" i="1"/>
  <c r="GC181" i="1"/>
  <c r="GA181" i="1"/>
  <c r="GC143" i="1"/>
  <c r="GA143" i="1"/>
  <c r="GC170" i="1"/>
  <c r="GA170" i="1"/>
  <c r="GI334" i="1"/>
  <c r="FV318" i="1" s="1"/>
  <c r="FF123" i="1"/>
  <c r="FH123" i="1"/>
  <c r="FH143" i="1"/>
  <c r="FF143" i="1"/>
  <c r="GC142" i="1"/>
  <c r="GA142" i="1"/>
  <c r="GA190" i="1"/>
  <c r="GC190" i="1"/>
  <c r="DS5" i="1"/>
  <c r="FF148" i="1"/>
  <c r="FH148" i="1"/>
  <c r="FH145" i="1"/>
  <c r="FF145" i="1"/>
  <c r="FF177" i="1"/>
  <c r="FH177" i="1"/>
  <c r="FF162" i="1"/>
  <c r="FH162" i="1"/>
  <c r="FH129" i="1"/>
  <c r="FF129" i="1"/>
  <c r="FF198" i="1"/>
  <c r="FH198" i="1"/>
  <c r="FF192" i="1"/>
  <c r="FH192" i="1"/>
  <c r="FH126" i="1"/>
  <c r="FF126" i="1"/>
  <c r="GC176" i="1"/>
  <c r="GA176" i="1"/>
  <c r="GC178" i="1"/>
  <c r="GA178" i="1"/>
  <c r="GC187" i="1"/>
  <c r="GA187" i="1"/>
  <c r="GC175" i="1"/>
  <c r="GA175" i="1"/>
  <c r="GC140" i="1"/>
  <c r="GA140" i="1"/>
  <c r="GC119" i="1"/>
  <c r="GA119" i="1"/>
  <c r="GA146" i="1"/>
  <c r="GC146" i="1"/>
  <c r="GA153" i="1"/>
  <c r="GC153" i="1"/>
  <c r="GC144" i="1"/>
  <c r="GA144" i="1"/>
  <c r="DW5" i="1"/>
  <c r="FF124" i="1"/>
  <c r="FH124" i="1"/>
  <c r="FF200" i="1"/>
  <c r="FH200" i="1"/>
  <c r="FF164" i="1"/>
  <c r="FH164" i="1"/>
  <c r="FH199" i="1"/>
  <c r="FF199" i="1"/>
  <c r="FH180" i="1"/>
  <c r="FF180" i="1"/>
  <c r="FH115" i="1"/>
  <c r="FF115" i="1"/>
  <c r="FH202" i="1"/>
  <c r="FF202" i="1"/>
  <c r="GC180" i="1"/>
  <c r="GA180" i="1"/>
  <c r="GC155" i="1"/>
  <c r="GA155" i="1"/>
  <c r="GC198" i="1"/>
  <c r="GA198" i="1"/>
  <c r="GA154" i="1"/>
  <c r="GC154" i="1"/>
  <c r="GC192" i="1"/>
  <c r="GA192" i="1"/>
  <c r="GC203" i="1"/>
  <c r="GA203" i="1"/>
  <c r="GC122" i="1"/>
  <c r="GA122" i="1"/>
  <c r="FH130" i="1"/>
  <c r="FF130" i="1"/>
  <c r="CE220" i="1"/>
  <c r="BT220" i="1"/>
  <c r="CE221" i="1" s="1"/>
  <c r="GC159" i="1"/>
  <c r="GA159" i="1"/>
  <c r="FF172" i="1"/>
  <c r="FH172" i="1"/>
  <c r="FF142" i="1"/>
  <c r="FH142" i="1"/>
  <c r="FF159" i="1"/>
  <c r="FH159" i="1"/>
  <c r="FF157" i="1"/>
  <c r="FH157" i="1"/>
  <c r="FF147" i="1"/>
  <c r="FH147" i="1"/>
  <c r="FH179" i="1"/>
  <c r="FF179" i="1"/>
  <c r="FH146" i="1"/>
  <c r="FF146" i="1"/>
  <c r="FF169" i="1"/>
  <c r="FH169" i="1"/>
  <c r="GA157" i="1"/>
  <c r="GC157" i="1"/>
  <c r="GC131" i="1"/>
  <c r="GA131" i="1"/>
  <c r="GC151" i="1"/>
  <c r="GA151" i="1"/>
  <c r="GC130" i="1"/>
  <c r="GA130" i="1"/>
  <c r="GC169" i="1"/>
  <c r="GA169" i="1"/>
  <c r="GC148" i="1"/>
  <c r="GA148" i="1"/>
  <c r="GC199" i="1"/>
  <c r="GA199" i="1"/>
  <c r="FF114" i="1"/>
  <c r="FH114" i="1"/>
  <c r="FK125" i="1"/>
  <c r="FF171" i="1"/>
  <c r="FH171" i="1"/>
  <c r="GA182" i="1"/>
  <c r="GC182" i="1"/>
  <c r="FH167" i="1"/>
  <c r="FF167" i="1"/>
  <c r="FH118" i="1"/>
  <c r="FF118" i="1"/>
  <c r="FH127" i="1"/>
  <c r="FF127" i="1"/>
  <c r="FF125" i="1"/>
  <c r="FH125" i="1"/>
  <c r="FF186" i="1"/>
  <c r="FH186" i="1"/>
  <c r="FH156" i="1"/>
  <c r="FF156" i="1"/>
  <c r="FH128" i="1"/>
  <c r="FF128" i="1"/>
  <c r="FF131" i="1"/>
  <c r="FH131" i="1"/>
  <c r="DU114" i="1"/>
  <c r="DJ114" i="1"/>
  <c r="DU115" i="1" s="1"/>
  <c r="GC133" i="1"/>
  <c r="GA133" i="1"/>
  <c r="GA160" i="1"/>
  <c r="GC160" i="1"/>
  <c r="GA127" i="1"/>
  <c r="GC127" i="1"/>
  <c r="GA183" i="1"/>
  <c r="GC183" i="1"/>
  <c r="GA145" i="1"/>
  <c r="GC145" i="1"/>
  <c r="GC124" i="1"/>
  <c r="GA124" i="1"/>
  <c r="GA186" i="1"/>
  <c r="GC186" i="1"/>
  <c r="GA173" i="1"/>
  <c r="GC173" i="1"/>
  <c r="FF194" i="1"/>
  <c r="FH194" i="1"/>
  <c r="FH176" i="1"/>
  <c r="FF176" i="1"/>
  <c r="GA152" i="1"/>
  <c r="GC152" i="1"/>
  <c r="GA141" i="1"/>
  <c r="GC141" i="1"/>
  <c r="FH135" i="1"/>
  <c r="FF135" i="1"/>
  <c r="FF196" i="1"/>
  <c r="FH196" i="1"/>
  <c r="FF141" i="1"/>
  <c r="FH141" i="1"/>
  <c r="FH133" i="1"/>
  <c r="FF133" i="1"/>
  <c r="FH134" i="1"/>
  <c r="FF134" i="1"/>
  <c r="FH151" i="1"/>
  <c r="FF151" i="1"/>
  <c r="FH189" i="1"/>
  <c r="FF189" i="1"/>
  <c r="FH178" i="1"/>
  <c r="FF178" i="1"/>
  <c r="DU220" i="1"/>
  <c r="DJ220" i="1"/>
  <c r="DU221" i="1" s="1"/>
  <c r="GA162" i="1"/>
  <c r="GC162" i="1"/>
  <c r="GC136" i="1"/>
  <c r="GA136" i="1"/>
  <c r="GA172" i="1"/>
  <c r="GC172" i="1"/>
  <c r="GC194" i="1"/>
  <c r="GA194" i="1"/>
  <c r="GA201" i="1"/>
  <c r="GC201" i="1"/>
  <c r="GA163" i="1"/>
  <c r="GC163" i="1"/>
  <c r="GF220" i="1"/>
  <c r="FU223" i="1"/>
  <c r="GF221" i="1" s="1"/>
  <c r="GA166" i="1"/>
  <c r="GC166" i="1"/>
  <c r="GA165" i="1"/>
  <c r="GC165" i="1"/>
  <c r="FH120" i="1"/>
  <c r="FF120" i="1"/>
  <c r="FF149" i="1"/>
  <c r="FH149" i="1"/>
  <c r="FH188" i="1"/>
  <c r="FF188" i="1"/>
  <c r="FF183" i="1"/>
  <c r="FH183" i="1"/>
  <c r="FH122" i="1"/>
  <c r="FF122" i="1"/>
  <c r="FF184" i="1"/>
  <c r="FH184" i="1"/>
  <c r="FF117" i="1"/>
  <c r="FH117" i="1"/>
  <c r="FF174" i="1"/>
  <c r="FH174" i="1"/>
  <c r="FK114" i="1"/>
  <c r="EZ117" i="1"/>
  <c r="FK115" i="1" s="1"/>
  <c r="GA184" i="1"/>
  <c r="GC184" i="1"/>
  <c r="GC138" i="1"/>
  <c r="GA138" i="1"/>
  <c r="GA189" i="1"/>
  <c r="GC189" i="1"/>
  <c r="GC156" i="1"/>
  <c r="GA156" i="1"/>
  <c r="GC171" i="1"/>
  <c r="GA171" i="1"/>
  <c r="GA177" i="1"/>
  <c r="GC177" i="1"/>
  <c r="GC135" i="1"/>
  <c r="GA135" i="1"/>
  <c r="GA139" i="1"/>
  <c r="GC139" i="1"/>
  <c r="CP318" i="1"/>
  <c r="CP319" i="1"/>
  <c r="FF153" i="1"/>
  <c r="FH153" i="1"/>
  <c r="FH191" i="1"/>
  <c r="FF191" i="1"/>
  <c r="GC129" i="1"/>
  <c r="GA129" i="1"/>
  <c r="DU5" i="1"/>
  <c r="EE330" i="1"/>
  <c r="EP327" i="1" s="1"/>
  <c r="CE234" i="1"/>
  <c r="CE238" i="1" s="1"/>
  <c r="EP121" i="1"/>
  <c r="ES123" i="1" s="1"/>
  <c r="FF165" i="1"/>
  <c r="FH165" i="1"/>
  <c r="FF166" i="1"/>
  <c r="FH166" i="1"/>
  <c r="FH197" i="1"/>
  <c r="FF197" i="1"/>
  <c r="FH136" i="1"/>
  <c r="FF136" i="1"/>
  <c r="FH158" i="1"/>
  <c r="FF158" i="1"/>
  <c r="FH181" i="1"/>
  <c r="FF181" i="1"/>
  <c r="FF182" i="1"/>
  <c r="FH182" i="1"/>
  <c r="GF114" i="1"/>
  <c r="FU117" i="1"/>
  <c r="GF115" i="1" s="1"/>
  <c r="GC161" i="1"/>
  <c r="GA161" i="1"/>
  <c r="GC114" i="1"/>
  <c r="GA114" i="1"/>
  <c r="GF125" i="1"/>
  <c r="GC193" i="1"/>
  <c r="GA193" i="1"/>
  <c r="GA132" i="1"/>
  <c r="GC132" i="1"/>
  <c r="GC147" i="1"/>
  <c r="GA147" i="1"/>
  <c r="GC150" i="1"/>
  <c r="GA150" i="1"/>
  <c r="GA164" i="1"/>
  <c r="GC164" i="1"/>
  <c r="GC115" i="1"/>
  <c r="GA115" i="1"/>
  <c r="GI336" i="1"/>
  <c r="FN230" i="1"/>
  <c r="DX230" i="1"/>
  <c r="EP226" i="1"/>
  <c r="ES228" i="1" s="1"/>
  <c r="EP227" i="1"/>
  <c r="ES229" i="1" s="1"/>
  <c r="ES124" i="1"/>
  <c r="CE115" i="1"/>
  <c r="CE114" i="1"/>
  <c r="DM5" i="1"/>
  <c r="CZ120" i="1" l="1"/>
  <c r="FN336" i="1"/>
  <c r="EP238" i="1"/>
  <c r="ES230" i="1" s="1"/>
  <c r="DI107" i="1"/>
  <c r="CZ226" i="1"/>
  <c r="DC228" i="1" s="1"/>
  <c r="CE132" i="1"/>
  <c r="CH124" i="1" s="1"/>
  <c r="EY212" i="1"/>
  <c r="EY215" i="1" s="1"/>
  <c r="EY216" i="1" s="1"/>
  <c r="FD212" i="1"/>
  <c r="ED212" i="1"/>
  <c r="ED215" i="1" s="1"/>
  <c r="ED216" i="1" s="1"/>
  <c r="EI212" i="1"/>
  <c r="FT212" i="1"/>
  <c r="FT215" i="1" s="1"/>
  <c r="FT216" i="1" s="1"/>
  <c r="FY212" i="1"/>
  <c r="BS106" i="1"/>
  <c r="BS109" i="1" s="1"/>
  <c r="BS110" i="1" s="1"/>
  <c r="BX106" i="1"/>
  <c r="CN212" i="1"/>
  <c r="CN215" i="1" s="1"/>
  <c r="CN216" i="1" s="1"/>
  <c r="CS212" i="1"/>
  <c r="FK226" i="1"/>
  <c r="FN228" i="1" s="1"/>
  <c r="ED106" i="1"/>
  <c r="ED109" i="1" s="1"/>
  <c r="EI106" i="1"/>
  <c r="DC336" i="1"/>
  <c r="FT106" i="1"/>
  <c r="FT109" i="1" s="1"/>
  <c r="FT110" i="1" s="1"/>
  <c r="FY106" i="1"/>
  <c r="DI212" i="1"/>
  <c r="DI215" i="1" s="1"/>
  <c r="DI216" i="1" s="1"/>
  <c r="DN212" i="1"/>
  <c r="EY106" i="1"/>
  <c r="EY109" i="1" s="1"/>
  <c r="EY110" i="1" s="1"/>
  <c r="FD106" i="1"/>
  <c r="DU227" i="1"/>
  <c r="DX229" i="1" s="1"/>
  <c r="BS212" i="1"/>
  <c r="BS215" i="1" s="1"/>
  <c r="BS216" i="1" s="1"/>
  <c r="BX212" i="1"/>
  <c r="DK318" i="1"/>
  <c r="FK227" i="1"/>
  <c r="FN229" i="1" s="1"/>
  <c r="FK332" i="1"/>
  <c r="FN334" i="1" s="1"/>
  <c r="FA318" i="1" s="1"/>
  <c r="DC124" i="1"/>
  <c r="CH230" i="1"/>
  <c r="EP344" i="1"/>
  <c r="ES336" i="1" s="1"/>
  <c r="CE120" i="1"/>
  <c r="CH122" i="1" s="1"/>
  <c r="GF227" i="1"/>
  <c r="GI229" i="1" s="1"/>
  <c r="CZ119" i="1"/>
  <c r="DC122" i="1" s="1"/>
  <c r="EP333" i="1"/>
  <c r="ES335" i="1" s="1"/>
  <c r="EP332" i="1"/>
  <c r="ES334" i="1" s="1"/>
  <c r="CZ227" i="1"/>
  <c r="DC229" i="1" s="1"/>
  <c r="CP213" i="1" s="1"/>
  <c r="GF128" i="1"/>
  <c r="GF132" i="1" s="1"/>
  <c r="CZ121" i="1"/>
  <c r="DU120" i="1"/>
  <c r="DX122" i="1" s="1"/>
  <c r="CH336" i="1"/>
  <c r="GF226" i="1"/>
  <c r="GI228" i="1" s="1"/>
  <c r="EP120" i="1"/>
  <c r="ES122" i="1" s="1"/>
  <c r="EF106" i="1" s="1"/>
  <c r="GF127" i="1"/>
  <c r="GF131" i="1" s="1"/>
  <c r="FK128" i="1"/>
  <c r="FK132" i="1" s="1"/>
  <c r="FK127" i="1"/>
  <c r="FK131" i="1" s="1"/>
  <c r="CE226" i="1"/>
  <c r="CH228" i="1" s="1"/>
  <c r="FK120" i="1"/>
  <c r="FN122" i="1" s="1"/>
  <c r="FK121" i="1"/>
  <c r="FN123" i="1" s="1"/>
  <c r="ED107" i="1"/>
  <c r="ED110" i="1"/>
  <c r="GF120" i="1"/>
  <c r="GI122" i="1" s="1"/>
  <c r="GF121" i="1"/>
  <c r="GI123" i="1" s="1"/>
  <c r="DU121" i="1"/>
  <c r="DX123" i="1" s="1"/>
  <c r="CE227" i="1"/>
  <c r="CH229" i="1" s="1"/>
  <c r="DU226" i="1"/>
  <c r="DX228" i="1" s="1"/>
  <c r="FV319" i="1"/>
  <c r="BT326" i="1"/>
  <c r="CE327" i="1" s="1"/>
  <c r="CE326" i="1"/>
  <c r="EF212" i="1"/>
  <c r="EF213" i="1"/>
  <c r="CE121" i="1"/>
  <c r="CH123" i="1" s="1"/>
  <c r="CP212" i="1" l="1"/>
  <c r="FT107" i="1"/>
  <c r="BU212" i="1"/>
  <c r="FA212" i="1"/>
  <c r="ED213" i="1"/>
  <c r="EY213" i="1"/>
  <c r="GI124" i="1"/>
  <c r="DI213" i="1"/>
  <c r="FV213" i="1"/>
  <c r="FA213" i="1"/>
  <c r="FV212" i="1"/>
  <c r="FT213" i="1"/>
  <c r="BS213" i="1"/>
  <c r="EY107" i="1"/>
  <c r="BS107" i="1"/>
  <c r="CN213" i="1"/>
  <c r="FA319" i="1"/>
  <c r="DK213" i="1"/>
  <c r="DC123" i="1"/>
  <c r="CP106" i="1" s="1"/>
  <c r="EF107" i="1"/>
  <c r="FN124" i="1"/>
  <c r="EF319" i="1"/>
  <c r="EF318" i="1"/>
  <c r="DK212" i="1"/>
  <c r="FV106" i="1"/>
  <c r="DK106" i="1"/>
  <c r="DK107" i="1"/>
  <c r="FA106" i="1"/>
  <c r="FA107" i="1"/>
  <c r="FV107" i="1"/>
  <c r="BU107" i="1"/>
  <c r="BU106" i="1"/>
  <c r="BU213" i="1"/>
  <c r="CE332" i="1"/>
  <c r="CH334" i="1" s="1"/>
  <c r="CE333" i="1"/>
  <c r="CH335" i="1" s="1"/>
  <c r="CP107" i="1" l="1"/>
  <c r="BU319" i="1"/>
  <c r="BU318" i="1"/>
</calcChain>
</file>

<file path=xl/sharedStrings.xml><?xml version="1.0" encoding="utf-8"?>
<sst xmlns="http://schemas.openxmlformats.org/spreadsheetml/2006/main" count="1198" uniqueCount="118">
  <si>
    <t>Lunghezza Passo (cm)</t>
  </si>
  <si>
    <t>T.Contatto (ms)</t>
  </si>
  <si>
    <t>T.Volo (ms)</t>
  </si>
  <si>
    <t>T.Totale (s)</t>
  </si>
  <si>
    <t>Velocità (m/s)</t>
  </si>
  <si>
    <t>Prova</t>
  </si>
  <si>
    <t>Valore</t>
  </si>
  <si>
    <t>Errore</t>
  </si>
  <si>
    <t>Atleta</t>
  </si>
  <si>
    <t>Delta</t>
  </si>
  <si>
    <t>Percentuale</t>
  </si>
  <si>
    <t>Video vs Acc</t>
  </si>
  <si>
    <t>Opto vs Acc</t>
  </si>
  <si>
    <t>Ritmo (s-1)</t>
  </si>
  <si>
    <t xml:space="preserve"> 0 - 2 %</t>
  </si>
  <si>
    <t>2 - 5 %</t>
  </si>
  <si>
    <t>&gt; 5 %</t>
  </si>
  <si>
    <t>LEGENDA</t>
  </si>
  <si>
    <t>Golden Standard: Videotracker</t>
  </si>
  <si>
    <t>Video vs Opto</t>
  </si>
  <si>
    <t>Media</t>
  </si>
  <si>
    <t>Video vs ACC</t>
  </si>
  <si>
    <t>BLAND ALTMAN</t>
  </si>
  <si>
    <t>Calcolo Deviazioni STD</t>
  </si>
  <si>
    <t>A</t>
  </si>
  <si>
    <t>B</t>
  </si>
  <si>
    <t>C</t>
  </si>
  <si>
    <t xml:space="preserve">Quadrati Delta </t>
  </si>
  <si>
    <t>Quadrati Delta</t>
  </si>
  <si>
    <t>DEV STD</t>
  </si>
  <si>
    <t>E Calcolo Media Delta</t>
  </si>
  <si>
    <t>MED DELTA</t>
  </si>
  <si>
    <t>opto vs Video</t>
  </si>
  <si>
    <t>L. Passo (cm)</t>
  </si>
  <si>
    <t>T. Contatto (ms)</t>
  </si>
  <si>
    <t>T. Volo (ms)</t>
  </si>
  <si>
    <t>T. Totale (s)</t>
  </si>
  <si>
    <t>Ritmo (s^-1)</t>
  </si>
  <si>
    <t>Posizione</t>
  </si>
  <si>
    <t>x rette</t>
  </si>
  <si>
    <t>valore up</t>
  </si>
  <si>
    <t>valore down</t>
  </si>
  <si>
    <t>Range SD*1.96</t>
  </si>
  <si>
    <t>GRAFICI BLAND ALTMAN E CORRELAZIONI</t>
  </si>
  <si>
    <t>x</t>
  </si>
  <si>
    <t>y</t>
  </si>
  <si>
    <t>xy</t>
  </si>
  <si>
    <t>x2</t>
  </si>
  <si>
    <t>N</t>
  </si>
  <si>
    <t>Coeff</t>
  </si>
  <si>
    <t>Sum X</t>
  </si>
  <si>
    <t>Sum Y</t>
  </si>
  <si>
    <t>Sum XY</t>
  </si>
  <si>
    <t>Sum X2</t>
  </si>
  <si>
    <t>Prod last two</t>
  </si>
  <si>
    <t>Sum XX_m</t>
  </si>
  <si>
    <t>Num A</t>
  </si>
  <si>
    <t>Num B</t>
  </si>
  <si>
    <t>Num Coeff</t>
  </si>
  <si>
    <t>Den Coeff</t>
  </si>
  <si>
    <t>Val Opto</t>
  </si>
  <si>
    <t>Val Video</t>
  </si>
  <si>
    <t>Valori Puri per Strumento</t>
  </si>
  <si>
    <t>Optojump</t>
  </si>
  <si>
    <t>Videotracker</t>
  </si>
  <si>
    <t>Accelerometro</t>
  </si>
  <si>
    <t>Sum Mix</t>
  </si>
  <si>
    <t>Med_V</t>
  </si>
  <si>
    <t>Med_O</t>
  </si>
  <si>
    <t>VVmed</t>
  </si>
  <si>
    <t>Oomed</t>
  </si>
  <si>
    <t>VV2</t>
  </si>
  <si>
    <t>OO2</t>
  </si>
  <si>
    <t>Sum V</t>
  </si>
  <si>
    <t>Sum O</t>
  </si>
  <si>
    <t>Sum VV</t>
  </si>
  <si>
    <t>Sum OO</t>
  </si>
  <si>
    <t>Retta regressione</t>
  </si>
  <si>
    <t>Bland Altman T.Contatto Videotracking Vs. Optojump NEXT</t>
  </si>
  <si>
    <t>T Contatto</t>
  </si>
  <si>
    <t>Bland Altman Lunghezza Passo Videotracking Vs. Optojump NEXT</t>
  </si>
  <si>
    <t>Bland Altman T Volo Videotracking Vs. Optojump NEXT</t>
  </si>
  <si>
    <t>Bland Altman T. Totale Videotracking Vs. Optojump NEXT</t>
  </si>
  <si>
    <t>Bland Altman Ritmo Videotracking Vs. Optojump NEXT</t>
  </si>
  <si>
    <t>Val ACC</t>
  </si>
  <si>
    <t>AAmed</t>
  </si>
  <si>
    <t>AA2</t>
  </si>
  <si>
    <t>Med_A</t>
  </si>
  <si>
    <t>Val Opt</t>
  </si>
  <si>
    <t>Val Acc</t>
  </si>
  <si>
    <t>OOmed</t>
  </si>
  <si>
    <t>Sum AA</t>
  </si>
  <si>
    <t>Sum A</t>
  </si>
  <si>
    <t>Bland Altman Velocità Videotracking Vs. Optojump NEXT</t>
  </si>
  <si>
    <t>Bland Altman Lunghezza Passo Optojump NEXT Vs. FreeSense</t>
  </si>
  <si>
    <t>Bland Altman T.Contatto Optojump NEXT Vs. FreeSense</t>
  </si>
  <si>
    <t>Bland Altman T Volo Optojump NEXT Vs. FreeSense</t>
  </si>
  <si>
    <t>Bland Altman T. Totale Optojump NEXT Vs. FreeSense</t>
  </si>
  <si>
    <t>Bland Altman Ritmo Optojump NEXT Vs. FreeSense</t>
  </si>
  <si>
    <t>Bland Altman Velocità Optojump NEXT Vs. FreeSense</t>
  </si>
  <si>
    <t>Bland Altman Lunghezza Passo Videotracking Vs. FreeSense</t>
  </si>
  <si>
    <t>Bland Altman T.Contatto Videotracking Vs. FreeSense</t>
  </si>
  <si>
    <t>Bland Altman T Volo Videotracking Vs. FreeSense</t>
  </si>
  <si>
    <t>Bland Altman T. Totale Videotracking Vs. FreeSense</t>
  </si>
  <si>
    <t>Bland Altman Ritmo Videotracking Vs. FreeSense</t>
  </si>
  <si>
    <t>Bland Altman Velocità Videotracking Vs. FreeSense</t>
  </si>
  <si>
    <t>Med Diff</t>
  </si>
  <si>
    <t>DEV. STD</t>
  </si>
  <si>
    <t>Bland Altman All</t>
  </si>
  <si>
    <t>T-Test</t>
  </si>
  <si>
    <t>Val Med 1</t>
  </si>
  <si>
    <t>Val Med 2</t>
  </si>
  <si>
    <t>Num val</t>
  </si>
  <si>
    <t>t</t>
  </si>
  <si>
    <t>Var 1</t>
  </si>
  <si>
    <t>Var 2</t>
  </si>
  <si>
    <t>Mu</t>
  </si>
  <si>
    <t>p (ducame)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</si>
</sst>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2" fillId="2" borderId="4" applyNumberFormat="0" applyAlignment="0" applyProtection="0"/>
    <xf numFmtId="0" fontId="3" fillId="3" borderId="4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164" fontId="1" fillId="6" borderId="3" applyFont="0" applyAlignment="0" applyProtection="0"/>
    <xf numFmtId="2" fontId="1" fillId="6" borderId="3" applyFont="0" applyAlignment="0" applyProtection="0"/>
    <xf numFmtId="0" fontId="6" fillId="7" borderId="0" applyNumberFormat="0" applyBorder="0" applyAlignment="0" applyProtection="0"/>
    <xf numFmtId="0" fontId="7" fillId="8" borderId="1" applyNumberFormat="0" applyAlignment="0" applyProtection="0"/>
  </cellStyleXfs>
  <cellXfs count="31">
    <xf numFmtId="0" fontId="0" fillId="0" borderId="0" xfId="0"/>
    <xf numFmtId="0" fontId="4" fillId="4" borderId="1" xfId="3"/>
    <xf numFmtId="164" fontId="0" fillId="6" borderId="3" xfId="5" applyFont="1"/>
    <xf numFmtId="2" fontId="0" fillId="6" borderId="3" xfId="6" applyFont="1"/>
    <xf numFmtId="0" fontId="5" fillId="5" borderId="2" xfId="4"/>
    <xf numFmtId="0" fontId="3" fillId="3" borderId="1" xfId="2" applyBorder="1"/>
    <xf numFmtId="0" fontId="2" fillId="2" borderId="1" xfId="1" applyBorder="1"/>
    <xf numFmtId="2" fontId="0" fillId="0" borderId="0" xfId="0" applyNumberFormat="1"/>
    <xf numFmtId="164" fontId="0" fillId="6" borderId="0" xfId="5" applyFont="1" applyBorder="1"/>
    <xf numFmtId="0" fontId="3" fillId="3" borderId="4" xfId="2"/>
    <xf numFmtId="0" fontId="2" fillId="2" borderId="4" xfId="1"/>
    <xf numFmtId="2" fontId="6" fillId="7" borderId="4" xfId="7" applyNumberFormat="1" applyBorder="1"/>
    <xf numFmtId="2" fontId="2" fillId="2" borderId="4" xfId="1" applyNumberFormat="1"/>
    <xf numFmtId="0" fontId="6" fillId="7" borderId="0" xfId="7"/>
    <xf numFmtId="2" fontId="3" fillId="3" borderId="4" xfId="2" applyNumberFormat="1"/>
    <xf numFmtId="2" fontId="6" fillId="7" borderId="1" xfId="7" applyNumberFormat="1" applyBorder="1"/>
    <xf numFmtId="164" fontId="0" fillId="0" borderId="0" xfId="0" applyNumberFormat="1"/>
    <xf numFmtId="164" fontId="3" fillId="3" borderId="4" xfId="2" applyNumberFormat="1"/>
    <xf numFmtId="2" fontId="4" fillId="4" borderId="1" xfId="3" applyNumberFormat="1"/>
    <xf numFmtId="165" fontId="4" fillId="4" borderId="1" xfId="3" applyNumberFormat="1"/>
    <xf numFmtId="9" fontId="0" fillId="0" borderId="0" xfId="0" applyNumberFormat="1"/>
    <xf numFmtId="2" fontId="7" fillId="8" borderId="1" xfId="8" applyNumberFormat="1"/>
    <xf numFmtId="0" fontId="7" fillId="8" borderId="1" xfId="8"/>
    <xf numFmtId="0" fontId="4" fillId="4" borderId="5" xfId="3" applyBorder="1"/>
    <xf numFmtId="164" fontId="7" fillId="8" borderId="1" xfId="8" applyNumberFormat="1"/>
    <xf numFmtId="2" fontId="7" fillId="6" borderId="3" xfId="6" applyFont="1"/>
    <xf numFmtId="164" fontId="7" fillId="6" borderId="3" xfId="5" applyFont="1"/>
    <xf numFmtId="2" fontId="6" fillId="7" borderId="0" xfId="7" applyNumberFormat="1"/>
    <xf numFmtId="0" fontId="4" fillId="4" borderId="6" xfId="3" applyBorder="1"/>
    <xf numFmtId="166" fontId="0" fillId="0" borderId="0" xfId="0" applyNumberFormat="1"/>
    <xf numFmtId="2" fontId="2" fillId="6" borderId="3" xfId="6" applyFont="1"/>
  </cellXfs>
  <cellStyles count="9">
    <cellStyle name="Calcolo" xfId="3" builtinId="22"/>
    <cellStyle name="Cella da controllare" xfId="4" builtinId="23" customBuiltin="1"/>
    <cellStyle name="Input" xfId="8" builtinId="20"/>
    <cellStyle name="Neutrale" xfId="2" builtinId="28" customBuiltin="1"/>
    <cellStyle name="Normale" xfId="0" builtinId="0"/>
    <cellStyle name="Nota" xfId="5" builtinId="10" customBuiltin="1"/>
    <cellStyle name="Nota 2c" xfId="6" xr:uid="{B0D701A4-ABF3-43D5-AEAE-5783BF6CFD0B}"/>
    <cellStyle name="Valore non valido" xfId="7" builtinId="27"/>
    <cellStyle name="Valore valido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Lunghezza </a:t>
            </a:r>
            <a:r>
              <a:rPr lang="en-GB" sz="1400" b="0" i="0" u="none" strike="noStrike" baseline="0">
                <a:effectLst/>
              </a:rPr>
              <a:t>(cm)</a:t>
            </a:r>
            <a:r>
              <a:rPr lang="en-GB"/>
              <a:t> Passo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764516159753E-2"/>
          <c:y val="0.13998433011230085"/>
          <c:w val="0.85888798934830279"/>
          <c:h val="0.83587306306542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Foglio1!$BR$103</c:f>
              <c:strCache>
                <c:ptCount val="1"/>
                <c:pt idx="0">
                  <c:v>Bland Altman Lunghezza Passo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Foglio1!$BR$4:$BR$93</c:f>
              <c:numCache>
                <c:formatCode>0.00</c:formatCode>
                <c:ptCount val="90"/>
                <c:pt idx="0">
                  <c:v>192.99135937174628</c:v>
                </c:pt>
                <c:pt idx="1">
                  <c:v>192.2206681043466</c:v>
                </c:pt>
                <c:pt idx="2">
                  <c:v>188.73793174008028</c:v>
                </c:pt>
                <c:pt idx="3">
                  <c:v>191.11929903552311</c:v>
                </c:pt>
                <c:pt idx="4">
                  <c:v>190.23542665923082</c:v>
                </c:pt>
                <c:pt idx="5">
                  <c:v>189.31947529249442</c:v>
                </c:pt>
                <c:pt idx="6">
                  <c:v>186.06724099847412</c:v>
                </c:pt>
                <c:pt idx="7">
                  <c:v>186.02969512096757</c:v>
                </c:pt>
                <c:pt idx="8">
                  <c:v>177.20292283041485</c:v>
                </c:pt>
                <c:pt idx="9">
                  <c:v>182.5178206935397</c:v>
                </c:pt>
                <c:pt idx="10">
                  <c:v>194.18538148857223</c:v>
                </c:pt>
                <c:pt idx="11">
                  <c:v>182.90825898909111</c:v>
                </c:pt>
                <c:pt idx="12">
                  <c:v>199.44102365810096</c:v>
                </c:pt>
                <c:pt idx="13">
                  <c:v>199.77720586856037</c:v>
                </c:pt>
                <c:pt idx="14">
                  <c:v>190.19191125295671</c:v>
                </c:pt>
                <c:pt idx="15">
                  <c:v>202.118886527976</c:v>
                </c:pt>
                <c:pt idx="16">
                  <c:v>200.37931106325712</c:v>
                </c:pt>
                <c:pt idx="17">
                  <c:v>195.88880235194182</c:v>
                </c:pt>
                <c:pt idx="18">
                  <c:v>199.05158100390719</c:v>
                </c:pt>
                <c:pt idx="19">
                  <c:v>198.02852728900243</c:v>
                </c:pt>
                <c:pt idx="20">
                  <c:v>221.06079608919839</c:v>
                </c:pt>
                <c:pt idx="21">
                  <c:v>220.60588581736647</c:v>
                </c:pt>
                <c:pt idx="22">
                  <c:v>222.76090368938895</c:v>
                </c:pt>
                <c:pt idx="23">
                  <c:v>218.78549457091847</c:v>
                </c:pt>
                <c:pt idx="24">
                  <c:v>220.97645487008572</c:v>
                </c:pt>
                <c:pt idx="25">
                  <c:v>203.68456530321112</c:v>
                </c:pt>
                <c:pt idx="26">
                  <c:v>198.31882393883836</c:v>
                </c:pt>
                <c:pt idx="27">
                  <c:v>203.12004539446056</c:v>
                </c:pt>
                <c:pt idx="28">
                  <c:v>198.05603851013689</c:v>
                </c:pt>
                <c:pt idx="29">
                  <c:v>198.17794154365487</c:v>
                </c:pt>
                <c:pt idx="30">
                  <c:v>206.30371717197843</c:v>
                </c:pt>
                <c:pt idx="31">
                  <c:v>207.61540590859261</c:v>
                </c:pt>
                <c:pt idx="32">
                  <c:v>193.44649349037164</c:v>
                </c:pt>
                <c:pt idx="33">
                  <c:v>203.63540020545068</c:v>
                </c:pt>
                <c:pt idx="34">
                  <c:v>199.75002273894324</c:v>
                </c:pt>
                <c:pt idx="35">
                  <c:v>203.81407002502419</c:v>
                </c:pt>
                <c:pt idx="36">
                  <c:v>202.4315246545182</c:v>
                </c:pt>
                <c:pt idx="37">
                  <c:v>199.30365898440886</c:v>
                </c:pt>
                <c:pt idx="38">
                  <c:v>199.03817722834026</c:v>
                </c:pt>
                <c:pt idx="39">
                  <c:v>200.13427513792385</c:v>
                </c:pt>
                <c:pt idx="40">
                  <c:v>198.85428222413748</c:v>
                </c:pt>
                <c:pt idx="41">
                  <c:v>198.63749890159312</c:v>
                </c:pt>
                <c:pt idx="42">
                  <c:v>199.37180666338048</c:v>
                </c:pt>
                <c:pt idx="43">
                  <c:v>199.02917083936353</c:v>
                </c:pt>
                <c:pt idx="44">
                  <c:v>198.78526703163075</c:v>
                </c:pt>
                <c:pt idx="45">
                  <c:v>185.57063696192466</c:v>
                </c:pt>
                <c:pt idx="46">
                  <c:v>182.51242983703517</c:v>
                </c:pt>
                <c:pt idx="47">
                  <c:v>179.37522952570654</c:v>
                </c:pt>
                <c:pt idx="48">
                  <c:v>178.42727095623212</c:v>
                </c:pt>
                <c:pt idx="49">
                  <c:v>168.77801141686359</c:v>
                </c:pt>
                <c:pt idx="50">
                  <c:v>206.95251228664603</c:v>
                </c:pt>
                <c:pt idx="51">
                  <c:v>203.55151473029093</c:v>
                </c:pt>
                <c:pt idx="52">
                  <c:v>208.4695960675584</c:v>
                </c:pt>
                <c:pt idx="53">
                  <c:v>219.91123843530369</c:v>
                </c:pt>
                <c:pt idx="54">
                  <c:v>218.42816801126202</c:v>
                </c:pt>
                <c:pt idx="55">
                  <c:v>204.8116703275287</c:v>
                </c:pt>
                <c:pt idx="56">
                  <c:v>209.43469442485687</c:v>
                </c:pt>
                <c:pt idx="57">
                  <c:v>208.45757392504584</c:v>
                </c:pt>
                <c:pt idx="58">
                  <c:v>207.99968474382848</c:v>
                </c:pt>
                <c:pt idx="59">
                  <c:v>214.65571353977992</c:v>
                </c:pt>
                <c:pt idx="60">
                  <c:v>213.09266886004923</c:v>
                </c:pt>
                <c:pt idx="61">
                  <c:v>207.91594654147903</c:v>
                </c:pt>
                <c:pt idx="62">
                  <c:v>214.5927142021792</c:v>
                </c:pt>
                <c:pt idx="63">
                  <c:v>228.07607425617431</c:v>
                </c:pt>
                <c:pt idx="64">
                  <c:v>221.19140712244428</c:v>
                </c:pt>
                <c:pt idx="65">
                  <c:v>213.06156344162875</c:v>
                </c:pt>
                <c:pt idx="66">
                  <c:v>216.28651941533303</c:v>
                </c:pt>
                <c:pt idx="67">
                  <c:v>209.30260460775725</c:v>
                </c:pt>
                <c:pt idx="68">
                  <c:v>187.50115431686132</c:v>
                </c:pt>
                <c:pt idx="69">
                  <c:v>192.81681132520322</c:v>
                </c:pt>
                <c:pt idx="70">
                  <c:v>193.1264133919251</c:v>
                </c:pt>
                <c:pt idx="71">
                  <c:v>217.1075353126044</c:v>
                </c:pt>
                <c:pt idx="72">
                  <c:v>216.83326119136322</c:v>
                </c:pt>
                <c:pt idx="73">
                  <c:v>217.6515133144361</c:v>
                </c:pt>
                <c:pt idx="74">
                  <c:v>196.92569744305274</c:v>
                </c:pt>
                <c:pt idx="75">
                  <c:v>201.11912928422819</c:v>
                </c:pt>
                <c:pt idx="76">
                  <c:v>205.03761299807775</c:v>
                </c:pt>
                <c:pt idx="77">
                  <c:v>200.01035731656117</c:v>
                </c:pt>
                <c:pt idx="78">
                  <c:v>195.91672552037105</c:v>
                </c:pt>
                <c:pt idx="79">
                  <c:v>186.13103787041743</c:v>
                </c:pt>
                <c:pt idx="80">
                  <c:v>193.54924579086523</c:v>
                </c:pt>
                <c:pt idx="81">
                  <c:v>210.2347582689606</c:v>
                </c:pt>
                <c:pt idx="82">
                  <c:v>208.81247426917793</c:v>
                </c:pt>
                <c:pt idx="83">
                  <c:v>210.08686564058212</c:v>
                </c:pt>
                <c:pt idx="84">
                  <c:v>210.68926527944819</c:v>
                </c:pt>
                <c:pt idx="85">
                  <c:v>212.02979605997837</c:v>
                </c:pt>
                <c:pt idx="86">
                  <c:v>208.72302526993502</c:v>
                </c:pt>
                <c:pt idx="87">
                  <c:v>195.40431558052086</c:v>
                </c:pt>
                <c:pt idx="88">
                  <c:v>208.92487412622174</c:v>
                </c:pt>
                <c:pt idx="89">
                  <c:v>204.62369309188938</c:v>
                </c:pt>
              </c:numCache>
            </c:numRef>
          </c:xVal>
          <c:yVal>
            <c:numRef>
              <c:f>Foglio1!$BS$4:$BS$93</c:f>
              <c:numCache>
                <c:formatCode>0.00</c:formatCode>
                <c:ptCount val="90"/>
                <c:pt idx="0">
                  <c:v>-1.5728368120629739</c:v>
                </c:pt>
                <c:pt idx="1">
                  <c:v>-0.75866379130678752</c:v>
                </c:pt>
                <c:pt idx="2">
                  <c:v>-0.12413651983945329</c:v>
                </c:pt>
                <c:pt idx="3">
                  <c:v>0.90526473771291194</c:v>
                </c:pt>
                <c:pt idx="4">
                  <c:v>2.2486310962394498</c:v>
                </c:pt>
                <c:pt idx="5">
                  <c:v>0.83895058498879393</c:v>
                </c:pt>
                <c:pt idx="6">
                  <c:v>2.9344819969482785</c:v>
                </c:pt>
                <c:pt idx="7">
                  <c:v>1.6593902419351991</c:v>
                </c:pt>
                <c:pt idx="8">
                  <c:v>20.405845660829698</c:v>
                </c:pt>
                <c:pt idx="9">
                  <c:v>-0.16435861292060849</c:v>
                </c:pt>
                <c:pt idx="10">
                  <c:v>2.3707629771444658</c:v>
                </c:pt>
                <c:pt idx="11">
                  <c:v>23.016517978182208</c:v>
                </c:pt>
                <c:pt idx="12">
                  <c:v>3.1042695384241767</c:v>
                </c:pt>
                <c:pt idx="13">
                  <c:v>3.1099672926763162</c:v>
                </c:pt>
                <c:pt idx="14">
                  <c:v>24.783822505913406</c:v>
                </c:pt>
                <c:pt idx="15">
                  <c:v>-6.6511158329369096</c:v>
                </c:pt>
                <c:pt idx="16">
                  <c:v>-2.5747112068190745</c:v>
                </c:pt>
                <c:pt idx="17">
                  <c:v>-3.5557286294496748</c:v>
                </c:pt>
                <c:pt idx="18">
                  <c:v>-2.1190602144078241</c:v>
                </c:pt>
                <c:pt idx="19">
                  <c:v>-3.0540565331062339</c:v>
                </c:pt>
                <c:pt idx="20">
                  <c:v>-4.1284078216031901</c:v>
                </c:pt>
                <c:pt idx="21">
                  <c:v>-1.7882283652670594</c:v>
                </c:pt>
                <c:pt idx="22">
                  <c:v>-1.478192621222064</c:v>
                </c:pt>
                <c:pt idx="23">
                  <c:v>-0.4290108581630534</c:v>
                </c:pt>
                <c:pt idx="24">
                  <c:v>-0.79709025982856474</c:v>
                </c:pt>
                <c:pt idx="25">
                  <c:v>-5.2975360602444255</c:v>
                </c:pt>
                <c:pt idx="26">
                  <c:v>-2.6956854556565588</c:v>
                </c:pt>
                <c:pt idx="27">
                  <c:v>-3.982131433301106</c:v>
                </c:pt>
                <c:pt idx="28">
                  <c:v>-3.6657007575039984</c:v>
                </c:pt>
                <c:pt idx="29">
                  <c:v>-3.6441169126902651</c:v>
                </c:pt>
                <c:pt idx="30">
                  <c:v>-4.1425656560431321</c:v>
                </c:pt>
                <c:pt idx="31">
                  <c:v>-1.6580770717037296</c:v>
                </c:pt>
                <c:pt idx="32">
                  <c:v>23.337431425187731</c:v>
                </c:pt>
                <c:pt idx="33">
                  <c:v>-1.1736440335430984</c:v>
                </c:pt>
                <c:pt idx="34">
                  <c:v>-2.0555100776690551</c:v>
                </c:pt>
                <c:pt idx="35">
                  <c:v>-3.8718599499515847</c:v>
                </c:pt>
                <c:pt idx="36">
                  <c:v>-2.1369506909636016</c:v>
                </c:pt>
                <c:pt idx="37">
                  <c:v>-2.9482375867378039</c:v>
                </c:pt>
                <c:pt idx="38">
                  <c:v>-4.1458677655417091</c:v>
                </c:pt>
                <c:pt idx="39">
                  <c:v>-1.0647830574855845</c:v>
                </c:pt>
                <c:pt idx="40">
                  <c:v>-2.5136577739472727</c:v>
                </c:pt>
                <c:pt idx="41">
                  <c:v>-1.6138910857027042</c:v>
                </c:pt>
                <c:pt idx="42">
                  <c:v>0.74361332676099323</c:v>
                </c:pt>
                <c:pt idx="43">
                  <c:v>-0.38610276571739632</c:v>
                </c:pt>
                <c:pt idx="44">
                  <c:v>-0.65168815896072374</c:v>
                </c:pt>
                <c:pt idx="45">
                  <c:v>-0.85872607615070251</c:v>
                </c:pt>
                <c:pt idx="46">
                  <c:v>-0.77514032592966942</c:v>
                </c:pt>
                <c:pt idx="47">
                  <c:v>0.15045905141306548</c:v>
                </c:pt>
                <c:pt idx="48">
                  <c:v>5.4541912464230791E-2</c:v>
                </c:pt>
                <c:pt idx="49">
                  <c:v>17.010568288272651</c:v>
                </c:pt>
                <c:pt idx="50">
                  <c:v>-0.34497542670797543</c:v>
                </c:pt>
                <c:pt idx="51">
                  <c:v>26.436362793915208</c:v>
                </c:pt>
                <c:pt idx="52">
                  <c:v>1.1614143573390265</c:v>
                </c:pt>
                <c:pt idx="53">
                  <c:v>-2.6775231293926538</c:v>
                </c:pt>
                <c:pt idx="54">
                  <c:v>-2.1436639774759669</c:v>
                </c:pt>
                <c:pt idx="55">
                  <c:v>25.623340655057405</c:v>
                </c:pt>
                <c:pt idx="56">
                  <c:v>-1.9500039175170514E-2</c:v>
                </c:pt>
                <c:pt idx="57">
                  <c:v>2.4707034056471855</c:v>
                </c:pt>
                <c:pt idx="58">
                  <c:v>2.7493694876569919</c:v>
                </c:pt>
                <c:pt idx="59">
                  <c:v>1.0614270795598202</c:v>
                </c:pt>
                <c:pt idx="60">
                  <c:v>-0.31466227990154039</c:v>
                </c:pt>
                <c:pt idx="61">
                  <c:v>-1.1681069170419391</c:v>
                </c:pt>
                <c:pt idx="62">
                  <c:v>31.43542840435839</c:v>
                </c:pt>
                <c:pt idx="63">
                  <c:v>1.6521485123486173</c:v>
                </c:pt>
                <c:pt idx="64">
                  <c:v>0.38281424488855009</c:v>
                </c:pt>
                <c:pt idx="65">
                  <c:v>-2.8768731167425017</c:v>
                </c:pt>
                <c:pt idx="66">
                  <c:v>-3.4269611693339073</c:v>
                </c:pt>
                <c:pt idx="67">
                  <c:v>3.1052092155144919</c:v>
                </c:pt>
                <c:pt idx="68">
                  <c:v>-14.775469144055137</c:v>
                </c:pt>
                <c:pt idx="69">
                  <c:v>-1.9219329051491343</c:v>
                </c:pt>
                <c:pt idx="70">
                  <c:v>-7.3027287717053184</c:v>
                </c:pt>
                <c:pt idx="71">
                  <c:v>6.4650706252087673</c:v>
                </c:pt>
                <c:pt idx="72">
                  <c:v>-2.5834776172735587</c:v>
                </c:pt>
                <c:pt idx="73">
                  <c:v>-0.44697337112779678</c:v>
                </c:pt>
                <c:pt idx="74">
                  <c:v>4.2958393305499101</c:v>
                </c:pt>
                <c:pt idx="75">
                  <c:v>-26.261741431543612</c:v>
                </c:pt>
                <c:pt idx="76">
                  <c:v>-25.174774003844476</c:v>
                </c:pt>
                <c:pt idx="77">
                  <c:v>-2.2015075890998617</c:v>
                </c:pt>
                <c:pt idx="78">
                  <c:v>5.233451040742068</c:v>
                </c:pt>
                <c:pt idx="79">
                  <c:v>13.662075740834837</c:v>
                </c:pt>
                <c:pt idx="80">
                  <c:v>-6.9015084182695432</c:v>
                </c:pt>
                <c:pt idx="81">
                  <c:v>20.24729431569898</c:v>
                </c:pt>
                <c:pt idx="82">
                  <c:v>22.291615205022538</c:v>
                </c:pt>
                <c:pt idx="83">
                  <c:v>28.840397947830922</c:v>
                </c:pt>
                <c:pt idx="84">
                  <c:v>-20.621469441103642</c:v>
                </c:pt>
                <c:pt idx="85">
                  <c:v>-18.190407880043296</c:v>
                </c:pt>
                <c:pt idx="86">
                  <c:v>-26.303949460129985</c:v>
                </c:pt>
                <c:pt idx="87">
                  <c:v>32.141964494375003</c:v>
                </c:pt>
                <c:pt idx="88">
                  <c:v>12.73863714133239</c:v>
                </c:pt>
                <c:pt idx="89">
                  <c:v>12.136275072667644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4A2B-9156-07590212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Foglio1!$BS$106:$BS$107</c:f>
              <c:numCache>
                <c:formatCode>General</c:formatCode>
                <c:ptCount val="2"/>
                <c:pt idx="0">
                  <c:v>23.741252455303286</c:v>
                </c:pt>
                <c:pt idx="1">
                  <c:v>23.741252455303286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0-4A2B-9156-075902125C34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Foglio1!$BS$109:$BS$110</c:f>
              <c:numCache>
                <c:formatCode>General</c:formatCode>
                <c:ptCount val="2"/>
                <c:pt idx="0">
                  <c:v>-20.704148437033336</c:v>
                </c:pt>
                <c:pt idx="1">
                  <c:v>-20.704148437033336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0-4A2B-9156-075902125C34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Foglio1!$BU$106:$BU$107</c:f>
              <c:numCache>
                <c:formatCode>General</c:formatCode>
                <c:ptCount val="2"/>
                <c:pt idx="0">
                  <c:v>7.1513568905419582</c:v>
                </c:pt>
                <c:pt idx="1">
                  <c:v>-2.3162455881313306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F0-4A2B-9156-075902125C34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5-4D97-A42B-AE4321020B80}"/>
              </c:ext>
            </c:extLst>
          </c:dPt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Foglio1!$BT$106:$BT$107</c:f>
              <c:numCache>
                <c:formatCode>0.00</c:formatCode>
                <c:ptCount val="2"/>
                <c:pt idx="0">
                  <c:v>1.5185520091349747</c:v>
                </c:pt>
                <c:pt idx="1">
                  <c:v>1.5185520091349747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5-4D97-A42B-AE432102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23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  <c:majorUnit val="10"/>
      </c:valAx>
      <c:valAx>
        <c:axId val="25513881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</a:t>
            </a:r>
            <a:r>
              <a:rPr lang="en-GB" sz="1400" b="0" i="0" u="none" strike="noStrike" baseline="0">
                <a:effectLst/>
              </a:rPr>
              <a:t> (s)</a:t>
            </a:r>
            <a:r>
              <a:rPr lang="en-GB"/>
              <a:t>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Foglio1!$EC$209</c:f>
              <c:strCache>
                <c:ptCount val="1"/>
                <c:pt idx="0">
                  <c:v>Bland Altman T. Totale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Foglio1!$CN$4:$CN$93</c:f>
              <c:numCache>
                <c:formatCode>0.000</c:formatCode>
                <c:ptCount val="90"/>
                <c:pt idx="0">
                  <c:v>2.537917582125</c:v>
                </c:pt>
                <c:pt idx="1">
                  <c:v>2.4158334087500002</c:v>
                </c:pt>
                <c:pt idx="2">
                  <c:v>2.2933320329124998</c:v>
                </c:pt>
                <c:pt idx="3">
                  <c:v>2.4266653720874949</c:v>
                </c:pt>
                <c:pt idx="4">
                  <c:v>2.2633347837499951</c:v>
                </c:pt>
                <c:pt idx="5">
                  <c:v>2.3054163612499998</c:v>
                </c:pt>
                <c:pt idx="6">
                  <c:v>2.1812500004124997</c:v>
                </c:pt>
                <c:pt idx="7">
                  <c:v>2.2108327228749949</c:v>
                </c:pt>
                <c:pt idx="8">
                  <c:v>2.190831882875</c:v>
                </c:pt>
                <c:pt idx="9">
                  <c:v>2.0987514500374949</c:v>
                </c:pt>
                <c:pt idx="10">
                  <c:v>2.3670842537499954</c:v>
                </c:pt>
                <c:pt idx="11">
                  <c:v>2.369582872912495</c:v>
                </c:pt>
                <c:pt idx="12">
                  <c:v>2.2983331029125003</c:v>
                </c:pt>
                <c:pt idx="13">
                  <c:v>2.1979164766624999</c:v>
                </c:pt>
                <c:pt idx="14">
                  <c:v>2.2191658662499951</c:v>
                </c:pt>
                <c:pt idx="15">
                  <c:v>2.4516667062499997</c:v>
                </c:pt>
                <c:pt idx="16">
                  <c:v>2.2745820333375</c:v>
                </c:pt>
                <c:pt idx="17">
                  <c:v>2.2254168216249948</c:v>
                </c:pt>
                <c:pt idx="18">
                  <c:v>2.2458337128749948</c:v>
                </c:pt>
                <c:pt idx="19">
                  <c:v>2.199582418249995</c:v>
                </c:pt>
                <c:pt idx="20">
                  <c:v>2.2666678112500001</c:v>
                </c:pt>
                <c:pt idx="21">
                  <c:v>1.9679161716249998</c:v>
                </c:pt>
                <c:pt idx="22">
                  <c:v>2.1024995799999999</c:v>
                </c:pt>
                <c:pt idx="23">
                  <c:v>2.040416971625</c:v>
                </c:pt>
                <c:pt idx="24">
                  <c:v>2.0179167416624999</c:v>
                </c:pt>
                <c:pt idx="25">
                  <c:v>2.4308337537499951</c:v>
                </c:pt>
                <c:pt idx="26">
                  <c:v>2.2037483199999999</c:v>
                </c:pt>
                <c:pt idx="27">
                  <c:v>2.2937501899999999</c:v>
                </c:pt>
                <c:pt idx="28">
                  <c:v>2.2174983995874946</c:v>
                </c:pt>
                <c:pt idx="29">
                  <c:v>2.1012502699624953</c:v>
                </c:pt>
                <c:pt idx="30">
                  <c:v>2.5120833737499999</c:v>
                </c:pt>
                <c:pt idx="31">
                  <c:v>2.2016661320874951</c:v>
                </c:pt>
                <c:pt idx="32">
                  <c:v>2.3808331787499952</c:v>
                </c:pt>
                <c:pt idx="33">
                  <c:v>2.4675006854125003</c:v>
                </c:pt>
                <c:pt idx="34">
                  <c:v>2.3416674316624952</c:v>
                </c:pt>
                <c:pt idx="35">
                  <c:v>2.59666754625</c:v>
                </c:pt>
                <c:pt idx="36">
                  <c:v>2.3249999996249997</c:v>
                </c:pt>
                <c:pt idx="37">
                  <c:v>2.2649991946250001</c:v>
                </c:pt>
                <c:pt idx="38">
                  <c:v>2.2216665921249952</c:v>
                </c:pt>
                <c:pt idx="39">
                  <c:v>2.2683331783374951</c:v>
                </c:pt>
                <c:pt idx="40">
                  <c:v>2.4145825683749997</c:v>
                </c:pt>
                <c:pt idx="41">
                  <c:v>2.3858332987499948</c:v>
                </c:pt>
                <c:pt idx="42">
                  <c:v>2.3145833333374997</c:v>
                </c:pt>
                <c:pt idx="43">
                  <c:v>2.2495833737500002</c:v>
                </c:pt>
                <c:pt idx="44">
                  <c:v>2.2116663616249999</c:v>
                </c:pt>
                <c:pt idx="45">
                  <c:v>2.537916627125</c:v>
                </c:pt>
                <c:pt idx="46">
                  <c:v>2.3833337187499999</c:v>
                </c:pt>
                <c:pt idx="47">
                  <c:v>2.3279171616624952</c:v>
                </c:pt>
                <c:pt idx="48">
                  <c:v>2.2016668916624949</c:v>
                </c:pt>
                <c:pt idx="49">
                  <c:v>2.2608311929124998</c:v>
                </c:pt>
                <c:pt idx="50">
                  <c:v>2.1724994699624949</c:v>
                </c:pt>
                <c:pt idx="51">
                  <c:v>2.2975002245874951</c:v>
                </c:pt>
                <c:pt idx="52">
                  <c:v>2.2020837132874949</c:v>
                </c:pt>
                <c:pt idx="53">
                  <c:v>2.1212490050374999</c:v>
                </c:pt>
                <c:pt idx="54">
                  <c:v>2.0308329883374947</c:v>
                </c:pt>
                <c:pt idx="55">
                  <c:v>2.2237503050000003</c:v>
                </c:pt>
                <c:pt idx="56">
                  <c:v>2.013332873375</c:v>
                </c:pt>
                <c:pt idx="57">
                  <c:v>1.971250149999995</c:v>
                </c:pt>
                <c:pt idx="58">
                  <c:v>1.9216669716250001</c:v>
                </c:pt>
                <c:pt idx="59">
                  <c:v>2.1212501499999949</c:v>
                </c:pt>
                <c:pt idx="60">
                  <c:v>2.1812492399999948</c:v>
                </c:pt>
                <c:pt idx="61">
                  <c:v>2.0337497749999951</c:v>
                </c:pt>
                <c:pt idx="62">
                  <c:v>2.177499389999995</c:v>
                </c:pt>
                <c:pt idx="63">
                  <c:v>2.0870833683750001</c:v>
                </c:pt>
                <c:pt idx="64">
                  <c:v>2.1154173566250001</c:v>
                </c:pt>
                <c:pt idx="65">
                  <c:v>2.2383338283750005</c:v>
                </c:pt>
                <c:pt idx="66">
                  <c:v>2.2804165516624995</c:v>
                </c:pt>
                <c:pt idx="67">
                  <c:v>1.9945830633749999</c:v>
                </c:pt>
                <c:pt idx="68">
                  <c:v>2.2750022903749949</c:v>
                </c:pt>
                <c:pt idx="69">
                  <c:v>2.1404164016249947</c:v>
                </c:pt>
                <c:pt idx="70">
                  <c:v>2.1941660566249945</c:v>
                </c:pt>
                <c:pt idx="71">
                  <c:v>2.199167122125</c:v>
                </c:pt>
                <c:pt idx="72">
                  <c:v>2.032916131625</c:v>
                </c:pt>
                <c:pt idx="73">
                  <c:v>2.2012502703749952</c:v>
                </c:pt>
                <c:pt idx="74">
                  <c:v>2.2229172416249998</c:v>
                </c:pt>
                <c:pt idx="75">
                  <c:v>2.0837491996249948</c:v>
                </c:pt>
                <c:pt idx="76">
                  <c:v>2.0624998096249949</c:v>
                </c:pt>
                <c:pt idx="77">
                  <c:v>2.2637500749999999</c:v>
                </c:pt>
                <c:pt idx="78">
                  <c:v>1.9879168216250001</c:v>
                </c:pt>
                <c:pt idx="79">
                  <c:v>2.2604159021249948</c:v>
                </c:pt>
                <c:pt idx="80">
                  <c:v>2.0624988546249998</c:v>
                </c:pt>
                <c:pt idx="81">
                  <c:v>2.5791664766249949</c:v>
                </c:pt>
                <c:pt idx="82">
                  <c:v>2.2120833737499952</c:v>
                </c:pt>
                <c:pt idx="83">
                  <c:v>2.0354159012499951</c:v>
                </c:pt>
                <c:pt idx="84">
                  <c:v>2.4820832578749998</c:v>
                </c:pt>
                <c:pt idx="85">
                  <c:v>2.3145842833749999</c:v>
                </c:pt>
                <c:pt idx="86">
                  <c:v>2.1795836783749949</c:v>
                </c:pt>
                <c:pt idx="87">
                  <c:v>2.227915446249995</c:v>
                </c:pt>
                <c:pt idx="88">
                  <c:v>2.2174997300000001</c:v>
                </c:pt>
                <c:pt idx="89">
                  <c:v>2.2750000003749999</c:v>
                </c:pt>
              </c:numCache>
            </c:numRef>
          </c:xVal>
          <c:yVal>
            <c:numRef>
              <c:f>Foglio1!$CO$4:$CO$93</c:f>
              <c:numCache>
                <c:formatCode>0.00</c:formatCode>
                <c:ptCount val="90"/>
                <c:pt idx="0">
                  <c:v>0.41583150424999982</c:v>
                </c:pt>
                <c:pt idx="1">
                  <c:v>0.65166651750000026</c:v>
                </c:pt>
                <c:pt idx="2">
                  <c:v>0.64666926582499995</c:v>
                </c:pt>
                <c:pt idx="3">
                  <c:v>0.41333592417500942</c:v>
                </c:pt>
                <c:pt idx="4">
                  <c:v>0.60666376750000994</c:v>
                </c:pt>
                <c:pt idx="5">
                  <c:v>0.33083394249999998</c:v>
                </c:pt>
                <c:pt idx="6">
                  <c:v>0.36250000082499989</c:v>
                </c:pt>
                <c:pt idx="7">
                  <c:v>0.36166788575000997</c:v>
                </c:pt>
                <c:pt idx="8">
                  <c:v>0.30166956575000015</c:v>
                </c:pt>
                <c:pt idx="9">
                  <c:v>0.27749710007500994</c:v>
                </c:pt>
                <c:pt idx="10">
                  <c:v>7.4164827500009967E-2</c:v>
                </c:pt>
                <c:pt idx="11">
                  <c:v>0.31916758582501004</c:v>
                </c:pt>
                <c:pt idx="12">
                  <c:v>0.13666712582499985</c:v>
                </c:pt>
                <c:pt idx="13">
                  <c:v>9.5833713325000236E-2</c:v>
                </c:pt>
                <c:pt idx="14">
                  <c:v>7.8334932500010446E-2</c:v>
                </c:pt>
                <c:pt idx="15">
                  <c:v>6.3333252499999659E-2</c:v>
                </c:pt>
                <c:pt idx="16">
                  <c:v>0.10916926667499993</c:v>
                </c:pt>
                <c:pt idx="17">
                  <c:v>9.0833023250009859E-2</c:v>
                </c:pt>
                <c:pt idx="18">
                  <c:v>9.1665905750009991E-2</c:v>
                </c:pt>
                <c:pt idx="19">
                  <c:v>5.916849650000966E-2</c:v>
                </c:pt>
                <c:pt idx="20">
                  <c:v>-0.16666895749999977</c:v>
                </c:pt>
                <c:pt idx="21">
                  <c:v>0.35583432324999964</c:v>
                </c:pt>
                <c:pt idx="22">
                  <c:v>-5.4999159999999936E-2</c:v>
                </c:pt>
                <c:pt idx="23">
                  <c:v>-0.13916727675000007</c:v>
                </c:pt>
                <c:pt idx="24">
                  <c:v>-0.14416681667499986</c:v>
                </c:pt>
                <c:pt idx="25">
                  <c:v>0.12166582750000998</c:v>
                </c:pt>
                <c:pt idx="26">
                  <c:v>0.36750336000000017</c:v>
                </c:pt>
                <c:pt idx="27">
                  <c:v>0.38749961999999982</c:v>
                </c:pt>
                <c:pt idx="28">
                  <c:v>0.21500319917500965</c:v>
                </c:pt>
                <c:pt idx="29">
                  <c:v>0.32249945992501017</c:v>
                </c:pt>
                <c:pt idx="30">
                  <c:v>0.68416658750000003</c:v>
                </c:pt>
                <c:pt idx="31">
                  <c:v>0.66333440417501</c:v>
                </c:pt>
                <c:pt idx="32">
                  <c:v>0.1216669775000101</c:v>
                </c:pt>
                <c:pt idx="33">
                  <c:v>-0.1850013691750001</c:v>
                </c:pt>
                <c:pt idx="34">
                  <c:v>0.38333180332500971</c:v>
                </c:pt>
                <c:pt idx="35">
                  <c:v>0.37333157249999971</c:v>
                </c:pt>
                <c:pt idx="36">
                  <c:v>0.14999999924999985</c:v>
                </c:pt>
                <c:pt idx="37">
                  <c:v>0.17000160924999985</c:v>
                </c:pt>
                <c:pt idx="38">
                  <c:v>0.12333348425001001</c:v>
                </c:pt>
                <c:pt idx="39">
                  <c:v>0.39666697667500994</c:v>
                </c:pt>
                <c:pt idx="40">
                  <c:v>0.1291681967499998</c:v>
                </c:pt>
                <c:pt idx="41">
                  <c:v>0.11166673750000999</c:v>
                </c:pt>
                <c:pt idx="42">
                  <c:v>0.12916666667499976</c:v>
                </c:pt>
                <c:pt idx="43">
                  <c:v>0.15916658750000012</c:v>
                </c:pt>
                <c:pt idx="44">
                  <c:v>0.14333394325000004</c:v>
                </c:pt>
                <c:pt idx="45">
                  <c:v>0.41583341424999976</c:v>
                </c:pt>
                <c:pt idx="46">
                  <c:v>0.36666589749999989</c:v>
                </c:pt>
                <c:pt idx="47">
                  <c:v>0.73583234332501002</c:v>
                </c:pt>
                <c:pt idx="48">
                  <c:v>0.86333288332500957</c:v>
                </c:pt>
                <c:pt idx="49">
                  <c:v>0.56167094582499977</c:v>
                </c:pt>
                <c:pt idx="50">
                  <c:v>0.10500105992500997</c:v>
                </c:pt>
                <c:pt idx="51">
                  <c:v>5.4999549175009932E-2</c:v>
                </c:pt>
                <c:pt idx="52">
                  <c:v>4.1659065750101476E-3</c:v>
                </c:pt>
                <c:pt idx="53">
                  <c:v>8.250199007499992E-2</c:v>
                </c:pt>
                <c:pt idx="54">
                  <c:v>0.12166735667500972</c:v>
                </c:pt>
                <c:pt idx="55">
                  <c:v>0.22749938999999975</c:v>
                </c:pt>
                <c:pt idx="56">
                  <c:v>0.10666758674999977</c:v>
                </c:pt>
                <c:pt idx="57">
                  <c:v>8.2499700000010279E-2</c:v>
                </c:pt>
                <c:pt idx="58">
                  <c:v>0.12333272325000011</c:v>
                </c:pt>
                <c:pt idx="59">
                  <c:v>-0.1175002999999899</c:v>
                </c:pt>
                <c:pt idx="60">
                  <c:v>0.16250152000000995</c:v>
                </c:pt>
                <c:pt idx="61">
                  <c:v>0.10750045000001029</c:v>
                </c:pt>
                <c:pt idx="62">
                  <c:v>-0.20499877999998972</c:v>
                </c:pt>
                <c:pt idx="63">
                  <c:v>-0.16583340324999973</c:v>
                </c:pt>
                <c:pt idx="64">
                  <c:v>-0.38916804675000005</c:v>
                </c:pt>
                <c:pt idx="65">
                  <c:v>5.6665676750000227E-2</c:v>
                </c:pt>
                <c:pt idx="66">
                  <c:v>8.0833563324999691E-2</c:v>
                </c:pt>
                <c:pt idx="67">
                  <c:v>-0.13083279324999975</c:v>
                </c:pt>
                <c:pt idx="68">
                  <c:v>0.14999542075001004</c:v>
                </c:pt>
                <c:pt idx="69">
                  <c:v>0.16083386325000992</c:v>
                </c:pt>
                <c:pt idx="70">
                  <c:v>0.32833455325000971</c:v>
                </c:pt>
                <c:pt idx="71">
                  <c:v>0.3183324242500003</c:v>
                </c:pt>
                <c:pt idx="72">
                  <c:v>-0.17416559674999976</c:v>
                </c:pt>
                <c:pt idx="73">
                  <c:v>2.249946075000997E-2</c:v>
                </c:pt>
                <c:pt idx="74">
                  <c:v>0.34583218324999976</c:v>
                </c:pt>
                <c:pt idx="75">
                  <c:v>0.30750159925000986</c:v>
                </c:pt>
                <c:pt idx="76">
                  <c:v>0.32500037925001002</c:v>
                </c:pt>
                <c:pt idx="77">
                  <c:v>0.34749984999999972</c:v>
                </c:pt>
                <c:pt idx="78">
                  <c:v>0.11583302325</c:v>
                </c:pt>
                <c:pt idx="79">
                  <c:v>0.32083486425000984</c:v>
                </c:pt>
                <c:pt idx="80">
                  <c:v>0.32500228924999996</c:v>
                </c:pt>
                <c:pt idx="81">
                  <c:v>-0.64166628674998982</c:v>
                </c:pt>
                <c:pt idx="82">
                  <c:v>8.4166587500010159E-2</c:v>
                </c:pt>
                <c:pt idx="83">
                  <c:v>-0.12916513749998981</c:v>
                </c:pt>
                <c:pt idx="84">
                  <c:v>0.14416681574999979</c:v>
                </c:pt>
                <c:pt idx="85">
                  <c:v>0.12916476675000022</c:v>
                </c:pt>
                <c:pt idx="86">
                  <c:v>0.29916597675001011</c:v>
                </c:pt>
                <c:pt idx="87">
                  <c:v>-0.16416422749998993</c:v>
                </c:pt>
                <c:pt idx="88">
                  <c:v>-0.18499945999999978</c:v>
                </c:pt>
                <c:pt idx="89">
                  <c:v>5.0000000750000329E-2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E85-9D65-B453E5E7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8111"/>
        <c:axId val="56601820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Foglio1!$ED$212:$ED$213</c:f>
              <c:numCache>
                <c:formatCode>General</c:formatCode>
                <c:ptCount val="2"/>
                <c:pt idx="0">
                  <c:v>0.77645926254435282</c:v>
                </c:pt>
                <c:pt idx="1">
                  <c:v>0.77645926254435282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3-4E85-9D65-B453E5E7A84C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Foglio1!$ED$215:$ED$216</c:f>
              <c:numCache>
                <c:formatCode>General</c:formatCode>
                <c:ptCount val="2"/>
                <c:pt idx="0">
                  <c:v>-0.42010696603601005</c:v>
                </c:pt>
                <c:pt idx="1">
                  <c:v>-0.42010696603601005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3-4E85-9D65-B453E5E7A84C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Foglio1!$EF$212:$EF$213</c:f>
              <c:numCache>
                <c:formatCode>General</c:formatCode>
                <c:ptCount val="2"/>
                <c:pt idx="0">
                  <c:v>2.765484199535484E-2</c:v>
                </c:pt>
                <c:pt idx="1">
                  <c:v>0.4099639651881275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3-4E85-9D65-B453E5E7A84C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Foglio1!$EE$212:$EE$213</c:f>
              <c:numCache>
                <c:formatCode>0.00</c:formatCode>
                <c:ptCount val="2"/>
                <c:pt idx="0">
                  <c:v>0.17817614825417138</c:v>
                </c:pt>
                <c:pt idx="1">
                  <c:v>0.17817614825417138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8-49C6-88AA-8E542E5E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8111"/>
        <c:axId val="566018207"/>
      </c:scatterChart>
      <c:valAx>
        <c:axId val="538138111"/>
        <c:scaling>
          <c:orientation val="minMax"/>
          <c:max val="2.9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8207"/>
        <c:crosses val="autoZero"/>
        <c:crossBetween val="midCat"/>
        <c:majorUnit val="0.1"/>
      </c:valAx>
      <c:valAx>
        <c:axId val="566018207"/>
        <c:scaling>
          <c:orientation val="minMax"/>
          <c:max val="0.9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81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 baseline="0"/>
              <a:t> Videotracking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Foglio1!$EX$209</c:f>
              <c:strCache>
                <c:ptCount val="1"/>
                <c:pt idx="0">
                  <c:v>Bland Altman Ritmo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Foglio1!$CP$4:$CP$93</c:f>
              <c:numCache>
                <c:formatCode>0.000</c:formatCode>
                <c:ptCount val="90"/>
                <c:pt idx="0">
                  <c:v>4.1489559620551493</c:v>
                </c:pt>
                <c:pt idx="1">
                  <c:v>4.3984233526541718</c:v>
                </c:pt>
                <c:pt idx="2">
                  <c:v>4.6399852444342997</c:v>
                </c:pt>
                <c:pt idx="3">
                  <c:v>4.3408624741520931</c:v>
                </c:pt>
                <c:pt idx="4">
                  <c:v>4.6938737758612898</c:v>
                </c:pt>
                <c:pt idx="5">
                  <c:v>4.5624189107472741</c:v>
                </c:pt>
                <c:pt idx="6">
                  <c:v>4.8280423272293609</c:v>
                </c:pt>
                <c:pt idx="7">
                  <c:v>4.7627072362778256</c:v>
                </c:pt>
                <c:pt idx="8">
                  <c:v>4.799738325716663</c:v>
                </c:pt>
                <c:pt idx="9">
                  <c:v>5.0091171922767028</c:v>
                </c:pt>
                <c:pt idx="10">
                  <c:v>4.2256437550668249</c:v>
                </c:pt>
                <c:pt idx="11">
                  <c:v>4.4370737060167098</c:v>
                </c:pt>
                <c:pt idx="12">
                  <c:v>4.3548289859639571</c:v>
                </c:pt>
                <c:pt idx="13">
                  <c:v>4.5519268898780965</c:v>
                </c:pt>
                <c:pt idx="14">
                  <c:v>4.507601806050979</c:v>
                </c:pt>
                <c:pt idx="15">
                  <c:v>4.0795384536455819</c:v>
                </c:pt>
                <c:pt idx="16">
                  <c:v>4.3989454088041064</c:v>
                </c:pt>
                <c:pt idx="17">
                  <c:v>4.4954125179665478</c:v>
                </c:pt>
                <c:pt idx="18">
                  <c:v>4.4545446702944842</c:v>
                </c:pt>
                <c:pt idx="19">
                  <c:v>4.5471400629417023</c:v>
                </c:pt>
                <c:pt idx="20">
                  <c:v>4.1887262042104938</c:v>
                </c:pt>
                <c:pt idx="21">
                  <c:v>4.890385013004142</c:v>
                </c:pt>
                <c:pt idx="22">
                  <c:v>4.516093464913375</c:v>
                </c:pt>
                <c:pt idx="23">
                  <c:v>4.6529656587238559</c:v>
                </c:pt>
                <c:pt idx="24">
                  <c:v>4.7049781588946491</c:v>
                </c:pt>
                <c:pt idx="25">
                  <c:v>4.1163928561466241</c:v>
                </c:pt>
                <c:pt idx="26">
                  <c:v>4.5694924796990595</c:v>
                </c:pt>
                <c:pt idx="27">
                  <c:v>4.3910022013697372</c:v>
                </c:pt>
                <c:pt idx="28">
                  <c:v>4.5202094754323063</c:v>
                </c:pt>
                <c:pt idx="29">
                  <c:v>4.7872636216853035</c:v>
                </c:pt>
                <c:pt idx="30">
                  <c:v>4.2311546791997028</c:v>
                </c:pt>
                <c:pt idx="31">
                  <c:v>4.6474825312418204</c:v>
                </c:pt>
                <c:pt idx="32">
                  <c:v>4.2029542710357335</c:v>
                </c:pt>
                <c:pt idx="33">
                  <c:v>4.0583871119369404</c:v>
                </c:pt>
                <c:pt idx="34">
                  <c:v>4.4966323719874843</c:v>
                </c:pt>
                <c:pt idx="35">
                  <c:v>4.0507351863394234</c:v>
                </c:pt>
                <c:pt idx="36">
                  <c:v>4.3055555562065955</c:v>
                </c:pt>
                <c:pt idx="37">
                  <c:v>4.4212392506807356</c:v>
                </c:pt>
                <c:pt idx="38">
                  <c:v>4.5045959965845555</c:v>
                </c:pt>
                <c:pt idx="39">
                  <c:v>4.6451890286557118</c:v>
                </c:pt>
                <c:pt idx="40">
                  <c:v>4.1444676823324595</c:v>
                </c:pt>
                <c:pt idx="41">
                  <c:v>4.1937043805178682</c:v>
                </c:pt>
                <c:pt idx="42">
                  <c:v>4.3237984043514617</c:v>
                </c:pt>
                <c:pt idx="43">
                  <c:v>4.4508378985077552</c:v>
                </c:pt>
                <c:pt idx="44">
                  <c:v>4.5262302861057897</c:v>
                </c:pt>
                <c:pt idx="45">
                  <c:v>4.1489577211578794</c:v>
                </c:pt>
                <c:pt idx="46">
                  <c:v>4.4155836194344094</c:v>
                </c:pt>
                <c:pt idx="47">
                  <c:v>4.7766759975431761</c:v>
                </c:pt>
                <c:pt idx="48">
                  <c:v>5.1033390515433386</c:v>
                </c:pt>
                <c:pt idx="49">
                  <c:v>4.8859137223776283</c:v>
                </c:pt>
                <c:pt idx="50">
                  <c:v>4.6056827565953125</c:v>
                </c:pt>
                <c:pt idx="51">
                  <c:v>4.3531803703306267</c:v>
                </c:pt>
                <c:pt idx="52">
                  <c:v>4.541157489588274</c:v>
                </c:pt>
                <c:pt idx="53">
                  <c:v>4.4847733091010831</c:v>
                </c:pt>
                <c:pt idx="54">
                  <c:v>4.6894663772613958</c:v>
                </c:pt>
                <c:pt idx="55">
                  <c:v>4.508704994530806</c:v>
                </c:pt>
                <c:pt idx="56">
                  <c:v>4.970376444193688</c:v>
                </c:pt>
                <c:pt idx="57">
                  <c:v>5.0751452221236608</c:v>
                </c:pt>
                <c:pt idx="58">
                  <c:v>5.2091795648734989</c:v>
                </c:pt>
                <c:pt idx="59">
                  <c:v>4.4753958478396019</c:v>
                </c:pt>
                <c:pt idx="60">
                  <c:v>4.5908988556908561</c:v>
                </c:pt>
                <c:pt idx="61">
                  <c:v>4.9204626800120081</c:v>
                </c:pt>
                <c:pt idx="62">
                  <c:v>4.3616583283741406</c:v>
                </c:pt>
                <c:pt idx="63">
                  <c:v>4.5494696363393352</c:v>
                </c:pt>
                <c:pt idx="64">
                  <c:v>4.5072340602455254</c:v>
                </c:pt>
                <c:pt idx="65">
                  <c:v>4.4683247782817919</c:v>
                </c:pt>
                <c:pt idx="66">
                  <c:v>4.3865416500781471</c:v>
                </c:pt>
                <c:pt idx="67">
                  <c:v>4.759798493099785</c:v>
                </c:pt>
                <c:pt idx="68">
                  <c:v>4.400382115121209</c:v>
                </c:pt>
                <c:pt idx="69">
                  <c:v>4.6785922200297607</c:v>
                </c:pt>
                <c:pt idx="70">
                  <c:v>4.7952111445663856</c:v>
                </c:pt>
                <c:pt idx="71">
                  <c:v>4.5711206407599558</c:v>
                </c:pt>
                <c:pt idx="72">
                  <c:v>4.6711255894840571</c:v>
                </c:pt>
                <c:pt idx="73">
                  <c:v>4.5429914647574394</c:v>
                </c:pt>
                <c:pt idx="74">
                  <c:v>4.7346751960043676</c:v>
                </c:pt>
                <c:pt idx="75">
                  <c:v>5.0487762823231375</c:v>
                </c:pt>
                <c:pt idx="76">
                  <c:v>5.1034895868770942</c:v>
                </c:pt>
                <c:pt idx="77">
                  <c:v>4.6487545823185563</c:v>
                </c:pt>
                <c:pt idx="78">
                  <c:v>5.0346650124710859</c:v>
                </c:pt>
                <c:pt idx="79">
                  <c:v>4.6528990373345636</c:v>
                </c:pt>
                <c:pt idx="80">
                  <c:v>5.1034922323101739</c:v>
                </c:pt>
                <c:pt idx="81">
                  <c:v>3.9381602972591305</c:v>
                </c:pt>
                <c:pt idx="82">
                  <c:v>4.5222619822600549</c:v>
                </c:pt>
                <c:pt idx="83">
                  <c:v>4.6642522138645592</c:v>
                </c:pt>
                <c:pt idx="84">
                  <c:v>4.0322745708850105</c:v>
                </c:pt>
                <c:pt idx="85">
                  <c:v>4.3237965277435872</c:v>
                </c:pt>
                <c:pt idx="86">
                  <c:v>4.8244129205740567</c:v>
                </c:pt>
                <c:pt idx="87">
                  <c:v>4.2615918302737343</c:v>
                </c:pt>
                <c:pt idx="88">
                  <c:v>4.2821497293133293</c:v>
                </c:pt>
                <c:pt idx="89">
                  <c:v>4.3961352649915959</c:v>
                </c:pt>
              </c:numCache>
            </c:numRef>
          </c:xVal>
          <c:yVal>
            <c:numRef>
              <c:f>Foglio1!$CQ$4:$CQ$93</c:f>
              <c:numCache>
                <c:formatCode>0.00</c:formatCode>
                <c:ptCount val="90"/>
                <c:pt idx="0">
                  <c:v>-0.2857723213222414</c:v>
                </c:pt>
                <c:pt idx="1">
                  <c:v>-0.77253059832485516</c:v>
                </c:pt>
                <c:pt idx="2">
                  <c:v>-0.87232717406231952</c:v>
                </c:pt>
                <c:pt idx="3">
                  <c:v>-0.32729457122759431</c:v>
                </c:pt>
                <c:pt idx="4">
                  <c:v>-0.81631898307693973</c:v>
                </c:pt>
                <c:pt idx="5">
                  <c:v>-0.22095923501769121</c:v>
                </c:pt>
                <c:pt idx="6">
                  <c:v>-0.34391534554127823</c:v>
                </c:pt>
                <c:pt idx="7">
                  <c:v>-0.32680819725304922</c:v>
                </c:pt>
                <c:pt idx="8">
                  <c:v>-0.20445885416125442</c:v>
                </c:pt>
                <c:pt idx="9">
                  <c:v>-0.18583215024611288</c:v>
                </c:pt>
                <c:pt idx="10">
                  <c:v>-0.13239669845908963</c:v>
                </c:pt>
                <c:pt idx="11">
                  <c:v>-0.17563011095088132</c:v>
                </c:pt>
                <c:pt idx="12">
                  <c:v>-0.25895374357044609</c:v>
                </c:pt>
                <c:pt idx="13">
                  <c:v>-0.1984734457713877</c:v>
                </c:pt>
                <c:pt idx="14">
                  <c:v>-0.15911504794842202</c:v>
                </c:pt>
                <c:pt idx="15">
                  <c:v>-0.10538562942079643</c:v>
                </c:pt>
                <c:pt idx="16">
                  <c:v>-0.21112874250476654</c:v>
                </c:pt>
                <c:pt idx="17">
                  <c:v>-0.18348558606860443</c:v>
                </c:pt>
                <c:pt idx="18">
                  <c:v>-0.1818166098253311</c:v>
                </c:pt>
                <c:pt idx="19">
                  <c:v>-0.12231750839017419</c:v>
                </c:pt>
                <c:pt idx="20">
                  <c:v>-0.13317759611401314</c:v>
                </c:pt>
                <c:pt idx="21">
                  <c:v>-1.3924205111194157</c:v>
                </c:pt>
                <c:pt idx="22">
                  <c:v>-0.35748813464602858</c:v>
                </c:pt>
                <c:pt idx="23">
                  <c:v>-0.17273892805518898</c:v>
                </c:pt>
                <c:pt idx="24">
                  <c:v>-0.15942098584390063</c:v>
                </c:pt>
                <c:pt idx="25">
                  <c:v>-0.20602986213497232</c:v>
                </c:pt>
                <c:pt idx="26">
                  <c:v>-0.76202160861277957</c:v>
                </c:pt>
                <c:pt idx="27">
                  <c:v>-0.74180339771434678</c:v>
                </c:pt>
                <c:pt idx="28">
                  <c:v>-0.43826841017782669</c:v>
                </c:pt>
                <c:pt idx="29">
                  <c:v>-0.73474823755271412</c:v>
                </c:pt>
                <c:pt idx="30">
                  <c:v>-0.75428016356963346</c:v>
                </c:pt>
                <c:pt idx="31">
                  <c:v>-1.4002282230012999</c:v>
                </c:pt>
                <c:pt idx="32">
                  <c:v>-0.21478226500359376</c:v>
                </c:pt>
                <c:pt idx="33">
                  <c:v>0.3042784047798599</c:v>
                </c:pt>
                <c:pt idx="34">
                  <c:v>-0.30905421763061192</c:v>
                </c:pt>
                <c:pt idx="35">
                  <c:v>-0.19727875354585445</c:v>
                </c:pt>
                <c:pt idx="36">
                  <c:v>-0.27777777647569035</c:v>
                </c:pt>
                <c:pt idx="37">
                  <c:v>-0.3318402007729695</c:v>
                </c:pt>
                <c:pt idx="38">
                  <c:v>-0.25006790909430787</c:v>
                </c:pt>
                <c:pt idx="39">
                  <c:v>-0.37145913842263667</c:v>
                </c:pt>
                <c:pt idx="40">
                  <c:v>-0.22170847417978212</c:v>
                </c:pt>
                <c:pt idx="41">
                  <c:v>-0.1962824839678623</c:v>
                </c:pt>
                <c:pt idx="42">
                  <c:v>-0.24129208018595705</c:v>
                </c:pt>
                <c:pt idx="43">
                  <c:v>-0.31491372495352898</c:v>
                </c:pt>
                <c:pt idx="44">
                  <c:v>-0.29333648430066095</c:v>
                </c:pt>
                <c:pt idx="45">
                  <c:v>-0.28577583952770169</c:v>
                </c:pt>
                <c:pt idx="46">
                  <c:v>-0.25973867022317965</c:v>
                </c:pt>
                <c:pt idx="47">
                  <c:v>-0.65072448346686862</c:v>
                </c:pt>
                <c:pt idx="48">
                  <c:v>-1.0927540524249224</c:v>
                </c:pt>
                <c:pt idx="49">
                  <c:v>-0.32920449080868242</c:v>
                </c:pt>
                <c:pt idx="50">
                  <c:v>-0.22260146794381352</c:v>
                </c:pt>
                <c:pt idx="51">
                  <c:v>-0.10421019997446823</c:v>
                </c:pt>
                <c:pt idx="52">
                  <c:v>-8.5909712377523206E-3</c:v>
                </c:pt>
                <c:pt idx="53">
                  <c:v>-0.64584719652553257</c:v>
                </c:pt>
                <c:pt idx="54">
                  <c:v>-0.77335506531404796</c:v>
                </c:pt>
                <c:pt idx="55">
                  <c:v>-0.46126025644128976</c:v>
                </c:pt>
                <c:pt idx="56">
                  <c:v>-0.26333353393888359</c:v>
                </c:pt>
                <c:pt idx="57">
                  <c:v>-0.21240224548955844</c:v>
                </c:pt>
                <c:pt idx="58">
                  <c:v>-0.33432551587792148</c:v>
                </c:pt>
                <c:pt idx="59">
                  <c:v>-0.22351896840647711</c:v>
                </c:pt>
                <c:pt idx="60">
                  <c:v>-0.3420187058568489</c:v>
                </c:pt>
                <c:pt idx="61">
                  <c:v>-0.26008703667072375</c:v>
                </c:pt>
                <c:pt idx="62">
                  <c:v>-4.8617861567558762E-2</c:v>
                </c:pt>
                <c:pt idx="63">
                  <c:v>-0.11765029176313124</c:v>
                </c:pt>
                <c:pt idx="64">
                  <c:v>0.3564646347961915</c:v>
                </c:pt>
                <c:pt idx="65">
                  <c:v>-0.11312014512327462</c:v>
                </c:pt>
                <c:pt idx="66">
                  <c:v>-0.15548904518818585</c:v>
                </c:pt>
                <c:pt idx="67">
                  <c:v>-0.18914342288771024</c:v>
                </c:pt>
                <c:pt idx="68">
                  <c:v>-0.29012593508624018</c:v>
                </c:pt>
                <c:pt idx="69">
                  <c:v>-0.35155592189795826</c:v>
                </c:pt>
                <c:pt idx="70">
                  <c:v>-0.26180038067592815</c:v>
                </c:pt>
                <c:pt idx="71">
                  <c:v>-0.66167591379150981</c:v>
                </c:pt>
                <c:pt idx="72">
                  <c:v>-9.171584666616539E-2</c:v>
                </c:pt>
                <c:pt idx="73">
                  <c:v>-4.6434909980261452E-2</c:v>
                </c:pt>
                <c:pt idx="74">
                  <c:v>-0.28674169603716493</c:v>
                </c:pt>
                <c:pt idx="75">
                  <c:v>-0.26515032671362526</c:v>
                </c:pt>
                <c:pt idx="76">
                  <c:v>-0.31933872098307337</c:v>
                </c:pt>
                <c:pt idx="77">
                  <c:v>-0.27186813899608619</c:v>
                </c:pt>
                <c:pt idx="78">
                  <c:v>-0.29336261110200912</c:v>
                </c:pt>
                <c:pt idx="79">
                  <c:v>-0.21801838792095296</c:v>
                </c:pt>
                <c:pt idx="80">
                  <c:v>-0.31934401184923278</c:v>
                </c:pt>
                <c:pt idx="81">
                  <c:v>0.97976796669414146</c:v>
                </c:pt>
                <c:pt idx="82">
                  <c:v>-0.17206555744893048</c:v>
                </c:pt>
                <c:pt idx="83">
                  <c:v>-0.1953120348609616</c:v>
                </c:pt>
                <c:pt idx="84">
                  <c:v>-0.23420656147201901</c:v>
                </c:pt>
                <c:pt idx="85">
                  <c:v>-0.24128832723520599</c:v>
                </c:pt>
                <c:pt idx="86">
                  <c:v>-0.20338755883846726</c:v>
                </c:pt>
                <c:pt idx="87">
                  <c:v>-0.13483414272675098</c:v>
                </c:pt>
                <c:pt idx="88">
                  <c:v>-9.3711223332540783E-2</c:v>
                </c:pt>
                <c:pt idx="89">
                  <c:v>-9.6618358905688595E-2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A-4FC5-9C88-8EB293F2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7663"/>
        <c:axId val="560576703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Foglio1!$EY$212:$EY$213</c:f>
              <c:numCache>
                <c:formatCode>General</c:formatCode>
                <c:ptCount val="2"/>
                <c:pt idx="0">
                  <c:v>0.54602643866551281</c:v>
                </c:pt>
                <c:pt idx="1">
                  <c:v>0.54602643866551281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A-4FC5-9C88-8EB293F270ED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Foglio1!$EY$215:$EY$216</c:f>
              <c:numCache>
                <c:formatCode>General</c:formatCode>
                <c:ptCount val="2"/>
                <c:pt idx="0">
                  <c:v>-1.1473409974905775</c:v>
                </c:pt>
                <c:pt idx="1">
                  <c:v>-1.1473409974905775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7A-4FC5-9C88-8EB293F270ED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Foglio1!$FA$212:$FA$213</c:f>
              <c:numCache>
                <c:formatCode>General</c:formatCode>
                <c:ptCount val="2"/>
                <c:pt idx="0">
                  <c:v>-5.1713588175275937E-2</c:v>
                </c:pt>
                <c:pt idx="1">
                  <c:v>-0.59442753858866415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7A-4FC5-9C88-8EB293F270ED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Foglio1!$EZ$212:$EZ$213</c:f>
              <c:numCache>
                <c:formatCode>0.00</c:formatCode>
                <c:ptCount val="2"/>
                <c:pt idx="0">
                  <c:v>-0.3006572794125324</c:v>
                </c:pt>
                <c:pt idx="1">
                  <c:v>-0.3006572794125324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1-4B3A-B64F-BEE1494D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7663"/>
        <c:axId val="560576703"/>
      </c:scatterChart>
      <c:valAx>
        <c:axId val="493987663"/>
        <c:scaling>
          <c:orientation val="minMax"/>
          <c:max val="5.3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703"/>
        <c:crosses val="autoZero"/>
        <c:crossBetween val="midCat"/>
      </c:valAx>
      <c:valAx>
        <c:axId val="560576703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7663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</a:t>
            </a:r>
            <a:r>
              <a:rPr lang="en-GB" sz="1400" b="0" i="0" u="none" strike="noStrike" baseline="0">
                <a:effectLst/>
              </a:rPr>
              <a:t> (m/s)</a:t>
            </a:r>
            <a:r>
              <a:rPr lang="en-GB"/>
              <a:t>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Foglio1!$FS$209</c:f>
              <c:strCache>
                <c:ptCount val="1"/>
                <c:pt idx="0">
                  <c:v>Bland Altman Velocità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Foglio1!$CR$4:$CR$93</c:f>
              <c:numCache>
                <c:formatCode>0.000</c:formatCode>
                <c:ptCount val="90"/>
                <c:pt idx="0">
                  <c:v>3.7117370676409549</c:v>
                </c:pt>
                <c:pt idx="1">
                  <c:v>4.8894596746470116</c:v>
                </c:pt>
                <c:pt idx="2">
                  <c:v>4.9872142220037361</c:v>
                </c:pt>
                <c:pt idx="3">
                  <c:v>6.059954539412896</c:v>
                </c:pt>
                <c:pt idx="4">
                  <c:v>5.7603758837013466</c:v>
                </c:pt>
                <c:pt idx="5">
                  <c:v>8.1872904127177026</c:v>
                </c:pt>
                <c:pt idx="6">
                  <c:v>6.2895617449765435</c:v>
                </c:pt>
                <c:pt idx="7">
                  <c:v>7.4748363118054284</c:v>
                </c:pt>
                <c:pt idx="8">
                  <c:v>9.3244742183762028</c:v>
                </c:pt>
                <c:pt idx="9">
                  <c:v>9.6140139222978114</c:v>
                </c:pt>
                <c:pt idx="10">
                  <c:v>5.7864830387390898</c:v>
                </c:pt>
                <c:pt idx="11">
                  <c:v>5.3033941305560122</c:v>
                </c:pt>
                <c:pt idx="12">
                  <c:v>7.0759734385153568</c:v>
                </c:pt>
                <c:pt idx="13">
                  <c:v>4.3387116617734964</c:v>
                </c:pt>
                <c:pt idx="14">
                  <c:v>5.7761657238472779</c:v>
                </c:pt>
                <c:pt idx="15">
                  <c:v>5.4730827948275387</c:v>
                </c:pt>
                <c:pt idx="16">
                  <c:v>5.5446175742538513</c:v>
                </c:pt>
                <c:pt idx="17">
                  <c:v>6.1206732928335974</c:v>
                </c:pt>
                <c:pt idx="18">
                  <c:v>5.8690502331217527</c:v>
                </c:pt>
                <c:pt idx="19">
                  <c:v>4.8900215114839369</c:v>
                </c:pt>
                <c:pt idx="20">
                  <c:v>7.3266539796235879</c:v>
                </c:pt>
                <c:pt idx="21">
                  <c:v>5.3910369439167702</c:v>
                </c:pt>
                <c:pt idx="22">
                  <c:v>5.1919518676897187</c:v>
                </c:pt>
                <c:pt idx="23">
                  <c:v>5.0695442176485441</c:v>
                </c:pt>
                <c:pt idx="24">
                  <c:v>5.4604250770900347</c:v>
                </c:pt>
                <c:pt idx="25">
                  <c:v>6.5965268752784372</c:v>
                </c:pt>
                <c:pt idx="26">
                  <c:v>6.2522508453757446</c:v>
                </c:pt>
                <c:pt idx="27">
                  <c:v>6.9959038524631003</c:v>
                </c:pt>
                <c:pt idx="28">
                  <c:v>7.6534884456708321</c:v>
                </c:pt>
                <c:pt idx="29">
                  <c:v>6.0220593617314853</c:v>
                </c:pt>
                <c:pt idx="30">
                  <c:v>4.6076503842215679</c:v>
                </c:pt>
                <c:pt idx="31">
                  <c:v>7.9473316723980023</c:v>
                </c:pt>
                <c:pt idx="32">
                  <c:v>5.124611483245002</c:v>
                </c:pt>
                <c:pt idx="33">
                  <c:v>4.8775256266773752</c:v>
                </c:pt>
                <c:pt idx="34">
                  <c:v>4.3515639791033358</c:v>
                </c:pt>
                <c:pt idx="35">
                  <c:v>7.127313946486737</c:v>
                </c:pt>
                <c:pt idx="36">
                  <c:v>6.811133000819428</c:v>
                </c:pt>
                <c:pt idx="37">
                  <c:v>7.1794617713065181</c:v>
                </c:pt>
                <c:pt idx="38">
                  <c:v>7.9826030832081472</c:v>
                </c:pt>
                <c:pt idx="39">
                  <c:v>7.2597041361104564</c:v>
                </c:pt>
                <c:pt idx="40">
                  <c:v>9.7776355918425821</c:v>
                </c:pt>
                <c:pt idx="41">
                  <c:v>8.8543448866736618</c:v>
                </c:pt>
                <c:pt idx="42">
                  <c:v>8.9523324415369032</c:v>
                </c:pt>
                <c:pt idx="43">
                  <c:v>8.8940421385856503</c:v>
                </c:pt>
                <c:pt idx="44">
                  <c:v>10.472873842354442</c:v>
                </c:pt>
                <c:pt idx="45">
                  <c:v>6.7262173258392366</c:v>
                </c:pt>
                <c:pt idx="46">
                  <c:v>8.0665738533889808</c:v>
                </c:pt>
                <c:pt idx="47">
                  <c:v>7.3892831302300515</c:v>
                </c:pt>
                <c:pt idx="48">
                  <c:v>7.2898083671595764</c:v>
                </c:pt>
                <c:pt idx="49">
                  <c:v>6.9757063668098755</c:v>
                </c:pt>
                <c:pt idx="50">
                  <c:v>6.8745418996298602</c:v>
                </c:pt>
                <c:pt idx="51">
                  <c:v>6.0193720586455743</c:v>
                </c:pt>
                <c:pt idx="52">
                  <c:v>7.5046596561436374</c:v>
                </c:pt>
                <c:pt idx="53">
                  <c:v>10.192544396416185</c:v>
                </c:pt>
                <c:pt idx="54">
                  <c:v>9.5935512871094453</c:v>
                </c:pt>
                <c:pt idx="55">
                  <c:v>8.4790388124821732</c:v>
                </c:pt>
                <c:pt idx="56">
                  <c:v>6.9466333559041216</c:v>
                </c:pt>
                <c:pt idx="57">
                  <c:v>5.2547727274477278</c:v>
                </c:pt>
                <c:pt idx="58">
                  <c:v>5.4935653744301547</c:v>
                </c:pt>
                <c:pt idx="59">
                  <c:v>4.6112256100566613</c:v>
                </c:pt>
                <c:pt idx="60">
                  <c:v>4.5956411160022714</c:v>
                </c:pt>
                <c:pt idx="61">
                  <c:v>5.8368842552232882</c:v>
                </c:pt>
                <c:pt idx="62">
                  <c:v>4.7174850824735906</c:v>
                </c:pt>
                <c:pt idx="63">
                  <c:v>4.9628612703872399</c:v>
                </c:pt>
                <c:pt idx="64">
                  <c:v>5.1410045521570957</c:v>
                </c:pt>
                <c:pt idx="65">
                  <c:v>9.53364974315814</c:v>
                </c:pt>
                <c:pt idx="66">
                  <c:v>9.8249269280667963</c:v>
                </c:pt>
                <c:pt idx="67">
                  <c:v>8.9895337461722367</c:v>
                </c:pt>
                <c:pt idx="68">
                  <c:v>4.6833348204927283</c:v>
                </c:pt>
                <c:pt idx="69">
                  <c:v>4.7829382405289342</c:v>
                </c:pt>
                <c:pt idx="70">
                  <c:v>4.3824814949285669</c:v>
                </c:pt>
                <c:pt idx="71">
                  <c:v>4.6471161903600358</c:v>
                </c:pt>
                <c:pt idx="72">
                  <c:v>6.0652571712995345</c:v>
                </c:pt>
                <c:pt idx="73">
                  <c:v>6.7026911710252488</c:v>
                </c:pt>
                <c:pt idx="74">
                  <c:v>6.818931220063825</c:v>
                </c:pt>
                <c:pt idx="75">
                  <c:v>6.3061317707251057</c:v>
                </c:pt>
                <c:pt idx="76">
                  <c:v>5.1942804828282565</c:v>
                </c:pt>
                <c:pt idx="77">
                  <c:v>7.7083471432327846</c:v>
                </c:pt>
                <c:pt idx="78">
                  <c:v>10.663725958139183</c:v>
                </c:pt>
                <c:pt idx="79">
                  <c:v>5.3878130005838418</c:v>
                </c:pt>
                <c:pt idx="80">
                  <c:v>5.6616910344507341</c:v>
                </c:pt>
                <c:pt idx="81">
                  <c:v>6.1569441315193973</c:v>
                </c:pt>
                <c:pt idx="82">
                  <c:v>8.8990792852680158</c:v>
                </c:pt>
                <c:pt idx="83">
                  <c:v>9.6214042244214255</c:v>
                </c:pt>
                <c:pt idx="84">
                  <c:v>12.418751040204283</c:v>
                </c:pt>
                <c:pt idx="85">
                  <c:v>11.43183839814159</c:v>
                </c:pt>
                <c:pt idx="86">
                  <c:v>11.384222684202607</c:v>
                </c:pt>
                <c:pt idx="87">
                  <c:v>8.0938257713683015</c:v>
                </c:pt>
                <c:pt idx="88">
                  <c:v>8.833751986418477</c:v>
                </c:pt>
                <c:pt idx="89">
                  <c:v>8.6006932934280549</c:v>
                </c:pt>
              </c:numCache>
            </c:numRef>
          </c:xVal>
          <c:yVal>
            <c:numRef>
              <c:f>Foglio1!$CS$4:$CS$93</c:f>
              <c:numCache>
                <c:formatCode>0.00</c:formatCode>
                <c:ptCount val="90"/>
                <c:pt idx="0">
                  <c:v>7.2484739427819109</c:v>
                </c:pt>
                <c:pt idx="1">
                  <c:v>4.835011614915004</c:v>
                </c:pt>
                <c:pt idx="2">
                  <c:v>5.0702691660932118</c:v>
                </c:pt>
                <c:pt idx="3">
                  <c:v>3.0902281208114522</c:v>
                </c:pt>
                <c:pt idx="4">
                  <c:v>3.9807808100243944</c:v>
                </c:pt>
                <c:pt idx="5">
                  <c:v>-0.33847757281779423</c:v>
                </c:pt>
                <c:pt idx="6">
                  <c:v>3.9574868501671867</c:v>
                </c:pt>
                <c:pt idx="7">
                  <c:v>1.3507254160370774</c:v>
                </c:pt>
                <c:pt idx="8">
                  <c:v>-2.020529254449194</c:v>
                </c:pt>
                <c:pt idx="9">
                  <c:v>-2.2906540542333804</c:v>
                </c:pt>
                <c:pt idx="10">
                  <c:v>3.691640413999759</c:v>
                </c:pt>
                <c:pt idx="11">
                  <c:v>4.8955104918879453</c:v>
                </c:pt>
                <c:pt idx="12">
                  <c:v>1.9058744132323326</c:v>
                </c:pt>
                <c:pt idx="13">
                  <c:v>8.1375856450744912</c:v>
                </c:pt>
                <c:pt idx="14">
                  <c:v>5.3866882338547368</c:v>
                </c:pt>
                <c:pt idx="15">
                  <c:v>2.6592952231153966</c:v>
                </c:pt>
                <c:pt idx="16">
                  <c:v>3.4115211775085221</c:v>
                </c:pt>
                <c:pt idx="17">
                  <c:v>2.2188775567462145</c:v>
                </c:pt>
                <c:pt idx="18">
                  <c:v>2.8636028680662449</c:v>
                </c:pt>
                <c:pt idx="19">
                  <c:v>5.1282400589228736</c:v>
                </c:pt>
                <c:pt idx="20">
                  <c:v>2.2737561118870167</c:v>
                </c:pt>
                <c:pt idx="21">
                  <c:v>6.4315214960092604</c:v>
                </c:pt>
                <c:pt idx="22">
                  <c:v>7.6085021180542372</c:v>
                </c:pt>
                <c:pt idx="23">
                  <c:v>8.5121424699874613</c:v>
                </c:pt>
                <c:pt idx="24">
                  <c:v>8.0487076975819711</c:v>
                </c:pt>
                <c:pt idx="25">
                  <c:v>2.078370745900374</c:v>
                </c:pt>
                <c:pt idx="26">
                  <c:v>3.0308878520509284</c:v>
                </c:pt>
                <c:pt idx="27">
                  <c:v>1.3415804802295614</c:v>
                </c:pt>
                <c:pt idx="28">
                  <c:v>0.67806590482692464</c:v>
                </c:pt>
                <c:pt idx="29">
                  <c:v>4.2882501231139312</c:v>
                </c:pt>
                <c:pt idx="30">
                  <c:v>5.7964549526351155</c:v>
                </c:pt>
                <c:pt idx="31">
                  <c:v>-0.37081241726761416</c:v>
                </c:pt>
                <c:pt idx="32">
                  <c:v>5.7321132278438629</c:v>
                </c:pt>
                <c:pt idx="33">
                  <c:v>6.4649516524867714</c:v>
                </c:pt>
                <c:pt idx="34">
                  <c:v>7.818952018521081</c:v>
                </c:pt>
                <c:pt idx="35">
                  <c:v>1.0032846173292942</c:v>
                </c:pt>
                <c:pt idx="36">
                  <c:v>2.2945092831842357</c:v>
                </c:pt>
                <c:pt idx="37">
                  <c:v>1.5641354845348161</c:v>
                </c:pt>
                <c:pt idx="38">
                  <c:v>0.37921533159647414</c:v>
                </c:pt>
                <c:pt idx="39">
                  <c:v>2.5323716959545326</c:v>
                </c:pt>
                <c:pt idx="40">
                  <c:v>-4.3952972086868343</c:v>
                </c:pt>
                <c:pt idx="41">
                  <c:v>-2.4451121752866793</c:v>
                </c:pt>
                <c:pt idx="42">
                  <c:v>-1.9104721593112144</c:v>
                </c:pt>
                <c:pt idx="43">
                  <c:v>-1.6596642507857577</c:v>
                </c:pt>
                <c:pt idx="44">
                  <c:v>-4.4769375226671126</c:v>
                </c:pt>
                <c:pt idx="45">
                  <c:v>0.63406386212471322</c:v>
                </c:pt>
                <c:pt idx="46">
                  <c:v>-1.1981929692419193</c:v>
                </c:pt>
                <c:pt idx="47">
                  <c:v>0.63264599444930436</c:v>
                </c:pt>
                <c:pt idx="48">
                  <c:v>1.1057263520653136</c:v>
                </c:pt>
                <c:pt idx="49">
                  <c:v>2.1369732052174699</c:v>
                </c:pt>
                <c:pt idx="50">
                  <c:v>3.8454306230207802</c:v>
                </c:pt>
                <c:pt idx="51">
                  <c:v>5.6373774536819887</c:v>
                </c:pt>
                <c:pt idx="52">
                  <c:v>2.9415735449299136</c:v>
                </c:pt>
                <c:pt idx="53">
                  <c:v>-3.3822146259516277</c:v>
                </c:pt>
                <c:pt idx="54">
                  <c:v>-1.7386247323999076</c:v>
                </c:pt>
                <c:pt idx="55">
                  <c:v>0.77142383758946842</c:v>
                </c:pt>
                <c:pt idx="56">
                  <c:v>5.1889861968091839</c:v>
                </c:pt>
                <c:pt idx="57">
                  <c:v>9.1875825873735941</c:v>
                </c:pt>
                <c:pt idx="58">
                  <c:v>9.1085469190184121</c:v>
                </c:pt>
                <c:pt idx="59">
                  <c:v>8.4357078726353532</c:v>
                </c:pt>
                <c:pt idx="60">
                  <c:v>8.7769969454089143</c:v>
                </c:pt>
                <c:pt idx="61">
                  <c:v>7.3364840972223977</c:v>
                </c:pt>
                <c:pt idx="62">
                  <c:v>9.3160063369745636</c:v>
                </c:pt>
                <c:pt idx="63">
                  <c:v>9.3994523899826952</c:v>
                </c:pt>
                <c:pt idx="64">
                  <c:v>9.2355583451232377</c:v>
                </c:pt>
                <c:pt idx="65">
                  <c:v>-1.3798425194747193</c:v>
                </c:pt>
                <c:pt idx="66">
                  <c:v>-2.1939208844294065</c:v>
                </c:pt>
                <c:pt idx="67">
                  <c:v>0.50588258838343236</c:v>
                </c:pt>
                <c:pt idx="68">
                  <c:v>5.2174641612144956</c:v>
                </c:pt>
                <c:pt idx="69">
                  <c:v>6.8124000196069883</c:v>
                </c:pt>
                <c:pt idx="70">
                  <c:v>8.1452709717122733</c:v>
                </c:pt>
                <c:pt idx="71">
                  <c:v>8.3933821568188485</c:v>
                </c:pt>
                <c:pt idx="72">
                  <c:v>6.5504645013213487</c:v>
                </c:pt>
                <c:pt idx="73">
                  <c:v>5.2024516828089382</c:v>
                </c:pt>
                <c:pt idx="74">
                  <c:v>3.7840137643004308</c:v>
                </c:pt>
                <c:pt idx="75">
                  <c:v>5.0316761540809303</c:v>
                </c:pt>
                <c:pt idx="76">
                  <c:v>7.5896313140301119</c:v>
                </c:pt>
                <c:pt idx="77">
                  <c:v>1.8398003704198889</c:v>
                </c:pt>
                <c:pt idx="78">
                  <c:v>-2.7444969762154336</c:v>
                </c:pt>
                <c:pt idx="79">
                  <c:v>5.9376809795840648</c:v>
                </c:pt>
                <c:pt idx="80">
                  <c:v>6.5559318380071492</c:v>
                </c:pt>
                <c:pt idx="81">
                  <c:v>6.071077121062455</c:v>
                </c:pt>
                <c:pt idx="82">
                  <c:v>0.52146861360928831</c:v>
                </c:pt>
                <c:pt idx="83">
                  <c:v>-6.7350252963063184E-3</c:v>
                </c:pt>
                <c:pt idx="84">
                  <c:v>-9.9578678573806307</c:v>
                </c:pt>
                <c:pt idx="85">
                  <c:v>-6.6328526486118182</c:v>
                </c:pt>
                <c:pt idx="86">
                  <c:v>-5.1730922553319871</c:v>
                </c:pt>
                <c:pt idx="87">
                  <c:v>0.36034959535538302</c:v>
                </c:pt>
                <c:pt idx="88">
                  <c:v>-0.63613308906656663</c:v>
                </c:pt>
                <c:pt idx="89">
                  <c:v>7.8028467440891092E-2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D47-9086-416CB0CC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1871"/>
        <c:axId val="54818553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Foglio1!$FT$212:$FT$213</c:f>
              <c:numCache>
                <c:formatCode>General</c:formatCode>
                <c:ptCount val="2"/>
                <c:pt idx="0">
                  <c:v>12.804264859000028</c:v>
                </c:pt>
                <c:pt idx="1">
                  <c:v>12.804264859000028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5-4D47-9086-416CB0CCAF6B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Foglio1!$FT$215:$FT$216</c:f>
              <c:numCache>
                <c:formatCode>General</c:formatCode>
                <c:ptCount val="2"/>
                <c:pt idx="0">
                  <c:v>-6.9143722827456973</c:v>
                </c:pt>
                <c:pt idx="1">
                  <c:v>-6.9143722827456973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75-4D47-9086-416CB0CCAF6B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Foglio1!$FV$212:$FV$213</c:f>
              <c:numCache>
                <c:formatCode>General</c:formatCode>
                <c:ptCount val="2"/>
                <c:pt idx="0">
                  <c:v>9.6897498904607389</c:v>
                </c:pt>
                <c:pt idx="1">
                  <c:v>-8.4144769793338483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75-4D47-9086-416CB0CCAF6B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Foglio1!$FU$212:$FU$213</c:f>
              <c:numCache>
                <c:formatCode>0.00</c:formatCode>
                <c:ptCount val="2"/>
                <c:pt idx="0">
                  <c:v>2.9449462881271655</c:v>
                </c:pt>
                <c:pt idx="1">
                  <c:v>2.9449462881271655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A-4567-8D2F-C41715EA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1871"/>
        <c:axId val="548185535"/>
      </c:scatterChart>
      <c:valAx>
        <c:axId val="490601871"/>
        <c:scaling>
          <c:orientation val="minMax"/>
          <c:max val="12.6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85535"/>
        <c:crosses val="autoZero"/>
        <c:crossBetween val="midCat"/>
      </c:valAx>
      <c:valAx>
        <c:axId val="548185535"/>
        <c:scaling>
          <c:orientation val="minMax"/>
          <c:max val="14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1871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Lunghezza (cm) Passo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Foglio1!$BR$315</c:f>
              <c:strCache>
                <c:ptCount val="1"/>
                <c:pt idx="0">
                  <c:v>Bland Altman Lunghezza Passo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Foglio1!$CV$4:$CV$93</c:f>
              <c:numCache>
                <c:formatCode>0.00</c:formatCode>
                <c:ptCount val="90"/>
                <c:pt idx="0">
                  <c:v>171.90977610552389</c:v>
                </c:pt>
                <c:pt idx="1">
                  <c:v>129.50265003851501</c:v>
                </c:pt>
                <c:pt idx="2">
                  <c:v>123.59260073560996</c:v>
                </c:pt>
                <c:pt idx="3">
                  <c:v>152.59626898003282</c:v>
                </c:pt>
                <c:pt idx="4">
                  <c:v>155.78648360221507</c:v>
                </c:pt>
                <c:pt idx="5">
                  <c:v>247.44775103086999</c:v>
                </c:pt>
                <c:pt idx="6">
                  <c:v>142.30881214736451</c:v>
                </c:pt>
                <c:pt idx="7">
                  <c:v>170.5136981368145</c:v>
                </c:pt>
                <c:pt idx="8">
                  <c:v>201.13116153564948</c:v>
                </c:pt>
                <c:pt idx="9">
                  <c:v>206.83411413984447</c:v>
                </c:pt>
                <c:pt idx="10">
                  <c:v>142.98572764643984</c:v>
                </c:pt>
                <c:pt idx="11">
                  <c:v>120.78798228249995</c:v>
                </c:pt>
                <c:pt idx="12">
                  <c:v>167.13387723990894</c:v>
                </c:pt>
                <c:pt idx="13">
                  <c:v>106.07272087346111</c:v>
                </c:pt>
                <c:pt idx="14">
                  <c:v>124.20890142928491</c:v>
                </c:pt>
                <c:pt idx="15">
                  <c:v>143.29733635350217</c:v>
                </c:pt>
                <c:pt idx="16">
                  <c:v>143.30706338822833</c:v>
                </c:pt>
                <c:pt idx="17">
                  <c:v>159.28151900176334</c:v>
                </c:pt>
                <c:pt idx="18">
                  <c:v>165.10082513644556</c:v>
                </c:pt>
                <c:pt idx="19">
                  <c:v>132.25445642049272</c:v>
                </c:pt>
                <c:pt idx="20">
                  <c:v>152.13761413127995</c:v>
                </c:pt>
                <c:pt idx="21">
                  <c:v>153.22373005489499</c:v>
                </c:pt>
                <c:pt idx="22">
                  <c:v>172.19818566843</c:v>
                </c:pt>
                <c:pt idx="23">
                  <c:v>174.54526958088999</c:v>
                </c:pt>
                <c:pt idx="24">
                  <c:v>143.16417864271494</c:v>
                </c:pt>
                <c:pt idx="25">
                  <c:v>180.29171050733117</c:v>
                </c:pt>
                <c:pt idx="26">
                  <c:v>174.19851538388284</c:v>
                </c:pt>
                <c:pt idx="27">
                  <c:v>182.15885546255555</c:v>
                </c:pt>
                <c:pt idx="28">
                  <c:v>231.32874581913444</c:v>
                </c:pt>
                <c:pt idx="29">
                  <c:v>142.69922793553991</c:v>
                </c:pt>
                <c:pt idx="30">
                  <c:v>123.08638592005995</c:v>
                </c:pt>
                <c:pt idx="31">
                  <c:v>205.65646999266673</c:v>
                </c:pt>
                <c:pt idx="32">
                  <c:v>113.68519119326884</c:v>
                </c:pt>
                <c:pt idx="33">
                  <c:v>129.19737062274112</c:v>
                </c:pt>
                <c:pt idx="34">
                  <c:v>111.03066352375883</c:v>
                </c:pt>
                <c:pt idx="35">
                  <c:v>186.3758359707395</c:v>
                </c:pt>
                <c:pt idx="36">
                  <c:v>173.93303144298</c:v>
                </c:pt>
                <c:pt idx="37">
                  <c:v>190.34442577515838</c:v>
                </c:pt>
                <c:pt idx="38">
                  <c:v>191.35868687628505</c:v>
                </c:pt>
                <c:pt idx="39">
                  <c:v>164.87544156702782</c:v>
                </c:pt>
                <c:pt idx="40">
                  <c:v>264.64341336539508</c:v>
                </c:pt>
                <c:pt idx="41">
                  <c:v>249.45894005555223</c:v>
                </c:pt>
                <c:pt idx="42">
                  <c:v>256.67188239693451</c:v>
                </c:pt>
                <c:pt idx="43">
                  <c:v>219.27614210045061</c:v>
                </c:pt>
                <c:pt idx="44">
                  <c:v>344.6137680014906</c:v>
                </c:pt>
                <c:pt idx="45">
                  <c:v>182.5332902886795</c:v>
                </c:pt>
                <c:pt idx="46">
                  <c:v>245.25775521382451</c:v>
                </c:pt>
                <c:pt idx="47">
                  <c:v>201.9827979334195</c:v>
                </c:pt>
                <c:pt idx="48">
                  <c:v>215.43758755637</c:v>
                </c:pt>
                <c:pt idx="49">
                  <c:v>162.01929330631364</c:v>
                </c:pt>
                <c:pt idx="50">
                  <c:v>168.0771411861945</c:v>
                </c:pt>
                <c:pt idx="51">
                  <c:v>134.42087623888668</c:v>
                </c:pt>
                <c:pt idx="52">
                  <c:v>175.81757240814395</c:v>
                </c:pt>
                <c:pt idx="53">
                  <c:v>297.56425342115949</c:v>
                </c:pt>
                <c:pt idx="54">
                  <c:v>255.14470704367449</c:v>
                </c:pt>
                <c:pt idx="55">
                  <c:v>182.788189766605</c:v>
                </c:pt>
                <c:pt idx="56">
                  <c:v>146.89817792327727</c:v>
                </c:pt>
                <c:pt idx="57">
                  <c:v>107.13889213767112</c:v>
                </c:pt>
                <c:pt idx="58">
                  <c:v>109.6648788255749</c:v>
                </c:pt>
                <c:pt idx="59">
                  <c:v>112.32211970989</c:v>
                </c:pt>
                <c:pt idx="60">
                  <c:v>110.52684573356997</c:v>
                </c:pt>
                <c:pt idx="61">
                  <c:v>128.86598611961494</c:v>
                </c:pt>
                <c:pt idx="62">
                  <c:v>103.62779561813497</c:v>
                </c:pt>
                <c:pt idx="63">
                  <c:v>114.17812301379001</c:v>
                </c:pt>
                <c:pt idx="64">
                  <c:v>113.80696164331502</c:v>
                </c:pt>
                <c:pt idx="65">
                  <c:v>245.710593637415</c:v>
                </c:pt>
                <c:pt idx="66">
                  <c:v>234.63736491859999</c:v>
                </c:pt>
                <c:pt idx="67">
                  <c:v>202.06226370481448</c:v>
                </c:pt>
                <c:pt idx="68">
                  <c:v>121.8653763229444</c:v>
                </c:pt>
                <c:pt idx="69">
                  <c:v>118.31673160208888</c:v>
                </c:pt>
                <c:pt idx="70">
                  <c:v>100.64710589185886</c:v>
                </c:pt>
                <c:pt idx="71">
                  <c:v>108.40075753625</c:v>
                </c:pt>
                <c:pt idx="72">
                  <c:v>147.15503762924999</c:v>
                </c:pt>
                <c:pt idx="73">
                  <c:v>157.72619092808003</c:v>
                </c:pt>
                <c:pt idx="74">
                  <c:v>149.37603277480389</c:v>
                </c:pt>
                <c:pt idx="75">
                  <c:v>142.26431278944486</c:v>
                </c:pt>
                <c:pt idx="76">
                  <c:v>119.03259063436001</c:v>
                </c:pt>
                <c:pt idx="77">
                  <c:v>176.67357524312555</c:v>
                </c:pt>
                <c:pt idx="78">
                  <c:v>221.41083456219451</c:v>
                </c:pt>
                <c:pt idx="79">
                  <c:v>114.639652026525</c:v>
                </c:pt>
                <c:pt idx="80">
                  <c:v>124.767265963195</c:v>
                </c:pt>
                <c:pt idx="81">
                  <c:v>427.72588565360104</c:v>
                </c:pt>
                <c:pt idx="82">
                  <c:v>198.06305029032831</c:v>
                </c:pt>
                <c:pt idx="83">
                  <c:v>203.03703982991783</c:v>
                </c:pt>
                <c:pt idx="84">
                  <c:v>348.18128784585451</c:v>
                </c:pt>
                <c:pt idx="85">
                  <c:v>283.75779392862</c:v>
                </c:pt>
                <c:pt idx="86">
                  <c:v>262.76272317234452</c:v>
                </c:pt>
                <c:pt idx="87">
                  <c:v>189.20551042833165</c:v>
                </c:pt>
                <c:pt idx="88">
                  <c:v>211.56894024399776</c:v>
                </c:pt>
                <c:pt idx="89">
                  <c:v>223.97444587200727</c:v>
                </c:pt>
              </c:numCache>
            </c:numRef>
          </c:xVal>
          <c:yVal>
            <c:numRef>
              <c:f>Foglio1!$CW$4:$CW$93</c:f>
              <c:numCache>
                <c:formatCode>0.00</c:formatCode>
                <c:ptCount val="90"/>
                <c:pt idx="0">
                  <c:v>43.736003344507765</c:v>
                </c:pt>
                <c:pt idx="1">
                  <c:v>126.19469992296999</c:v>
                </c:pt>
                <c:pt idx="2">
                  <c:v>130.4147985287801</c:v>
                </c:pt>
                <c:pt idx="3">
                  <c:v>76.140795373267665</c:v>
                </c:pt>
                <c:pt idx="4">
                  <c:v>66.6492550177921</c:v>
                </c:pt>
                <c:pt idx="5">
                  <c:v>-117.09550206174001</c:v>
                </c:pt>
                <c:pt idx="6">
                  <c:v>84.582375705270991</c:v>
                </c:pt>
                <c:pt idx="7">
                  <c:v>29.372603726370983</c:v>
                </c:pt>
                <c:pt idx="8">
                  <c:v>-68.262323071298994</c:v>
                </c:pt>
                <c:pt idx="9">
                  <c:v>-48.468228279688987</c:v>
                </c:pt>
                <c:pt idx="10">
                  <c:v>100.0285447071203</c:v>
                </c:pt>
                <c:pt idx="11">
                  <c:v>101.2240354350001</c:v>
                </c:pt>
                <c:pt idx="12">
                  <c:v>61.51002329795989</c:v>
                </c:pt>
                <c:pt idx="13">
                  <c:v>184.29900269752224</c:v>
                </c:pt>
                <c:pt idx="14">
                  <c:v>107.18219714143021</c:v>
                </c:pt>
                <c:pt idx="15">
                  <c:v>124.29421618188456</c:v>
                </c:pt>
                <c:pt idx="16">
                  <c:v>116.71920655687666</c:v>
                </c:pt>
                <c:pt idx="17">
                  <c:v>76.770295329806657</c:v>
                </c:pt>
                <c:pt idx="18">
                  <c:v>70.020571949331128</c:v>
                </c:pt>
                <c:pt idx="19">
                  <c:v>134.60219827012565</c:v>
                </c:pt>
                <c:pt idx="20">
                  <c:v>141.97477173744011</c:v>
                </c:pt>
                <c:pt idx="21">
                  <c:v>136.55253989021</c:v>
                </c:pt>
                <c:pt idx="22">
                  <c:v>102.60362866314</c:v>
                </c:pt>
                <c:pt idx="23">
                  <c:v>88.909460838220014</c:v>
                </c:pt>
                <c:pt idx="24">
                  <c:v>156.42164271457011</c:v>
                </c:pt>
                <c:pt idx="25">
                  <c:v>52.083245652004337</c:v>
                </c:pt>
                <c:pt idx="26">
                  <c:v>50.936302565567644</c:v>
                </c:pt>
                <c:pt idx="27">
                  <c:v>45.9045112971111</c:v>
                </c:pt>
                <c:pt idx="28">
                  <c:v>-62.87971386049108</c:v>
                </c:pt>
                <c:pt idx="29">
                  <c:v>114.6015441289202</c:v>
                </c:pt>
                <c:pt idx="30">
                  <c:v>170.57722815988009</c:v>
                </c:pt>
                <c:pt idx="31">
                  <c:v>5.5759489035554566</c:v>
                </c:pt>
                <c:pt idx="32">
                  <c:v>136.18517316901787</c:v>
                </c:pt>
                <c:pt idx="33">
                  <c:v>150.04970319896222</c:v>
                </c:pt>
                <c:pt idx="34">
                  <c:v>179.49422850803788</c:v>
                </c:pt>
                <c:pt idx="35">
                  <c:v>38.748328058520997</c:v>
                </c:pt>
                <c:pt idx="36">
                  <c:v>59.133937114040009</c:v>
                </c:pt>
                <c:pt idx="37">
                  <c:v>20.866704005238773</c:v>
                </c:pt>
                <c:pt idx="38">
                  <c:v>19.504848469652103</c:v>
                </c:pt>
                <c:pt idx="39">
                  <c:v>71.582450199277673</c:v>
                </c:pt>
                <c:pt idx="40">
                  <c:v>-129.0646045085679</c:v>
                </c:pt>
                <c:pt idx="41">
                  <c:v>-100.02899122221555</c:v>
                </c:pt>
                <c:pt idx="42">
                  <c:v>-115.34376479386901</c:v>
                </c:pt>
                <c:pt idx="43">
                  <c:v>-40.107839756456769</c:v>
                </c:pt>
                <c:pt idx="44">
                  <c:v>-291.00531378075891</c:v>
                </c:pt>
                <c:pt idx="45">
                  <c:v>6.9334194226410091</c:v>
                </c:pt>
                <c:pt idx="46">
                  <c:v>-124.71551042764898</c:v>
                </c:pt>
                <c:pt idx="47">
                  <c:v>-45.365595866838987</c:v>
                </c:pt>
                <c:pt idx="48">
                  <c:v>-74.075175112739998</c:v>
                </c:pt>
                <c:pt idx="49">
                  <c:v>-3.4931320671727235</c:v>
                </c:pt>
                <c:pt idx="50">
                  <c:v>78.095717627611009</c:v>
                </c:pt>
                <c:pt idx="51">
                  <c:v>111.82491418889335</c:v>
                </c:pt>
                <c:pt idx="52">
                  <c:v>64.14263296148988</c:v>
                </c:pt>
                <c:pt idx="53">
                  <c:v>-152.62850684231898</c:v>
                </c:pt>
                <c:pt idx="54">
                  <c:v>-71.289414087348973</c:v>
                </c:pt>
                <c:pt idx="55">
                  <c:v>18.423620466789998</c:v>
                </c:pt>
                <c:pt idx="56">
                  <c:v>125.09253304233435</c:v>
                </c:pt>
                <c:pt idx="57">
                  <c:v>200.16666016910222</c:v>
                </c:pt>
                <c:pt idx="58">
                  <c:v>193.92024234885019</c:v>
                </c:pt>
                <c:pt idx="59">
                  <c:v>203.60576058021999</c:v>
                </c:pt>
                <c:pt idx="60">
                  <c:v>205.44630853286006</c:v>
                </c:pt>
                <c:pt idx="61">
                  <c:v>159.26802776077011</c:v>
                </c:pt>
                <c:pt idx="62">
                  <c:v>190.49440876373006</c:v>
                </c:pt>
                <c:pt idx="63">
                  <c:v>226.14375397241997</c:v>
                </c:pt>
                <c:pt idx="64">
                  <c:v>214.38607671336996</c:v>
                </c:pt>
                <c:pt idx="65">
                  <c:v>-62.421187274830004</c:v>
                </c:pt>
                <c:pt idx="66">
                  <c:v>-33.274729837199999</c:v>
                </c:pt>
                <c:pt idx="67">
                  <c:v>11.375472590371004</c:v>
                </c:pt>
                <c:pt idx="68">
                  <c:v>146.04702513188897</c:v>
                </c:pt>
                <c:pt idx="69">
                  <c:v>150.92209235137778</c:v>
                </c:pt>
                <c:pt idx="70">
                  <c:v>192.26134377183783</c:v>
                </c:pt>
                <c:pt idx="71">
                  <c:v>210.9484849275</c:v>
                </c:pt>
                <c:pt idx="72">
                  <c:v>141.93992474149999</c:v>
                </c:pt>
                <c:pt idx="73">
                  <c:v>120.29761814383991</c:v>
                </c:pt>
                <c:pt idx="74">
                  <c:v>90.803490005947779</c:v>
                </c:pt>
                <c:pt idx="75">
                  <c:v>143.97137442111028</c:v>
                </c:pt>
                <c:pt idx="76">
                  <c:v>197.18481873127999</c:v>
                </c:pt>
                <c:pt idx="77">
                  <c:v>48.875071735971119</c:v>
                </c:pt>
                <c:pt idx="78">
                  <c:v>-56.221669124388967</c:v>
                </c:pt>
                <c:pt idx="79">
                  <c:v>129.32069594695002</c:v>
                </c:pt>
                <c:pt idx="80">
                  <c:v>144.46546807361</c:v>
                </c:pt>
                <c:pt idx="81">
                  <c:v>-455.22954908497991</c:v>
                </c:pt>
                <c:pt idx="82">
                  <c:v>-0.79276724732332582</c:v>
                </c:pt>
                <c:pt idx="83">
                  <c:v>-14.740746326502347</c:v>
                </c:pt>
                <c:pt idx="84">
                  <c:v>-254.36257569170903</c:v>
                </c:pt>
                <c:pt idx="85">
                  <c:v>-125.26558785724001</c:v>
                </c:pt>
                <c:pt idx="86">
                  <c:v>-81.775446344688987</c:v>
                </c:pt>
                <c:pt idx="87">
                  <c:v>-19.744354189996642</c:v>
                </c:pt>
                <c:pt idx="88">
                  <c:v>-18.026769376884431</c:v>
                </c:pt>
                <c:pt idx="89">
                  <c:v>-50.837780632903446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C-4E38-A19E-EC2474BA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5823"/>
        <c:axId val="49786705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Foglio1!$BS$318:$BS$319</c:f>
              <c:numCache>
                <c:formatCode>General</c:formatCode>
                <c:ptCount val="2"/>
                <c:pt idx="0">
                  <c:v>305.52251270390059</c:v>
                </c:pt>
                <c:pt idx="1">
                  <c:v>305.52251270390059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0C-4E38-A19E-EC2474BA015F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Foglio1!$BS$321:$BS$322</c:f>
              <c:numCache>
                <c:formatCode>General</c:formatCode>
                <c:ptCount val="2"/>
                <c:pt idx="0">
                  <c:v>-205.84946384043735</c:v>
                </c:pt>
                <c:pt idx="1">
                  <c:v>-205.84946384043735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0C-4E38-A19E-EC2474BA015F}"/>
            </c:ext>
          </c:extLst>
        </c:ser>
        <c:ser>
          <c:idx val="3"/>
          <c:order val="3"/>
          <c:tx>
            <c:v>Retta Down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Foglio1!$BU$318:$BU$319</c:f>
              <c:numCache>
                <c:formatCode>General</c:formatCode>
                <c:ptCount val="2"/>
                <c:pt idx="0">
                  <c:v>210.730232568471</c:v>
                </c:pt>
                <c:pt idx="1">
                  <c:v>-468.41644323079817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0C-4E38-A19E-EC2474BA015F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Foglio1!$BT$318:$BT$319</c:f>
              <c:numCache>
                <c:formatCode>0.00</c:formatCode>
                <c:ptCount val="2"/>
                <c:pt idx="0">
                  <c:v>49.836524431731625</c:v>
                </c:pt>
                <c:pt idx="1">
                  <c:v>49.836524431731625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E-4A3E-AD28-3AB2D2B2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5823"/>
        <c:axId val="497867055"/>
      </c:scatterChart>
      <c:valAx>
        <c:axId val="491245823"/>
        <c:scaling>
          <c:orientation val="minMax"/>
          <c:max val="440"/>
          <c:min val="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7055"/>
        <c:crosses val="autoZero"/>
        <c:crossBetween val="midCat"/>
      </c:valAx>
      <c:valAx>
        <c:axId val="497867055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Contatto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GB"/>
              <a:t> Optojump NEXT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Foglio1!$CM$315</c:f>
              <c:strCache>
                <c:ptCount val="1"/>
                <c:pt idx="0">
                  <c:v>Bland Altman T.Contatto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Foglio1!$CX$4:$CX$93</c:f>
              <c:numCache>
                <c:formatCode>0.00</c:formatCode>
                <c:ptCount val="90"/>
                <c:pt idx="0">
                  <c:v>122.06964444444446</c:v>
                </c:pt>
                <c:pt idx="1">
                  <c:v>111.60004812499972</c:v>
                </c:pt>
                <c:pt idx="2">
                  <c:v>111.62497187499972</c:v>
                </c:pt>
                <c:pt idx="3">
                  <c:v>113.45859958333378</c:v>
                </c:pt>
                <c:pt idx="4">
                  <c:v>116.29151354166669</c:v>
                </c:pt>
                <c:pt idx="5">
                  <c:v>102.25</c:v>
                </c:pt>
                <c:pt idx="6">
                  <c:v>96.050000000000011</c:v>
                </c:pt>
                <c:pt idx="7">
                  <c:v>114.62489937500001</c:v>
                </c:pt>
                <c:pt idx="8">
                  <c:v>109.6249337499995</c:v>
                </c:pt>
                <c:pt idx="9">
                  <c:v>106.54977187499949</c:v>
                </c:pt>
                <c:pt idx="10">
                  <c:v>116.06935006944343</c:v>
                </c:pt>
                <c:pt idx="11">
                  <c:v>113.87499499999902</c:v>
                </c:pt>
                <c:pt idx="12">
                  <c:v>113.55485118055455</c:v>
                </c:pt>
                <c:pt idx="13">
                  <c:v>111.06934881944443</c:v>
                </c:pt>
                <c:pt idx="14">
                  <c:v>99.875123750000114</c:v>
                </c:pt>
                <c:pt idx="15">
                  <c:v>118.01379388888888</c:v>
                </c:pt>
                <c:pt idx="16">
                  <c:v>111.27731090277726</c:v>
                </c:pt>
                <c:pt idx="17">
                  <c:v>117.7358348611106</c:v>
                </c:pt>
                <c:pt idx="18">
                  <c:v>116.83340020833333</c:v>
                </c:pt>
                <c:pt idx="19">
                  <c:v>120.22240409722173</c:v>
                </c:pt>
                <c:pt idx="20">
                  <c:v>110.00001499999999</c:v>
                </c:pt>
                <c:pt idx="21">
                  <c:v>119.56238562499951</c:v>
                </c:pt>
                <c:pt idx="22">
                  <c:v>113.2500237499995</c:v>
                </c:pt>
                <c:pt idx="23">
                  <c:v>103.18784312500006</c:v>
                </c:pt>
                <c:pt idx="24">
                  <c:v>102.6876056250002</c:v>
                </c:pt>
                <c:pt idx="25">
                  <c:v>117.374815</c:v>
                </c:pt>
                <c:pt idx="26">
                  <c:v>113.22246972222223</c:v>
                </c:pt>
                <c:pt idx="27">
                  <c:v>117.73595423611059</c:v>
                </c:pt>
                <c:pt idx="28">
                  <c:v>111.30553493055606</c:v>
                </c:pt>
                <c:pt idx="29">
                  <c:v>111.05556430555555</c:v>
                </c:pt>
                <c:pt idx="30">
                  <c:v>113.81257187499949</c:v>
                </c:pt>
                <c:pt idx="31">
                  <c:v>96.958377708333032</c:v>
                </c:pt>
                <c:pt idx="32">
                  <c:v>114.77814527777727</c:v>
                </c:pt>
                <c:pt idx="33">
                  <c:v>112.27777777777777</c:v>
                </c:pt>
                <c:pt idx="34">
                  <c:v>107.26436576388878</c:v>
                </c:pt>
                <c:pt idx="35">
                  <c:v>118.4375231249995</c:v>
                </c:pt>
                <c:pt idx="36">
                  <c:v>115.124741875</c:v>
                </c:pt>
                <c:pt idx="37">
                  <c:v>112.40238527777728</c:v>
                </c:pt>
                <c:pt idx="38">
                  <c:v>111.31950194444424</c:v>
                </c:pt>
                <c:pt idx="39">
                  <c:v>103.29158166666681</c:v>
                </c:pt>
                <c:pt idx="40">
                  <c:v>114.63910701388939</c:v>
                </c:pt>
                <c:pt idx="41">
                  <c:v>113.11118236111061</c:v>
                </c:pt>
                <c:pt idx="42">
                  <c:v>108.9861129861099</c:v>
                </c:pt>
                <c:pt idx="43">
                  <c:v>125.48591423611062</c:v>
                </c:pt>
                <c:pt idx="44">
                  <c:v>109.31902319444549</c:v>
                </c:pt>
                <c:pt idx="45">
                  <c:v>127.74979500000001</c:v>
                </c:pt>
                <c:pt idx="46">
                  <c:v>117.40025062500051</c:v>
                </c:pt>
                <c:pt idx="47">
                  <c:v>119.87475187499999</c:v>
                </c:pt>
                <c:pt idx="48">
                  <c:v>103.57524312500044</c:v>
                </c:pt>
                <c:pt idx="49">
                  <c:v>106.22782647727227</c:v>
                </c:pt>
                <c:pt idx="50">
                  <c:v>109.31250937499999</c:v>
                </c:pt>
                <c:pt idx="51">
                  <c:v>111.93043055555455</c:v>
                </c:pt>
                <c:pt idx="52">
                  <c:v>114.5278734027778</c:v>
                </c:pt>
                <c:pt idx="53">
                  <c:v>120.250314375</c:v>
                </c:pt>
                <c:pt idx="54">
                  <c:v>107.56263250000015</c:v>
                </c:pt>
                <c:pt idx="55">
                  <c:v>114.79144541666668</c:v>
                </c:pt>
                <c:pt idx="56">
                  <c:v>99.19436881944398</c:v>
                </c:pt>
                <c:pt idx="57">
                  <c:v>88.485996736111048</c:v>
                </c:pt>
                <c:pt idx="58">
                  <c:v>91.312562500000539</c:v>
                </c:pt>
                <c:pt idx="59">
                  <c:v>118.87531937499951</c:v>
                </c:pt>
                <c:pt idx="60">
                  <c:v>109.62493812499925</c:v>
                </c:pt>
                <c:pt idx="61">
                  <c:v>105.43730437500049</c:v>
                </c:pt>
                <c:pt idx="62">
                  <c:v>106.06216625</c:v>
                </c:pt>
                <c:pt idx="63">
                  <c:v>101.43746625</c:v>
                </c:pt>
                <c:pt idx="64">
                  <c:v>100.24995249999984</c:v>
                </c:pt>
                <c:pt idx="65">
                  <c:v>110.24990437499949</c:v>
                </c:pt>
                <c:pt idx="66">
                  <c:v>109.0627475</c:v>
                </c:pt>
                <c:pt idx="67">
                  <c:v>106.0624668749995</c:v>
                </c:pt>
                <c:pt idx="68">
                  <c:v>117.1114736111106</c:v>
                </c:pt>
                <c:pt idx="69">
                  <c:v>124.13879763888838</c:v>
                </c:pt>
                <c:pt idx="70">
                  <c:v>113.4998274999995</c:v>
                </c:pt>
                <c:pt idx="71">
                  <c:v>109.9999037500005</c:v>
                </c:pt>
                <c:pt idx="72">
                  <c:v>114.24997687499949</c:v>
                </c:pt>
                <c:pt idx="73">
                  <c:v>108.812776875</c:v>
                </c:pt>
                <c:pt idx="74">
                  <c:v>107.65277402777727</c:v>
                </c:pt>
                <c:pt idx="75">
                  <c:v>104.99954687499999</c:v>
                </c:pt>
                <c:pt idx="76">
                  <c:v>93.562395624999652</c:v>
                </c:pt>
                <c:pt idx="77">
                  <c:v>100.54148479166686</c:v>
                </c:pt>
                <c:pt idx="78">
                  <c:v>113.97501437499949</c:v>
                </c:pt>
                <c:pt idx="79">
                  <c:v>117.0999756249995</c:v>
                </c:pt>
                <c:pt idx="80">
                  <c:v>107.87458062499965</c:v>
                </c:pt>
                <c:pt idx="81">
                  <c:v>103.40256777777788</c:v>
                </c:pt>
                <c:pt idx="82">
                  <c:v>105.58355395833382</c:v>
                </c:pt>
                <c:pt idx="83">
                  <c:v>105.76388451388888</c:v>
                </c:pt>
                <c:pt idx="84">
                  <c:v>113.312786875</c:v>
                </c:pt>
                <c:pt idx="85">
                  <c:v>111.000124999999</c:v>
                </c:pt>
                <c:pt idx="86">
                  <c:v>104.24998124999999</c:v>
                </c:pt>
                <c:pt idx="87">
                  <c:v>122.41694354166617</c:v>
                </c:pt>
                <c:pt idx="88">
                  <c:v>111.91670916666666</c:v>
                </c:pt>
                <c:pt idx="89">
                  <c:v>106.63893326388884</c:v>
                </c:pt>
              </c:numCache>
            </c:numRef>
          </c:xVal>
          <c:yVal>
            <c:numRef>
              <c:f>Foglio1!$CY$4:$CY$93</c:f>
              <c:numCache>
                <c:formatCode>0.00</c:formatCode>
                <c:ptCount val="90"/>
                <c:pt idx="0">
                  <c:v>21.638488888888915</c:v>
                </c:pt>
                <c:pt idx="1">
                  <c:v>48.199903750000615</c:v>
                </c:pt>
                <c:pt idx="2">
                  <c:v>40.750056250000625</c:v>
                </c:pt>
                <c:pt idx="3">
                  <c:v>34.416134166665756</c:v>
                </c:pt>
                <c:pt idx="4">
                  <c:v>30.08363958333338</c:v>
                </c:pt>
                <c:pt idx="5">
                  <c:v>24.5</c:v>
                </c:pt>
                <c:pt idx="6">
                  <c:v>32.100000000000009</c:v>
                </c:pt>
                <c:pt idx="7">
                  <c:v>-3.2497987499999823</c:v>
                </c:pt>
                <c:pt idx="8">
                  <c:v>1.7501325000010013</c:v>
                </c:pt>
                <c:pt idx="9">
                  <c:v>3.1004562500010167</c:v>
                </c:pt>
                <c:pt idx="10">
                  <c:v>19.639077638890896</c:v>
                </c:pt>
                <c:pt idx="11">
                  <c:v>20.250010000002021</c:v>
                </c:pt>
                <c:pt idx="12">
                  <c:v>17.112519861113114</c:v>
                </c:pt>
                <c:pt idx="13">
                  <c:v>9.6390801388888718</c:v>
                </c:pt>
                <c:pt idx="14">
                  <c:v>32.249752499999815</c:v>
                </c:pt>
                <c:pt idx="15">
                  <c:v>23.527967777777775</c:v>
                </c:pt>
                <c:pt idx="16">
                  <c:v>12.556489305556553</c:v>
                </c:pt>
                <c:pt idx="17">
                  <c:v>12.972774722223193</c:v>
                </c:pt>
                <c:pt idx="18">
                  <c:v>13.666532916666654</c:v>
                </c:pt>
                <c:pt idx="19">
                  <c:v>0.44408069444544651</c:v>
                </c:pt>
                <c:pt idx="20">
                  <c:v>29.999970000000005</c:v>
                </c:pt>
                <c:pt idx="21">
                  <c:v>9.1252287500009999</c:v>
                </c:pt>
                <c:pt idx="22">
                  <c:v>13.999952500001001</c:v>
                </c:pt>
                <c:pt idx="23">
                  <c:v>21.374313749999899</c:v>
                </c:pt>
                <c:pt idx="24">
                  <c:v>20.37478874999961</c:v>
                </c:pt>
                <c:pt idx="25">
                  <c:v>17.250370000000004</c:v>
                </c:pt>
                <c:pt idx="26">
                  <c:v>16.443949444444442</c:v>
                </c:pt>
                <c:pt idx="27">
                  <c:v>12.972535972223213</c:v>
                </c:pt>
                <c:pt idx="28">
                  <c:v>17.611152361110115</c:v>
                </c:pt>
                <c:pt idx="29">
                  <c:v>12.111093611111116</c:v>
                </c:pt>
                <c:pt idx="30">
                  <c:v>27.624856250000988</c:v>
                </c:pt>
                <c:pt idx="31">
                  <c:v>61.416577916667279</c:v>
                </c:pt>
                <c:pt idx="32">
                  <c:v>19.55482055555656</c:v>
                </c:pt>
                <c:pt idx="33">
                  <c:v>24.555555555555557</c:v>
                </c:pt>
                <c:pt idx="34">
                  <c:v>27.026824027777977</c:v>
                </c:pt>
                <c:pt idx="35">
                  <c:v>24.374953750001012</c:v>
                </c:pt>
                <c:pt idx="36">
                  <c:v>25.250516250000004</c:v>
                </c:pt>
                <c:pt idx="37">
                  <c:v>22.306340555556574</c:v>
                </c:pt>
                <c:pt idx="38">
                  <c:v>25.13877388888929</c:v>
                </c:pt>
                <c:pt idx="39">
                  <c:v>34.083503333333027</c:v>
                </c:pt>
                <c:pt idx="40">
                  <c:v>24.27734152777677</c:v>
                </c:pt>
                <c:pt idx="41">
                  <c:v>26.222079722223214</c:v>
                </c:pt>
                <c:pt idx="42">
                  <c:v>30.472218472224597</c:v>
                </c:pt>
                <c:pt idx="43">
                  <c:v>-6.5273840277767761</c:v>
                </c:pt>
                <c:pt idx="44">
                  <c:v>21.139731388886773</c:v>
                </c:pt>
                <c:pt idx="45">
                  <c:v>20.500410000000002</c:v>
                </c:pt>
                <c:pt idx="46">
                  <c:v>24.799498749999003</c:v>
                </c:pt>
                <c:pt idx="47">
                  <c:v>12.250496250000012</c:v>
                </c:pt>
                <c:pt idx="48">
                  <c:v>39.649513749999102</c:v>
                </c:pt>
                <c:pt idx="49">
                  <c:v>32.453437954546359</c:v>
                </c:pt>
                <c:pt idx="50">
                  <c:v>8.6249812500000047</c:v>
                </c:pt>
                <c:pt idx="51">
                  <c:v>16.361361111113112</c:v>
                </c:pt>
                <c:pt idx="52">
                  <c:v>4.0553643055555852</c:v>
                </c:pt>
                <c:pt idx="53">
                  <c:v>-2.0006287500000042</c:v>
                </c:pt>
                <c:pt idx="54">
                  <c:v>25.124734999999689</c:v>
                </c:pt>
                <c:pt idx="55">
                  <c:v>-2.916224166666666</c:v>
                </c:pt>
                <c:pt idx="56">
                  <c:v>3.3890401388897686</c:v>
                </c:pt>
                <c:pt idx="57">
                  <c:v>9.4724509722223189</c:v>
                </c:pt>
                <c:pt idx="58">
                  <c:v>5.1248749999988945</c:v>
                </c:pt>
                <c:pt idx="59">
                  <c:v>15.249361250000987</c:v>
                </c:pt>
                <c:pt idx="60">
                  <c:v>21.750123750001507</c:v>
                </c:pt>
                <c:pt idx="61">
                  <c:v>15.875391249999012</c:v>
                </c:pt>
                <c:pt idx="62">
                  <c:v>-0.37433250000000839</c:v>
                </c:pt>
                <c:pt idx="63">
                  <c:v>0.37506750000000011</c:v>
                </c:pt>
                <c:pt idx="64">
                  <c:v>0.50009500000028595</c:v>
                </c:pt>
                <c:pt idx="65">
                  <c:v>8.0001912500009951</c:v>
                </c:pt>
                <c:pt idx="66">
                  <c:v>8.124504999999985</c:v>
                </c:pt>
                <c:pt idx="67">
                  <c:v>9.6250662500010122</c:v>
                </c:pt>
                <c:pt idx="68">
                  <c:v>4.2214972222232205</c:v>
                </c:pt>
                <c:pt idx="69">
                  <c:v>-6.7220397222212256</c:v>
                </c:pt>
                <c:pt idx="70">
                  <c:v>7.0003450000009906</c:v>
                </c:pt>
                <c:pt idx="71">
                  <c:v>7.5001924999989882</c:v>
                </c:pt>
                <c:pt idx="72">
                  <c:v>3.5000462500009917</c:v>
                </c:pt>
                <c:pt idx="73">
                  <c:v>2.6244462499999912</c:v>
                </c:pt>
                <c:pt idx="74">
                  <c:v>7.8055630555565614</c:v>
                </c:pt>
                <c:pt idx="75">
                  <c:v>-2.4990937500000001</c:v>
                </c:pt>
                <c:pt idx="76">
                  <c:v>-2.8747912499993049</c:v>
                </c:pt>
                <c:pt idx="77">
                  <c:v>3.583697083332936</c:v>
                </c:pt>
                <c:pt idx="78">
                  <c:v>-24.550028749999001</c:v>
                </c:pt>
                <c:pt idx="79">
                  <c:v>9.2000487500010024</c:v>
                </c:pt>
                <c:pt idx="80">
                  <c:v>18.250838750000696</c:v>
                </c:pt>
                <c:pt idx="81">
                  <c:v>14.305975555555349</c:v>
                </c:pt>
                <c:pt idx="82">
                  <c:v>6.1662254166656538</c:v>
                </c:pt>
                <c:pt idx="83">
                  <c:v>4.0277865277777636</c:v>
                </c:pt>
                <c:pt idx="84">
                  <c:v>-10.875573750000001</c:v>
                </c:pt>
                <c:pt idx="85">
                  <c:v>-8.0002499999980046</c:v>
                </c:pt>
                <c:pt idx="86">
                  <c:v>3.5000375000000048</c:v>
                </c:pt>
                <c:pt idx="87">
                  <c:v>29.832779583334343</c:v>
                </c:pt>
                <c:pt idx="88">
                  <c:v>28.83324833333333</c:v>
                </c:pt>
                <c:pt idx="89">
                  <c:v>18.277689027777896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AF4-920D-6455EF97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5967"/>
        <c:axId val="57737545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Foglio1!$CN$318:$CN$319</c:f>
              <c:numCache>
                <c:formatCode>General</c:formatCode>
                <c:ptCount val="2"/>
                <c:pt idx="0">
                  <c:v>54.725049048615986</c:v>
                </c:pt>
                <c:pt idx="1">
                  <c:v>54.725049048615986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2-4AF4-920D-6455EF970E06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Foglio1!$CN$321:$CN$322</c:f>
              <c:numCache>
                <c:formatCode>General</c:formatCode>
                <c:ptCount val="2"/>
                <c:pt idx="0">
                  <c:v>-24.888364995304393</c:v>
                </c:pt>
                <c:pt idx="1">
                  <c:v>-24.888364995304393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2-4AF4-920D-6455EF970E06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Foglio1!$CP$318:$CP$319</c:f>
              <c:numCache>
                <c:formatCode>General</c:formatCode>
                <c:ptCount val="2"/>
                <c:pt idx="0">
                  <c:v>18.751019868086949</c:v>
                </c:pt>
                <c:pt idx="1">
                  <c:v>10.690048331815021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2-4AF4-920D-6455EF970E06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Foglio1!$CO$318:$CO$319</c:f>
              <c:numCache>
                <c:formatCode>0.00</c:formatCode>
                <c:ptCount val="2"/>
                <c:pt idx="0">
                  <c:v>14.918342026655797</c:v>
                </c:pt>
                <c:pt idx="1">
                  <c:v>14.918342026655797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2-4494-AF0F-4FA887D0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5967"/>
        <c:axId val="577375455"/>
      </c:scatterChart>
      <c:valAx>
        <c:axId val="554195967"/>
        <c:scaling>
          <c:orientation val="minMax"/>
          <c:max val="140"/>
          <c:min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5455"/>
        <c:crosses val="autoZero"/>
        <c:crossBetween val="midCat"/>
      </c:valAx>
      <c:valAx>
        <c:axId val="577375455"/>
        <c:scaling>
          <c:orientation val="minMax"/>
          <c:max val="65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59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</a:t>
            </a:r>
            <a:r>
              <a:rPr lang="en-GB" sz="1400" b="0" i="0" u="none" strike="noStrike" baseline="0">
                <a:effectLst/>
              </a:rPr>
              <a:t> (ms)</a:t>
            </a:r>
            <a:r>
              <a:rPr lang="en-GB"/>
              <a:t> Optojump NEXT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Foglio1!$DH$315</c:f>
              <c:strCache>
                <c:ptCount val="1"/>
                <c:pt idx="0">
                  <c:v>Bland Altman T Volo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Foglio1!$CZ$4:$CZ$93</c:f>
              <c:numCache>
                <c:formatCode>0.00</c:formatCode>
                <c:ptCount val="90"/>
                <c:pt idx="0">
                  <c:v>139.6249431249995</c:v>
                </c:pt>
                <c:pt idx="1">
                  <c:v>135.14996124999999</c:v>
                </c:pt>
                <c:pt idx="2">
                  <c:v>139.50004187499999</c:v>
                </c:pt>
                <c:pt idx="3">
                  <c:v>134.83290520833233</c:v>
                </c:pt>
                <c:pt idx="4">
                  <c:v>120.62537249999949</c:v>
                </c:pt>
                <c:pt idx="5">
                  <c:v>116.55000000000001</c:v>
                </c:pt>
                <c:pt idx="6">
                  <c:v>112.65</c:v>
                </c:pt>
                <c:pt idx="7">
                  <c:v>114.40009562499949</c:v>
                </c:pt>
                <c:pt idx="8">
                  <c:v>116.95015187499999</c:v>
                </c:pt>
                <c:pt idx="9">
                  <c:v>110.40009499999999</c:v>
                </c:pt>
                <c:pt idx="10">
                  <c:v>138.41692354166668</c:v>
                </c:pt>
                <c:pt idx="11">
                  <c:v>136.84999062500049</c:v>
                </c:pt>
                <c:pt idx="12">
                  <c:v>136.3758093750005</c:v>
                </c:pt>
                <c:pt idx="13">
                  <c:v>127.06951631944445</c:v>
                </c:pt>
                <c:pt idx="14">
                  <c:v>134.39978062500001</c:v>
                </c:pt>
                <c:pt idx="15">
                  <c:v>147.40283465277727</c:v>
                </c:pt>
                <c:pt idx="16">
                  <c:v>136.13932701388887</c:v>
                </c:pt>
                <c:pt idx="17">
                  <c:v>123.77783465277778</c:v>
                </c:pt>
                <c:pt idx="18">
                  <c:v>128.29155666666617</c:v>
                </c:pt>
                <c:pt idx="19">
                  <c:v>116.51366888888889</c:v>
                </c:pt>
                <c:pt idx="20">
                  <c:v>149.87496625</c:v>
                </c:pt>
                <c:pt idx="21">
                  <c:v>155.68765250000001</c:v>
                </c:pt>
                <c:pt idx="22">
                  <c:v>136.62500499999999</c:v>
                </c:pt>
                <c:pt idx="23">
                  <c:v>129.68716624999999</c:v>
                </c:pt>
                <c:pt idx="24">
                  <c:v>127.31237499999951</c:v>
                </c:pt>
                <c:pt idx="25">
                  <c:v>150.81952944444396</c:v>
                </c:pt>
                <c:pt idx="26">
                  <c:v>139.69422569444396</c:v>
                </c:pt>
                <c:pt idx="27">
                  <c:v>145.19452069444446</c:v>
                </c:pt>
                <c:pt idx="28">
                  <c:v>134.59708034722121</c:v>
                </c:pt>
                <c:pt idx="29">
                  <c:v>130.63879388888839</c:v>
                </c:pt>
                <c:pt idx="30">
                  <c:v>153.24996625</c:v>
                </c:pt>
                <c:pt idx="31">
                  <c:v>145.72214972222221</c:v>
                </c:pt>
                <c:pt idx="32">
                  <c:v>143.30515430555556</c:v>
                </c:pt>
                <c:pt idx="33">
                  <c:v>132.49999999999949</c:v>
                </c:pt>
                <c:pt idx="34">
                  <c:v>131.45792333333281</c:v>
                </c:pt>
                <c:pt idx="35">
                  <c:v>145.87501500000002</c:v>
                </c:pt>
                <c:pt idx="36">
                  <c:v>135.9376243749995</c:v>
                </c:pt>
                <c:pt idx="37">
                  <c:v>135.45857770833334</c:v>
                </c:pt>
                <c:pt idx="38">
                  <c:v>125.54164729166666</c:v>
                </c:pt>
                <c:pt idx="39">
                  <c:v>130.95833708333282</c:v>
                </c:pt>
                <c:pt idx="40">
                  <c:v>148.06926444444343</c:v>
                </c:pt>
                <c:pt idx="41">
                  <c:v>146.88881326388889</c:v>
                </c:pt>
                <c:pt idx="42">
                  <c:v>138.7360523611116</c:v>
                </c:pt>
                <c:pt idx="43">
                  <c:v>120.58360645833332</c:v>
                </c:pt>
                <c:pt idx="44">
                  <c:v>132.8893582638874</c:v>
                </c:pt>
                <c:pt idx="45">
                  <c:v>135.00022874999951</c:v>
                </c:pt>
                <c:pt idx="46">
                  <c:v>127.74981187499898</c:v>
                </c:pt>
                <c:pt idx="47">
                  <c:v>131.65025312499949</c:v>
                </c:pt>
                <c:pt idx="48">
                  <c:v>106.899828124999</c:v>
                </c:pt>
                <c:pt idx="49">
                  <c:v>113.02203977272777</c:v>
                </c:pt>
                <c:pt idx="50">
                  <c:v>129.50014374999949</c:v>
                </c:pt>
                <c:pt idx="51">
                  <c:v>134.75020125000049</c:v>
                </c:pt>
                <c:pt idx="52">
                  <c:v>121.91657604166666</c:v>
                </c:pt>
                <c:pt idx="53">
                  <c:v>144.62470437500002</c:v>
                </c:pt>
                <c:pt idx="54">
                  <c:v>143.12489624999949</c:v>
                </c:pt>
                <c:pt idx="55">
                  <c:v>127.52798902777727</c:v>
                </c:pt>
                <c:pt idx="56">
                  <c:v>118.9999418750005</c:v>
                </c:pt>
                <c:pt idx="57">
                  <c:v>123.8612586111106</c:v>
                </c:pt>
                <c:pt idx="58">
                  <c:v>118.43747062499949</c:v>
                </c:pt>
                <c:pt idx="59">
                  <c:v>122.31217062500001</c:v>
                </c:pt>
                <c:pt idx="60">
                  <c:v>122.12505750000048</c:v>
                </c:pt>
                <c:pt idx="61">
                  <c:v>117.750267499999</c:v>
                </c:pt>
                <c:pt idx="62">
                  <c:v>142.12522875000002</c:v>
                </c:pt>
                <c:pt idx="63">
                  <c:v>139.6249768749995</c:v>
                </c:pt>
                <c:pt idx="64">
                  <c:v>129.187585625</c:v>
                </c:pt>
                <c:pt idx="65">
                  <c:v>133.68756687499999</c:v>
                </c:pt>
                <c:pt idx="66">
                  <c:v>138.93725249999949</c:v>
                </c:pt>
                <c:pt idx="67">
                  <c:v>124.56257125</c:v>
                </c:pt>
                <c:pt idx="68">
                  <c:v>131.04117041666663</c:v>
                </c:pt>
                <c:pt idx="69">
                  <c:v>110.25003874999949</c:v>
                </c:pt>
                <c:pt idx="70">
                  <c:v>108.26406138888888</c:v>
                </c:pt>
                <c:pt idx="71">
                  <c:v>136.37519124999952</c:v>
                </c:pt>
                <c:pt idx="72">
                  <c:v>128.49995625</c:v>
                </c:pt>
                <c:pt idx="73">
                  <c:v>127.62482312499949</c:v>
                </c:pt>
                <c:pt idx="74">
                  <c:v>131.6112298611111</c:v>
                </c:pt>
                <c:pt idx="75">
                  <c:v>117.68789562499951</c:v>
                </c:pt>
                <c:pt idx="76">
                  <c:v>130.75006187500003</c:v>
                </c:pt>
                <c:pt idx="77">
                  <c:v>129.36119736111061</c:v>
                </c:pt>
                <c:pt idx="78">
                  <c:v>100.42506187500051</c:v>
                </c:pt>
                <c:pt idx="79">
                  <c:v>114.42504812500002</c:v>
                </c:pt>
                <c:pt idx="80">
                  <c:v>105.70868145833333</c:v>
                </c:pt>
                <c:pt idx="81">
                  <c:v>133.12536249999951</c:v>
                </c:pt>
                <c:pt idx="82">
                  <c:v>126.87479874999948</c:v>
                </c:pt>
                <c:pt idx="83">
                  <c:v>117.88882638888788</c:v>
                </c:pt>
                <c:pt idx="84">
                  <c:v>138.68725124999952</c:v>
                </c:pt>
                <c:pt idx="85">
                  <c:v>133.6249937500005</c:v>
                </c:pt>
                <c:pt idx="86">
                  <c:v>121.56250437499949</c:v>
                </c:pt>
                <c:pt idx="87">
                  <c:v>143.15245340277778</c:v>
                </c:pt>
                <c:pt idx="88">
                  <c:v>140.51388888888889</c:v>
                </c:pt>
                <c:pt idx="89">
                  <c:v>129.73617173611112</c:v>
                </c:pt>
              </c:numCache>
            </c:numRef>
          </c:xVal>
          <c:yVal>
            <c:numRef>
              <c:f>Foglio1!$DA$4:$DA$93</c:f>
              <c:numCache>
                <c:formatCode>0.00</c:formatCode>
                <c:ptCount val="90"/>
                <c:pt idx="0">
                  <c:v>-23.24988624999898</c:v>
                </c:pt>
                <c:pt idx="1">
                  <c:v>-14.6999225</c:v>
                </c:pt>
                <c:pt idx="2">
                  <c:v>-41.000083749999988</c:v>
                </c:pt>
                <c:pt idx="3">
                  <c:v>-30.332477083331355</c:v>
                </c:pt>
                <c:pt idx="4">
                  <c:v>-11.250744999999014</c:v>
                </c:pt>
                <c:pt idx="5">
                  <c:v>13.100000000000009</c:v>
                </c:pt>
                <c:pt idx="6">
                  <c:v>5.2999999999999972</c:v>
                </c:pt>
                <c:pt idx="7">
                  <c:v>3.7998087500010058</c:v>
                </c:pt>
                <c:pt idx="8">
                  <c:v>-1.100303750000009</c:v>
                </c:pt>
                <c:pt idx="9">
                  <c:v>-4.2001900000000063</c:v>
                </c:pt>
                <c:pt idx="10">
                  <c:v>-18.167180416666696</c:v>
                </c:pt>
                <c:pt idx="11">
                  <c:v>-16.299981250000997</c:v>
                </c:pt>
                <c:pt idx="12">
                  <c:v>-14.751618750001001</c:v>
                </c:pt>
                <c:pt idx="13">
                  <c:v>-8.3612548611111208</c:v>
                </c:pt>
                <c:pt idx="14">
                  <c:v>-26.199561249999988</c:v>
                </c:pt>
                <c:pt idx="15">
                  <c:v>-27.694558194443459</c:v>
                </c:pt>
                <c:pt idx="16">
                  <c:v>-12.723098472222233</c:v>
                </c:pt>
                <c:pt idx="17">
                  <c:v>-12.444558194444426</c:v>
                </c:pt>
                <c:pt idx="18">
                  <c:v>-15.916446666665664</c:v>
                </c:pt>
                <c:pt idx="19">
                  <c:v>0.52821777777776902</c:v>
                </c:pt>
                <c:pt idx="20">
                  <c:v>-27.7499325</c:v>
                </c:pt>
                <c:pt idx="21">
                  <c:v>-48.625304999999969</c:v>
                </c:pt>
                <c:pt idx="22">
                  <c:v>-19.250010000000003</c:v>
                </c:pt>
                <c:pt idx="23">
                  <c:v>-15.62433249999998</c:v>
                </c:pt>
                <c:pt idx="24">
                  <c:v>-15.374749999999011</c:v>
                </c:pt>
                <c:pt idx="25">
                  <c:v>-25.861281111110117</c:v>
                </c:pt>
                <c:pt idx="26">
                  <c:v>-15.610673611110116</c:v>
                </c:pt>
                <c:pt idx="27">
                  <c:v>-14.611263611111127</c:v>
                </c:pt>
                <c:pt idx="28">
                  <c:v>-18.305271805553545</c:v>
                </c:pt>
                <c:pt idx="29">
                  <c:v>-13.72203222222123</c:v>
                </c:pt>
                <c:pt idx="30">
                  <c:v>-20.999932499999971</c:v>
                </c:pt>
                <c:pt idx="31">
                  <c:v>-8.555410555555568</c:v>
                </c:pt>
                <c:pt idx="32">
                  <c:v>-18.388086388888865</c:v>
                </c:pt>
                <c:pt idx="33">
                  <c:v>-14.999999999998977</c:v>
                </c:pt>
                <c:pt idx="34">
                  <c:v>-19.582513333332344</c:v>
                </c:pt>
                <c:pt idx="35">
                  <c:v>-23.25003000000001</c:v>
                </c:pt>
                <c:pt idx="36">
                  <c:v>-20.625248749999017</c:v>
                </c:pt>
                <c:pt idx="37">
                  <c:v>-21.583822083333317</c:v>
                </c:pt>
                <c:pt idx="38">
                  <c:v>-16.416627916666641</c:v>
                </c:pt>
                <c:pt idx="39">
                  <c:v>-30.583340833332358</c:v>
                </c:pt>
                <c:pt idx="40">
                  <c:v>-26.360751111109124</c:v>
                </c:pt>
                <c:pt idx="41">
                  <c:v>-26.222070972222213</c:v>
                </c:pt>
                <c:pt idx="42">
                  <c:v>-25.027660277778764</c:v>
                </c:pt>
                <c:pt idx="43">
                  <c:v>6.1661204166666579</c:v>
                </c:pt>
                <c:pt idx="44">
                  <c:v>-24.223160972219233</c:v>
                </c:pt>
                <c:pt idx="45">
                  <c:v>-20.000457499999015</c:v>
                </c:pt>
                <c:pt idx="46">
                  <c:v>-24.499623749998023</c:v>
                </c:pt>
                <c:pt idx="47">
                  <c:v>-51.700506249998995</c:v>
                </c:pt>
                <c:pt idx="48">
                  <c:v>-6.1996562499980001</c:v>
                </c:pt>
                <c:pt idx="49">
                  <c:v>-28.953170454546466</c:v>
                </c:pt>
                <c:pt idx="50">
                  <c:v>-16.000287499999018</c:v>
                </c:pt>
                <c:pt idx="51">
                  <c:v>-15.500402500001002</c:v>
                </c:pt>
                <c:pt idx="52">
                  <c:v>-11.16648541666666</c:v>
                </c:pt>
                <c:pt idx="53">
                  <c:v>-13.249408750000015</c:v>
                </c:pt>
                <c:pt idx="54">
                  <c:v>-28.749792499998989</c:v>
                </c:pt>
                <c:pt idx="55">
                  <c:v>10.055133055556539</c:v>
                </c:pt>
                <c:pt idx="56">
                  <c:v>-1.9998837500009756</c:v>
                </c:pt>
                <c:pt idx="57">
                  <c:v>-7.2780727777767567</c:v>
                </c:pt>
                <c:pt idx="58">
                  <c:v>-8.1249412499990115</c:v>
                </c:pt>
                <c:pt idx="59">
                  <c:v>-10.374341250000015</c:v>
                </c:pt>
                <c:pt idx="60">
                  <c:v>-15.750115000001003</c:v>
                </c:pt>
                <c:pt idx="61">
                  <c:v>-19.500534999997996</c:v>
                </c:pt>
                <c:pt idx="62">
                  <c:v>-5.7504575000000102</c:v>
                </c:pt>
                <c:pt idx="63">
                  <c:v>-8.2499537499989799</c:v>
                </c:pt>
                <c:pt idx="64">
                  <c:v>-6.6251712499999798</c:v>
                </c:pt>
                <c:pt idx="65">
                  <c:v>-15.125133750000018</c:v>
                </c:pt>
                <c:pt idx="66">
                  <c:v>-12.124504999999004</c:v>
                </c:pt>
                <c:pt idx="67">
                  <c:v>-13.37514250000001</c:v>
                </c:pt>
                <c:pt idx="68">
                  <c:v>-5.4156741666666903</c:v>
                </c:pt>
                <c:pt idx="69">
                  <c:v>5.4999225000009915</c:v>
                </c:pt>
                <c:pt idx="70">
                  <c:v>-0.97256722222222436</c:v>
                </c:pt>
                <c:pt idx="71">
                  <c:v>10.249617500001023</c:v>
                </c:pt>
                <c:pt idx="72">
                  <c:v>14.500087499999992</c:v>
                </c:pt>
                <c:pt idx="73">
                  <c:v>15.250353750001011</c:v>
                </c:pt>
                <c:pt idx="74">
                  <c:v>13.221984722222231</c:v>
                </c:pt>
                <c:pt idx="75">
                  <c:v>20.374208750001003</c:v>
                </c:pt>
                <c:pt idx="76">
                  <c:v>21.499876250000028</c:v>
                </c:pt>
                <c:pt idx="77">
                  <c:v>-6.2779502777767959</c:v>
                </c:pt>
                <c:pt idx="78">
                  <c:v>23.349876249998999</c:v>
                </c:pt>
                <c:pt idx="79">
                  <c:v>-8.6500962500000043</c:v>
                </c:pt>
                <c:pt idx="80">
                  <c:v>-16.084029583333347</c:v>
                </c:pt>
                <c:pt idx="81">
                  <c:v>-26.25072499999898</c:v>
                </c:pt>
                <c:pt idx="82">
                  <c:v>-23.749597499999012</c:v>
                </c:pt>
                <c:pt idx="83">
                  <c:v>-24.222097222220214</c:v>
                </c:pt>
                <c:pt idx="84">
                  <c:v>-12.624502499998954</c:v>
                </c:pt>
                <c:pt idx="85">
                  <c:v>-2.7499875000009979</c:v>
                </c:pt>
                <c:pt idx="86">
                  <c:v>13.124991250001003</c:v>
                </c:pt>
                <c:pt idx="87">
                  <c:v>-11.193795694444447</c:v>
                </c:pt>
                <c:pt idx="88">
                  <c:v>-31.472222222222214</c:v>
                </c:pt>
                <c:pt idx="89">
                  <c:v>-43.027899027777792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D-4D26-8F12-09DE25D4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10767"/>
        <c:axId val="549836111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Foglio1!$DI$318:$DI$319</c:f>
              <c:numCache>
                <c:formatCode>General</c:formatCode>
                <c:ptCount val="2"/>
                <c:pt idx="0" formatCode="0.00">
                  <c:v>25.435632949153504</c:v>
                </c:pt>
                <c:pt idx="1">
                  <c:v>25.435632949153504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D-4D26-8F12-09DE25D4777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Foglio1!$DI$321:$DI$322</c:f>
              <c:numCache>
                <c:formatCode>General</c:formatCode>
                <c:ptCount val="2"/>
                <c:pt idx="0">
                  <c:v>-51.367063255549951</c:v>
                </c:pt>
                <c:pt idx="1">
                  <c:v>-51.367063255549951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D-4D26-8F12-09DE25D4777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Foglio1!$DK$318:$DK$319</c:f>
              <c:numCache>
                <c:formatCode>General</c:formatCode>
                <c:ptCount val="2"/>
                <c:pt idx="0">
                  <c:v>12.728503971738569</c:v>
                </c:pt>
                <c:pt idx="1">
                  <c:v>-31.769223771936296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D-4D26-8F12-09DE25D4777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Foglio1!$DJ$318:$DJ$319</c:f>
              <c:numCache>
                <c:formatCode>0.00</c:formatCode>
                <c:ptCount val="2"/>
                <c:pt idx="0">
                  <c:v>-12.965715153198222</c:v>
                </c:pt>
                <c:pt idx="1">
                  <c:v>-12.965715153198222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7-4932-B6D4-187C474F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10767"/>
        <c:axId val="549836111"/>
      </c:scatterChart>
      <c:valAx>
        <c:axId val="544810767"/>
        <c:scaling>
          <c:orientation val="minMax"/>
          <c:max val="16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6111"/>
        <c:crosses val="autoZero"/>
        <c:crossBetween val="midCat"/>
      </c:valAx>
      <c:valAx>
        <c:axId val="549836111"/>
        <c:scaling>
          <c:orientation val="minMax"/>
          <c:max val="5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107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</a:t>
            </a:r>
            <a:r>
              <a:rPr lang="en-GB" sz="1400" b="0" i="0" u="none" strike="noStrike" baseline="0">
                <a:effectLst/>
              </a:rPr>
              <a:t> (s)</a:t>
            </a:r>
            <a:r>
              <a:rPr lang="en-GB"/>
              <a:t>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Foglio1!$EC$315</c:f>
              <c:strCache>
                <c:ptCount val="1"/>
                <c:pt idx="0">
                  <c:v>Bland Altman T. Totale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Foglio1!$DB$4:$DB$93</c:f>
              <c:numCache>
                <c:formatCode>0.000</c:formatCode>
                <c:ptCount val="90"/>
                <c:pt idx="0">
                  <c:v>2.4685930355098491</c:v>
                </c:pt>
                <c:pt idx="1">
                  <c:v>2.3607895486842101</c:v>
                </c:pt>
                <c:pt idx="2">
                  <c:v>2.3627542110220441</c:v>
                </c:pt>
                <c:pt idx="3">
                  <c:v>2.4853807555695981</c:v>
                </c:pt>
                <c:pt idx="4">
                  <c:v>2.2108548416848968</c:v>
                </c:pt>
                <c:pt idx="5">
                  <c:v>2.3748632774436542</c:v>
                </c:pt>
                <c:pt idx="6">
                  <c:v>2.2482977757603266</c:v>
                </c:pt>
                <c:pt idx="7">
                  <c:v>2.2712807970351712</c:v>
                </c:pt>
                <c:pt idx="8">
                  <c:v>2.3864581773291924</c:v>
                </c:pt>
                <c:pt idx="9">
                  <c:v>2.1663690082398568</c:v>
                </c:pt>
                <c:pt idx="10">
                  <c:v>2.3110111067572108</c:v>
                </c:pt>
                <c:pt idx="11">
                  <c:v>2.4965943076036687</c:v>
                </c:pt>
                <c:pt idx="12">
                  <c:v>2.3698798592359172</c:v>
                </c:pt>
                <c:pt idx="13">
                  <c:v>2.3859108269491527</c:v>
                </c:pt>
                <c:pt idx="14">
                  <c:v>2.3971887424836549</c:v>
                </c:pt>
                <c:pt idx="15">
                  <c:v>2.5242523764485982</c:v>
                </c:pt>
                <c:pt idx="16">
                  <c:v>2.3466021624896953</c:v>
                </c:pt>
                <c:pt idx="17">
                  <c:v>2.2983782430773312</c:v>
                </c:pt>
                <c:pt idx="18">
                  <c:v>2.3195125751219461</c:v>
                </c:pt>
                <c:pt idx="19">
                  <c:v>2.2704574622391944</c:v>
                </c:pt>
                <c:pt idx="20">
                  <c:v>2.3487866031023801</c:v>
                </c:pt>
                <c:pt idx="21">
                  <c:v>2.0440579154691991</c:v>
                </c:pt>
                <c:pt idx="22">
                  <c:v>2.1771404511770158</c:v>
                </c:pt>
                <c:pt idx="23">
                  <c:v>2.1156956497259873</c:v>
                </c:pt>
                <c:pt idx="24">
                  <c:v>2.0909036194509008</c:v>
                </c:pt>
                <c:pt idx="25">
                  <c:v>2.5007898936842055</c:v>
                </c:pt>
                <c:pt idx="26">
                  <c:v>2.2747538006070824</c:v>
                </c:pt>
                <c:pt idx="27">
                  <c:v>2.358139724883721</c:v>
                </c:pt>
                <c:pt idx="28">
                  <c:v>2.280822426150908</c:v>
                </c:pt>
                <c:pt idx="29">
                  <c:v>2.1690410373860862</c:v>
                </c:pt>
                <c:pt idx="30">
                  <c:v>2.434527705317139</c:v>
                </c:pt>
                <c:pt idx="31">
                  <c:v>2.2794870658365651</c:v>
                </c:pt>
                <c:pt idx="32">
                  <c:v>2.6069451826205738</c:v>
                </c:pt>
                <c:pt idx="33">
                  <c:v>2.5265380811218838</c:v>
                </c:pt>
                <c:pt idx="34">
                  <c:v>2.1645891427239663</c:v>
                </c:pt>
                <c:pt idx="35">
                  <c:v>2.5290657591790797</c:v>
                </c:pt>
                <c:pt idx="36">
                  <c:v>2.3908227848101262</c:v>
                </c:pt>
                <c:pt idx="37">
                  <c:v>2.3296686164876035</c:v>
                </c:pt>
                <c:pt idx="38">
                  <c:v>2.1646276700455225</c:v>
                </c:pt>
                <c:pt idx="39">
                  <c:v>2.0968771391793344</c:v>
                </c:pt>
                <c:pt idx="40">
                  <c:v>2.4812401638824384</c:v>
                </c:pt>
                <c:pt idx="41">
                  <c:v>2.4629520849884576</c:v>
                </c:pt>
                <c:pt idx="42">
                  <c:v>2.3760425354462051</c:v>
                </c:pt>
                <c:pt idx="43">
                  <c:v>2.3128308721964528</c:v>
                </c:pt>
                <c:pt idx="44">
                  <c:v>2.2706400365154749</c:v>
                </c:pt>
                <c:pt idx="45">
                  <c:v>2.7416422957664235</c:v>
                </c:pt>
                <c:pt idx="46">
                  <c:v>2.4467192880362387</c:v>
                </c:pt>
                <c:pt idx="47">
                  <c:v>2.254328576556992</c:v>
                </c:pt>
                <c:pt idx="48">
                  <c:v>2.1332980007603215</c:v>
                </c:pt>
                <c:pt idx="49">
                  <c:v>2.1964027733581926</c:v>
                </c:pt>
                <c:pt idx="50">
                  <c:v>2.1172681924669554</c:v>
                </c:pt>
                <c:pt idx="51">
                  <c:v>2.5119892090881226</c:v>
                </c:pt>
                <c:pt idx="52">
                  <c:v>2.2636931651047272</c:v>
                </c:pt>
                <c:pt idx="53">
                  <c:v>2.1934754548558155</c:v>
                </c:pt>
                <c:pt idx="54">
                  <c:v>2.1016249651736922</c:v>
                </c:pt>
                <c:pt idx="55">
                  <c:v>2.4256978377444409</c:v>
                </c:pt>
                <c:pt idx="56">
                  <c:v>2.0693241587363835</c:v>
                </c:pt>
                <c:pt idx="57">
                  <c:v>2.0293331679753974</c:v>
                </c:pt>
                <c:pt idx="58">
                  <c:v>1.8660377464976599</c:v>
                </c:pt>
                <c:pt idx="59">
                  <c:v>2.1848906609489003</c:v>
                </c:pt>
                <c:pt idx="60">
                  <c:v>2.1060274007509481</c:v>
                </c:pt>
                <c:pt idx="61">
                  <c:v>1.9864016570924388</c:v>
                </c:pt>
                <c:pt idx="62">
                  <c:v>2.4022714797615659</c:v>
                </c:pt>
                <c:pt idx="63">
                  <c:v>2.1513507459004737</c:v>
                </c:pt>
                <c:pt idx="64">
                  <c:v>2.1728123948346054</c:v>
                </c:pt>
                <c:pt idx="65">
                  <c:v>2.1857570245706994</c:v>
                </c:pt>
                <c:pt idx="66">
                  <c:v>2.2263305549446835</c:v>
                </c:pt>
                <c:pt idx="67">
                  <c:v>2.0588651201114603</c:v>
                </c:pt>
                <c:pt idx="68">
                  <c:v>2.3362660262637314</c:v>
                </c:pt>
                <c:pt idx="69">
                  <c:v>2.19761779415931</c:v>
                </c:pt>
                <c:pt idx="70">
                  <c:v>2.1383144174588065</c:v>
                </c:pt>
                <c:pt idx="71">
                  <c:v>2.2918605503895071</c:v>
                </c:pt>
                <c:pt idx="72">
                  <c:v>2.1906527313316584</c:v>
                </c:pt>
                <c:pt idx="73">
                  <c:v>2.1972660385241838</c:v>
                </c:pt>
                <c:pt idx="74">
                  <c:v>2.4121769005240443</c:v>
                </c:pt>
                <c:pt idx="75">
                  <c:v>2.1224066074074024</c:v>
                </c:pt>
                <c:pt idx="76">
                  <c:v>2.2313044110483351</c:v>
                </c:pt>
                <c:pt idx="77">
                  <c:v>2.3003893724892213</c:v>
                </c:pt>
                <c:pt idx="78">
                  <c:v>2.0322360141248668</c:v>
                </c:pt>
                <c:pt idx="79">
                  <c:v>2.3353462787017945</c:v>
                </c:pt>
                <c:pt idx="80">
                  <c:v>2.0227044569070323</c:v>
                </c:pt>
                <c:pt idx="81">
                  <c:v>2.4844825686206846</c:v>
                </c:pt>
                <c:pt idx="82">
                  <c:v>2.09021225146686</c:v>
                </c:pt>
                <c:pt idx="83">
                  <c:v>2.0083522875319404</c:v>
                </c:pt>
                <c:pt idx="84">
                  <c:v>2.4058405134118885</c:v>
                </c:pt>
                <c:pt idx="85">
                  <c:v>2.3197440802270011</c:v>
                </c:pt>
                <c:pt idx="86">
                  <c:v>2.1852753596284322</c:v>
                </c:pt>
                <c:pt idx="87">
                  <c:v>2.524167136997967</c:v>
                </c:pt>
                <c:pt idx="88">
                  <c:v>2.2840769533063838</c:v>
                </c:pt>
                <c:pt idx="89">
                  <c:v>2.1322121362845063</c:v>
                </c:pt>
              </c:numCache>
            </c:numRef>
          </c:xVal>
          <c:yVal>
            <c:numRef>
              <c:f>Foglio1!$DC$4:$DC$93</c:f>
              <c:numCache>
                <c:formatCode>0.00</c:formatCode>
                <c:ptCount val="90"/>
                <c:pt idx="0">
                  <c:v>0.27718241101969809</c:v>
                </c:pt>
                <c:pt idx="1">
                  <c:v>0.54157879736842052</c:v>
                </c:pt>
                <c:pt idx="2">
                  <c:v>0.78551362204408859</c:v>
                </c:pt>
                <c:pt idx="3">
                  <c:v>0.53076669113921549</c:v>
                </c:pt>
                <c:pt idx="4">
                  <c:v>0.50170388336981375</c:v>
                </c:pt>
                <c:pt idx="5">
                  <c:v>0.46972777488730832</c:v>
                </c:pt>
                <c:pt idx="6">
                  <c:v>0.49659555152065327</c:v>
                </c:pt>
                <c:pt idx="7">
                  <c:v>0.48256403407036208</c:v>
                </c:pt>
                <c:pt idx="8">
                  <c:v>0.69292215465838503</c:v>
                </c:pt>
                <c:pt idx="9">
                  <c:v>0.41273221647973379</c:v>
                </c:pt>
                <c:pt idx="10">
                  <c:v>-3.798146648555889E-2</c:v>
                </c:pt>
                <c:pt idx="11">
                  <c:v>0.57319045520735701</c:v>
                </c:pt>
                <c:pt idx="12">
                  <c:v>0.27976063847183408</c:v>
                </c:pt>
                <c:pt idx="13">
                  <c:v>0.47182241389830537</c:v>
                </c:pt>
                <c:pt idx="14">
                  <c:v>0.4343806849673304</c:v>
                </c:pt>
                <c:pt idx="15">
                  <c:v>0.20850459289719669</c:v>
                </c:pt>
                <c:pt idx="16">
                  <c:v>0.2532095249793902</c:v>
                </c:pt>
                <c:pt idx="17">
                  <c:v>0.23675586615468225</c:v>
                </c:pt>
                <c:pt idx="18">
                  <c:v>0.23902363024391216</c:v>
                </c:pt>
                <c:pt idx="19">
                  <c:v>0.20091858447840849</c:v>
                </c:pt>
                <c:pt idx="20">
                  <c:v>-2.4313737952397219E-3</c:v>
                </c:pt>
                <c:pt idx="21">
                  <c:v>0.50811781093839792</c:v>
                </c:pt>
                <c:pt idx="22">
                  <c:v>9.4282582354031419E-2</c:v>
                </c:pt>
                <c:pt idx="23">
                  <c:v>1.1390079451974344E-2</c:v>
                </c:pt>
                <c:pt idx="24">
                  <c:v>1.8069389018018356E-3</c:v>
                </c:pt>
                <c:pt idx="25">
                  <c:v>0.26157810736843068</c:v>
                </c:pt>
                <c:pt idx="26">
                  <c:v>0.50951432121416529</c:v>
                </c:pt>
                <c:pt idx="27">
                  <c:v>0.51627868976744207</c:v>
                </c:pt>
                <c:pt idx="28">
                  <c:v>0.34165125230183557</c:v>
                </c:pt>
                <c:pt idx="29">
                  <c:v>0.45808099477219244</c:v>
                </c:pt>
                <c:pt idx="30">
                  <c:v>0.52905525063427783</c:v>
                </c:pt>
                <c:pt idx="31">
                  <c:v>0.81897627167315012</c:v>
                </c:pt>
                <c:pt idx="32">
                  <c:v>0.57389098524116733</c:v>
                </c:pt>
                <c:pt idx="33">
                  <c:v>-6.6926577756232675E-2</c:v>
                </c:pt>
                <c:pt idx="34">
                  <c:v>2.9175225447951814E-2</c:v>
                </c:pt>
                <c:pt idx="35">
                  <c:v>0.23812799835815923</c:v>
                </c:pt>
                <c:pt idx="36">
                  <c:v>0.28164556962025289</c:v>
                </c:pt>
                <c:pt idx="37">
                  <c:v>0.29934045297520662</c:v>
                </c:pt>
                <c:pt idx="38">
                  <c:v>9.2556400910650538E-3</c:v>
                </c:pt>
                <c:pt idx="39">
                  <c:v>5.3754898358688408E-2</c:v>
                </c:pt>
                <c:pt idx="40">
                  <c:v>0.26248338776487667</c:v>
                </c:pt>
                <c:pt idx="41">
                  <c:v>0.26590430997693559</c:v>
                </c:pt>
                <c:pt idx="42">
                  <c:v>0.25208507089241028</c:v>
                </c:pt>
                <c:pt idx="43">
                  <c:v>0.28566158439290579</c:v>
                </c:pt>
                <c:pt idx="44">
                  <c:v>0.26128129303095005</c:v>
                </c:pt>
                <c:pt idx="45">
                  <c:v>0.82328475153284675</c:v>
                </c:pt>
                <c:pt idx="46">
                  <c:v>0.49343703607247758</c:v>
                </c:pt>
                <c:pt idx="47">
                  <c:v>0.58865517311400417</c:v>
                </c:pt>
                <c:pt idx="48">
                  <c:v>0.72659510152066331</c:v>
                </c:pt>
                <c:pt idx="49">
                  <c:v>0.43281410671638532</c:v>
                </c:pt>
                <c:pt idx="50">
                  <c:v>-5.4614950660694106E-3</c:v>
                </c:pt>
                <c:pt idx="51">
                  <c:v>0.48397751817626444</c:v>
                </c:pt>
                <c:pt idx="52">
                  <c:v>0.12738481020947479</c:v>
                </c:pt>
                <c:pt idx="53">
                  <c:v>0.22695488971163069</c:v>
                </c:pt>
                <c:pt idx="54">
                  <c:v>0.26325131034740434</c:v>
                </c:pt>
                <c:pt idx="55">
                  <c:v>0.63139445548888151</c:v>
                </c:pt>
                <c:pt idx="56">
                  <c:v>0.21865015747276684</c:v>
                </c:pt>
                <c:pt idx="57">
                  <c:v>0.19866573595081505</c:v>
                </c:pt>
                <c:pt idx="58">
                  <c:v>1.2074272995319824E-2</c:v>
                </c:pt>
                <c:pt idx="59">
                  <c:v>9.7807218978203103E-3</c:v>
                </c:pt>
                <c:pt idx="60">
                  <c:v>1.2057841501916577E-2</c:v>
                </c:pt>
                <c:pt idx="61">
                  <c:v>1.2804214184897411E-2</c:v>
                </c:pt>
                <c:pt idx="62">
                  <c:v>0.24454539952315191</c:v>
                </c:pt>
                <c:pt idx="63">
                  <c:v>-3.7298648199052042E-2</c:v>
                </c:pt>
                <c:pt idx="64">
                  <c:v>-0.27437797033078937</c:v>
                </c:pt>
                <c:pt idx="65">
                  <c:v>-4.848793085860148E-2</c:v>
                </c:pt>
                <c:pt idx="66">
                  <c:v>-2.733843011063275E-2</c:v>
                </c:pt>
                <c:pt idx="67">
                  <c:v>-2.2686797770785638E-3</c:v>
                </c:pt>
                <c:pt idx="68">
                  <c:v>0.27252289252748252</c:v>
                </c:pt>
                <c:pt idx="69">
                  <c:v>0.27523664831864014</c:v>
                </c:pt>
                <c:pt idx="70">
                  <c:v>0.21663127491763357</c:v>
                </c:pt>
                <c:pt idx="71">
                  <c:v>0.50371928077901451</c:v>
                </c:pt>
                <c:pt idx="72">
                  <c:v>0.14130760266331643</c:v>
                </c:pt>
                <c:pt idx="73">
                  <c:v>1.4530997048387118E-2</c:v>
                </c:pt>
                <c:pt idx="74">
                  <c:v>0.72435150104808876</c:v>
                </c:pt>
                <c:pt idx="75">
                  <c:v>0.38481641481482454</c:v>
                </c:pt>
                <c:pt idx="76">
                  <c:v>0.66260958209668996</c:v>
                </c:pt>
                <c:pt idx="77">
                  <c:v>0.42077844497844286</c:v>
                </c:pt>
                <c:pt idx="78">
                  <c:v>0.20447140824973298</c:v>
                </c:pt>
                <c:pt idx="79">
                  <c:v>0.47069561740360877</c:v>
                </c:pt>
                <c:pt idx="80">
                  <c:v>0.24541349381406441</c:v>
                </c:pt>
                <c:pt idx="81">
                  <c:v>-0.83103410275861078</c:v>
                </c:pt>
                <c:pt idx="82">
                  <c:v>-0.15957565706625987</c:v>
                </c:pt>
                <c:pt idx="83">
                  <c:v>-0.18329236493609913</c:v>
                </c:pt>
                <c:pt idx="84">
                  <c:v>-8.3186731762237009E-3</c:v>
                </c:pt>
                <c:pt idx="85">
                  <c:v>0.13948436045400214</c:v>
                </c:pt>
                <c:pt idx="86">
                  <c:v>0.31054933925688477</c:v>
                </c:pt>
                <c:pt idx="87">
                  <c:v>0.42833915399595357</c:v>
                </c:pt>
                <c:pt idx="88">
                  <c:v>-5.1845013387231909E-2</c:v>
                </c:pt>
                <c:pt idx="89">
                  <c:v>-0.23557572743098731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D-4F91-985B-D6F18B20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439"/>
        <c:axId val="17551660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Foglio1!$ED$318:$ED$319</c:f>
              <c:numCache>
                <c:formatCode>General</c:formatCode>
                <c:ptCount val="2"/>
                <c:pt idx="0">
                  <c:v>1.0155790590612992</c:v>
                </c:pt>
                <c:pt idx="1">
                  <c:v>1.0155790590612992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D-4F91-985B-D6F18B202CA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Foglio1!$ED$321:$ED$322</c:f>
              <c:numCache>
                <c:formatCode>General</c:formatCode>
                <c:ptCount val="2"/>
                <c:pt idx="0">
                  <c:v>-0.48442875592722856</c:v>
                </c:pt>
                <c:pt idx="1">
                  <c:v>-0.48442875592722856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7D-4F91-985B-D6F18B202CA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Foglio1!$EF$318:$EF$319</c:f>
              <c:numCache>
                <c:formatCode>General</c:formatCode>
                <c:ptCount val="2"/>
                <c:pt idx="0">
                  <c:v>-2.3403884323321744E-2</c:v>
                </c:pt>
                <c:pt idx="1">
                  <c:v>0.64330201124864006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7D-4F91-985B-D6F18B202CA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Foglio1!$EE$318:$EE$319</c:f>
              <c:numCache>
                <c:formatCode>0.00</c:formatCode>
                <c:ptCount val="2"/>
                <c:pt idx="0">
                  <c:v>0.26557515156703532</c:v>
                </c:pt>
                <c:pt idx="1">
                  <c:v>0.26557515156703532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B63-BE7E-D3ED17FC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439"/>
        <c:axId val="175516607"/>
      </c:scatterChart>
      <c:valAx>
        <c:axId val="494481439"/>
        <c:scaling>
          <c:orientation val="minMax"/>
          <c:max val="2.8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6607"/>
        <c:crosses val="autoZero"/>
        <c:crossBetween val="midCat"/>
      </c:valAx>
      <c:valAx>
        <c:axId val="175516607"/>
        <c:scaling>
          <c:orientation val="minMax"/>
          <c:min val="-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14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</a:t>
            </a:r>
            <a:r>
              <a:rPr lang="en-GB" baseline="0"/>
              <a:t>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 baseline="0"/>
              <a:t> Optojump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Foglio1!$EX$315</c:f>
              <c:strCache>
                <c:ptCount val="1"/>
                <c:pt idx="0">
                  <c:v>Bland Altman Ritmo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Foglio1!$DD$4:$DD$93</c:f>
              <c:numCache>
                <c:formatCode>0.000</c:formatCode>
                <c:ptCount val="90"/>
                <c:pt idx="0">
                  <c:v>4.0636988391359132</c:v>
                </c:pt>
                <c:pt idx="1">
                  <c:v>4.2923443259083003</c:v>
                </c:pt>
                <c:pt idx="2">
                  <c:v>4.5340744157327295</c:v>
                </c:pt>
                <c:pt idx="3">
                  <c:v>4.2516993243273893</c:v>
                </c:pt>
                <c:pt idx="4">
                  <c:v>4.5821277448109905</c:v>
                </c:pt>
                <c:pt idx="5">
                  <c:v>4.4439492641280598</c:v>
                </c:pt>
                <c:pt idx="6">
                  <c:v>4.7030000000000003</c:v>
                </c:pt>
                <c:pt idx="7">
                  <c:v>4.6520556674521751</c:v>
                </c:pt>
                <c:pt idx="8">
                  <c:v>4.4634838763986453</c:v>
                </c:pt>
                <c:pt idx="9">
                  <c:v>4.8690166336998804</c:v>
                </c:pt>
                <c:pt idx="10">
                  <c:v>4.1092543854815178</c:v>
                </c:pt>
                <c:pt idx="11">
                  <c:v>4.058944380746075</c:v>
                </c:pt>
                <c:pt idx="12">
                  <c:v>4.2343751510968124</c:v>
                </c:pt>
                <c:pt idx="13">
                  <c:v>4.4233595841596731</c:v>
                </c:pt>
                <c:pt idx="14">
                  <c:v>4.2060796650125951</c:v>
                </c:pt>
                <c:pt idx="15">
                  <c:v>3.9683378564002121</c:v>
                </c:pt>
                <c:pt idx="16">
                  <c:v>4.273921556694912</c:v>
                </c:pt>
                <c:pt idx="17">
                  <c:v>4.3624665443893136</c:v>
                </c:pt>
                <c:pt idx="18">
                  <c:v>4.3227264876035747</c:v>
                </c:pt>
                <c:pt idx="19">
                  <c:v>4.4130382974572839</c:v>
                </c:pt>
                <c:pt idx="20">
                  <c:v>4.0445325011337498</c:v>
                </c:pt>
                <c:pt idx="21">
                  <c:v>4.7514226342819246</c:v>
                </c:pt>
                <c:pt idx="22">
                  <c:v>4.3705437661181943</c:v>
                </c:pt>
                <c:pt idx="23">
                  <c:v>4.4909175613757251</c:v>
                </c:pt>
                <c:pt idx="24">
                  <c:v>4.5435943259083</c:v>
                </c:pt>
                <c:pt idx="25">
                  <c:v>4.009703893607055</c:v>
                </c:pt>
                <c:pt idx="26">
                  <c:v>4.4519183086693914</c:v>
                </c:pt>
                <c:pt idx="27">
                  <c:v>4.2920630612245656</c:v>
                </c:pt>
                <c:pt idx="28">
                  <c:v>4.4091162847050533</c:v>
                </c:pt>
                <c:pt idx="29">
                  <c:v>4.6623188702308305</c:v>
                </c:pt>
                <c:pt idx="30">
                  <c:v>4.1566473804922595</c:v>
                </c:pt>
                <c:pt idx="31">
                  <c:v>4.5332427658156798</c:v>
                </c:pt>
                <c:pt idx="32">
                  <c:v>3.882950479546543</c:v>
                </c:pt>
                <c:pt idx="33">
                  <c:v>3.9586795103290608</c:v>
                </c:pt>
                <c:pt idx="34">
                  <c:v>4.3905797404013951</c:v>
                </c:pt>
                <c:pt idx="35">
                  <c:v>3.9628122815561753</c:v>
                </c:pt>
                <c:pt idx="36">
                  <c:v>4.1972222222222202</c:v>
                </c:pt>
                <c:pt idx="37">
                  <c:v>4.3102463422002764</c:v>
                </c:pt>
                <c:pt idx="38">
                  <c:v>4.3892594200102995</c:v>
                </c:pt>
                <c:pt idx="39">
                  <c:v>4.5343481878224043</c:v>
                </c:pt>
                <c:pt idx="40">
                  <c:v>4.0415498486000638</c:v>
                </c:pt>
                <c:pt idx="41">
                  <c:v>4.072033922362011</c:v>
                </c:pt>
                <c:pt idx="42">
                  <c:v>4.2205555555555536</c:v>
                </c:pt>
                <c:pt idx="43">
                  <c:v>4.3402584916033717</c:v>
                </c:pt>
                <c:pt idx="44">
                  <c:v>4.4186714863502825</c:v>
                </c:pt>
                <c:pt idx="45">
                  <c:v>4.0487005982386428</c:v>
                </c:pt>
                <c:pt idx="46">
                  <c:v>4.3147264772730001</c:v>
                </c:pt>
                <c:pt idx="47">
                  <c:v>4.709019119638306</c:v>
                </c:pt>
                <c:pt idx="48">
                  <c:v>5.0278580388779002</c:v>
                </c:pt>
                <c:pt idx="49">
                  <c:v>4.5975307111637118</c:v>
                </c:pt>
                <c:pt idx="50">
                  <c:v>4.4866167452836097</c:v>
                </c:pt>
                <c:pt idx="51">
                  <c:v>4.0181982907144853</c:v>
                </c:pt>
                <c:pt idx="52">
                  <c:v>4.4210598209369083</c:v>
                </c:pt>
                <c:pt idx="53">
                  <c:v>4.3544734536819245</c:v>
                </c:pt>
                <c:pt idx="54">
                  <c:v>4.5530719549592096</c:v>
                </c:pt>
                <c:pt idx="55">
                  <c:v>4.1935564502646141</c:v>
                </c:pt>
                <c:pt idx="56">
                  <c:v>4.8460216055815648</c:v>
                </c:pt>
                <c:pt idx="57">
                  <c:v>4.9395620613231088</c:v>
                </c:pt>
                <c:pt idx="58">
                  <c:v>5.0919211614062299</c:v>
                </c:pt>
                <c:pt idx="59">
                  <c:v>4.3485776660214199</c:v>
                </c:pt>
                <c:pt idx="60">
                  <c:v>4.5115791043096403</c:v>
                </c:pt>
                <c:pt idx="61">
                  <c:v>4.7833780991736852</c:v>
                </c:pt>
                <c:pt idx="62">
                  <c:v>3.9754836295789602</c:v>
                </c:pt>
                <c:pt idx="63">
                  <c:v>4.4141473911104505</c:v>
                </c:pt>
                <c:pt idx="64">
                  <c:v>4.3751258714237151</c:v>
                </c:pt>
                <c:pt idx="65">
                  <c:v>4.344317425421715</c:v>
                </c:pt>
                <c:pt idx="66">
                  <c:v>4.2658930863361197</c:v>
                </c:pt>
                <c:pt idx="67">
                  <c:v>4.6140601022718197</c:v>
                </c:pt>
                <c:pt idx="68">
                  <c:v>4.2949447635543869</c:v>
                </c:pt>
                <c:pt idx="69">
                  <c:v>4.5682962016004804</c:v>
                </c:pt>
                <c:pt idx="70">
                  <c:v>4.6886112230077313</c:v>
                </c:pt>
                <c:pt idx="71">
                  <c:v>4.4166042988278553</c:v>
                </c:pt>
                <c:pt idx="72">
                  <c:v>4.3484917564085697</c:v>
                </c:pt>
                <c:pt idx="73">
                  <c:v>4.3243544598737849</c:v>
                </c:pt>
                <c:pt idx="74">
                  <c:v>4.2412452442336974</c:v>
                </c:pt>
                <c:pt idx="75">
                  <c:v>4.7506757228399756</c:v>
                </c:pt>
                <c:pt idx="76">
                  <c:v>4.7778294736843154</c:v>
                </c:pt>
                <c:pt idx="77">
                  <c:v>4.582899881463856</c:v>
                </c:pt>
                <c:pt idx="78">
                  <c:v>4.9331731590110453</c:v>
                </c:pt>
                <c:pt idx="79">
                  <c:v>4.3259541156475203</c:v>
                </c:pt>
                <c:pt idx="80">
                  <c:v>4.9621376746729506</c:v>
                </c:pt>
                <c:pt idx="81">
                  <c:v>3.8991381569560302</c:v>
                </c:pt>
                <c:pt idx="82">
                  <c:v>4.5424807138255936</c:v>
                </c:pt>
                <c:pt idx="83">
                  <c:v>4.7287318934252971</c:v>
                </c:pt>
                <c:pt idx="84">
                  <c:v>4.1565639258105103</c:v>
                </c:pt>
                <c:pt idx="85">
                  <c:v>4.3147203456805947</c:v>
                </c:pt>
                <c:pt idx="86">
                  <c:v>4.5993033499966458</c:v>
                </c:pt>
                <c:pt idx="87">
                  <c:v>3.8078377841518884</c:v>
                </c:pt>
                <c:pt idx="88">
                  <c:v>4.1572804482675778</c:v>
                </c:pt>
                <c:pt idx="89">
                  <c:v>4.4561111111111096</c:v>
                </c:pt>
              </c:numCache>
            </c:numRef>
          </c:xVal>
          <c:yVal>
            <c:numRef>
              <c:f>Foglio1!$DE$4:$DE$93</c:f>
              <c:numCache>
                <c:formatCode>General</c:formatCode>
                <c:ptCount val="90"/>
                <c:pt idx="0">
                  <c:v>-0.45628656716071392</c:v>
                </c:pt>
                <c:pt idx="1">
                  <c:v>-0.98468865181659915</c:v>
                </c:pt>
                <c:pt idx="2">
                  <c:v>-1.0841488314654604</c:v>
                </c:pt>
                <c:pt idx="3">
                  <c:v>-0.50562087087700158</c:v>
                </c:pt>
                <c:pt idx="4">
                  <c:v>-1.0398110451775384</c:v>
                </c:pt>
                <c:pt idx="5">
                  <c:v>-0.45789852825612076</c:v>
                </c:pt>
                <c:pt idx="6">
                  <c:v>-0.59399999999999942</c:v>
                </c:pt>
                <c:pt idx="7">
                  <c:v>-0.54811133490435004</c:v>
                </c:pt>
                <c:pt idx="8">
                  <c:v>-0.87696775279728989</c:v>
                </c:pt>
                <c:pt idx="9">
                  <c:v>-0.46603326739975959</c:v>
                </c:pt>
                <c:pt idx="10">
                  <c:v>-0.36517543762970339</c:v>
                </c:pt>
                <c:pt idx="11">
                  <c:v>-0.93188876149214916</c:v>
                </c:pt>
                <c:pt idx="12">
                  <c:v>-0.49986141330473499</c:v>
                </c:pt>
                <c:pt idx="13">
                  <c:v>-0.45560805720823527</c:v>
                </c:pt>
                <c:pt idx="14">
                  <c:v>-0.76215933002518987</c:v>
                </c:pt>
                <c:pt idx="15">
                  <c:v>-0.32778682391153602</c:v>
                </c:pt>
                <c:pt idx="16">
                  <c:v>-0.46117644672315716</c:v>
                </c:pt>
                <c:pt idx="17">
                  <c:v>-0.44937753322307206</c:v>
                </c:pt>
                <c:pt idx="18">
                  <c:v>-0.44545297520714922</c:v>
                </c:pt>
                <c:pt idx="19">
                  <c:v>-0.39052103935901261</c:v>
                </c:pt>
                <c:pt idx="20">
                  <c:v>-0.42156500226750016</c:v>
                </c:pt>
                <c:pt idx="21">
                  <c:v>-1.6703452685638505</c:v>
                </c:pt>
                <c:pt idx="22">
                  <c:v>-0.6485875322363901</c:v>
                </c:pt>
                <c:pt idx="23">
                  <c:v>-0.4968351227514507</c:v>
                </c:pt>
                <c:pt idx="24">
                  <c:v>-0.48218865181660053</c:v>
                </c:pt>
                <c:pt idx="25">
                  <c:v>-0.41940778721410998</c:v>
                </c:pt>
                <c:pt idx="26">
                  <c:v>-0.99716995067211656</c:v>
                </c:pt>
                <c:pt idx="27">
                  <c:v>-0.93968167800468816</c:v>
                </c:pt>
                <c:pt idx="28">
                  <c:v>-0.66045479163233178</c:v>
                </c:pt>
                <c:pt idx="29">
                  <c:v>-0.98463774046166019</c:v>
                </c:pt>
                <c:pt idx="30">
                  <c:v>-0.90329476098451966</c:v>
                </c:pt>
                <c:pt idx="31">
                  <c:v>-1.6287077538535812</c:v>
                </c:pt>
                <c:pt idx="32">
                  <c:v>-0.85478984798197466</c:v>
                </c:pt>
                <c:pt idx="33">
                  <c:v>0.10486320156410089</c:v>
                </c:pt>
                <c:pt idx="34">
                  <c:v>-0.5211594808027904</c:v>
                </c:pt>
                <c:pt idx="35">
                  <c:v>-0.37312456311235032</c:v>
                </c:pt>
                <c:pt idx="36">
                  <c:v>-0.49444444444444002</c:v>
                </c:pt>
                <c:pt idx="37">
                  <c:v>-0.55382601773388718</c:v>
                </c:pt>
                <c:pt idx="38">
                  <c:v>-0.48074106224282076</c:v>
                </c:pt>
                <c:pt idx="39">
                  <c:v>-0.59314082008925251</c:v>
                </c:pt>
                <c:pt idx="40">
                  <c:v>-0.42754414164457222</c:v>
                </c:pt>
                <c:pt idx="41">
                  <c:v>-0.43962340027957758</c:v>
                </c:pt>
                <c:pt idx="42">
                  <c:v>-0.44777777777777361</c:v>
                </c:pt>
                <c:pt idx="43">
                  <c:v>-0.53607253876229688</c:v>
                </c:pt>
                <c:pt idx="44">
                  <c:v>-0.50845408381167534</c:v>
                </c:pt>
                <c:pt idx="45">
                  <c:v>-0.48629008536617491</c:v>
                </c:pt>
                <c:pt idx="46">
                  <c:v>-0.46145295454599911</c:v>
                </c:pt>
                <c:pt idx="47">
                  <c:v>-0.78603823927660965</c:v>
                </c:pt>
                <c:pt idx="48">
                  <c:v>-1.2437160777557992</c:v>
                </c:pt>
                <c:pt idx="49">
                  <c:v>-0.90597051323651545</c:v>
                </c:pt>
                <c:pt idx="50">
                  <c:v>-0.46073349056722002</c:v>
                </c:pt>
                <c:pt idx="51">
                  <c:v>-0.77417435920674915</c:v>
                </c:pt>
                <c:pt idx="52">
                  <c:v>-0.24878630854048289</c:v>
                </c:pt>
                <c:pt idx="53">
                  <c:v>-0.9064469073638497</c:v>
                </c:pt>
                <c:pt idx="54">
                  <c:v>-1.0461439099184195</c:v>
                </c:pt>
                <c:pt idx="55">
                  <c:v>-1.0915573449736726</c:v>
                </c:pt>
                <c:pt idx="56">
                  <c:v>-0.5120432111631299</c:v>
                </c:pt>
                <c:pt idx="57">
                  <c:v>-0.48356856709066331</c:v>
                </c:pt>
                <c:pt idx="58">
                  <c:v>-0.5688423228124595</c:v>
                </c:pt>
                <c:pt idx="59">
                  <c:v>-0.47715533204284011</c:v>
                </c:pt>
                <c:pt idx="60">
                  <c:v>-0.50065820861927968</c:v>
                </c:pt>
                <c:pt idx="61">
                  <c:v>-0.53425619834736882</c:v>
                </c:pt>
                <c:pt idx="62">
                  <c:v>-0.82096725915792002</c:v>
                </c:pt>
                <c:pt idx="63">
                  <c:v>-0.38829478222090064</c:v>
                </c:pt>
                <c:pt idx="64">
                  <c:v>9.2248257152570901E-2</c:v>
                </c:pt>
                <c:pt idx="65">
                  <c:v>-0.36113485084342933</c:v>
                </c:pt>
                <c:pt idx="66">
                  <c:v>-0.3967861726722397</c:v>
                </c:pt>
                <c:pt idx="67">
                  <c:v>-0.48062020454364074</c:v>
                </c:pt>
                <c:pt idx="68">
                  <c:v>-0.50100063821988527</c:v>
                </c:pt>
                <c:pt idx="69">
                  <c:v>-0.57214795875651792</c:v>
                </c:pt>
                <c:pt idx="70">
                  <c:v>-0.4750002237932387</c:v>
                </c:pt>
                <c:pt idx="71">
                  <c:v>-0.97070859765571038</c:v>
                </c:pt>
                <c:pt idx="72">
                  <c:v>-0.73698351281713981</c:v>
                </c:pt>
                <c:pt idx="73">
                  <c:v>-0.48370891974756969</c:v>
                </c:pt>
                <c:pt idx="74">
                  <c:v>-1.2736015995785053</c:v>
                </c:pt>
                <c:pt idx="75">
                  <c:v>-0.86135144567994981</c:v>
                </c:pt>
                <c:pt idx="76">
                  <c:v>-0.97065894736863001</c:v>
                </c:pt>
                <c:pt idx="77">
                  <c:v>-0.40357754070548868</c:v>
                </c:pt>
                <c:pt idx="78">
                  <c:v>-0.49634631802208951</c:v>
                </c:pt>
                <c:pt idx="79">
                  <c:v>-0.87190823129503947</c:v>
                </c:pt>
                <c:pt idx="80">
                  <c:v>-0.60205312712367931</c:v>
                </c:pt>
                <c:pt idx="81">
                  <c:v>0.90172368608794073</c:v>
                </c:pt>
                <c:pt idx="82">
                  <c:v>-0.13162809431785316</c:v>
                </c:pt>
                <c:pt idx="83">
                  <c:v>-6.6352675739485889E-2</c:v>
                </c:pt>
                <c:pt idx="84">
                  <c:v>1.4372148378980043E-2</c:v>
                </c:pt>
                <c:pt idx="85">
                  <c:v>-0.2594406913611893</c:v>
                </c:pt>
                <c:pt idx="86">
                  <c:v>-0.65360669999328902</c:v>
                </c:pt>
                <c:pt idx="87">
                  <c:v>-1.0423422349704432</c:v>
                </c:pt>
                <c:pt idx="88">
                  <c:v>-0.3434497854240437</c:v>
                </c:pt>
                <c:pt idx="89">
                  <c:v>2.3333333333337869E-2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467C-A6C5-D79FA135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1791"/>
        <c:axId val="47815532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Foglio1!$EY$318:$EY$319</c:f>
              <c:numCache>
                <c:formatCode>General</c:formatCode>
                <c:ptCount val="2"/>
                <c:pt idx="0">
                  <c:v>0.76325947139202299</c:v>
                </c:pt>
                <c:pt idx="1">
                  <c:v>0.76325947139202299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F-467C-A6C5-D79FA1351BBA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Foglio1!$EY$321:$EY$322</c:f>
              <c:numCache>
                <c:formatCode>General</c:formatCode>
                <c:ptCount val="2"/>
                <c:pt idx="0">
                  <c:v>-1.943284200356449</c:v>
                </c:pt>
                <c:pt idx="1">
                  <c:v>-1.943284200356449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F-467C-A6C5-D79FA1351BBA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Foglio1!$FA$318:$FA$319</c:f>
              <c:numCache>
                <c:formatCode>General</c:formatCode>
                <c:ptCount val="2"/>
                <c:pt idx="0">
                  <c:v>-0.39240162364170572</c:v>
                </c:pt>
                <c:pt idx="1">
                  <c:v>-0.81736820073565342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F-467C-A6C5-D79FA1351BBA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Foglio1!$EZ$318:$EZ$319</c:f>
              <c:numCache>
                <c:formatCode>0.00</c:formatCode>
                <c:ptCount val="2"/>
                <c:pt idx="0">
                  <c:v>-0.59001236448221295</c:v>
                </c:pt>
                <c:pt idx="1">
                  <c:v>-0.59001236448221295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C-4B4C-9BC1-780481AD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1791"/>
        <c:axId val="478155327"/>
      </c:scatterChart>
      <c:valAx>
        <c:axId val="587421791"/>
        <c:scaling>
          <c:orientation val="minMax"/>
          <c:max val="5.2"/>
          <c:min val="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5327"/>
        <c:crosses val="autoZero"/>
        <c:crossBetween val="midCat"/>
      </c:valAx>
      <c:valAx>
        <c:axId val="478155327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179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 (m/s)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Foglio1!$FS$315</c:f>
              <c:strCache>
                <c:ptCount val="1"/>
                <c:pt idx="0">
                  <c:v>Bland Altman Velocità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Foglio1!$DF$4:$DF$93</c:f>
              <c:numCache>
                <c:formatCode>0.000</c:formatCode>
                <c:ptCount val="90"/>
                <c:pt idx="0">
                  <c:v>3.7593056036805557</c:v>
                </c:pt>
                <c:pt idx="1">
                  <c:v>4.8924769335947547</c:v>
                </c:pt>
                <c:pt idx="2">
                  <c:v>4.9895398194785656</c:v>
                </c:pt>
                <c:pt idx="3">
                  <c:v>6.0663091283924739</c:v>
                </c:pt>
                <c:pt idx="4">
                  <c:v>5.7249927393445743</c:v>
                </c:pt>
                <c:pt idx="5">
                  <c:v>8.1557645995632981</c:v>
                </c:pt>
                <c:pt idx="6">
                  <c:v>6.2159091599464737</c:v>
                </c:pt>
                <c:pt idx="7">
                  <c:v>7.4422368018934453</c:v>
                </c:pt>
                <c:pt idx="8">
                  <c:v>8.8933694228004008</c:v>
                </c:pt>
                <c:pt idx="9">
                  <c:v>9.6041704747072494</c:v>
                </c:pt>
                <c:pt idx="10">
                  <c:v>5.7525536380918272</c:v>
                </c:pt>
                <c:pt idx="11">
                  <c:v>4.84731944230602</c:v>
                </c:pt>
                <c:pt idx="12">
                  <c:v>7.0031847826162625</c:v>
                </c:pt>
                <c:pt idx="13">
                  <c:v>4.2877371973959031</c:v>
                </c:pt>
                <c:pt idx="14">
                  <c:v>5.3134108034599548</c:v>
                </c:pt>
                <c:pt idx="15">
                  <c:v>5.9733842583015857</c:v>
                </c:pt>
                <c:pt idx="16">
                  <c:v>5.9994284927497947</c:v>
                </c:pt>
                <c:pt idx="17">
                  <c:v>6.5945061461191345</c:v>
                </c:pt>
                <c:pt idx="18">
                  <c:v>6.321402177322093</c:v>
                </c:pt>
                <c:pt idx="19">
                  <c:v>5.3696174076779171</c:v>
                </c:pt>
                <c:pt idx="20">
                  <c:v>7.3705129618400402</c:v>
                </c:pt>
                <c:pt idx="21">
                  <c:v>5.4245130979560701</c:v>
                </c:pt>
                <c:pt idx="22">
                  <c:v>5.2144754043313002</c:v>
                </c:pt>
                <c:pt idx="23">
                  <c:v>5.0523614913274066</c:v>
                </c:pt>
                <c:pt idx="24">
                  <c:v>5.479285614149525</c:v>
                </c:pt>
                <c:pt idx="25">
                  <c:v>6.6892263067196804</c:v>
                </c:pt>
                <c:pt idx="26">
                  <c:v>6.3117367930084729</c:v>
                </c:pt>
                <c:pt idx="27">
                  <c:v>7.0758901395074929</c:v>
                </c:pt>
                <c:pt idx="28">
                  <c:v>7.7311166355175747</c:v>
                </c:pt>
                <c:pt idx="29">
                  <c:v>6.0961893723094827</c:v>
                </c:pt>
                <c:pt idx="30">
                  <c:v>4.7097114539520053</c:v>
                </c:pt>
                <c:pt idx="31">
                  <c:v>7.9419244960714597</c:v>
                </c:pt>
                <c:pt idx="32">
                  <c:v>4.6609441013282016</c:v>
                </c:pt>
                <c:pt idx="33">
                  <c:v>4.9169693446614398</c:v>
                </c:pt>
                <c:pt idx="34">
                  <c:v>4.3654884293658425</c:v>
                </c:pt>
                <c:pt idx="35">
                  <c:v>7.1984608189110446</c:v>
                </c:pt>
                <c:pt idx="36">
                  <c:v>6.8500641796136552</c:v>
                </c:pt>
                <c:pt idx="37">
                  <c:v>7.2448081256306658</c:v>
                </c:pt>
                <c:pt idx="38">
                  <c:v>8.0670532642605099</c:v>
                </c:pt>
                <c:pt idx="39">
                  <c:v>7.2495369218443733</c:v>
                </c:pt>
                <c:pt idx="40">
                  <c:v>9.8154198758707771</c:v>
                </c:pt>
                <c:pt idx="41">
                  <c:v>8.8778949316029454</c:v>
                </c:pt>
                <c:pt idx="42">
                  <c:v>8.9304509272629211</c:v>
                </c:pt>
                <c:pt idx="43">
                  <c:v>8.918048243100376</c:v>
                </c:pt>
                <c:pt idx="44">
                  <c:v>10.498449079621777</c:v>
                </c:pt>
                <c:pt idx="45">
                  <c:v>6.7429260307217733</c:v>
                </c:pt>
                <c:pt idx="46">
                  <c:v>8.0623351690049709</c:v>
                </c:pt>
                <c:pt idx="47">
                  <c:v>7.4064800665026995</c:v>
                </c:pt>
                <c:pt idx="48">
                  <c:v>7.2959725955634598</c:v>
                </c:pt>
                <c:pt idx="49">
                  <c:v>6.6054280639187519</c:v>
                </c:pt>
                <c:pt idx="50">
                  <c:v>6.8815382940597347</c:v>
                </c:pt>
                <c:pt idx="51">
                  <c:v>5.4858972214578454</c:v>
                </c:pt>
                <c:pt idx="52">
                  <c:v>7.4808253307282282</c:v>
                </c:pt>
                <c:pt idx="53">
                  <c:v>10.240575854696001</c:v>
                </c:pt>
                <c:pt idx="54">
                  <c:v>9.6401818266547004</c:v>
                </c:pt>
                <c:pt idx="55">
                  <c:v>7.9827745579548308</c:v>
                </c:pt>
                <c:pt idx="56">
                  <c:v>6.9605145731942084</c:v>
                </c:pt>
                <c:pt idx="57">
                  <c:v>5.1866018279915762</c:v>
                </c:pt>
                <c:pt idx="58">
                  <c:v>5.429020957460474</c:v>
                </c:pt>
                <c:pt idx="59">
                  <c:v>4.5929358368694926</c:v>
                </c:pt>
                <c:pt idx="60">
                  <c:v>4.6485713216489071</c:v>
                </c:pt>
                <c:pt idx="61">
                  <c:v>5.7930711033060449</c:v>
                </c:pt>
                <c:pt idx="62">
                  <c:v>4.0822409569931546</c:v>
                </c:pt>
                <c:pt idx="63">
                  <c:v>4.924692537697946</c:v>
                </c:pt>
                <c:pt idx="64">
                  <c:v>5.1484876897977383</c:v>
                </c:pt>
                <c:pt idx="65">
                  <c:v>9.57491050144775</c:v>
                </c:pt>
                <c:pt idx="66">
                  <c:v>9.8928186851407496</c:v>
                </c:pt>
                <c:pt idx="67">
                  <c:v>8.9107962259902607</c:v>
                </c:pt>
                <c:pt idx="68">
                  <c:v>4.9734124810538507</c:v>
                </c:pt>
                <c:pt idx="69">
                  <c:v>4.8361468931404978</c:v>
                </c:pt>
                <c:pt idx="70">
                  <c:v>4.5321452267584368</c:v>
                </c:pt>
                <c:pt idx="71">
                  <c:v>4.420212555975306</c:v>
                </c:pt>
                <c:pt idx="72">
                  <c:v>5.7287624603194303</c:v>
                </c:pt>
                <c:pt idx="73">
                  <c:v>6.4913576648103897</c:v>
                </c:pt>
                <c:pt idx="74">
                  <c:v>6.4095732800679155</c:v>
                </c:pt>
                <c:pt idx="75">
                  <c:v>6.5220218468423194</c:v>
                </c:pt>
                <c:pt idx="76">
                  <c:v>5.3734824129066006</c:v>
                </c:pt>
                <c:pt idx="77">
                  <c:v>7.7936679234558648</c:v>
                </c:pt>
                <c:pt idx="78">
                  <c:v>10.537487223123449</c:v>
                </c:pt>
                <c:pt idx="79">
                  <c:v>5.0819862553959059</c:v>
                </c:pt>
                <c:pt idx="80">
                  <c:v>5.7807514466124683</c:v>
                </c:pt>
                <c:pt idx="81">
                  <c:v>5.9018138966051961</c:v>
                </c:pt>
                <c:pt idx="82">
                  <c:v>8.7380613781205732</c:v>
                </c:pt>
                <c:pt idx="83">
                  <c:v>9.3968303129792332</c:v>
                </c:pt>
                <c:pt idx="84">
                  <c:v>13.298842484447299</c:v>
                </c:pt>
                <c:pt idx="85">
                  <c:v>11.99600736122375</c:v>
                </c:pt>
                <c:pt idx="86">
                  <c:v>11.7253844059343</c:v>
                </c:pt>
                <c:pt idx="87">
                  <c:v>7.2696032646230826</c:v>
                </c:pt>
                <c:pt idx="88">
                  <c:v>8.6103537099203233</c:v>
                </c:pt>
                <c:pt idx="89">
                  <c:v>8.7152839742982504</c:v>
                </c:pt>
              </c:numCache>
            </c:numRef>
          </c:xVal>
          <c:yVal>
            <c:numRef>
              <c:f>Foglio1!$DG$4:$DG$93</c:f>
              <c:numCache>
                <c:formatCode>General</c:formatCode>
                <c:ptCount val="90"/>
                <c:pt idx="0">
                  <c:v>7.3436110148611125</c:v>
                </c:pt>
                <c:pt idx="1">
                  <c:v>4.8410461328104901</c:v>
                </c:pt>
                <c:pt idx="2">
                  <c:v>5.0749203610428708</c:v>
                </c:pt>
                <c:pt idx="3">
                  <c:v>3.1029372987706081</c:v>
                </c:pt>
                <c:pt idx="4">
                  <c:v>3.910014521310849</c:v>
                </c:pt>
                <c:pt idx="5">
                  <c:v>-0.40152919912660145</c:v>
                </c:pt>
                <c:pt idx="6">
                  <c:v>3.8101816801070489</c:v>
                </c:pt>
                <c:pt idx="7">
                  <c:v>1.2855263962131112</c:v>
                </c:pt>
                <c:pt idx="8">
                  <c:v>-2.882738845600799</c:v>
                </c:pt>
                <c:pt idx="9">
                  <c:v>-2.3103409494145026</c:v>
                </c:pt>
                <c:pt idx="10">
                  <c:v>3.6237816127052338</c:v>
                </c:pt>
                <c:pt idx="11">
                  <c:v>3.9833611153879604</c:v>
                </c:pt>
                <c:pt idx="12">
                  <c:v>1.7602971014341433</c:v>
                </c:pt>
                <c:pt idx="13">
                  <c:v>8.0356367163193045</c:v>
                </c:pt>
                <c:pt idx="14">
                  <c:v>4.4611783930800897</c:v>
                </c:pt>
                <c:pt idx="15">
                  <c:v>3.6598981500634915</c:v>
                </c:pt>
                <c:pt idx="16">
                  <c:v>4.3211430145004099</c:v>
                </c:pt>
                <c:pt idx="17">
                  <c:v>3.1665432633172887</c:v>
                </c:pt>
                <c:pt idx="18">
                  <c:v>3.7683067564669255</c:v>
                </c:pt>
                <c:pt idx="19">
                  <c:v>6.0874318513108339</c:v>
                </c:pt>
                <c:pt idx="20">
                  <c:v>2.3614740763199196</c:v>
                </c:pt>
                <c:pt idx="21">
                  <c:v>6.49847380408786</c:v>
                </c:pt>
                <c:pt idx="22">
                  <c:v>7.6535491913374001</c:v>
                </c:pt>
                <c:pt idx="23">
                  <c:v>8.4777770173451863</c:v>
                </c:pt>
                <c:pt idx="24">
                  <c:v>8.0864287717009482</c:v>
                </c:pt>
                <c:pt idx="25">
                  <c:v>2.2637696087828614</c:v>
                </c:pt>
                <c:pt idx="26">
                  <c:v>3.1498597473163867</c:v>
                </c:pt>
                <c:pt idx="27">
                  <c:v>1.5015530543183466</c:v>
                </c:pt>
                <c:pt idx="28">
                  <c:v>0.8333222845204098</c:v>
                </c:pt>
                <c:pt idx="29">
                  <c:v>4.436510144269926</c:v>
                </c:pt>
                <c:pt idx="30">
                  <c:v>6.0005770920959902</c:v>
                </c:pt>
                <c:pt idx="31">
                  <c:v>-0.38162676992069944</c:v>
                </c:pt>
                <c:pt idx="32">
                  <c:v>4.8047784640102638</c:v>
                </c:pt>
                <c:pt idx="33">
                  <c:v>6.5438390884549005</c:v>
                </c:pt>
                <c:pt idx="34">
                  <c:v>7.8468009190460943</c:v>
                </c:pt>
                <c:pt idx="35">
                  <c:v>1.1455783621779103</c:v>
                </c:pt>
                <c:pt idx="36">
                  <c:v>2.3723716407726911</c:v>
                </c:pt>
                <c:pt idx="37">
                  <c:v>1.6948281931831106</c:v>
                </c:pt>
                <c:pt idx="38">
                  <c:v>0.5481156937012015</c:v>
                </c:pt>
                <c:pt idx="39">
                  <c:v>2.5120372674223663</c:v>
                </c:pt>
                <c:pt idx="40">
                  <c:v>-4.3197286406304443</c:v>
                </c:pt>
                <c:pt idx="41">
                  <c:v>-2.3980120854281122</c:v>
                </c:pt>
                <c:pt idx="42">
                  <c:v>-1.9542351878591777</c:v>
                </c:pt>
                <c:pt idx="43">
                  <c:v>-1.6116520417563081</c:v>
                </c:pt>
                <c:pt idx="44">
                  <c:v>-4.4257870481324453</c:v>
                </c:pt>
                <c:pt idx="45">
                  <c:v>0.66748127188978579</c:v>
                </c:pt>
                <c:pt idx="46">
                  <c:v>-1.2066703380099399</c:v>
                </c:pt>
                <c:pt idx="47">
                  <c:v>0.66703986699459961</c:v>
                </c:pt>
                <c:pt idx="48">
                  <c:v>1.1180548088730795</c:v>
                </c:pt>
                <c:pt idx="49">
                  <c:v>1.3964165994352236</c:v>
                </c:pt>
                <c:pt idx="50">
                  <c:v>3.8594234118805293</c:v>
                </c:pt>
                <c:pt idx="51">
                  <c:v>4.5704277793065309</c:v>
                </c:pt>
                <c:pt idx="52">
                  <c:v>2.893904894099097</c:v>
                </c:pt>
                <c:pt idx="53">
                  <c:v>-3.2861517093919996</c:v>
                </c:pt>
                <c:pt idx="54">
                  <c:v>-1.6453636533094009</c:v>
                </c:pt>
                <c:pt idx="55">
                  <c:v>-0.22110467146521806</c:v>
                </c:pt>
                <c:pt idx="56">
                  <c:v>5.2167486313893576</c:v>
                </c:pt>
                <c:pt idx="57">
                  <c:v>9.0512407884612909</c:v>
                </c:pt>
                <c:pt idx="58">
                  <c:v>8.9794580850790506</c:v>
                </c:pt>
                <c:pt idx="59">
                  <c:v>8.3991283262610157</c:v>
                </c:pt>
                <c:pt idx="60">
                  <c:v>8.8828573567021856</c:v>
                </c:pt>
                <c:pt idx="61">
                  <c:v>7.248857793387911</c:v>
                </c:pt>
                <c:pt idx="62">
                  <c:v>8.0455180860136917</c:v>
                </c:pt>
                <c:pt idx="63">
                  <c:v>9.3231149246041074</c:v>
                </c:pt>
                <c:pt idx="64">
                  <c:v>9.2505246204045228</c:v>
                </c:pt>
                <c:pt idx="65">
                  <c:v>-1.2973210028954991</c:v>
                </c:pt>
                <c:pt idx="66">
                  <c:v>-2.0581373702815</c:v>
                </c:pt>
                <c:pt idx="67">
                  <c:v>0.3484075480194786</c:v>
                </c:pt>
                <c:pt idx="68">
                  <c:v>5.7976194823367422</c:v>
                </c:pt>
                <c:pt idx="69">
                  <c:v>6.9188173248301155</c:v>
                </c:pt>
                <c:pt idx="70">
                  <c:v>8.4445984353720132</c:v>
                </c:pt>
                <c:pt idx="71">
                  <c:v>7.9395748880493882</c:v>
                </c:pt>
                <c:pt idx="72">
                  <c:v>5.8774750793611403</c:v>
                </c:pt>
                <c:pt idx="73">
                  <c:v>4.7797846703792199</c:v>
                </c:pt>
                <c:pt idx="74">
                  <c:v>2.9652978843086126</c:v>
                </c:pt>
                <c:pt idx="75">
                  <c:v>5.4634563063153578</c:v>
                </c:pt>
                <c:pt idx="76">
                  <c:v>7.9480351741868018</c:v>
                </c:pt>
                <c:pt idx="77">
                  <c:v>2.0104419308660493</c:v>
                </c:pt>
                <c:pt idx="78">
                  <c:v>-2.9969744462469023</c:v>
                </c:pt>
                <c:pt idx="79">
                  <c:v>5.326027489208192</c:v>
                </c:pt>
                <c:pt idx="80">
                  <c:v>6.7940526623306177</c:v>
                </c:pt>
                <c:pt idx="81">
                  <c:v>5.5608166512340524</c:v>
                </c:pt>
                <c:pt idx="82">
                  <c:v>0.19943279931440649</c:v>
                </c:pt>
                <c:pt idx="83">
                  <c:v>-0.45588284818069091</c:v>
                </c:pt>
                <c:pt idx="84">
                  <c:v>-8.197684968894599</c:v>
                </c:pt>
                <c:pt idx="85">
                  <c:v>-5.5045147224474977</c:v>
                </c:pt>
                <c:pt idx="86">
                  <c:v>-4.4907688118686</c:v>
                </c:pt>
                <c:pt idx="87">
                  <c:v>-1.2880954181350557</c:v>
                </c:pt>
                <c:pt idx="88">
                  <c:v>-1.0829296420628722</c:v>
                </c:pt>
                <c:pt idx="89">
                  <c:v>0.30720982918128215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9-449C-848D-79D0D61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7583"/>
        <c:axId val="57429796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Foglio1!$FT$318:$FT$319</c:f>
              <c:numCache>
                <c:formatCode>General</c:formatCode>
                <c:ptCount val="2"/>
                <c:pt idx="0">
                  <c:v>12.593702002148106</c:v>
                </c:pt>
                <c:pt idx="1">
                  <c:v>12.593702002148106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9-449C-848D-79D0D6123986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Foglio1!$FT$321:$FT$322</c:f>
              <c:numCache>
                <c:formatCode>General</c:formatCode>
                <c:ptCount val="2"/>
                <c:pt idx="0">
                  <c:v>-6.7536696726018368</c:v>
                </c:pt>
                <c:pt idx="1">
                  <c:v>-6.7536696726018368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9-449C-848D-79D0D6123986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Foglio1!$FV$318:$FV$319</c:f>
              <c:numCache>
                <c:formatCode>General</c:formatCode>
                <c:ptCount val="2"/>
                <c:pt idx="0">
                  <c:v>9.3149897796905456</c:v>
                </c:pt>
                <c:pt idx="1">
                  <c:v>-9.6175018365869072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9-449C-848D-79D0D6123986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Foglio1!$FU$318:$FU$319</c:f>
              <c:numCache>
                <c:formatCode>0.00</c:formatCode>
                <c:ptCount val="2"/>
                <c:pt idx="0">
                  <c:v>2.9200161647731346</c:v>
                </c:pt>
                <c:pt idx="1">
                  <c:v>2.9200161647731346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1-4C0D-A7C2-0CEE11C6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7583"/>
        <c:axId val="574297967"/>
      </c:scatterChart>
      <c:valAx>
        <c:axId val="558987583"/>
        <c:scaling>
          <c:orientation val="minMax"/>
          <c:max val="13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7967"/>
        <c:crosses val="autoZero"/>
        <c:crossBetween val="midCat"/>
      </c:valAx>
      <c:valAx>
        <c:axId val="574297967"/>
        <c:scaling>
          <c:orientation val="minMax"/>
          <c:max val="14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75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Lunghezza </a:t>
            </a:r>
            <a:r>
              <a:rPr lang="en-GB" sz="1400" b="0" i="0" u="none" strike="noStrike" baseline="0">
                <a:effectLst/>
              </a:rPr>
              <a:t>(cm)</a:t>
            </a:r>
            <a:r>
              <a:rPr lang="en-GB"/>
              <a:t> Passo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759870286223E-2"/>
          <c:y val="0.13743255722739778"/>
          <c:w val="0.8919557384052943"/>
          <c:h val="0.8129065353483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Foglio1!$BR$103</c:f>
              <c:strCache>
                <c:ptCount val="1"/>
                <c:pt idx="0">
                  <c:v>Bland Altman Lunghezza Passo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Foglio1!$BR$4:$BR$93</c:f>
              <c:numCache>
                <c:formatCode>0.00</c:formatCode>
                <c:ptCount val="90"/>
                <c:pt idx="0">
                  <c:v>192.99135937174628</c:v>
                </c:pt>
                <c:pt idx="1">
                  <c:v>192.2206681043466</c:v>
                </c:pt>
                <c:pt idx="2">
                  <c:v>188.73793174008028</c:v>
                </c:pt>
                <c:pt idx="3">
                  <c:v>191.11929903552311</c:v>
                </c:pt>
                <c:pt idx="4">
                  <c:v>190.23542665923082</c:v>
                </c:pt>
                <c:pt idx="5">
                  <c:v>189.31947529249442</c:v>
                </c:pt>
                <c:pt idx="6">
                  <c:v>186.06724099847412</c:v>
                </c:pt>
                <c:pt idx="7">
                  <c:v>186.02969512096757</c:v>
                </c:pt>
                <c:pt idx="8">
                  <c:v>177.20292283041485</c:v>
                </c:pt>
                <c:pt idx="9">
                  <c:v>182.5178206935397</c:v>
                </c:pt>
                <c:pt idx="10">
                  <c:v>194.18538148857223</c:v>
                </c:pt>
                <c:pt idx="11">
                  <c:v>182.90825898909111</c:v>
                </c:pt>
                <c:pt idx="12">
                  <c:v>199.44102365810096</c:v>
                </c:pt>
                <c:pt idx="13">
                  <c:v>199.77720586856037</c:v>
                </c:pt>
                <c:pt idx="14">
                  <c:v>190.19191125295671</c:v>
                </c:pt>
                <c:pt idx="15">
                  <c:v>202.118886527976</c:v>
                </c:pt>
                <c:pt idx="16">
                  <c:v>200.37931106325712</c:v>
                </c:pt>
                <c:pt idx="17">
                  <c:v>195.88880235194182</c:v>
                </c:pt>
                <c:pt idx="18">
                  <c:v>199.05158100390719</c:v>
                </c:pt>
                <c:pt idx="19">
                  <c:v>198.02852728900243</c:v>
                </c:pt>
                <c:pt idx="20">
                  <c:v>221.06079608919839</c:v>
                </c:pt>
                <c:pt idx="21">
                  <c:v>220.60588581736647</c:v>
                </c:pt>
                <c:pt idx="22">
                  <c:v>222.76090368938895</c:v>
                </c:pt>
                <c:pt idx="23">
                  <c:v>218.78549457091847</c:v>
                </c:pt>
                <c:pt idx="24">
                  <c:v>220.97645487008572</c:v>
                </c:pt>
                <c:pt idx="25">
                  <c:v>203.68456530321112</c:v>
                </c:pt>
                <c:pt idx="26">
                  <c:v>198.31882393883836</c:v>
                </c:pt>
                <c:pt idx="27">
                  <c:v>203.12004539446056</c:v>
                </c:pt>
                <c:pt idx="28">
                  <c:v>198.05603851013689</c:v>
                </c:pt>
                <c:pt idx="29">
                  <c:v>198.17794154365487</c:v>
                </c:pt>
                <c:pt idx="30">
                  <c:v>206.30371717197843</c:v>
                </c:pt>
                <c:pt idx="31">
                  <c:v>207.61540590859261</c:v>
                </c:pt>
                <c:pt idx="32">
                  <c:v>193.44649349037164</c:v>
                </c:pt>
                <c:pt idx="33">
                  <c:v>203.63540020545068</c:v>
                </c:pt>
                <c:pt idx="34">
                  <c:v>199.75002273894324</c:v>
                </c:pt>
                <c:pt idx="35">
                  <c:v>203.81407002502419</c:v>
                </c:pt>
                <c:pt idx="36">
                  <c:v>202.4315246545182</c:v>
                </c:pt>
                <c:pt idx="37">
                  <c:v>199.30365898440886</c:v>
                </c:pt>
                <c:pt idx="38">
                  <c:v>199.03817722834026</c:v>
                </c:pt>
                <c:pt idx="39">
                  <c:v>200.13427513792385</c:v>
                </c:pt>
                <c:pt idx="40">
                  <c:v>198.85428222413748</c:v>
                </c:pt>
                <c:pt idx="41">
                  <c:v>198.63749890159312</c:v>
                </c:pt>
                <c:pt idx="42">
                  <c:v>199.37180666338048</c:v>
                </c:pt>
                <c:pt idx="43">
                  <c:v>199.02917083936353</c:v>
                </c:pt>
                <c:pt idx="44">
                  <c:v>198.78526703163075</c:v>
                </c:pt>
                <c:pt idx="45">
                  <c:v>185.57063696192466</c:v>
                </c:pt>
                <c:pt idx="46">
                  <c:v>182.51242983703517</c:v>
                </c:pt>
                <c:pt idx="47">
                  <c:v>179.37522952570654</c:v>
                </c:pt>
                <c:pt idx="48">
                  <c:v>178.42727095623212</c:v>
                </c:pt>
                <c:pt idx="49">
                  <c:v>168.77801141686359</c:v>
                </c:pt>
                <c:pt idx="50">
                  <c:v>206.95251228664603</c:v>
                </c:pt>
                <c:pt idx="51">
                  <c:v>203.55151473029093</c:v>
                </c:pt>
                <c:pt idx="52">
                  <c:v>208.4695960675584</c:v>
                </c:pt>
                <c:pt idx="53">
                  <c:v>219.91123843530369</c:v>
                </c:pt>
                <c:pt idx="54">
                  <c:v>218.42816801126202</c:v>
                </c:pt>
                <c:pt idx="55">
                  <c:v>204.8116703275287</c:v>
                </c:pt>
                <c:pt idx="56">
                  <c:v>209.43469442485687</c:v>
                </c:pt>
                <c:pt idx="57">
                  <c:v>208.45757392504584</c:v>
                </c:pt>
                <c:pt idx="58">
                  <c:v>207.99968474382848</c:v>
                </c:pt>
                <c:pt idx="59">
                  <c:v>214.65571353977992</c:v>
                </c:pt>
                <c:pt idx="60">
                  <c:v>213.09266886004923</c:v>
                </c:pt>
                <c:pt idx="61">
                  <c:v>207.91594654147903</c:v>
                </c:pt>
                <c:pt idx="62">
                  <c:v>214.5927142021792</c:v>
                </c:pt>
                <c:pt idx="63">
                  <c:v>228.07607425617431</c:v>
                </c:pt>
                <c:pt idx="64">
                  <c:v>221.19140712244428</c:v>
                </c:pt>
                <c:pt idx="65">
                  <c:v>213.06156344162875</c:v>
                </c:pt>
                <c:pt idx="66">
                  <c:v>216.28651941533303</c:v>
                </c:pt>
                <c:pt idx="67">
                  <c:v>209.30260460775725</c:v>
                </c:pt>
                <c:pt idx="68">
                  <c:v>187.50115431686132</c:v>
                </c:pt>
                <c:pt idx="69">
                  <c:v>192.81681132520322</c:v>
                </c:pt>
                <c:pt idx="70">
                  <c:v>193.1264133919251</c:v>
                </c:pt>
                <c:pt idx="71">
                  <c:v>217.1075353126044</c:v>
                </c:pt>
                <c:pt idx="72">
                  <c:v>216.83326119136322</c:v>
                </c:pt>
                <c:pt idx="73">
                  <c:v>217.6515133144361</c:v>
                </c:pt>
                <c:pt idx="74">
                  <c:v>196.92569744305274</c:v>
                </c:pt>
                <c:pt idx="75">
                  <c:v>201.11912928422819</c:v>
                </c:pt>
                <c:pt idx="76">
                  <c:v>205.03761299807775</c:v>
                </c:pt>
                <c:pt idx="77">
                  <c:v>200.01035731656117</c:v>
                </c:pt>
                <c:pt idx="78">
                  <c:v>195.91672552037105</c:v>
                </c:pt>
                <c:pt idx="79">
                  <c:v>186.13103787041743</c:v>
                </c:pt>
                <c:pt idx="80">
                  <c:v>193.54924579086523</c:v>
                </c:pt>
                <c:pt idx="81">
                  <c:v>210.2347582689606</c:v>
                </c:pt>
                <c:pt idx="82">
                  <c:v>208.81247426917793</c:v>
                </c:pt>
                <c:pt idx="83">
                  <c:v>210.08686564058212</c:v>
                </c:pt>
                <c:pt idx="84">
                  <c:v>210.68926527944819</c:v>
                </c:pt>
                <c:pt idx="85">
                  <c:v>212.02979605997837</c:v>
                </c:pt>
                <c:pt idx="86">
                  <c:v>208.72302526993502</c:v>
                </c:pt>
                <c:pt idx="87">
                  <c:v>195.40431558052086</c:v>
                </c:pt>
                <c:pt idx="88">
                  <c:v>208.92487412622174</c:v>
                </c:pt>
                <c:pt idx="89">
                  <c:v>204.62369309188938</c:v>
                </c:pt>
              </c:numCache>
            </c:numRef>
          </c:xVal>
          <c:yVal>
            <c:numRef>
              <c:f>Foglio1!$BS$4:$BS$93</c:f>
              <c:numCache>
                <c:formatCode>0.00</c:formatCode>
                <c:ptCount val="90"/>
                <c:pt idx="0">
                  <c:v>-1.5728368120629739</c:v>
                </c:pt>
                <c:pt idx="1">
                  <c:v>-0.75866379130678752</c:v>
                </c:pt>
                <c:pt idx="2">
                  <c:v>-0.12413651983945329</c:v>
                </c:pt>
                <c:pt idx="3">
                  <c:v>0.90526473771291194</c:v>
                </c:pt>
                <c:pt idx="4">
                  <c:v>2.2486310962394498</c:v>
                </c:pt>
                <c:pt idx="5">
                  <c:v>0.83895058498879393</c:v>
                </c:pt>
                <c:pt idx="6">
                  <c:v>2.9344819969482785</c:v>
                </c:pt>
                <c:pt idx="7">
                  <c:v>1.6593902419351991</c:v>
                </c:pt>
                <c:pt idx="8">
                  <c:v>20.405845660829698</c:v>
                </c:pt>
                <c:pt idx="9">
                  <c:v>-0.16435861292060849</c:v>
                </c:pt>
                <c:pt idx="10">
                  <c:v>2.3707629771444658</c:v>
                </c:pt>
                <c:pt idx="11">
                  <c:v>23.016517978182208</c:v>
                </c:pt>
                <c:pt idx="12">
                  <c:v>3.1042695384241767</c:v>
                </c:pt>
                <c:pt idx="13">
                  <c:v>3.1099672926763162</c:v>
                </c:pt>
                <c:pt idx="14">
                  <c:v>24.783822505913406</c:v>
                </c:pt>
                <c:pt idx="15">
                  <c:v>-6.6511158329369096</c:v>
                </c:pt>
                <c:pt idx="16">
                  <c:v>-2.5747112068190745</c:v>
                </c:pt>
                <c:pt idx="17">
                  <c:v>-3.5557286294496748</c:v>
                </c:pt>
                <c:pt idx="18">
                  <c:v>-2.1190602144078241</c:v>
                </c:pt>
                <c:pt idx="19">
                  <c:v>-3.0540565331062339</c:v>
                </c:pt>
                <c:pt idx="20">
                  <c:v>-4.1284078216031901</c:v>
                </c:pt>
                <c:pt idx="21">
                  <c:v>-1.7882283652670594</c:v>
                </c:pt>
                <c:pt idx="22">
                  <c:v>-1.478192621222064</c:v>
                </c:pt>
                <c:pt idx="23">
                  <c:v>-0.4290108581630534</c:v>
                </c:pt>
                <c:pt idx="24">
                  <c:v>-0.79709025982856474</c:v>
                </c:pt>
                <c:pt idx="25">
                  <c:v>-5.2975360602444255</c:v>
                </c:pt>
                <c:pt idx="26">
                  <c:v>-2.6956854556565588</c:v>
                </c:pt>
                <c:pt idx="27">
                  <c:v>-3.982131433301106</c:v>
                </c:pt>
                <c:pt idx="28">
                  <c:v>-3.6657007575039984</c:v>
                </c:pt>
                <c:pt idx="29">
                  <c:v>-3.6441169126902651</c:v>
                </c:pt>
                <c:pt idx="30">
                  <c:v>-4.1425656560431321</c:v>
                </c:pt>
                <c:pt idx="31">
                  <c:v>-1.6580770717037296</c:v>
                </c:pt>
                <c:pt idx="32">
                  <c:v>23.337431425187731</c:v>
                </c:pt>
                <c:pt idx="33">
                  <c:v>-1.1736440335430984</c:v>
                </c:pt>
                <c:pt idx="34">
                  <c:v>-2.0555100776690551</c:v>
                </c:pt>
                <c:pt idx="35">
                  <c:v>-3.8718599499515847</c:v>
                </c:pt>
                <c:pt idx="36">
                  <c:v>-2.1369506909636016</c:v>
                </c:pt>
                <c:pt idx="37">
                  <c:v>-2.9482375867378039</c:v>
                </c:pt>
                <c:pt idx="38">
                  <c:v>-4.1458677655417091</c:v>
                </c:pt>
                <c:pt idx="39">
                  <c:v>-1.0647830574855845</c:v>
                </c:pt>
                <c:pt idx="40">
                  <c:v>-2.5136577739472727</c:v>
                </c:pt>
                <c:pt idx="41">
                  <c:v>-1.6138910857027042</c:v>
                </c:pt>
                <c:pt idx="42">
                  <c:v>0.74361332676099323</c:v>
                </c:pt>
                <c:pt idx="43">
                  <c:v>-0.38610276571739632</c:v>
                </c:pt>
                <c:pt idx="44">
                  <c:v>-0.65168815896072374</c:v>
                </c:pt>
                <c:pt idx="45">
                  <c:v>-0.85872607615070251</c:v>
                </c:pt>
                <c:pt idx="46">
                  <c:v>-0.77514032592966942</c:v>
                </c:pt>
                <c:pt idx="47">
                  <c:v>0.15045905141306548</c:v>
                </c:pt>
                <c:pt idx="48">
                  <c:v>5.4541912464230791E-2</c:v>
                </c:pt>
                <c:pt idx="49">
                  <c:v>17.010568288272651</c:v>
                </c:pt>
                <c:pt idx="50">
                  <c:v>-0.34497542670797543</c:v>
                </c:pt>
                <c:pt idx="51">
                  <c:v>26.436362793915208</c:v>
                </c:pt>
                <c:pt idx="52">
                  <c:v>1.1614143573390265</c:v>
                </c:pt>
                <c:pt idx="53">
                  <c:v>-2.6775231293926538</c:v>
                </c:pt>
                <c:pt idx="54">
                  <c:v>-2.1436639774759669</c:v>
                </c:pt>
                <c:pt idx="55">
                  <c:v>25.623340655057405</c:v>
                </c:pt>
                <c:pt idx="56">
                  <c:v>-1.9500039175170514E-2</c:v>
                </c:pt>
                <c:pt idx="57">
                  <c:v>2.4707034056471855</c:v>
                </c:pt>
                <c:pt idx="58">
                  <c:v>2.7493694876569919</c:v>
                </c:pt>
                <c:pt idx="59">
                  <c:v>1.0614270795598202</c:v>
                </c:pt>
                <c:pt idx="60">
                  <c:v>-0.31466227990154039</c:v>
                </c:pt>
                <c:pt idx="61">
                  <c:v>-1.1681069170419391</c:v>
                </c:pt>
                <c:pt idx="62">
                  <c:v>31.43542840435839</c:v>
                </c:pt>
                <c:pt idx="63">
                  <c:v>1.6521485123486173</c:v>
                </c:pt>
                <c:pt idx="64">
                  <c:v>0.38281424488855009</c:v>
                </c:pt>
                <c:pt idx="65">
                  <c:v>-2.8768731167425017</c:v>
                </c:pt>
                <c:pt idx="66">
                  <c:v>-3.4269611693339073</c:v>
                </c:pt>
                <c:pt idx="67">
                  <c:v>3.1052092155144919</c:v>
                </c:pt>
                <c:pt idx="68">
                  <c:v>-14.775469144055137</c:v>
                </c:pt>
                <c:pt idx="69">
                  <c:v>-1.9219329051491343</c:v>
                </c:pt>
                <c:pt idx="70">
                  <c:v>-7.3027287717053184</c:v>
                </c:pt>
                <c:pt idx="71">
                  <c:v>6.4650706252087673</c:v>
                </c:pt>
                <c:pt idx="72">
                  <c:v>-2.5834776172735587</c:v>
                </c:pt>
                <c:pt idx="73">
                  <c:v>-0.44697337112779678</c:v>
                </c:pt>
                <c:pt idx="74">
                  <c:v>4.2958393305499101</c:v>
                </c:pt>
                <c:pt idx="75">
                  <c:v>-26.261741431543612</c:v>
                </c:pt>
                <c:pt idx="76">
                  <c:v>-25.174774003844476</c:v>
                </c:pt>
                <c:pt idx="77">
                  <c:v>-2.2015075890998617</c:v>
                </c:pt>
                <c:pt idx="78">
                  <c:v>5.233451040742068</c:v>
                </c:pt>
                <c:pt idx="79">
                  <c:v>13.662075740834837</c:v>
                </c:pt>
                <c:pt idx="80">
                  <c:v>-6.9015084182695432</c:v>
                </c:pt>
                <c:pt idx="81">
                  <c:v>20.24729431569898</c:v>
                </c:pt>
                <c:pt idx="82">
                  <c:v>22.291615205022538</c:v>
                </c:pt>
                <c:pt idx="83">
                  <c:v>28.840397947830922</c:v>
                </c:pt>
                <c:pt idx="84">
                  <c:v>-20.621469441103642</c:v>
                </c:pt>
                <c:pt idx="85">
                  <c:v>-18.190407880043296</c:v>
                </c:pt>
                <c:pt idx="86">
                  <c:v>-26.303949460129985</c:v>
                </c:pt>
                <c:pt idx="87">
                  <c:v>32.141964494375003</c:v>
                </c:pt>
                <c:pt idx="88">
                  <c:v>12.73863714133239</c:v>
                </c:pt>
                <c:pt idx="89">
                  <c:v>12.136275072667644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6CF-9E2A-7F593DEE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Foglio1!$BS$106:$BS$107</c:f>
              <c:numCache>
                <c:formatCode>General</c:formatCode>
                <c:ptCount val="2"/>
                <c:pt idx="0">
                  <c:v>23.741252455303286</c:v>
                </c:pt>
                <c:pt idx="1">
                  <c:v>23.741252455303286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E-46CF-9E2A-7F593DEEF8A6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Foglio1!$BS$109:$BS$110</c:f>
              <c:numCache>
                <c:formatCode>General</c:formatCode>
                <c:ptCount val="2"/>
                <c:pt idx="0">
                  <c:v>-20.704148437033336</c:v>
                </c:pt>
                <c:pt idx="1">
                  <c:v>-20.704148437033336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E-46CF-9E2A-7F593DEEF8A6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Foglio1!$BU$106:$BU$107</c:f>
              <c:numCache>
                <c:formatCode>General</c:formatCode>
                <c:ptCount val="2"/>
                <c:pt idx="0">
                  <c:v>7.1513568905419582</c:v>
                </c:pt>
                <c:pt idx="1">
                  <c:v>-2.3162455881313306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E-46CF-9E2A-7F593DEEF8A6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8E-46CF-9E2A-7F593DEEF8A6}"/>
              </c:ext>
            </c:extLst>
          </c:dPt>
          <c:xVal>
            <c:numRef>
              <c:f>Foglio1!$BR$106:$BR$107</c:f>
              <c:numCache>
                <c:formatCode>General</c:formatCode>
                <c:ptCount val="2"/>
                <c:pt idx="0">
                  <c:v>160</c:v>
                </c:pt>
                <c:pt idx="1">
                  <c:v>230</c:v>
                </c:pt>
              </c:numCache>
            </c:numRef>
          </c:xVal>
          <c:yVal>
            <c:numRef>
              <c:f>Foglio1!$BT$106:$BT$107</c:f>
              <c:numCache>
                <c:formatCode>0.00</c:formatCode>
                <c:ptCount val="2"/>
                <c:pt idx="0">
                  <c:v>1.5185520091349747</c:v>
                </c:pt>
                <c:pt idx="1">
                  <c:v>1.5185520091349747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8E-46CF-9E2A-7F593DEE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23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Medio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  <c:majorUnit val="10"/>
      </c:valAx>
      <c:valAx>
        <c:axId val="25513881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7661993768651871E-3"/>
              <c:y val="0.46922548008644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Contatto (ms)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764516159753E-2"/>
          <c:y val="0.16551738282837516"/>
          <c:w val="0.85560624043759759"/>
          <c:h val="0.81033968041190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Foglio1!$CM$103</c:f>
              <c:strCache>
                <c:ptCount val="1"/>
                <c:pt idx="0">
                  <c:v>Bland Altman T.Contatto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Foglio1!$BT$4:$BT$93</c:f>
              <c:numCache>
                <c:formatCode>0.00</c:formatCode>
                <c:ptCount val="90"/>
                <c:pt idx="0">
                  <c:v>124.39899000126266</c:v>
                </c:pt>
                <c:pt idx="1">
                  <c:v>125.42575757954546</c:v>
                </c:pt>
                <c:pt idx="2">
                  <c:v>118.27272717386366</c:v>
                </c:pt>
                <c:pt idx="3">
                  <c:v>116.65909095492425</c:v>
                </c:pt>
                <c:pt idx="4">
                  <c:v>120.40151526893942</c:v>
                </c:pt>
                <c:pt idx="5">
                  <c:v>107.24999992045457</c:v>
                </c:pt>
                <c:pt idx="6">
                  <c:v>104.1560606397727</c:v>
                </c:pt>
                <c:pt idx="7">
                  <c:v>105.74242419318185</c:v>
                </c:pt>
                <c:pt idx="8">
                  <c:v>100.89393934090904</c:v>
                </c:pt>
                <c:pt idx="9">
                  <c:v>101.39848484431818</c:v>
                </c:pt>
                <c:pt idx="10">
                  <c:v>117.73611114444449</c:v>
                </c:pt>
                <c:pt idx="11">
                  <c:v>114.9166666575</c:v>
                </c:pt>
                <c:pt idx="12">
                  <c:v>113.34722218430555</c:v>
                </c:pt>
                <c:pt idx="13">
                  <c:v>107.31944444819442</c:v>
                </c:pt>
                <c:pt idx="14">
                  <c:v>104.45833327500003</c:v>
                </c:pt>
                <c:pt idx="15">
                  <c:v>120.51388882638886</c:v>
                </c:pt>
                <c:pt idx="16">
                  <c:v>110.23611109902775</c:v>
                </c:pt>
                <c:pt idx="17">
                  <c:v>113.3611111111111</c:v>
                </c:pt>
                <c:pt idx="18">
                  <c:v>112.04166662083331</c:v>
                </c:pt>
                <c:pt idx="19">
                  <c:v>112.09722220972222</c:v>
                </c:pt>
                <c:pt idx="20">
                  <c:v>114.58333327777777</c:v>
                </c:pt>
                <c:pt idx="21">
                  <c:v>115.76620369444444</c:v>
                </c:pt>
                <c:pt idx="22">
                  <c:v>112.90277776388892</c:v>
                </c:pt>
                <c:pt idx="23">
                  <c:v>105.31712963888893</c:v>
                </c:pt>
                <c:pt idx="24">
                  <c:v>103.19675925416666</c:v>
                </c:pt>
                <c:pt idx="25">
                  <c:v>120.50000000000001</c:v>
                </c:pt>
                <c:pt idx="26">
                  <c:v>112.59722227222224</c:v>
                </c:pt>
                <c:pt idx="27">
                  <c:v>120.44444442361109</c:v>
                </c:pt>
                <c:pt idx="28">
                  <c:v>112.13888886430557</c:v>
                </c:pt>
                <c:pt idx="29">
                  <c:v>108.76388890180556</c:v>
                </c:pt>
                <c:pt idx="30">
                  <c:v>121.57765161022728</c:v>
                </c:pt>
                <c:pt idx="31">
                  <c:v>123.00000009208333</c:v>
                </c:pt>
                <c:pt idx="32">
                  <c:v>121.4444445027778</c:v>
                </c:pt>
                <c:pt idx="33">
                  <c:v>121.23611114402777</c:v>
                </c:pt>
                <c:pt idx="34">
                  <c:v>115.12373736957068</c:v>
                </c:pt>
                <c:pt idx="35">
                  <c:v>119.8579545113636</c:v>
                </c:pt>
                <c:pt idx="36">
                  <c:v>117.20833331250005</c:v>
                </c:pt>
                <c:pt idx="37">
                  <c:v>118.86111109027779</c:v>
                </c:pt>
                <c:pt idx="38">
                  <c:v>114.02777780694444</c:v>
                </c:pt>
                <c:pt idx="39">
                  <c:v>113.38636363712121</c:v>
                </c:pt>
                <c:pt idx="40">
                  <c:v>122.13888890138887</c:v>
                </c:pt>
                <c:pt idx="41">
                  <c:v>120.19444449861112</c:v>
                </c:pt>
                <c:pt idx="42">
                  <c:v>120.44444446986111</c:v>
                </c:pt>
                <c:pt idx="43">
                  <c:v>117.98611113611111</c:v>
                </c:pt>
                <c:pt idx="44">
                  <c:v>114.11111110694443</c:v>
                </c:pt>
                <c:pt idx="45">
                  <c:v>125.24999998863638</c:v>
                </c:pt>
                <c:pt idx="46">
                  <c:v>122.2863635909091</c:v>
                </c:pt>
                <c:pt idx="47">
                  <c:v>122.72222218020835</c:v>
                </c:pt>
                <c:pt idx="48">
                  <c:v>118.29722228437498</c:v>
                </c:pt>
                <c:pt idx="49">
                  <c:v>116.08838379602273</c:v>
                </c:pt>
                <c:pt idx="50">
                  <c:v>109.52083334250001</c:v>
                </c:pt>
                <c:pt idx="51">
                  <c:v>114.22222220180556</c:v>
                </c:pt>
                <c:pt idx="52">
                  <c:v>111.61111110277778</c:v>
                </c:pt>
                <c:pt idx="53">
                  <c:v>114.48611114305558</c:v>
                </c:pt>
                <c:pt idx="54">
                  <c:v>114.69212963472219</c:v>
                </c:pt>
                <c:pt idx="55">
                  <c:v>111.87500000416667</c:v>
                </c:pt>
                <c:pt idx="56">
                  <c:v>100.4444444444444</c:v>
                </c:pt>
                <c:pt idx="57">
                  <c:v>93.902777752361118</c:v>
                </c:pt>
                <c:pt idx="58">
                  <c:v>93.395833325000012</c:v>
                </c:pt>
                <c:pt idx="59">
                  <c:v>120.88888888888889</c:v>
                </c:pt>
                <c:pt idx="60">
                  <c:v>118.37499997500001</c:v>
                </c:pt>
                <c:pt idx="61">
                  <c:v>107.93750001250001</c:v>
                </c:pt>
                <c:pt idx="62">
                  <c:v>104.09490740277781</c:v>
                </c:pt>
                <c:pt idx="63">
                  <c:v>99.886574069444436</c:v>
                </c:pt>
                <c:pt idx="64">
                  <c:v>99.324074069444407</c:v>
                </c:pt>
                <c:pt idx="65">
                  <c:v>110.66666665</c:v>
                </c:pt>
                <c:pt idx="66">
                  <c:v>109.27083334124998</c:v>
                </c:pt>
                <c:pt idx="67">
                  <c:v>106.36342595833334</c:v>
                </c:pt>
                <c:pt idx="68">
                  <c:v>114.61111104861106</c:v>
                </c:pt>
                <c:pt idx="69">
                  <c:v>118.93055553888885</c:v>
                </c:pt>
                <c:pt idx="70">
                  <c:v>113.04545451136363</c:v>
                </c:pt>
                <c:pt idx="71">
                  <c:v>111.66666671249999</c:v>
                </c:pt>
                <c:pt idx="72">
                  <c:v>108.92592591666666</c:v>
                </c:pt>
                <c:pt idx="73">
                  <c:v>105.68750004999998</c:v>
                </c:pt>
                <c:pt idx="74">
                  <c:v>105.77777777777777</c:v>
                </c:pt>
                <c:pt idx="75">
                  <c:v>102.44318178409091</c:v>
                </c:pt>
                <c:pt idx="76">
                  <c:v>92.842803045454573</c:v>
                </c:pt>
                <c:pt idx="77">
                  <c:v>106.28030310984849</c:v>
                </c:pt>
                <c:pt idx="78">
                  <c:v>106.89166664999999</c:v>
                </c:pt>
                <c:pt idx="79">
                  <c:v>114.06969709090906</c:v>
                </c:pt>
                <c:pt idx="80">
                  <c:v>108.49999997727275</c:v>
                </c:pt>
                <c:pt idx="81">
                  <c:v>105.90277776527776</c:v>
                </c:pt>
                <c:pt idx="82">
                  <c:v>102.45833334583331</c:v>
                </c:pt>
                <c:pt idx="83">
                  <c:v>103.65740736111113</c:v>
                </c:pt>
                <c:pt idx="84">
                  <c:v>113.52083326249999</c:v>
                </c:pt>
                <c:pt idx="85">
                  <c:v>111.20833328749995</c:v>
                </c:pt>
                <c:pt idx="86">
                  <c:v>106.21969701136365</c:v>
                </c:pt>
                <c:pt idx="87">
                  <c:v>123.0648147222222</c:v>
                </c:pt>
                <c:pt idx="88">
                  <c:v>114.78703702777781</c:v>
                </c:pt>
                <c:pt idx="89">
                  <c:v>109.13888896388892</c:v>
                </c:pt>
              </c:numCache>
            </c:numRef>
          </c:xVal>
          <c:yVal>
            <c:numRef>
              <c:f>Foglio1!$BU$4:$BU$93</c:f>
              <c:numCache>
                <c:formatCode>0.00</c:formatCode>
                <c:ptCount val="90"/>
                <c:pt idx="0">
                  <c:v>-16.979797775252521</c:v>
                </c:pt>
                <c:pt idx="1">
                  <c:v>-20.548484840909126</c:v>
                </c:pt>
                <c:pt idx="2">
                  <c:v>-27.454545652272742</c:v>
                </c:pt>
                <c:pt idx="3">
                  <c:v>-28.015151423484809</c:v>
                </c:pt>
                <c:pt idx="4">
                  <c:v>-21.863636128787903</c:v>
                </c:pt>
                <c:pt idx="5">
                  <c:v>-14.500000159090874</c:v>
                </c:pt>
                <c:pt idx="6">
                  <c:v>-15.887878720454609</c:v>
                </c:pt>
                <c:pt idx="7">
                  <c:v>-14.515151613636348</c:v>
                </c:pt>
                <c:pt idx="8">
                  <c:v>-19.2121213181819</c:v>
                </c:pt>
                <c:pt idx="9">
                  <c:v>-13.403030311363665</c:v>
                </c:pt>
                <c:pt idx="10">
                  <c:v>-16.3055554888888</c:v>
                </c:pt>
                <c:pt idx="11">
                  <c:v>-18.166666685000067</c:v>
                </c:pt>
                <c:pt idx="12">
                  <c:v>-17.527777853611127</c:v>
                </c:pt>
                <c:pt idx="13">
                  <c:v>-17.138888881388894</c:v>
                </c:pt>
                <c:pt idx="14">
                  <c:v>-23.083333449999955</c:v>
                </c:pt>
                <c:pt idx="15">
                  <c:v>-18.527777902777828</c:v>
                </c:pt>
                <c:pt idx="16">
                  <c:v>-14.638888913055581</c:v>
                </c:pt>
                <c:pt idx="17">
                  <c:v>-21.7222222222222</c:v>
                </c:pt>
                <c:pt idx="18">
                  <c:v>-23.250000091666692</c:v>
                </c:pt>
                <c:pt idx="19">
                  <c:v>-16.694444469444491</c:v>
                </c:pt>
                <c:pt idx="20">
                  <c:v>-20.833333444444449</c:v>
                </c:pt>
                <c:pt idx="21">
                  <c:v>-16.717592611111129</c:v>
                </c:pt>
                <c:pt idx="22">
                  <c:v>-14.694444472222159</c:v>
                </c:pt>
                <c:pt idx="23">
                  <c:v>-17.115740722222142</c:v>
                </c:pt>
                <c:pt idx="24">
                  <c:v>-19.356481491666685</c:v>
                </c:pt>
                <c:pt idx="25">
                  <c:v>-10.999999999999972</c:v>
                </c:pt>
                <c:pt idx="26">
                  <c:v>-17.69444434444442</c:v>
                </c:pt>
                <c:pt idx="27">
                  <c:v>-7.5555555972222379</c:v>
                </c:pt>
                <c:pt idx="28">
                  <c:v>-15.944444493611087</c:v>
                </c:pt>
                <c:pt idx="29">
                  <c:v>-16.694444418611099</c:v>
                </c:pt>
                <c:pt idx="30">
                  <c:v>-12.094696779545416</c:v>
                </c:pt>
                <c:pt idx="31">
                  <c:v>-9.3333331491666769</c:v>
                </c:pt>
                <c:pt idx="32">
                  <c:v>-6.2222221055555167</c:v>
                </c:pt>
                <c:pt idx="33">
                  <c:v>-6.6388888230555523</c:v>
                </c:pt>
                <c:pt idx="34">
                  <c:v>-11.308080816414176</c:v>
                </c:pt>
                <c:pt idx="35">
                  <c:v>-21.534090977272783</c:v>
                </c:pt>
                <c:pt idx="36">
                  <c:v>-21.08333337499991</c:v>
                </c:pt>
                <c:pt idx="37">
                  <c:v>-9.3888889305555665</c:v>
                </c:pt>
                <c:pt idx="38">
                  <c:v>-19.722222163888873</c:v>
                </c:pt>
                <c:pt idx="39">
                  <c:v>-13.89393939242423</c:v>
                </c:pt>
                <c:pt idx="40">
                  <c:v>-9.2777777527778085</c:v>
                </c:pt>
                <c:pt idx="41">
                  <c:v>-12.05555544722219</c:v>
                </c:pt>
                <c:pt idx="42">
                  <c:v>-7.5555555047221645</c:v>
                </c:pt>
                <c:pt idx="43">
                  <c:v>-8.4722221722222457</c:v>
                </c:pt>
                <c:pt idx="44">
                  <c:v>-11.555555563888859</c:v>
                </c:pt>
                <c:pt idx="45">
                  <c:v>-25.500000022727249</c:v>
                </c:pt>
                <c:pt idx="46">
                  <c:v>-15.027272818181814</c:v>
                </c:pt>
                <c:pt idx="47">
                  <c:v>-6.5555556395833179</c:v>
                </c:pt>
                <c:pt idx="48">
                  <c:v>-10.205555431250005</c:v>
                </c:pt>
                <c:pt idx="49">
                  <c:v>-12.732323317045456</c:v>
                </c:pt>
                <c:pt idx="50">
                  <c:v>-8.208333314999976</c:v>
                </c:pt>
                <c:pt idx="51">
                  <c:v>-11.777777818611099</c:v>
                </c:pt>
                <c:pt idx="52">
                  <c:v>-9.8888889055555893</c:v>
                </c:pt>
                <c:pt idx="53">
                  <c:v>-9.5277777138888524</c:v>
                </c:pt>
                <c:pt idx="54">
                  <c:v>-10.865740730555629</c:v>
                </c:pt>
                <c:pt idx="55">
                  <c:v>-2.9166666583333551</c:v>
                </c:pt>
                <c:pt idx="56">
                  <c:v>-0.88888888888892836</c:v>
                </c:pt>
                <c:pt idx="57">
                  <c:v>1.3611110602778069</c:v>
                </c:pt>
                <c:pt idx="58">
                  <c:v>-0.95833334999996111</c:v>
                </c:pt>
                <c:pt idx="59">
                  <c:v>-11.222222222222243</c:v>
                </c:pt>
                <c:pt idx="60">
                  <c:v>-4.250000049999997</c:v>
                </c:pt>
                <c:pt idx="61">
                  <c:v>-10.874999974999994</c:v>
                </c:pt>
                <c:pt idx="62">
                  <c:v>-3.5601851944443865</c:v>
                </c:pt>
                <c:pt idx="63">
                  <c:v>-3.4768518611111148</c:v>
                </c:pt>
                <c:pt idx="64">
                  <c:v>-2.3518518611111432</c:v>
                </c:pt>
                <c:pt idx="65">
                  <c:v>-7.1666666999999791</c:v>
                </c:pt>
                <c:pt idx="66">
                  <c:v>-7.7083333175000206</c:v>
                </c:pt>
                <c:pt idx="67">
                  <c:v>-9.0231480833333251</c:v>
                </c:pt>
                <c:pt idx="68">
                  <c:v>-9.2222223472222851</c:v>
                </c:pt>
                <c:pt idx="69">
                  <c:v>-3.6944444777778216</c:v>
                </c:pt>
                <c:pt idx="70">
                  <c:v>-7.90909097727274</c:v>
                </c:pt>
                <c:pt idx="71">
                  <c:v>-4.1666665749999936</c:v>
                </c:pt>
                <c:pt idx="72">
                  <c:v>-14.148148166666658</c:v>
                </c:pt>
                <c:pt idx="73">
                  <c:v>-8.8749999000000344</c:v>
                </c:pt>
                <c:pt idx="74">
                  <c:v>-11.555555555555571</c:v>
                </c:pt>
                <c:pt idx="75">
                  <c:v>-2.6136364318181933</c:v>
                </c:pt>
                <c:pt idx="76">
                  <c:v>1.4356060909091468</c:v>
                </c:pt>
                <c:pt idx="77">
                  <c:v>7.8939395530303074</c:v>
                </c:pt>
                <c:pt idx="78">
                  <c:v>10.38333329999999</c:v>
                </c:pt>
                <c:pt idx="79">
                  <c:v>-15.260605818181887</c:v>
                </c:pt>
                <c:pt idx="80">
                  <c:v>-17.000000045454499</c:v>
                </c:pt>
                <c:pt idx="81">
                  <c:v>-9.3055555805555628</c:v>
                </c:pt>
                <c:pt idx="82">
                  <c:v>-12.416666641666694</c:v>
                </c:pt>
                <c:pt idx="83">
                  <c:v>-8.240740833333291</c:v>
                </c:pt>
                <c:pt idx="84">
                  <c:v>11.291666524999968</c:v>
                </c:pt>
                <c:pt idx="85">
                  <c:v>8.4166665749999083</c:v>
                </c:pt>
                <c:pt idx="86">
                  <c:v>0.43939402272729922</c:v>
                </c:pt>
                <c:pt idx="87">
                  <c:v>-28.537037222222281</c:v>
                </c:pt>
                <c:pt idx="88">
                  <c:v>-23.092592611111044</c:v>
                </c:pt>
                <c:pt idx="89">
                  <c:v>-13.277777627777738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825-ACD5-10BF0AE5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Foglio1!$CN$106:$CN$107</c:f>
              <c:numCache>
                <c:formatCode>General</c:formatCode>
                <c:ptCount val="2"/>
                <c:pt idx="0">
                  <c:v>16.192980986227504</c:v>
                </c:pt>
                <c:pt idx="1">
                  <c:v>16.192980986227504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9-4825-ACD5-10BF0AE5FD31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Foglio1!$CN$109:$CN$110</c:f>
              <c:numCache>
                <c:formatCode>General</c:formatCode>
                <c:ptCount val="2"/>
                <c:pt idx="0">
                  <c:v>-39.525416453111347</c:v>
                </c:pt>
                <c:pt idx="1">
                  <c:v>-39.525416453111347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29-4825-ACD5-10BF0AE5FD31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Foglio1!$CP$106:$CP$107</c:f>
              <c:numCache>
                <c:formatCode>General</c:formatCode>
                <c:ptCount val="2"/>
                <c:pt idx="0">
                  <c:v>-9.3471549862549832</c:v>
                </c:pt>
                <c:pt idx="1">
                  <c:v>-13.515904335206091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29-4825-ACD5-10BF0AE5FD31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Foglio1!$CO$106:$CO$107</c:f>
              <c:numCache>
                <c:formatCode>0.00</c:formatCode>
                <c:ptCount val="2"/>
                <c:pt idx="0">
                  <c:v>-11.666217733441924</c:v>
                </c:pt>
                <c:pt idx="1">
                  <c:v>-11.666217733441924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6-45C7-A6A1-95FCCE27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</c:valAx>
      <c:valAx>
        <c:axId val="255138815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</a:t>
            </a:r>
            <a:r>
              <a:rPr lang="en-GB" baseline="0"/>
              <a:t> Altman Lunghezza </a:t>
            </a:r>
            <a:r>
              <a:rPr lang="en-GB" sz="1400" b="0" i="0" u="none" strike="noStrike" baseline="0">
                <a:effectLst/>
              </a:rPr>
              <a:t>(cm)</a:t>
            </a:r>
            <a:r>
              <a:rPr lang="en-GB" baseline="0"/>
              <a:t> Passo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Foglio1!$BR$209</c:f>
              <c:strCache>
                <c:ptCount val="1"/>
                <c:pt idx="0">
                  <c:v>Bland Altman Lunghezza Passo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Foglio1!$CH$4:$CH$93</c:f>
              <c:numCache>
                <c:formatCode>0.00</c:formatCode>
                <c:ptCount val="90"/>
                <c:pt idx="0">
                  <c:v>171.1233576994924</c:v>
                </c:pt>
                <c:pt idx="1">
                  <c:v>129.12331814286159</c:v>
                </c:pt>
                <c:pt idx="2">
                  <c:v>123.53053247569024</c:v>
                </c:pt>
                <c:pt idx="3">
                  <c:v>153.04890134888927</c:v>
                </c:pt>
                <c:pt idx="4">
                  <c:v>156.91079915033478</c:v>
                </c:pt>
                <c:pt idx="5">
                  <c:v>247.86722632336441</c:v>
                </c:pt>
                <c:pt idx="6">
                  <c:v>143.77605314583863</c:v>
                </c:pt>
                <c:pt idx="7">
                  <c:v>171.34339325778211</c:v>
                </c:pt>
                <c:pt idx="8">
                  <c:v>211.33408436606436</c:v>
                </c:pt>
                <c:pt idx="9">
                  <c:v>206.75193483338418</c:v>
                </c:pt>
                <c:pt idx="10">
                  <c:v>144.17110913501207</c:v>
                </c:pt>
                <c:pt idx="11">
                  <c:v>132.29624127159104</c:v>
                </c:pt>
                <c:pt idx="12">
                  <c:v>168.68601200912104</c:v>
                </c:pt>
                <c:pt idx="13">
                  <c:v>107.62770451979927</c:v>
                </c:pt>
                <c:pt idx="14">
                  <c:v>136.60081268224161</c:v>
                </c:pt>
                <c:pt idx="15">
                  <c:v>139.97177843703372</c:v>
                </c:pt>
                <c:pt idx="16">
                  <c:v>142.01970778481879</c:v>
                </c:pt>
                <c:pt idx="17">
                  <c:v>157.50365468703848</c:v>
                </c:pt>
                <c:pt idx="18">
                  <c:v>164.04129502924164</c:v>
                </c:pt>
                <c:pt idx="19">
                  <c:v>130.7274281539396</c:v>
                </c:pt>
                <c:pt idx="20">
                  <c:v>150.07341022047837</c:v>
                </c:pt>
                <c:pt idx="21">
                  <c:v>152.32961587226146</c:v>
                </c:pt>
                <c:pt idx="22">
                  <c:v>171.45908935781898</c:v>
                </c:pt>
                <c:pt idx="23">
                  <c:v>174.33076415180847</c:v>
                </c:pt>
                <c:pt idx="24">
                  <c:v>142.76563351280066</c:v>
                </c:pt>
                <c:pt idx="25">
                  <c:v>177.64294247720898</c:v>
                </c:pt>
                <c:pt idx="26">
                  <c:v>172.85067265605454</c:v>
                </c:pt>
                <c:pt idx="27">
                  <c:v>180.167789745905</c:v>
                </c:pt>
                <c:pt idx="28">
                  <c:v>229.49589544038241</c:v>
                </c:pt>
                <c:pt idx="29">
                  <c:v>140.87716947919478</c:v>
                </c:pt>
                <c:pt idx="30">
                  <c:v>121.01510309203839</c:v>
                </c:pt>
                <c:pt idx="31">
                  <c:v>204.82743145681485</c:v>
                </c:pt>
                <c:pt idx="32">
                  <c:v>125.3539069058627</c:v>
                </c:pt>
                <c:pt idx="33">
                  <c:v>128.61054860596957</c:v>
                </c:pt>
                <c:pt idx="34">
                  <c:v>110.0029084849243</c:v>
                </c:pt>
                <c:pt idx="35">
                  <c:v>184.4399059957637</c:v>
                </c:pt>
                <c:pt idx="36">
                  <c:v>172.86455609749819</c:v>
                </c:pt>
                <c:pt idx="37">
                  <c:v>188.8703069817895</c:v>
                </c:pt>
                <c:pt idx="38">
                  <c:v>189.28575299351422</c:v>
                </c:pt>
                <c:pt idx="39">
                  <c:v>164.34305003828501</c:v>
                </c:pt>
                <c:pt idx="40">
                  <c:v>263.38658447842141</c:v>
                </c:pt>
                <c:pt idx="41">
                  <c:v>248.65199451270087</c:v>
                </c:pt>
                <c:pt idx="42">
                  <c:v>257.04368906031499</c:v>
                </c:pt>
                <c:pt idx="43">
                  <c:v>219.08309071759192</c:v>
                </c:pt>
                <c:pt idx="44">
                  <c:v>344.28792392201024</c:v>
                </c:pt>
                <c:pt idx="45">
                  <c:v>182.10392725060416</c:v>
                </c:pt>
                <c:pt idx="46">
                  <c:v>244.87018505085967</c:v>
                </c:pt>
                <c:pt idx="47">
                  <c:v>202.05802745912604</c:v>
                </c:pt>
                <c:pt idx="48">
                  <c:v>215.46485851260212</c:v>
                </c:pt>
                <c:pt idx="49">
                  <c:v>170.52457745044995</c:v>
                </c:pt>
                <c:pt idx="50">
                  <c:v>167.90465347284049</c:v>
                </c:pt>
                <c:pt idx="51">
                  <c:v>147.63905763584427</c:v>
                </c:pt>
                <c:pt idx="52">
                  <c:v>176.39827958681346</c:v>
                </c:pt>
                <c:pt idx="53">
                  <c:v>296.22549185646318</c:v>
                </c:pt>
                <c:pt idx="54">
                  <c:v>254.0728750549365</c:v>
                </c:pt>
                <c:pt idx="55">
                  <c:v>195.5998600941337</c:v>
                </c:pt>
                <c:pt idx="56">
                  <c:v>146.88842790368969</c:v>
                </c:pt>
                <c:pt idx="57">
                  <c:v>108.37424384049471</c:v>
                </c:pt>
                <c:pt idx="58">
                  <c:v>111.0395635694034</c:v>
                </c:pt>
                <c:pt idx="59">
                  <c:v>112.85283324966991</c:v>
                </c:pt>
                <c:pt idx="60">
                  <c:v>110.3695145936192</c:v>
                </c:pt>
                <c:pt idx="61">
                  <c:v>128.28193266109398</c:v>
                </c:pt>
                <c:pt idx="62">
                  <c:v>119.34550982031416</c:v>
                </c:pt>
                <c:pt idx="63">
                  <c:v>115.00419726996432</c:v>
                </c:pt>
                <c:pt idx="64">
                  <c:v>113.9983687657593</c:v>
                </c:pt>
                <c:pt idx="65">
                  <c:v>244.27215707904375</c:v>
                </c:pt>
                <c:pt idx="66">
                  <c:v>232.92388433393305</c:v>
                </c:pt>
                <c:pt idx="67">
                  <c:v>203.61486831257173</c:v>
                </c:pt>
                <c:pt idx="68">
                  <c:v>114.47764175091683</c:v>
                </c:pt>
                <c:pt idx="69">
                  <c:v>117.35576514951433</c:v>
                </c:pt>
                <c:pt idx="70">
                  <c:v>96.995741506006198</c:v>
                </c:pt>
                <c:pt idx="71">
                  <c:v>111.63329284885438</c:v>
                </c:pt>
                <c:pt idx="72">
                  <c:v>145.86329882061324</c:v>
                </c:pt>
                <c:pt idx="73">
                  <c:v>157.50270424251613</c:v>
                </c:pt>
                <c:pt idx="74">
                  <c:v>151.52395244007883</c:v>
                </c:pt>
                <c:pt idx="75">
                  <c:v>129.13344207367305</c:v>
                </c:pt>
                <c:pt idx="76">
                  <c:v>106.44520363243777</c:v>
                </c:pt>
                <c:pt idx="77">
                  <c:v>175.57282144857561</c:v>
                </c:pt>
                <c:pt idx="78">
                  <c:v>224.02756008256551</c:v>
                </c:pt>
                <c:pt idx="79">
                  <c:v>121.47068989694242</c:v>
                </c:pt>
                <c:pt idx="80">
                  <c:v>121.31651175406023</c:v>
                </c:pt>
                <c:pt idx="81">
                  <c:v>437.84953281145056</c:v>
                </c:pt>
                <c:pt idx="82">
                  <c:v>209.2088578928396</c:v>
                </c:pt>
                <c:pt idx="83">
                  <c:v>217.45723880383329</c:v>
                </c:pt>
                <c:pt idx="84">
                  <c:v>337.87055312530271</c:v>
                </c:pt>
                <c:pt idx="85">
                  <c:v>274.66258998859837</c:v>
                </c:pt>
                <c:pt idx="86">
                  <c:v>249.61074844227949</c:v>
                </c:pt>
                <c:pt idx="87">
                  <c:v>205.27649267551917</c:v>
                </c:pt>
                <c:pt idx="88">
                  <c:v>217.93825881466395</c:v>
                </c:pt>
                <c:pt idx="89">
                  <c:v>230.0425834083411</c:v>
                </c:pt>
              </c:numCache>
            </c:numRef>
          </c:xVal>
          <c:yVal>
            <c:numRef>
              <c:f>Foglio1!$CI$4:$CI$93</c:f>
              <c:numCache>
                <c:formatCode>0.00</c:formatCode>
                <c:ptCount val="90"/>
                <c:pt idx="0">
                  <c:v>42.163166532444791</c:v>
                </c:pt>
                <c:pt idx="1">
                  <c:v>125.4360361316632</c:v>
                </c:pt>
                <c:pt idx="2">
                  <c:v>130.29066200894064</c:v>
                </c:pt>
                <c:pt idx="3">
                  <c:v>77.046060110980576</c:v>
                </c:pt>
                <c:pt idx="4">
                  <c:v>68.89788611403155</c:v>
                </c:pt>
                <c:pt idx="5">
                  <c:v>-116.25655147675121</c:v>
                </c:pt>
                <c:pt idx="6">
                  <c:v>87.516857702219269</c:v>
                </c:pt>
                <c:pt idx="7">
                  <c:v>31.031993968306182</c:v>
                </c:pt>
                <c:pt idx="8">
                  <c:v>-47.856477410469296</c:v>
                </c:pt>
                <c:pt idx="9">
                  <c:v>-48.632586892609595</c:v>
                </c:pt>
                <c:pt idx="10">
                  <c:v>102.39930768426477</c:v>
                </c:pt>
                <c:pt idx="11">
                  <c:v>124.24055341318231</c:v>
                </c:pt>
                <c:pt idx="12">
                  <c:v>64.614292836384067</c:v>
                </c:pt>
                <c:pt idx="13">
                  <c:v>187.40896999019856</c:v>
                </c:pt>
                <c:pt idx="14">
                  <c:v>131.96601964734361</c:v>
                </c:pt>
                <c:pt idx="15">
                  <c:v>117.64310034894766</c:v>
                </c:pt>
                <c:pt idx="16">
                  <c:v>114.14449535005758</c:v>
                </c:pt>
                <c:pt idx="17">
                  <c:v>73.214566700356983</c:v>
                </c:pt>
                <c:pt idx="18">
                  <c:v>67.901511734923304</c:v>
                </c:pt>
                <c:pt idx="19">
                  <c:v>131.54814173701942</c:v>
                </c:pt>
                <c:pt idx="20">
                  <c:v>137.84636391583692</c:v>
                </c:pt>
                <c:pt idx="21">
                  <c:v>134.76431152494294</c:v>
                </c:pt>
                <c:pt idx="22">
                  <c:v>101.12543604191794</c:v>
                </c:pt>
                <c:pt idx="23">
                  <c:v>88.48044998005696</c:v>
                </c:pt>
                <c:pt idx="24">
                  <c:v>155.62455245474155</c:v>
                </c:pt>
                <c:pt idx="25">
                  <c:v>46.785709591759911</c:v>
                </c:pt>
                <c:pt idx="26">
                  <c:v>48.240617109911085</c:v>
                </c:pt>
                <c:pt idx="27">
                  <c:v>41.922379863809994</c:v>
                </c:pt>
                <c:pt idx="28">
                  <c:v>-66.545414617995078</c:v>
                </c:pt>
                <c:pt idx="29">
                  <c:v>110.95742721622993</c:v>
                </c:pt>
                <c:pt idx="30">
                  <c:v>166.43466250383696</c:v>
                </c:pt>
                <c:pt idx="31">
                  <c:v>3.9178718318517269</c:v>
                </c:pt>
                <c:pt idx="32">
                  <c:v>159.5226045942056</c:v>
                </c:pt>
                <c:pt idx="33">
                  <c:v>148.87605916541912</c:v>
                </c:pt>
                <c:pt idx="34">
                  <c:v>177.43871843036882</c:v>
                </c:pt>
                <c:pt idx="35">
                  <c:v>34.876468108569412</c:v>
                </c:pt>
                <c:pt idx="36">
                  <c:v>56.996986423076407</c:v>
                </c:pt>
                <c:pt idx="37">
                  <c:v>17.918466418500969</c:v>
                </c:pt>
                <c:pt idx="38">
                  <c:v>15.358980704110394</c:v>
                </c:pt>
                <c:pt idx="39">
                  <c:v>70.517667141792089</c:v>
                </c:pt>
                <c:pt idx="40">
                  <c:v>-131.57826228251517</c:v>
                </c:pt>
                <c:pt idx="41">
                  <c:v>-101.64288230791826</c:v>
                </c:pt>
                <c:pt idx="42">
                  <c:v>-114.60015146710802</c:v>
                </c:pt>
                <c:pt idx="43">
                  <c:v>-40.493942522174166</c:v>
                </c:pt>
                <c:pt idx="44">
                  <c:v>-291.65700193971963</c:v>
                </c:pt>
                <c:pt idx="45">
                  <c:v>6.0746933464903066</c:v>
                </c:pt>
                <c:pt idx="46">
                  <c:v>-125.49065075357865</c:v>
                </c:pt>
                <c:pt idx="47">
                  <c:v>-45.215136815425922</c:v>
                </c:pt>
                <c:pt idx="48">
                  <c:v>-74.020633200275768</c:v>
                </c:pt>
                <c:pt idx="49">
                  <c:v>13.517436221099928</c:v>
                </c:pt>
                <c:pt idx="50">
                  <c:v>77.750742200903034</c:v>
                </c:pt>
                <c:pt idx="51">
                  <c:v>138.26127698280857</c:v>
                </c:pt>
                <c:pt idx="52">
                  <c:v>65.304047318828907</c:v>
                </c:pt>
                <c:pt idx="53">
                  <c:v>-155.30602997171164</c:v>
                </c:pt>
                <c:pt idx="54">
                  <c:v>-73.43307806482494</c:v>
                </c:pt>
                <c:pt idx="55">
                  <c:v>44.046961121847403</c:v>
                </c:pt>
                <c:pt idx="56">
                  <c:v>125.07303300315918</c:v>
                </c:pt>
                <c:pt idx="57">
                  <c:v>202.6373635747494</c:v>
                </c:pt>
                <c:pt idx="58">
                  <c:v>196.66961183650719</c:v>
                </c:pt>
                <c:pt idx="59">
                  <c:v>204.66718765977981</c:v>
                </c:pt>
                <c:pt idx="60">
                  <c:v>205.13164625295852</c:v>
                </c:pt>
                <c:pt idx="61">
                  <c:v>158.09992084372817</c:v>
                </c:pt>
                <c:pt idx="62">
                  <c:v>221.92983716808845</c:v>
                </c:pt>
                <c:pt idx="63">
                  <c:v>227.79590248476859</c:v>
                </c:pt>
                <c:pt idx="64">
                  <c:v>214.76889095825851</c:v>
                </c:pt>
                <c:pt idx="65">
                  <c:v>-65.298060391572506</c:v>
                </c:pt>
                <c:pt idx="66">
                  <c:v>-36.701691006533906</c:v>
                </c:pt>
                <c:pt idx="67">
                  <c:v>14.480681805885496</c:v>
                </c:pt>
                <c:pt idx="68">
                  <c:v>131.27155598783384</c:v>
                </c:pt>
                <c:pt idx="69">
                  <c:v>149.00015944622862</c:v>
                </c:pt>
                <c:pt idx="70">
                  <c:v>184.95861500013251</c:v>
                </c:pt>
                <c:pt idx="71">
                  <c:v>217.41355555270877</c:v>
                </c:pt>
                <c:pt idx="72">
                  <c:v>139.35644712422643</c:v>
                </c:pt>
                <c:pt idx="73">
                  <c:v>119.85064477271212</c:v>
                </c:pt>
                <c:pt idx="74">
                  <c:v>95.099329336497689</c:v>
                </c:pt>
                <c:pt idx="75">
                  <c:v>117.70963298956669</c:v>
                </c:pt>
                <c:pt idx="76">
                  <c:v>172.01004472743551</c:v>
                </c:pt>
                <c:pt idx="77">
                  <c:v>46.673564146871257</c:v>
                </c:pt>
                <c:pt idx="78">
                  <c:v>-50.988218083646899</c:v>
                </c:pt>
                <c:pt idx="79">
                  <c:v>142.98277168778486</c:v>
                </c:pt>
                <c:pt idx="80">
                  <c:v>137.56395965534045</c:v>
                </c:pt>
                <c:pt idx="81">
                  <c:v>-434.98225476928087</c:v>
                </c:pt>
                <c:pt idx="82">
                  <c:v>21.498847957699212</c:v>
                </c:pt>
                <c:pt idx="83">
                  <c:v>14.099651621328576</c:v>
                </c:pt>
                <c:pt idx="84">
                  <c:v>-274.98404513281264</c:v>
                </c:pt>
                <c:pt idx="85">
                  <c:v>-143.4559957372833</c:v>
                </c:pt>
                <c:pt idx="86">
                  <c:v>-108.07939580481897</c:v>
                </c:pt>
                <c:pt idx="87">
                  <c:v>12.397610304378361</c:v>
                </c:pt>
                <c:pt idx="88">
                  <c:v>-5.288132235552041</c:v>
                </c:pt>
                <c:pt idx="89">
                  <c:v>-38.701505560235802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0-4287-B703-162737B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87039"/>
        <c:axId val="564521583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Foglio1!$BS$212:$BS$213</c:f>
              <c:numCache>
                <c:formatCode>General</c:formatCode>
                <c:ptCount val="2"/>
                <c:pt idx="0">
                  <c:v>308.410237889104</c:v>
                </c:pt>
                <c:pt idx="1">
                  <c:v>308.410237889104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0-4287-B703-162737BFDAF5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Foglio1!$BS$215:$BS$216</c:f>
              <c:numCache>
                <c:formatCode>General</c:formatCode>
                <c:ptCount val="2"/>
                <c:pt idx="0">
                  <c:v>-205.70008500737083</c:v>
                </c:pt>
                <c:pt idx="1">
                  <c:v>-205.70008500737083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D0-4287-B703-162737BFDAF5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Foglio1!$BU$212:$BU$213</c:f>
              <c:numCache>
                <c:formatCode>General</c:formatCode>
                <c:ptCount val="2"/>
                <c:pt idx="0">
                  <c:v>223.28986598344855</c:v>
                </c:pt>
                <c:pt idx="1">
                  <c:v>-490.39043842611881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D0-4287-B703-162737BFDAF5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Foglio1!$BT$212:$BT$213</c:f>
              <c:numCache>
                <c:formatCode>0.00</c:formatCode>
                <c:ptCount val="2"/>
                <c:pt idx="0">
                  <c:v>51.35507644086659</c:v>
                </c:pt>
                <c:pt idx="1">
                  <c:v>51.35507644086659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D0-4287-B703-162737B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87039"/>
        <c:axId val="564521583"/>
      </c:scatterChart>
      <c:valAx>
        <c:axId val="472987039"/>
        <c:scaling>
          <c:orientation val="minMax"/>
          <c:max val="4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Medio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1583"/>
        <c:crosses val="autoZero"/>
        <c:crossBetween val="midCat"/>
      </c:valAx>
      <c:valAx>
        <c:axId val="564521583"/>
        <c:scaling>
          <c:orientation val="minMax"/>
          <c:max val="450"/>
          <c:min val="-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703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Lunghezza (cm) Passo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Foglio1!$BR$315</c:f>
              <c:strCache>
                <c:ptCount val="1"/>
                <c:pt idx="0">
                  <c:v>Bland Altman Lunghezza Passo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Foglio1!$CV$4:$CV$93</c:f>
              <c:numCache>
                <c:formatCode>0.00</c:formatCode>
                <c:ptCount val="90"/>
                <c:pt idx="0">
                  <c:v>171.90977610552389</c:v>
                </c:pt>
                <c:pt idx="1">
                  <c:v>129.50265003851501</c:v>
                </c:pt>
                <c:pt idx="2">
                  <c:v>123.59260073560996</c:v>
                </c:pt>
                <c:pt idx="3">
                  <c:v>152.59626898003282</c:v>
                </c:pt>
                <c:pt idx="4">
                  <c:v>155.78648360221507</c:v>
                </c:pt>
                <c:pt idx="5">
                  <c:v>247.44775103086999</c:v>
                </c:pt>
                <c:pt idx="6">
                  <c:v>142.30881214736451</c:v>
                </c:pt>
                <c:pt idx="7">
                  <c:v>170.5136981368145</c:v>
                </c:pt>
                <c:pt idx="8">
                  <c:v>201.13116153564948</c:v>
                </c:pt>
                <c:pt idx="9">
                  <c:v>206.83411413984447</c:v>
                </c:pt>
                <c:pt idx="10">
                  <c:v>142.98572764643984</c:v>
                </c:pt>
                <c:pt idx="11">
                  <c:v>120.78798228249995</c:v>
                </c:pt>
                <c:pt idx="12">
                  <c:v>167.13387723990894</c:v>
                </c:pt>
                <c:pt idx="13">
                  <c:v>106.07272087346111</c:v>
                </c:pt>
                <c:pt idx="14">
                  <c:v>124.20890142928491</c:v>
                </c:pt>
                <c:pt idx="15">
                  <c:v>143.29733635350217</c:v>
                </c:pt>
                <c:pt idx="16">
                  <c:v>143.30706338822833</c:v>
                </c:pt>
                <c:pt idx="17">
                  <c:v>159.28151900176334</c:v>
                </c:pt>
                <c:pt idx="18">
                  <c:v>165.10082513644556</c:v>
                </c:pt>
                <c:pt idx="19">
                  <c:v>132.25445642049272</c:v>
                </c:pt>
                <c:pt idx="20">
                  <c:v>152.13761413127995</c:v>
                </c:pt>
                <c:pt idx="21">
                  <c:v>153.22373005489499</c:v>
                </c:pt>
                <c:pt idx="22">
                  <c:v>172.19818566843</c:v>
                </c:pt>
                <c:pt idx="23">
                  <c:v>174.54526958088999</c:v>
                </c:pt>
                <c:pt idx="24">
                  <c:v>143.16417864271494</c:v>
                </c:pt>
                <c:pt idx="25">
                  <c:v>180.29171050733117</c:v>
                </c:pt>
                <c:pt idx="26">
                  <c:v>174.19851538388284</c:v>
                </c:pt>
                <c:pt idx="27">
                  <c:v>182.15885546255555</c:v>
                </c:pt>
                <c:pt idx="28">
                  <c:v>231.32874581913444</c:v>
                </c:pt>
                <c:pt idx="29">
                  <c:v>142.69922793553991</c:v>
                </c:pt>
                <c:pt idx="30">
                  <c:v>123.08638592005995</c:v>
                </c:pt>
                <c:pt idx="31">
                  <c:v>205.65646999266673</c:v>
                </c:pt>
                <c:pt idx="32">
                  <c:v>113.68519119326884</c:v>
                </c:pt>
                <c:pt idx="33">
                  <c:v>129.19737062274112</c:v>
                </c:pt>
                <c:pt idx="34">
                  <c:v>111.03066352375883</c:v>
                </c:pt>
                <c:pt idx="35">
                  <c:v>186.3758359707395</c:v>
                </c:pt>
                <c:pt idx="36">
                  <c:v>173.93303144298</c:v>
                </c:pt>
                <c:pt idx="37">
                  <c:v>190.34442577515838</c:v>
                </c:pt>
                <c:pt idx="38">
                  <c:v>191.35868687628505</c:v>
                </c:pt>
                <c:pt idx="39">
                  <c:v>164.87544156702782</c:v>
                </c:pt>
                <c:pt idx="40">
                  <c:v>264.64341336539508</c:v>
                </c:pt>
                <c:pt idx="41">
                  <c:v>249.45894005555223</c:v>
                </c:pt>
                <c:pt idx="42">
                  <c:v>256.67188239693451</c:v>
                </c:pt>
                <c:pt idx="43">
                  <c:v>219.27614210045061</c:v>
                </c:pt>
                <c:pt idx="44">
                  <c:v>344.6137680014906</c:v>
                </c:pt>
                <c:pt idx="45">
                  <c:v>182.5332902886795</c:v>
                </c:pt>
                <c:pt idx="46">
                  <c:v>245.25775521382451</c:v>
                </c:pt>
                <c:pt idx="47">
                  <c:v>201.9827979334195</c:v>
                </c:pt>
                <c:pt idx="48">
                  <c:v>215.43758755637</c:v>
                </c:pt>
                <c:pt idx="49">
                  <c:v>162.01929330631364</c:v>
                </c:pt>
                <c:pt idx="50">
                  <c:v>168.0771411861945</c:v>
                </c:pt>
                <c:pt idx="51">
                  <c:v>134.42087623888668</c:v>
                </c:pt>
                <c:pt idx="52">
                  <c:v>175.81757240814395</c:v>
                </c:pt>
                <c:pt idx="53">
                  <c:v>297.56425342115949</c:v>
                </c:pt>
                <c:pt idx="54">
                  <c:v>255.14470704367449</c:v>
                </c:pt>
                <c:pt idx="55">
                  <c:v>182.788189766605</c:v>
                </c:pt>
                <c:pt idx="56">
                  <c:v>146.89817792327727</c:v>
                </c:pt>
                <c:pt idx="57">
                  <c:v>107.13889213767112</c:v>
                </c:pt>
                <c:pt idx="58">
                  <c:v>109.6648788255749</c:v>
                </c:pt>
                <c:pt idx="59">
                  <c:v>112.32211970989</c:v>
                </c:pt>
                <c:pt idx="60">
                  <c:v>110.52684573356997</c:v>
                </c:pt>
                <c:pt idx="61">
                  <c:v>128.86598611961494</c:v>
                </c:pt>
                <c:pt idx="62">
                  <c:v>103.62779561813497</c:v>
                </c:pt>
                <c:pt idx="63">
                  <c:v>114.17812301379001</c:v>
                </c:pt>
                <c:pt idx="64">
                  <c:v>113.80696164331502</c:v>
                </c:pt>
                <c:pt idx="65">
                  <c:v>245.710593637415</c:v>
                </c:pt>
                <c:pt idx="66">
                  <c:v>234.63736491859999</c:v>
                </c:pt>
                <c:pt idx="67">
                  <c:v>202.06226370481448</c:v>
                </c:pt>
                <c:pt idx="68">
                  <c:v>121.8653763229444</c:v>
                </c:pt>
                <c:pt idx="69">
                  <c:v>118.31673160208888</c:v>
                </c:pt>
                <c:pt idx="70">
                  <c:v>100.64710589185886</c:v>
                </c:pt>
                <c:pt idx="71">
                  <c:v>108.40075753625</c:v>
                </c:pt>
                <c:pt idx="72">
                  <c:v>147.15503762924999</c:v>
                </c:pt>
                <c:pt idx="73">
                  <c:v>157.72619092808003</c:v>
                </c:pt>
                <c:pt idx="74">
                  <c:v>149.37603277480389</c:v>
                </c:pt>
                <c:pt idx="75">
                  <c:v>142.26431278944486</c:v>
                </c:pt>
                <c:pt idx="76">
                  <c:v>119.03259063436001</c:v>
                </c:pt>
                <c:pt idx="77">
                  <c:v>176.67357524312555</c:v>
                </c:pt>
                <c:pt idx="78">
                  <c:v>221.41083456219451</c:v>
                </c:pt>
                <c:pt idx="79">
                  <c:v>114.639652026525</c:v>
                </c:pt>
                <c:pt idx="80">
                  <c:v>124.767265963195</c:v>
                </c:pt>
                <c:pt idx="81">
                  <c:v>427.72588565360104</c:v>
                </c:pt>
                <c:pt idx="82">
                  <c:v>198.06305029032831</c:v>
                </c:pt>
                <c:pt idx="83">
                  <c:v>203.03703982991783</c:v>
                </c:pt>
                <c:pt idx="84">
                  <c:v>348.18128784585451</c:v>
                </c:pt>
                <c:pt idx="85">
                  <c:v>283.75779392862</c:v>
                </c:pt>
                <c:pt idx="86">
                  <c:v>262.76272317234452</c:v>
                </c:pt>
                <c:pt idx="87">
                  <c:v>189.20551042833165</c:v>
                </c:pt>
                <c:pt idx="88">
                  <c:v>211.56894024399776</c:v>
                </c:pt>
                <c:pt idx="89">
                  <c:v>223.97444587200727</c:v>
                </c:pt>
              </c:numCache>
            </c:numRef>
          </c:xVal>
          <c:yVal>
            <c:numRef>
              <c:f>Foglio1!$CW$4:$CW$93</c:f>
              <c:numCache>
                <c:formatCode>0.00</c:formatCode>
                <c:ptCount val="90"/>
                <c:pt idx="0">
                  <c:v>43.736003344507765</c:v>
                </c:pt>
                <c:pt idx="1">
                  <c:v>126.19469992296999</c:v>
                </c:pt>
                <c:pt idx="2">
                  <c:v>130.4147985287801</c:v>
                </c:pt>
                <c:pt idx="3">
                  <c:v>76.140795373267665</c:v>
                </c:pt>
                <c:pt idx="4">
                  <c:v>66.6492550177921</c:v>
                </c:pt>
                <c:pt idx="5">
                  <c:v>-117.09550206174001</c:v>
                </c:pt>
                <c:pt idx="6">
                  <c:v>84.582375705270991</c:v>
                </c:pt>
                <c:pt idx="7">
                  <c:v>29.372603726370983</c:v>
                </c:pt>
                <c:pt idx="8">
                  <c:v>-68.262323071298994</c:v>
                </c:pt>
                <c:pt idx="9">
                  <c:v>-48.468228279688987</c:v>
                </c:pt>
                <c:pt idx="10">
                  <c:v>100.0285447071203</c:v>
                </c:pt>
                <c:pt idx="11">
                  <c:v>101.2240354350001</c:v>
                </c:pt>
                <c:pt idx="12">
                  <c:v>61.51002329795989</c:v>
                </c:pt>
                <c:pt idx="13">
                  <c:v>184.29900269752224</c:v>
                </c:pt>
                <c:pt idx="14">
                  <c:v>107.18219714143021</c:v>
                </c:pt>
                <c:pt idx="15">
                  <c:v>124.29421618188456</c:v>
                </c:pt>
                <c:pt idx="16">
                  <c:v>116.71920655687666</c:v>
                </c:pt>
                <c:pt idx="17">
                  <c:v>76.770295329806657</c:v>
                </c:pt>
                <c:pt idx="18">
                  <c:v>70.020571949331128</c:v>
                </c:pt>
                <c:pt idx="19">
                  <c:v>134.60219827012565</c:v>
                </c:pt>
                <c:pt idx="20">
                  <c:v>141.97477173744011</c:v>
                </c:pt>
                <c:pt idx="21">
                  <c:v>136.55253989021</c:v>
                </c:pt>
                <c:pt idx="22">
                  <c:v>102.60362866314</c:v>
                </c:pt>
                <c:pt idx="23">
                  <c:v>88.909460838220014</c:v>
                </c:pt>
                <c:pt idx="24">
                  <c:v>156.42164271457011</c:v>
                </c:pt>
                <c:pt idx="25">
                  <c:v>52.083245652004337</c:v>
                </c:pt>
                <c:pt idx="26">
                  <c:v>50.936302565567644</c:v>
                </c:pt>
                <c:pt idx="27">
                  <c:v>45.9045112971111</c:v>
                </c:pt>
                <c:pt idx="28">
                  <c:v>-62.87971386049108</c:v>
                </c:pt>
                <c:pt idx="29">
                  <c:v>114.6015441289202</c:v>
                </c:pt>
                <c:pt idx="30">
                  <c:v>170.57722815988009</c:v>
                </c:pt>
                <c:pt idx="31">
                  <c:v>5.5759489035554566</c:v>
                </c:pt>
                <c:pt idx="32">
                  <c:v>136.18517316901787</c:v>
                </c:pt>
                <c:pt idx="33">
                  <c:v>150.04970319896222</c:v>
                </c:pt>
                <c:pt idx="34">
                  <c:v>179.49422850803788</c:v>
                </c:pt>
                <c:pt idx="35">
                  <c:v>38.748328058520997</c:v>
                </c:pt>
                <c:pt idx="36">
                  <c:v>59.133937114040009</c:v>
                </c:pt>
                <c:pt idx="37">
                  <c:v>20.866704005238773</c:v>
                </c:pt>
                <c:pt idx="38">
                  <c:v>19.504848469652103</c:v>
                </c:pt>
                <c:pt idx="39">
                  <c:v>71.582450199277673</c:v>
                </c:pt>
                <c:pt idx="40">
                  <c:v>-129.0646045085679</c:v>
                </c:pt>
                <c:pt idx="41">
                  <c:v>-100.02899122221555</c:v>
                </c:pt>
                <c:pt idx="42">
                  <c:v>-115.34376479386901</c:v>
                </c:pt>
                <c:pt idx="43">
                  <c:v>-40.107839756456769</c:v>
                </c:pt>
                <c:pt idx="44">
                  <c:v>-291.00531378075891</c:v>
                </c:pt>
                <c:pt idx="45">
                  <c:v>6.9334194226410091</c:v>
                </c:pt>
                <c:pt idx="46">
                  <c:v>-124.71551042764898</c:v>
                </c:pt>
                <c:pt idx="47">
                  <c:v>-45.365595866838987</c:v>
                </c:pt>
                <c:pt idx="48">
                  <c:v>-74.075175112739998</c:v>
                </c:pt>
                <c:pt idx="49">
                  <c:v>-3.4931320671727235</c:v>
                </c:pt>
                <c:pt idx="50">
                  <c:v>78.095717627611009</c:v>
                </c:pt>
                <c:pt idx="51">
                  <c:v>111.82491418889335</c:v>
                </c:pt>
                <c:pt idx="52">
                  <c:v>64.14263296148988</c:v>
                </c:pt>
                <c:pt idx="53">
                  <c:v>-152.62850684231898</c:v>
                </c:pt>
                <c:pt idx="54">
                  <c:v>-71.289414087348973</c:v>
                </c:pt>
                <c:pt idx="55">
                  <c:v>18.423620466789998</c:v>
                </c:pt>
                <c:pt idx="56">
                  <c:v>125.09253304233435</c:v>
                </c:pt>
                <c:pt idx="57">
                  <c:v>200.16666016910222</c:v>
                </c:pt>
                <c:pt idx="58">
                  <c:v>193.92024234885019</c:v>
                </c:pt>
                <c:pt idx="59">
                  <c:v>203.60576058021999</c:v>
                </c:pt>
                <c:pt idx="60">
                  <c:v>205.44630853286006</c:v>
                </c:pt>
                <c:pt idx="61">
                  <c:v>159.26802776077011</c:v>
                </c:pt>
                <c:pt idx="62">
                  <c:v>190.49440876373006</c:v>
                </c:pt>
                <c:pt idx="63">
                  <c:v>226.14375397241997</c:v>
                </c:pt>
                <c:pt idx="64">
                  <c:v>214.38607671336996</c:v>
                </c:pt>
                <c:pt idx="65">
                  <c:v>-62.421187274830004</c:v>
                </c:pt>
                <c:pt idx="66">
                  <c:v>-33.274729837199999</c:v>
                </c:pt>
                <c:pt idx="67">
                  <c:v>11.375472590371004</c:v>
                </c:pt>
                <c:pt idx="68">
                  <c:v>146.04702513188897</c:v>
                </c:pt>
                <c:pt idx="69">
                  <c:v>150.92209235137778</c:v>
                </c:pt>
                <c:pt idx="70">
                  <c:v>192.26134377183783</c:v>
                </c:pt>
                <c:pt idx="71">
                  <c:v>210.9484849275</c:v>
                </c:pt>
                <c:pt idx="72">
                  <c:v>141.93992474149999</c:v>
                </c:pt>
                <c:pt idx="73">
                  <c:v>120.29761814383991</c:v>
                </c:pt>
                <c:pt idx="74">
                  <c:v>90.803490005947779</c:v>
                </c:pt>
                <c:pt idx="75">
                  <c:v>143.97137442111028</c:v>
                </c:pt>
                <c:pt idx="76">
                  <c:v>197.18481873127999</c:v>
                </c:pt>
                <c:pt idx="77">
                  <c:v>48.875071735971119</c:v>
                </c:pt>
                <c:pt idx="78">
                  <c:v>-56.221669124388967</c:v>
                </c:pt>
                <c:pt idx="79">
                  <c:v>129.32069594695002</c:v>
                </c:pt>
                <c:pt idx="80">
                  <c:v>144.46546807361</c:v>
                </c:pt>
                <c:pt idx="81">
                  <c:v>-455.22954908497991</c:v>
                </c:pt>
                <c:pt idx="82">
                  <c:v>-0.79276724732332582</c:v>
                </c:pt>
                <c:pt idx="83">
                  <c:v>-14.740746326502347</c:v>
                </c:pt>
                <c:pt idx="84">
                  <c:v>-254.36257569170903</c:v>
                </c:pt>
                <c:pt idx="85">
                  <c:v>-125.26558785724001</c:v>
                </c:pt>
                <c:pt idx="86">
                  <c:v>-81.775446344688987</c:v>
                </c:pt>
                <c:pt idx="87">
                  <c:v>-19.744354189996642</c:v>
                </c:pt>
                <c:pt idx="88">
                  <c:v>-18.026769376884431</c:v>
                </c:pt>
                <c:pt idx="89">
                  <c:v>-50.837780632903446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5-4801-929F-BB651C9F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5823"/>
        <c:axId val="49786705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Foglio1!$BS$318:$BS$319</c:f>
              <c:numCache>
                <c:formatCode>General</c:formatCode>
                <c:ptCount val="2"/>
                <c:pt idx="0">
                  <c:v>305.52251270390059</c:v>
                </c:pt>
                <c:pt idx="1">
                  <c:v>305.52251270390059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5-4801-929F-BB651C9F62D2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Foglio1!$BS$321:$BS$322</c:f>
              <c:numCache>
                <c:formatCode>General</c:formatCode>
                <c:ptCount val="2"/>
                <c:pt idx="0">
                  <c:v>-205.84946384043735</c:v>
                </c:pt>
                <c:pt idx="1">
                  <c:v>-205.84946384043735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5-4801-929F-BB651C9F62D2}"/>
            </c:ext>
          </c:extLst>
        </c:ser>
        <c:ser>
          <c:idx val="3"/>
          <c:order val="3"/>
          <c:tx>
            <c:v>Retta Down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Foglio1!$BU$318:$BU$319</c:f>
              <c:numCache>
                <c:formatCode>General</c:formatCode>
                <c:ptCount val="2"/>
                <c:pt idx="0">
                  <c:v>210.730232568471</c:v>
                </c:pt>
                <c:pt idx="1">
                  <c:v>-468.41644323079817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05-4801-929F-BB651C9F62D2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Foglio1!$BR$318:$BR$319</c:f>
              <c:numCache>
                <c:formatCode>General</c:formatCode>
                <c:ptCount val="2"/>
                <c:pt idx="0">
                  <c:v>94</c:v>
                </c:pt>
                <c:pt idx="1">
                  <c:v>440</c:v>
                </c:pt>
              </c:numCache>
            </c:numRef>
          </c:xVal>
          <c:yVal>
            <c:numRef>
              <c:f>Foglio1!$BT$318:$BT$319</c:f>
              <c:numCache>
                <c:formatCode>0.00</c:formatCode>
                <c:ptCount val="2"/>
                <c:pt idx="0">
                  <c:v>49.836524431731625</c:v>
                </c:pt>
                <c:pt idx="1">
                  <c:v>49.836524431731625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05-4801-929F-BB651C9F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5823"/>
        <c:axId val="497867055"/>
      </c:scatterChart>
      <c:valAx>
        <c:axId val="491245823"/>
        <c:scaling>
          <c:orientation val="minMax"/>
          <c:max val="440"/>
          <c:min val="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Medio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7055"/>
        <c:crosses val="autoZero"/>
        <c:crossBetween val="midCat"/>
      </c:valAx>
      <c:valAx>
        <c:axId val="497867055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Contatto (ms)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32324871035813E-2"/>
          <c:y val="0.16551738282837516"/>
          <c:w val="0.8811847731233966"/>
          <c:h val="0.76831981427998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Foglio1!$CM$103</c:f>
              <c:strCache>
                <c:ptCount val="1"/>
                <c:pt idx="0">
                  <c:v>Bland Altman T.Contatto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Foglio1!$BT$4:$BT$93</c:f>
              <c:numCache>
                <c:formatCode>0.00</c:formatCode>
                <c:ptCount val="90"/>
                <c:pt idx="0">
                  <c:v>124.39899000126266</c:v>
                </c:pt>
                <c:pt idx="1">
                  <c:v>125.42575757954546</c:v>
                </c:pt>
                <c:pt idx="2">
                  <c:v>118.27272717386366</c:v>
                </c:pt>
                <c:pt idx="3">
                  <c:v>116.65909095492425</c:v>
                </c:pt>
                <c:pt idx="4">
                  <c:v>120.40151526893942</c:v>
                </c:pt>
                <c:pt idx="5">
                  <c:v>107.24999992045457</c:v>
                </c:pt>
                <c:pt idx="6">
                  <c:v>104.1560606397727</c:v>
                </c:pt>
                <c:pt idx="7">
                  <c:v>105.74242419318185</c:v>
                </c:pt>
                <c:pt idx="8">
                  <c:v>100.89393934090904</c:v>
                </c:pt>
                <c:pt idx="9">
                  <c:v>101.39848484431818</c:v>
                </c:pt>
                <c:pt idx="10">
                  <c:v>117.73611114444449</c:v>
                </c:pt>
                <c:pt idx="11">
                  <c:v>114.9166666575</c:v>
                </c:pt>
                <c:pt idx="12">
                  <c:v>113.34722218430555</c:v>
                </c:pt>
                <c:pt idx="13">
                  <c:v>107.31944444819442</c:v>
                </c:pt>
                <c:pt idx="14">
                  <c:v>104.45833327500003</c:v>
                </c:pt>
                <c:pt idx="15">
                  <c:v>120.51388882638886</c:v>
                </c:pt>
                <c:pt idx="16">
                  <c:v>110.23611109902775</c:v>
                </c:pt>
                <c:pt idx="17">
                  <c:v>113.3611111111111</c:v>
                </c:pt>
                <c:pt idx="18">
                  <c:v>112.04166662083331</c:v>
                </c:pt>
                <c:pt idx="19">
                  <c:v>112.09722220972222</c:v>
                </c:pt>
                <c:pt idx="20">
                  <c:v>114.58333327777777</c:v>
                </c:pt>
                <c:pt idx="21">
                  <c:v>115.76620369444444</c:v>
                </c:pt>
                <c:pt idx="22">
                  <c:v>112.90277776388892</c:v>
                </c:pt>
                <c:pt idx="23">
                  <c:v>105.31712963888893</c:v>
                </c:pt>
                <c:pt idx="24">
                  <c:v>103.19675925416666</c:v>
                </c:pt>
                <c:pt idx="25">
                  <c:v>120.50000000000001</c:v>
                </c:pt>
                <c:pt idx="26">
                  <c:v>112.59722227222224</c:v>
                </c:pt>
                <c:pt idx="27">
                  <c:v>120.44444442361109</c:v>
                </c:pt>
                <c:pt idx="28">
                  <c:v>112.13888886430557</c:v>
                </c:pt>
                <c:pt idx="29">
                  <c:v>108.76388890180556</c:v>
                </c:pt>
                <c:pt idx="30">
                  <c:v>121.57765161022728</c:v>
                </c:pt>
                <c:pt idx="31">
                  <c:v>123.00000009208333</c:v>
                </c:pt>
                <c:pt idx="32">
                  <c:v>121.4444445027778</c:v>
                </c:pt>
                <c:pt idx="33">
                  <c:v>121.23611114402777</c:v>
                </c:pt>
                <c:pt idx="34">
                  <c:v>115.12373736957068</c:v>
                </c:pt>
                <c:pt idx="35">
                  <c:v>119.8579545113636</c:v>
                </c:pt>
                <c:pt idx="36">
                  <c:v>117.20833331250005</c:v>
                </c:pt>
                <c:pt idx="37">
                  <c:v>118.86111109027779</c:v>
                </c:pt>
                <c:pt idx="38">
                  <c:v>114.02777780694444</c:v>
                </c:pt>
                <c:pt idx="39">
                  <c:v>113.38636363712121</c:v>
                </c:pt>
                <c:pt idx="40">
                  <c:v>122.13888890138887</c:v>
                </c:pt>
                <c:pt idx="41">
                  <c:v>120.19444449861112</c:v>
                </c:pt>
                <c:pt idx="42">
                  <c:v>120.44444446986111</c:v>
                </c:pt>
                <c:pt idx="43">
                  <c:v>117.98611113611111</c:v>
                </c:pt>
                <c:pt idx="44">
                  <c:v>114.11111110694443</c:v>
                </c:pt>
                <c:pt idx="45">
                  <c:v>125.24999998863638</c:v>
                </c:pt>
                <c:pt idx="46">
                  <c:v>122.2863635909091</c:v>
                </c:pt>
                <c:pt idx="47">
                  <c:v>122.72222218020835</c:v>
                </c:pt>
                <c:pt idx="48">
                  <c:v>118.29722228437498</c:v>
                </c:pt>
                <c:pt idx="49">
                  <c:v>116.08838379602273</c:v>
                </c:pt>
                <c:pt idx="50">
                  <c:v>109.52083334250001</c:v>
                </c:pt>
                <c:pt idx="51">
                  <c:v>114.22222220180556</c:v>
                </c:pt>
                <c:pt idx="52">
                  <c:v>111.61111110277778</c:v>
                </c:pt>
                <c:pt idx="53">
                  <c:v>114.48611114305558</c:v>
                </c:pt>
                <c:pt idx="54">
                  <c:v>114.69212963472219</c:v>
                </c:pt>
                <c:pt idx="55">
                  <c:v>111.87500000416667</c:v>
                </c:pt>
                <c:pt idx="56">
                  <c:v>100.4444444444444</c:v>
                </c:pt>
                <c:pt idx="57">
                  <c:v>93.902777752361118</c:v>
                </c:pt>
                <c:pt idx="58">
                  <c:v>93.395833325000012</c:v>
                </c:pt>
                <c:pt idx="59">
                  <c:v>120.88888888888889</c:v>
                </c:pt>
                <c:pt idx="60">
                  <c:v>118.37499997500001</c:v>
                </c:pt>
                <c:pt idx="61">
                  <c:v>107.93750001250001</c:v>
                </c:pt>
                <c:pt idx="62">
                  <c:v>104.09490740277781</c:v>
                </c:pt>
                <c:pt idx="63">
                  <c:v>99.886574069444436</c:v>
                </c:pt>
                <c:pt idx="64">
                  <c:v>99.324074069444407</c:v>
                </c:pt>
                <c:pt idx="65">
                  <c:v>110.66666665</c:v>
                </c:pt>
                <c:pt idx="66">
                  <c:v>109.27083334124998</c:v>
                </c:pt>
                <c:pt idx="67">
                  <c:v>106.36342595833334</c:v>
                </c:pt>
                <c:pt idx="68">
                  <c:v>114.61111104861106</c:v>
                </c:pt>
                <c:pt idx="69">
                  <c:v>118.93055553888885</c:v>
                </c:pt>
                <c:pt idx="70">
                  <c:v>113.04545451136363</c:v>
                </c:pt>
                <c:pt idx="71">
                  <c:v>111.66666671249999</c:v>
                </c:pt>
                <c:pt idx="72">
                  <c:v>108.92592591666666</c:v>
                </c:pt>
                <c:pt idx="73">
                  <c:v>105.68750004999998</c:v>
                </c:pt>
                <c:pt idx="74">
                  <c:v>105.77777777777777</c:v>
                </c:pt>
                <c:pt idx="75">
                  <c:v>102.44318178409091</c:v>
                </c:pt>
                <c:pt idx="76">
                  <c:v>92.842803045454573</c:v>
                </c:pt>
                <c:pt idx="77">
                  <c:v>106.28030310984849</c:v>
                </c:pt>
                <c:pt idx="78">
                  <c:v>106.89166664999999</c:v>
                </c:pt>
                <c:pt idx="79">
                  <c:v>114.06969709090906</c:v>
                </c:pt>
                <c:pt idx="80">
                  <c:v>108.49999997727275</c:v>
                </c:pt>
                <c:pt idx="81">
                  <c:v>105.90277776527776</c:v>
                </c:pt>
                <c:pt idx="82">
                  <c:v>102.45833334583331</c:v>
                </c:pt>
                <c:pt idx="83">
                  <c:v>103.65740736111113</c:v>
                </c:pt>
                <c:pt idx="84">
                  <c:v>113.52083326249999</c:v>
                </c:pt>
                <c:pt idx="85">
                  <c:v>111.20833328749995</c:v>
                </c:pt>
                <c:pt idx="86">
                  <c:v>106.21969701136365</c:v>
                </c:pt>
                <c:pt idx="87">
                  <c:v>123.0648147222222</c:v>
                </c:pt>
                <c:pt idx="88">
                  <c:v>114.78703702777781</c:v>
                </c:pt>
                <c:pt idx="89">
                  <c:v>109.13888896388892</c:v>
                </c:pt>
              </c:numCache>
            </c:numRef>
          </c:xVal>
          <c:yVal>
            <c:numRef>
              <c:f>Foglio1!$BU$4:$BU$93</c:f>
              <c:numCache>
                <c:formatCode>0.00</c:formatCode>
                <c:ptCount val="90"/>
                <c:pt idx="0">
                  <c:v>-16.979797775252521</c:v>
                </c:pt>
                <c:pt idx="1">
                  <c:v>-20.548484840909126</c:v>
                </c:pt>
                <c:pt idx="2">
                  <c:v>-27.454545652272742</c:v>
                </c:pt>
                <c:pt idx="3">
                  <c:v>-28.015151423484809</c:v>
                </c:pt>
                <c:pt idx="4">
                  <c:v>-21.863636128787903</c:v>
                </c:pt>
                <c:pt idx="5">
                  <c:v>-14.500000159090874</c:v>
                </c:pt>
                <c:pt idx="6">
                  <c:v>-15.887878720454609</c:v>
                </c:pt>
                <c:pt idx="7">
                  <c:v>-14.515151613636348</c:v>
                </c:pt>
                <c:pt idx="8">
                  <c:v>-19.2121213181819</c:v>
                </c:pt>
                <c:pt idx="9">
                  <c:v>-13.403030311363665</c:v>
                </c:pt>
                <c:pt idx="10">
                  <c:v>-16.3055554888888</c:v>
                </c:pt>
                <c:pt idx="11">
                  <c:v>-18.166666685000067</c:v>
                </c:pt>
                <c:pt idx="12">
                  <c:v>-17.527777853611127</c:v>
                </c:pt>
                <c:pt idx="13">
                  <c:v>-17.138888881388894</c:v>
                </c:pt>
                <c:pt idx="14">
                  <c:v>-23.083333449999955</c:v>
                </c:pt>
                <c:pt idx="15">
                  <c:v>-18.527777902777828</c:v>
                </c:pt>
                <c:pt idx="16">
                  <c:v>-14.638888913055581</c:v>
                </c:pt>
                <c:pt idx="17">
                  <c:v>-21.7222222222222</c:v>
                </c:pt>
                <c:pt idx="18">
                  <c:v>-23.250000091666692</c:v>
                </c:pt>
                <c:pt idx="19">
                  <c:v>-16.694444469444491</c:v>
                </c:pt>
                <c:pt idx="20">
                  <c:v>-20.833333444444449</c:v>
                </c:pt>
                <c:pt idx="21">
                  <c:v>-16.717592611111129</c:v>
                </c:pt>
                <c:pt idx="22">
                  <c:v>-14.694444472222159</c:v>
                </c:pt>
                <c:pt idx="23">
                  <c:v>-17.115740722222142</c:v>
                </c:pt>
                <c:pt idx="24">
                  <c:v>-19.356481491666685</c:v>
                </c:pt>
                <c:pt idx="25">
                  <c:v>-10.999999999999972</c:v>
                </c:pt>
                <c:pt idx="26">
                  <c:v>-17.69444434444442</c:v>
                </c:pt>
                <c:pt idx="27">
                  <c:v>-7.5555555972222379</c:v>
                </c:pt>
                <c:pt idx="28">
                  <c:v>-15.944444493611087</c:v>
                </c:pt>
                <c:pt idx="29">
                  <c:v>-16.694444418611099</c:v>
                </c:pt>
                <c:pt idx="30">
                  <c:v>-12.094696779545416</c:v>
                </c:pt>
                <c:pt idx="31">
                  <c:v>-9.3333331491666769</c:v>
                </c:pt>
                <c:pt idx="32">
                  <c:v>-6.2222221055555167</c:v>
                </c:pt>
                <c:pt idx="33">
                  <c:v>-6.6388888230555523</c:v>
                </c:pt>
                <c:pt idx="34">
                  <c:v>-11.308080816414176</c:v>
                </c:pt>
                <c:pt idx="35">
                  <c:v>-21.534090977272783</c:v>
                </c:pt>
                <c:pt idx="36">
                  <c:v>-21.08333337499991</c:v>
                </c:pt>
                <c:pt idx="37">
                  <c:v>-9.3888889305555665</c:v>
                </c:pt>
                <c:pt idx="38">
                  <c:v>-19.722222163888873</c:v>
                </c:pt>
                <c:pt idx="39">
                  <c:v>-13.89393939242423</c:v>
                </c:pt>
                <c:pt idx="40">
                  <c:v>-9.2777777527778085</c:v>
                </c:pt>
                <c:pt idx="41">
                  <c:v>-12.05555544722219</c:v>
                </c:pt>
                <c:pt idx="42">
                  <c:v>-7.5555555047221645</c:v>
                </c:pt>
                <c:pt idx="43">
                  <c:v>-8.4722221722222457</c:v>
                </c:pt>
                <c:pt idx="44">
                  <c:v>-11.555555563888859</c:v>
                </c:pt>
                <c:pt idx="45">
                  <c:v>-25.500000022727249</c:v>
                </c:pt>
                <c:pt idx="46">
                  <c:v>-15.027272818181814</c:v>
                </c:pt>
                <c:pt idx="47">
                  <c:v>-6.5555556395833179</c:v>
                </c:pt>
                <c:pt idx="48">
                  <c:v>-10.205555431250005</c:v>
                </c:pt>
                <c:pt idx="49">
                  <c:v>-12.732323317045456</c:v>
                </c:pt>
                <c:pt idx="50">
                  <c:v>-8.208333314999976</c:v>
                </c:pt>
                <c:pt idx="51">
                  <c:v>-11.777777818611099</c:v>
                </c:pt>
                <c:pt idx="52">
                  <c:v>-9.8888889055555893</c:v>
                </c:pt>
                <c:pt idx="53">
                  <c:v>-9.5277777138888524</c:v>
                </c:pt>
                <c:pt idx="54">
                  <c:v>-10.865740730555629</c:v>
                </c:pt>
                <c:pt idx="55">
                  <c:v>-2.9166666583333551</c:v>
                </c:pt>
                <c:pt idx="56">
                  <c:v>-0.88888888888892836</c:v>
                </c:pt>
                <c:pt idx="57">
                  <c:v>1.3611110602778069</c:v>
                </c:pt>
                <c:pt idx="58">
                  <c:v>-0.95833334999996111</c:v>
                </c:pt>
                <c:pt idx="59">
                  <c:v>-11.222222222222243</c:v>
                </c:pt>
                <c:pt idx="60">
                  <c:v>-4.250000049999997</c:v>
                </c:pt>
                <c:pt idx="61">
                  <c:v>-10.874999974999994</c:v>
                </c:pt>
                <c:pt idx="62">
                  <c:v>-3.5601851944443865</c:v>
                </c:pt>
                <c:pt idx="63">
                  <c:v>-3.4768518611111148</c:v>
                </c:pt>
                <c:pt idx="64">
                  <c:v>-2.3518518611111432</c:v>
                </c:pt>
                <c:pt idx="65">
                  <c:v>-7.1666666999999791</c:v>
                </c:pt>
                <c:pt idx="66">
                  <c:v>-7.7083333175000206</c:v>
                </c:pt>
                <c:pt idx="67">
                  <c:v>-9.0231480833333251</c:v>
                </c:pt>
                <c:pt idx="68">
                  <c:v>-9.2222223472222851</c:v>
                </c:pt>
                <c:pt idx="69">
                  <c:v>-3.6944444777778216</c:v>
                </c:pt>
                <c:pt idx="70">
                  <c:v>-7.90909097727274</c:v>
                </c:pt>
                <c:pt idx="71">
                  <c:v>-4.1666665749999936</c:v>
                </c:pt>
                <c:pt idx="72">
                  <c:v>-14.148148166666658</c:v>
                </c:pt>
                <c:pt idx="73">
                  <c:v>-8.8749999000000344</c:v>
                </c:pt>
                <c:pt idx="74">
                  <c:v>-11.555555555555571</c:v>
                </c:pt>
                <c:pt idx="75">
                  <c:v>-2.6136364318181933</c:v>
                </c:pt>
                <c:pt idx="76">
                  <c:v>1.4356060909091468</c:v>
                </c:pt>
                <c:pt idx="77">
                  <c:v>7.8939395530303074</c:v>
                </c:pt>
                <c:pt idx="78">
                  <c:v>10.38333329999999</c:v>
                </c:pt>
                <c:pt idx="79">
                  <c:v>-15.260605818181887</c:v>
                </c:pt>
                <c:pt idx="80">
                  <c:v>-17.000000045454499</c:v>
                </c:pt>
                <c:pt idx="81">
                  <c:v>-9.3055555805555628</c:v>
                </c:pt>
                <c:pt idx="82">
                  <c:v>-12.416666641666694</c:v>
                </c:pt>
                <c:pt idx="83">
                  <c:v>-8.240740833333291</c:v>
                </c:pt>
                <c:pt idx="84">
                  <c:v>11.291666524999968</c:v>
                </c:pt>
                <c:pt idx="85">
                  <c:v>8.4166665749999083</c:v>
                </c:pt>
                <c:pt idx="86">
                  <c:v>0.43939402272729922</c:v>
                </c:pt>
                <c:pt idx="87">
                  <c:v>-28.537037222222281</c:v>
                </c:pt>
                <c:pt idx="88">
                  <c:v>-23.092592611111044</c:v>
                </c:pt>
                <c:pt idx="89">
                  <c:v>-13.277777627777738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7-42E5-9FE0-B284202C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Foglio1!$CN$106:$CN$107</c:f>
              <c:numCache>
                <c:formatCode>General</c:formatCode>
                <c:ptCount val="2"/>
                <c:pt idx="0">
                  <c:v>16.192980986227504</c:v>
                </c:pt>
                <c:pt idx="1">
                  <c:v>16.192980986227504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7-42E5-9FE0-B284202C210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Foglio1!$CN$109:$CN$110</c:f>
              <c:numCache>
                <c:formatCode>General</c:formatCode>
                <c:ptCount val="2"/>
                <c:pt idx="0">
                  <c:v>-39.525416453111347</c:v>
                </c:pt>
                <c:pt idx="1">
                  <c:v>-39.525416453111347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7-42E5-9FE0-B284202C210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Foglio1!$CP$106:$CP$107</c:f>
              <c:numCache>
                <c:formatCode>General</c:formatCode>
                <c:ptCount val="2"/>
                <c:pt idx="0">
                  <c:v>-9.3471549862549832</c:v>
                </c:pt>
                <c:pt idx="1">
                  <c:v>-13.515904335206091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7-42E5-9FE0-B284202C210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Foglio1!$CM$106:$CM$107</c:f>
              <c:numCache>
                <c:formatCode>General</c:formatCode>
                <c:ptCount val="2"/>
                <c:pt idx="0">
                  <c:v>90</c:v>
                </c:pt>
                <c:pt idx="1">
                  <c:v>130</c:v>
                </c:pt>
              </c:numCache>
            </c:numRef>
          </c:xVal>
          <c:yVal>
            <c:numRef>
              <c:f>Foglio1!$CO$106:$CO$107</c:f>
              <c:numCache>
                <c:formatCode>0.00</c:formatCode>
                <c:ptCount val="2"/>
                <c:pt idx="0">
                  <c:v>-11.666217733441924</c:v>
                </c:pt>
                <c:pt idx="1">
                  <c:v>-11.666217733441924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87-42E5-9FE0-B284202C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</c:valAx>
      <c:valAx>
        <c:axId val="255138815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</a:t>
            </a:r>
            <a:r>
              <a:rPr lang="en-US" baseline="0"/>
              <a:t> Altman T. Contatto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US" baseline="0"/>
              <a:t> Videotracking Vs. FreeSense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Foglio1!$CM$209</c:f>
              <c:strCache>
                <c:ptCount val="1"/>
                <c:pt idx="0">
                  <c:v>Bland Altman T.Contatto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Foglio1!$CJ$4:$CJ$93</c:f>
              <c:numCache>
                <c:formatCode>0.00</c:formatCode>
                <c:ptCount val="90"/>
                <c:pt idx="0">
                  <c:v>113.5797455568182</c:v>
                </c:pt>
                <c:pt idx="1">
                  <c:v>101.32580570454515</c:v>
                </c:pt>
                <c:pt idx="2">
                  <c:v>97.897699048863345</c:v>
                </c:pt>
                <c:pt idx="3">
                  <c:v>99.451023871591374</c:v>
                </c:pt>
                <c:pt idx="4">
                  <c:v>105.35969547727274</c:v>
                </c:pt>
                <c:pt idx="5">
                  <c:v>94.99999992045457</c:v>
                </c:pt>
                <c:pt idx="6">
                  <c:v>88.106060639772693</c:v>
                </c:pt>
                <c:pt idx="7">
                  <c:v>107.36732356818183</c:v>
                </c:pt>
                <c:pt idx="8">
                  <c:v>100.01887309090856</c:v>
                </c:pt>
                <c:pt idx="9">
                  <c:v>99.848256719317675</c:v>
                </c:pt>
                <c:pt idx="10">
                  <c:v>107.91657232499904</c:v>
                </c:pt>
                <c:pt idx="11">
                  <c:v>104.79166165749899</c:v>
                </c:pt>
                <c:pt idx="12">
                  <c:v>104.790962253749</c:v>
                </c:pt>
                <c:pt idx="13">
                  <c:v>102.49990437874999</c:v>
                </c:pt>
                <c:pt idx="14">
                  <c:v>88.333457025000129</c:v>
                </c:pt>
                <c:pt idx="15">
                  <c:v>108.74990493749996</c:v>
                </c:pt>
                <c:pt idx="16">
                  <c:v>103.95786644624948</c:v>
                </c:pt>
                <c:pt idx="17">
                  <c:v>106.8747237499995</c:v>
                </c:pt>
                <c:pt idx="18">
                  <c:v>105.20840016249998</c:v>
                </c:pt>
                <c:pt idx="19">
                  <c:v>111.87518186249949</c:v>
                </c:pt>
                <c:pt idx="20">
                  <c:v>99.583348277777773</c:v>
                </c:pt>
                <c:pt idx="21">
                  <c:v>111.20358931944394</c:v>
                </c:pt>
                <c:pt idx="22">
                  <c:v>105.90280151388842</c:v>
                </c:pt>
                <c:pt idx="23">
                  <c:v>94.629972763888986</c:v>
                </c:pt>
                <c:pt idx="24">
                  <c:v>93.009364879166853</c:v>
                </c:pt>
                <c:pt idx="25">
                  <c:v>111.87481500000001</c:v>
                </c:pt>
                <c:pt idx="26">
                  <c:v>104.37524755000001</c:v>
                </c:pt>
                <c:pt idx="27">
                  <c:v>113.95817643749947</c:v>
                </c:pt>
                <c:pt idx="28">
                  <c:v>103.33331268375051</c:v>
                </c:pt>
                <c:pt idx="29">
                  <c:v>102.70834209625001</c:v>
                </c:pt>
                <c:pt idx="30">
                  <c:v>107.76522348522678</c:v>
                </c:pt>
                <c:pt idx="31">
                  <c:v>92.291711133749686</c:v>
                </c:pt>
                <c:pt idx="32">
                  <c:v>111.66703422499953</c:v>
                </c:pt>
                <c:pt idx="33">
                  <c:v>108.95833336625</c:v>
                </c:pt>
                <c:pt idx="34">
                  <c:v>101.6103253556817</c:v>
                </c:pt>
                <c:pt idx="35">
                  <c:v>107.6704776363631</c:v>
                </c:pt>
                <c:pt idx="36">
                  <c:v>104.58307518750004</c:v>
                </c:pt>
                <c:pt idx="37">
                  <c:v>107.7079408124995</c:v>
                </c:pt>
                <c:pt idx="38">
                  <c:v>101.45839086249981</c:v>
                </c:pt>
                <c:pt idx="39">
                  <c:v>96.344611970454707</c:v>
                </c:pt>
                <c:pt idx="40">
                  <c:v>110.00021813750048</c:v>
                </c:pt>
                <c:pt idx="41">
                  <c:v>107.08340463749951</c:v>
                </c:pt>
                <c:pt idx="42">
                  <c:v>105.20833523374881</c:v>
                </c:pt>
                <c:pt idx="43">
                  <c:v>121.24980314999949</c:v>
                </c:pt>
                <c:pt idx="44">
                  <c:v>103.54124541250106</c:v>
                </c:pt>
                <c:pt idx="45">
                  <c:v>114.99979498863638</c:v>
                </c:pt>
                <c:pt idx="46">
                  <c:v>109.8866142159096</c:v>
                </c:pt>
                <c:pt idx="47">
                  <c:v>116.59697405520834</c:v>
                </c:pt>
                <c:pt idx="48">
                  <c:v>98.472465409375445</c:v>
                </c:pt>
                <c:pt idx="49">
                  <c:v>99.861664818749546</c:v>
                </c:pt>
                <c:pt idx="50">
                  <c:v>105.20834271750002</c:v>
                </c:pt>
                <c:pt idx="51">
                  <c:v>106.04154164624902</c:v>
                </c:pt>
                <c:pt idx="52">
                  <c:v>109.58342895</c:v>
                </c:pt>
                <c:pt idx="53">
                  <c:v>115.48642551805557</c:v>
                </c:pt>
                <c:pt idx="54">
                  <c:v>102.12976213472234</c:v>
                </c:pt>
                <c:pt idx="55">
                  <c:v>113.3331120875</c:v>
                </c:pt>
                <c:pt idx="56">
                  <c:v>98.749924374999523</c:v>
                </c:pt>
                <c:pt idx="57">
                  <c:v>89.166552266249965</c:v>
                </c:pt>
                <c:pt idx="58">
                  <c:v>90.833395825000565</c:v>
                </c:pt>
                <c:pt idx="59">
                  <c:v>113.26420826388838</c:v>
                </c:pt>
                <c:pt idx="60">
                  <c:v>107.49993809999924</c:v>
                </c:pt>
                <c:pt idx="61">
                  <c:v>99.99980438750049</c:v>
                </c:pt>
                <c:pt idx="62">
                  <c:v>104.28207365277781</c:v>
                </c:pt>
                <c:pt idx="63">
                  <c:v>99.699040319444435</c:v>
                </c:pt>
                <c:pt idx="64">
                  <c:v>99.074026569444271</c:v>
                </c:pt>
                <c:pt idx="65">
                  <c:v>106.6665710249995</c:v>
                </c:pt>
                <c:pt idx="66">
                  <c:v>105.20858084124998</c:v>
                </c:pt>
                <c:pt idx="67">
                  <c:v>101.55089283333282</c:v>
                </c:pt>
                <c:pt idx="68">
                  <c:v>112.50036243749946</c:v>
                </c:pt>
                <c:pt idx="69">
                  <c:v>122.29157539999947</c:v>
                </c:pt>
                <c:pt idx="70">
                  <c:v>109.54528201136313</c:v>
                </c:pt>
                <c:pt idx="71">
                  <c:v>107.91657046250049</c:v>
                </c:pt>
                <c:pt idx="72">
                  <c:v>107.17590279166616</c:v>
                </c:pt>
                <c:pt idx="73">
                  <c:v>104.37527692499998</c:v>
                </c:pt>
                <c:pt idx="74">
                  <c:v>101.8749962499995</c:v>
                </c:pt>
                <c:pt idx="75">
                  <c:v>103.6927286590909</c:v>
                </c:pt>
                <c:pt idx="76">
                  <c:v>94.280198670454226</c:v>
                </c:pt>
                <c:pt idx="77">
                  <c:v>104.48845456818202</c:v>
                </c:pt>
                <c:pt idx="78">
                  <c:v>119.16668102499949</c:v>
                </c:pt>
                <c:pt idx="79">
                  <c:v>109.46967271590856</c:v>
                </c:pt>
                <c:pt idx="80">
                  <c:v>99.374580602272403</c:v>
                </c:pt>
                <c:pt idx="81">
                  <c:v>98.749789987500094</c:v>
                </c:pt>
                <c:pt idx="82">
                  <c:v>99.37522063750049</c:v>
                </c:pt>
                <c:pt idx="83">
                  <c:v>101.64351409722224</c:v>
                </c:pt>
                <c:pt idx="84">
                  <c:v>118.95862013749999</c:v>
                </c:pt>
                <c:pt idx="85">
                  <c:v>115.20845828749896</c:v>
                </c:pt>
                <c:pt idx="86">
                  <c:v>104.46967826136364</c:v>
                </c:pt>
                <c:pt idx="87">
                  <c:v>108.14842493055502</c:v>
                </c:pt>
                <c:pt idx="88">
                  <c:v>100.37041286111113</c:v>
                </c:pt>
                <c:pt idx="89">
                  <c:v>100.00004444999996</c:v>
                </c:pt>
              </c:numCache>
            </c:numRef>
          </c:xVal>
          <c:yVal>
            <c:numRef>
              <c:f>Foglio1!$CK$4:$CK$93</c:f>
              <c:numCache>
                <c:formatCode>0.00</c:formatCode>
                <c:ptCount val="90"/>
                <c:pt idx="0">
                  <c:v>4.6586911136363938</c:v>
                </c:pt>
                <c:pt idx="1">
                  <c:v>27.65141890909149</c:v>
                </c:pt>
                <c:pt idx="2">
                  <c:v>13.295510597727883</c:v>
                </c:pt>
                <c:pt idx="3">
                  <c:v>6.400982743180947</c:v>
                </c:pt>
                <c:pt idx="4">
                  <c:v>8.220003454545477</c:v>
                </c:pt>
                <c:pt idx="5">
                  <c:v>9.9999998409091262</c:v>
                </c:pt>
                <c:pt idx="6">
                  <c:v>16.2121212795454</c:v>
                </c:pt>
                <c:pt idx="7">
                  <c:v>-17.764950363636331</c:v>
                </c:pt>
                <c:pt idx="8">
                  <c:v>-17.461988818180899</c:v>
                </c:pt>
                <c:pt idx="9">
                  <c:v>-10.302574061362648</c:v>
                </c:pt>
                <c:pt idx="10">
                  <c:v>3.3335221500020964</c:v>
                </c:pt>
                <c:pt idx="11">
                  <c:v>2.0833433150019545</c:v>
                </c:pt>
                <c:pt idx="12">
                  <c:v>-0.4152579924980131</c:v>
                </c:pt>
                <c:pt idx="13">
                  <c:v>-7.4998087425000222</c:v>
                </c:pt>
                <c:pt idx="14">
                  <c:v>9.1664190499998597</c:v>
                </c:pt>
                <c:pt idx="15">
                  <c:v>5.0001898749999469</c:v>
                </c:pt>
                <c:pt idx="16">
                  <c:v>-2.0823996074990276</c:v>
                </c:pt>
                <c:pt idx="17">
                  <c:v>-8.7494474999990075</c:v>
                </c:pt>
                <c:pt idx="18">
                  <c:v>-9.5834671750000382</c:v>
                </c:pt>
                <c:pt idx="19">
                  <c:v>-16.250363774999045</c:v>
                </c:pt>
                <c:pt idx="20">
                  <c:v>9.1666365555555558</c:v>
                </c:pt>
                <c:pt idx="21">
                  <c:v>-7.5923638611101296</c:v>
                </c:pt>
                <c:pt idx="22">
                  <c:v>-0.69449197222115799</c:v>
                </c:pt>
                <c:pt idx="23">
                  <c:v>4.2585730277777571</c:v>
                </c:pt>
                <c:pt idx="24">
                  <c:v>1.0183072583329249</c:v>
                </c:pt>
                <c:pt idx="25">
                  <c:v>6.2503700000000322</c:v>
                </c:pt>
                <c:pt idx="26">
                  <c:v>-1.2504948999999783</c:v>
                </c:pt>
                <c:pt idx="27">
                  <c:v>5.4169803750009748</c:v>
                </c:pt>
                <c:pt idx="28">
                  <c:v>1.6667078674990279</c:v>
                </c:pt>
                <c:pt idx="29">
                  <c:v>-4.5833508074999827</c:v>
                </c:pt>
                <c:pt idx="30">
                  <c:v>15.530159470455573</c:v>
                </c:pt>
                <c:pt idx="31">
                  <c:v>52.083244767500602</c:v>
                </c:pt>
                <c:pt idx="32">
                  <c:v>13.332598450001043</c:v>
                </c:pt>
                <c:pt idx="33">
                  <c:v>17.916666732500005</c:v>
                </c:pt>
                <c:pt idx="34">
                  <c:v>15.718743211363801</c:v>
                </c:pt>
                <c:pt idx="35">
                  <c:v>2.8408627727282294</c:v>
                </c:pt>
                <c:pt idx="36">
                  <c:v>4.1671828750000941</c:v>
                </c:pt>
                <c:pt idx="37">
                  <c:v>12.917451625001007</c:v>
                </c:pt>
                <c:pt idx="38">
                  <c:v>5.4165517250004172</c:v>
                </c:pt>
                <c:pt idx="39">
                  <c:v>20.189563940908798</c:v>
                </c:pt>
                <c:pt idx="40">
                  <c:v>14.999563774998961</c:v>
                </c:pt>
                <c:pt idx="41">
                  <c:v>14.166524275001024</c:v>
                </c:pt>
                <c:pt idx="42">
                  <c:v>22.916662967502432</c:v>
                </c:pt>
                <c:pt idx="43">
                  <c:v>-14.999606199999022</c:v>
                </c:pt>
                <c:pt idx="44">
                  <c:v>9.5841758249979137</c:v>
                </c:pt>
                <c:pt idx="45">
                  <c:v>-4.9995900227272472</c:v>
                </c:pt>
                <c:pt idx="46">
                  <c:v>9.7722259318171893</c:v>
                </c:pt>
                <c:pt idx="47">
                  <c:v>5.694940610416694</c:v>
                </c:pt>
                <c:pt idx="48">
                  <c:v>29.443958318749097</c:v>
                </c:pt>
                <c:pt idx="49">
                  <c:v>19.721114637500904</c:v>
                </c:pt>
                <c:pt idx="50">
                  <c:v>0.41664793500002872</c:v>
                </c:pt>
                <c:pt idx="51">
                  <c:v>4.5835832925020128</c:v>
                </c:pt>
                <c:pt idx="52">
                  <c:v>-5.8335246000000041</c:v>
                </c:pt>
                <c:pt idx="53">
                  <c:v>-11.528406463888857</c:v>
                </c:pt>
                <c:pt idx="54">
                  <c:v>14.258994269444059</c:v>
                </c:pt>
                <c:pt idx="55">
                  <c:v>-5.8328908250000211</c:v>
                </c:pt>
                <c:pt idx="56">
                  <c:v>2.5001512500008403</c:v>
                </c:pt>
                <c:pt idx="57">
                  <c:v>10.833562032500126</c:v>
                </c:pt>
                <c:pt idx="58">
                  <c:v>4.1665416499989334</c:v>
                </c:pt>
                <c:pt idx="59">
                  <c:v>4.0271390277787447</c:v>
                </c:pt>
                <c:pt idx="60">
                  <c:v>17.50012370000151</c:v>
                </c:pt>
                <c:pt idx="61">
                  <c:v>5.0003912749990178</c:v>
                </c:pt>
                <c:pt idx="62">
                  <c:v>-3.9345176944443949</c:v>
                </c:pt>
                <c:pt idx="63">
                  <c:v>-3.1017843611111147</c:v>
                </c:pt>
                <c:pt idx="64">
                  <c:v>-1.8517568611108572</c:v>
                </c:pt>
                <c:pt idx="65">
                  <c:v>0.833524550001016</c:v>
                </c:pt>
                <c:pt idx="66">
                  <c:v>0.41617168249996439</c:v>
                </c:pt>
                <c:pt idx="67">
                  <c:v>0.60191816666768716</c:v>
                </c:pt>
                <c:pt idx="68">
                  <c:v>-5.0007251249990645</c:v>
                </c:pt>
                <c:pt idx="69">
                  <c:v>-10.416484199999047</c:v>
                </c:pt>
                <c:pt idx="70">
                  <c:v>-0.90874597727174944</c:v>
                </c:pt>
                <c:pt idx="71">
                  <c:v>3.3335259249989946</c:v>
                </c:pt>
                <c:pt idx="72">
                  <c:v>-10.648101916665667</c:v>
                </c:pt>
                <c:pt idx="73">
                  <c:v>-6.2505536500000431</c:v>
                </c:pt>
                <c:pt idx="74">
                  <c:v>-3.74999249999901</c:v>
                </c:pt>
                <c:pt idx="75">
                  <c:v>-5.1127301818181934</c:v>
                </c:pt>
                <c:pt idx="76">
                  <c:v>-1.4391851590901581</c:v>
                </c:pt>
                <c:pt idx="77">
                  <c:v>11.477636636363243</c:v>
                </c:pt>
                <c:pt idx="78">
                  <c:v>-14.166695449999011</c:v>
                </c:pt>
                <c:pt idx="79">
                  <c:v>-6.0605570681808842</c:v>
                </c:pt>
                <c:pt idx="80">
                  <c:v>1.2508387045461973</c:v>
                </c:pt>
                <c:pt idx="81">
                  <c:v>5.0004199749997866</c:v>
                </c:pt>
                <c:pt idx="82">
                  <c:v>-6.2504412250010404</c:v>
                </c:pt>
                <c:pt idx="83">
                  <c:v>-4.2129543055555274</c:v>
                </c:pt>
                <c:pt idx="84">
                  <c:v>0.41609277499996722</c:v>
                </c:pt>
                <c:pt idx="85">
                  <c:v>0.41641657500190377</c:v>
                </c:pt>
                <c:pt idx="86">
                  <c:v>3.939431522727304</c:v>
                </c:pt>
                <c:pt idx="87">
                  <c:v>1.2957423611120618</c:v>
                </c:pt>
                <c:pt idx="88">
                  <c:v>5.7406557222222858</c:v>
                </c:pt>
                <c:pt idx="89">
                  <c:v>4.9999114000001583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B-4BAE-B076-B0F16982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52127"/>
        <c:axId val="53573129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Foglio1!$CN$212:$CN$213</c:f>
              <c:numCache>
                <c:formatCode>General</c:formatCode>
                <c:ptCount val="2"/>
                <c:pt idx="0">
                  <c:v>25.743522134210913</c:v>
                </c:pt>
                <c:pt idx="1">
                  <c:v>25.743522134210913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8B-4BAE-B076-B0F1698281F4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Foglio1!$CN$215:$CN$216</c:f>
              <c:numCache>
                <c:formatCode>General</c:formatCode>
                <c:ptCount val="2"/>
                <c:pt idx="0">
                  <c:v>-19.239273547783156</c:v>
                </c:pt>
                <c:pt idx="1">
                  <c:v>-19.239273547783156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B-4BAE-B076-B0F1698281F4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Foglio1!$CP$212:$CP$213</c:f>
              <c:numCache>
                <c:formatCode>General</c:formatCode>
                <c:ptCount val="2"/>
                <c:pt idx="0">
                  <c:v>21.677786043871343</c:v>
                </c:pt>
                <c:pt idx="1">
                  <c:v>-14.254698736080663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8B-4BAE-B076-B0F1698281F4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Foglio1!$CO$212:$CO$213</c:f>
              <c:numCache>
                <c:formatCode>0.00</c:formatCode>
                <c:ptCount val="2"/>
                <c:pt idx="0">
                  <c:v>3.2521242932138792</c:v>
                </c:pt>
                <c:pt idx="1">
                  <c:v>3.2521242932138792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8B-4BAE-B076-B0F16982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52127"/>
        <c:axId val="535731295"/>
      </c:scatterChart>
      <c:valAx>
        <c:axId val="490952127"/>
        <c:scaling>
          <c:orientation val="minMax"/>
          <c:max val="135"/>
          <c:min val="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Valor Medio (ms)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31295"/>
        <c:crosses val="autoZero"/>
        <c:crossBetween val="midCat"/>
        <c:majorUnit val="10"/>
      </c:valAx>
      <c:valAx>
        <c:axId val="535731295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212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Contatto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GB"/>
              <a:t> Optojump NEXT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Foglio1!$CM$315</c:f>
              <c:strCache>
                <c:ptCount val="1"/>
                <c:pt idx="0">
                  <c:v>Bland Altman T.Contatto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Foglio1!$CX$4:$CX$93</c:f>
              <c:numCache>
                <c:formatCode>0.00</c:formatCode>
                <c:ptCount val="90"/>
                <c:pt idx="0">
                  <c:v>122.06964444444446</c:v>
                </c:pt>
                <c:pt idx="1">
                  <c:v>111.60004812499972</c:v>
                </c:pt>
                <c:pt idx="2">
                  <c:v>111.62497187499972</c:v>
                </c:pt>
                <c:pt idx="3">
                  <c:v>113.45859958333378</c:v>
                </c:pt>
                <c:pt idx="4">
                  <c:v>116.29151354166669</c:v>
                </c:pt>
                <c:pt idx="5">
                  <c:v>102.25</c:v>
                </c:pt>
                <c:pt idx="6">
                  <c:v>96.050000000000011</c:v>
                </c:pt>
                <c:pt idx="7">
                  <c:v>114.62489937500001</c:v>
                </c:pt>
                <c:pt idx="8">
                  <c:v>109.6249337499995</c:v>
                </c:pt>
                <c:pt idx="9">
                  <c:v>106.54977187499949</c:v>
                </c:pt>
                <c:pt idx="10">
                  <c:v>116.06935006944343</c:v>
                </c:pt>
                <c:pt idx="11">
                  <c:v>113.87499499999902</c:v>
                </c:pt>
                <c:pt idx="12">
                  <c:v>113.55485118055455</c:v>
                </c:pt>
                <c:pt idx="13">
                  <c:v>111.06934881944443</c:v>
                </c:pt>
                <c:pt idx="14">
                  <c:v>99.875123750000114</c:v>
                </c:pt>
                <c:pt idx="15">
                  <c:v>118.01379388888888</c:v>
                </c:pt>
                <c:pt idx="16">
                  <c:v>111.27731090277726</c:v>
                </c:pt>
                <c:pt idx="17">
                  <c:v>117.7358348611106</c:v>
                </c:pt>
                <c:pt idx="18">
                  <c:v>116.83340020833333</c:v>
                </c:pt>
                <c:pt idx="19">
                  <c:v>120.22240409722173</c:v>
                </c:pt>
                <c:pt idx="20">
                  <c:v>110.00001499999999</c:v>
                </c:pt>
                <c:pt idx="21">
                  <c:v>119.56238562499951</c:v>
                </c:pt>
                <c:pt idx="22">
                  <c:v>113.2500237499995</c:v>
                </c:pt>
                <c:pt idx="23">
                  <c:v>103.18784312500006</c:v>
                </c:pt>
                <c:pt idx="24">
                  <c:v>102.6876056250002</c:v>
                </c:pt>
                <c:pt idx="25">
                  <c:v>117.374815</c:v>
                </c:pt>
                <c:pt idx="26">
                  <c:v>113.22246972222223</c:v>
                </c:pt>
                <c:pt idx="27">
                  <c:v>117.73595423611059</c:v>
                </c:pt>
                <c:pt idx="28">
                  <c:v>111.30553493055606</c:v>
                </c:pt>
                <c:pt idx="29">
                  <c:v>111.05556430555555</c:v>
                </c:pt>
                <c:pt idx="30">
                  <c:v>113.81257187499949</c:v>
                </c:pt>
                <c:pt idx="31">
                  <c:v>96.958377708333032</c:v>
                </c:pt>
                <c:pt idx="32">
                  <c:v>114.77814527777727</c:v>
                </c:pt>
                <c:pt idx="33">
                  <c:v>112.27777777777777</c:v>
                </c:pt>
                <c:pt idx="34">
                  <c:v>107.26436576388878</c:v>
                </c:pt>
                <c:pt idx="35">
                  <c:v>118.4375231249995</c:v>
                </c:pt>
                <c:pt idx="36">
                  <c:v>115.124741875</c:v>
                </c:pt>
                <c:pt idx="37">
                  <c:v>112.40238527777728</c:v>
                </c:pt>
                <c:pt idx="38">
                  <c:v>111.31950194444424</c:v>
                </c:pt>
                <c:pt idx="39">
                  <c:v>103.29158166666681</c:v>
                </c:pt>
                <c:pt idx="40">
                  <c:v>114.63910701388939</c:v>
                </c:pt>
                <c:pt idx="41">
                  <c:v>113.11118236111061</c:v>
                </c:pt>
                <c:pt idx="42">
                  <c:v>108.9861129861099</c:v>
                </c:pt>
                <c:pt idx="43">
                  <c:v>125.48591423611062</c:v>
                </c:pt>
                <c:pt idx="44">
                  <c:v>109.31902319444549</c:v>
                </c:pt>
                <c:pt idx="45">
                  <c:v>127.74979500000001</c:v>
                </c:pt>
                <c:pt idx="46">
                  <c:v>117.40025062500051</c:v>
                </c:pt>
                <c:pt idx="47">
                  <c:v>119.87475187499999</c:v>
                </c:pt>
                <c:pt idx="48">
                  <c:v>103.57524312500044</c:v>
                </c:pt>
                <c:pt idx="49">
                  <c:v>106.22782647727227</c:v>
                </c:pt>
                <c:pt idx="50">
                  <c:v>109.31250937499999</c:v>
                </c:pt>
                <c:pt idx="51">
                  <c:v>111.93043055555455</c:v>
                </c:pt>
                <c:pt idx="52">
                  <c:v>114.5278734027778</c:v>
                </c:pt>
                <c:pt idx="53">
                  <c:v>120.250314375</c:v>
                </c:pt>
                <c:pt idx="54">
                  <c:v>107.56263250000015</c:v>
                </c:pt>
                <c:pt idx="55">
                  <c:v>114.79144541666668</c:v>
                </c:pt>
                <c:pt idx="56">
                  <c:v>99.19436881944398</c:v>
                </c:pt>
                <c:pt idx="57">
                  <c:v>88.485996736111048</c:v>
                </c:pt>
                <c:pt idx="58">
                  <c:v>91.312562500000539</c:v>
                </c:pt>
                <c:pt idx="59">
                  <c:v>118.87531937499951</c:v>
                </c:pt>
                <c:pt idx="60">
                  <c:v>109.62493812499925</c:v>
                </c:pt>
                <c:pt idx="61">
                  <c:v>105.43730437500049</c:v>
                </c:pt>
                <c:pt idx="62">
                  <c:v>106.06216625</c:v>
                </c:pt>
                <c:pt idx="63">
                  <c:v>101.43746625</c:v>
                </c:pt>
                <c:pt idx="64">
                  <c:v>100.24995249999984</c:v>
                </c:pt>
                <c:pt idx="65">
                  <c:v>110.24990437499949</c:v>
                </c:pt>
                <c:pt idx="66">
                  <c:v>109.0627475</c:v>
                </c:pt>
                <c:pt idx="67">
                  <c:v>106.0624668749995</c:v>
                </c:pt>
                <c:pt idx="68">
                  <c:v>117.1114736111106</c:v>
                </c:pt>
                <c:pt idx="69">
                  <c:v>124.13879763888838</c:v>
                </c:pt>
                <c:pt idx="70">
                  <c:v>113.4998274999995</c:v>
                </c:pt>
                <c:pt idx="71">
                  <c:v>109.9999037500005</c:v>
                </c:pt>
                <c:pt idx="72">
                  <c:v>114.24997687499949</c:v>
                </c:pt>
                <c:pt idx="73">
                  <c:v>108.812776875</c:v>
                </c:pt>
                <c:pt idx="74">
                  <c:v>107.65277402777727</c:v>
                </c:pt>
                <c:pt idx="75">
                  <c:v>104.99954687499999</c:v>
                </c:pt>
                <c:pt idx="76">
                  <c:v>93.562395624999652</c:v>
                </c:pt>
                <c:pt idx="77">
                  <c:v>100.54148479166686</c:v>
                </c:pt>
                <c:pt idx="78">
                  <c:v>113.97501437499949</c:v>
                </c:pt>
                <c:pt idx="79">
                  <c:v>117.0999756249995</c:v>
                </c:pt>
                <c:pt idx="80">
                  <c:v>107.87458062499965</c:v>
                </c:pt>
                <c:pt idx="81">
                  <c:v>103.40256777777788</c:v>
                </c:pt>
                <c:pt idx="82">
                  <c:v>105.58355395833382</c:v>
                </c:pt>
                <c:pt idx="83">
                  <c:v>105.76388451388888</c:v>
                </c:pt>
                <c:pt idx="84">
                  <c:v>113.312786875</c:v>
                </c:pt>
                <c:pt idx="85">
                  <c:v>111.000124999999</c:v>
                </c:pt>
                <c:pt idx="86">
                  <c:v>104.24998124999999</c:v>
                </c:pt>
                <c:pt idx="87">
                  <c:v>122.41694354166617</c:v>
                </c:pt>
                <c:pt idx="88">
                  <c:v>111.91670916666666</c:v>
                </c:pt>
                <c:pt idx="89">
                  <c:v>106.63893326388884</c:v>
                </c:pt>
              </c:numCache>
            </c:numRef>
          </c:xVal>
          <c:yVal>
            <c:numRef>
              <c:f>Foglio1!$CY$4:$CY$93</c:f>
              <c:numCache>
                <c:formatCode>0.00</c:formatCode>
                <c:ptCount val="90"/>
                <c:pt idx="0">
                  <c:v>21.638488888888915</c:v>
                </c:pt>
                <c:pt idx="1">
                  <c:v>48.199903750000615</c:v>
                </c:pt>
                <c:pt idx="2">
                  <c:v>40.750056250000625</c:v>
                </c:pt>
                <c:pt idx="3">
                  <c:v>34.416134166665756</c:v>
                </c:pt>
                <c:pt idx="4">
                  <c:v>30.08363958333338</c:v>
                </c:pt>
                <c:pt idx="5">
                  <c:v>24.5</c:v>
                </c:pt>
                <c:pt idx="6">
                  <c:v>32.100000000000009</c:v>
                </c:pt>
                <c:pt idx="7">
                  <c:v>-3.2497987499999823</c:v>
                </c:pt>
                <c:pt idx="8">
                  <c:v>1.7501325000010013</c:v>
                </c:pt>
                <c:pt idx="9">
                  <c:v>3.1004562500010167</c:v>
                </c:pt>
                <c:pt idx="10">
                  <c:v>19.639077638890896</c:v>
                </c:pt>
                <c:pt idx="11">
                  <c:v>20.250010000002021</c:v>
                </c:pt>
                <c:pt idx="12">
                  <c:v>17.112519861113114</c:v>
                </c:pt>
                <c:pt idx="13">
                  <c:v>9.6390801388888718</c:v>
                </c:pt>
                <c:pt idx="14">
                  <c:v>32.249752499999815</c:v>
                </c:pt>
                <c:pt idx="15">
                  <c:v>23.527967777777775</c:v>
                </c:pt>
                <c:pt idx="16">
                  <c:v>12.556489305556553</c:v>
                </c:pt>
                <c:pt idx="17">
                  <c:v>12.972774722223193</c:v>
                </c:pt>
                <c:pt idx="18">
                  <c:v>13.666532916666654</c:v>
                </c:pt>
                <c:pt idx="19">
                  <c:v>0.44408069444544651</c:v>
                </c:pt>
                <c:pt idx="20">
                  <c:v>29.999970000000005</c:v>
                </c:pt>
                <c:pt idx="21">
                  <c:v>9.1252287500009999</c:v>
                </c:pt>
                <c:pt idx="22">
                  <c:v>13.999952500001001</c:v>
                </c:pt>
                <c:pt idx="23">
                  <c:v>21.374313749999899</c:v>
                </c:pt>
                <c:pt idx="24">
                  <c:v>20.37478874999961</c:v>
                </c:pt>
                <c:pt idx="25">
                  <c:v>17.250370000000004</c:v>
                </c:pt>
                <c:pt idx="26">
                  <c:v>16.443949444444442</c:v>
                </c:pt>
                <c:pt idx="27">
                  <c:v>12.972535972223213</c:v>
                </c:pt>
                <c:pt idx="28">
                  <c:v>17.611152361110115</c:v>
                </c:pt>
                <c:pt idx="29">
                  <c:v>12.111093611111116</c:v>
                </c:pt>
                <c:pt idx="30">
                  <c:v>27.624856250000988</c:v>
                </c:pt>
                <c:pt idx="31">
                  <c:v>61.416577916667279</c:v>
                </c:pt>
                <c:pt idx="32">
                  <c:v>19.55482055555656</c:v>
                </c:pt>
                <c:pt idx="33">
                  <c:v>24.555555555555557</c:v>
                </c:pt>
                <c:pt idx="34">
                  <c:v>27.026824027777977</c:v>
                </c:pt>
                <c:pt idx="35">
                  <c:v>24.374953750001012</c:v>
                </c:pt>
                <c:pt idx="36">
                  <c:v>25.250516250000004</c:v>
                </c:pt>
                <c:pt idx="37">
                  <c:v>22.306340555556574</c:v>
                </c:pt>
                <c:pt idx="38">
                  <c:v>25.13877388888929</c:v>
                </c:pt>
                <c:pt idx="39">
                  <c:v>34.083503333333027</c:v>
                </c:pt>
                <c:pt idx="40">
                  <c:v>24.27734152777677</c:v>
                </c:pt>
                <c:pt idx="41">
                  <c:v>26.222079722223214</c:v>
                </c:pt>
                <c:pt idx="42">
                  <c:v>30.472218472224597</c:v>
                </c:pt>
                <c:pt idx="43">
                  <c:v>-6.5273840277767761</c:v>
                </c:pt>
                <c:pt idx="44">
                  <c:v>21.139731388886773</c:v>
                </c:pt>
                <c:pt idx="45">
                  <c:v>20.500410000000002</c:v>
                </c:pt>
                <c:pt idx="46">
                  <c:v>24.799498749999003</c:v>
                </c:pt>
                <c:pt idx="47">
                  <c:v>12.250496250000012</c:v>
                </c:pt>
                <c:pt idx="48">
                  <c:v>39.649513749999102</c:v>
                </c:pt>
                <c:pt idx="49">
                  <c:v>32.453437954546359</c:v>
                </c:pt>
                <c:pt idx="50">
                  <c:v>8.6249812500000047</c:v>
                </c:pt>
                <c:pt idx="51">
                  <c:v>16.361361111113112</c:v>
                </c:pt>
                <c:pt idx="52">
                  <c:v>4.0553643055555852</c:v>
                </c:pt>
                <c:pt idx="53">
                  <c:v>-2.0006287500000042</c:v>
                </c:pt>
                <c:pt idx="54">
                  <c:v>25.124734999999689</c:v>
                </c:pt>
                <c:pt idx="55">
                  <c:v>-2.916224166666666</c:v>
                </c:pt>
                <c:pt idx="56">
                  <c:v>3.3890401388897686</c:v>
                </c:pt>
                <c:pt idx="57">
                  <c:v>9.4724509722223189</c:v>
                </c:pt>
                <c:pt idx="58">
                  <c:v>5.1248749999988945</c:v>
                </c:pt>
                <c:pt idx="59">
                  <c:v>15.249361250000987</c:v>
                </c:pt>
                <c:pt idx="60">
                  <c:v>21.750123750001507</c:v>
                </c:pt>
                <c:pt idx="61">
                  <c:v>15.875391249999012</c:v>
                </c:pt>
                <c:pt idx="62">
                  <c:v>-0.37433250000000839</c:v>
                </c:pt>
                <c:pt idx="63">
                  <c:v>0.37506750000000011</c:v>
                </c:pt>
                <c:pt idx="64">
                  <c:v>0.50009500000028595</c:v>
                </c:pt>
                <c:pt idx="65">
                  <c:v>8.0001912500009951</c:v>
                </c:pt>
                <c:pt idx="66">
                  <c:v>8.124504999999985</c:v>
                </c:pt>
                <c:pt idx="67">
                  <c:v>9.6250662500010122</c:v>
                </c:pt>
                <c:pt idx="68">
                  <c:v>4.2214972222232205</c:v>
                </c:pt>
                <c:pt idx="69">
                  <c:v>-6.7220397222212256</c:v>
                </c:pt>
                <c:pt idx="70">
                  <c:v>7.0003450000009906</c:v>
                </c:pt>
                <c:pt idx="71">
                  <c:v>7.5001924999989882</c:v>
                </c:pt>
                <c:pt idx="72">
                  <c:v>3.5000462500009917</c:v>
                </c:pt>
                <c:pt idx="73">
                  <c:v>2.6244462499999912</c:v>
                </c:pt>
                <c:pt idx="74">
                  <c:v>7.8055630555565614</c:v>
                </c:pt>
                <c:pt idx="75">
                  <c:v>-2.4990937500000001</c:v>
                </c:pt>
                <c:pt idx="76">
                  <c:v>-2.8747912499993049</c:v>
                </c:pt>
                <c:pt idx="77">
                  <c:v>3.583697083332936</c:v>
                </c:pt>
                <c:pt idx="78">
                  <c:v>-24.550028749999001</c:v>
                </c:pt>
                <c:pt idx="79">
                  <c:v>9.2000487500010024</c:v>
                </c:pt>
                <c:pt idx="80">
                  <c:v>18.250838750000696</c:v>
                </c:pt>
                <c:pt idx="81">
                  <c:v>14.305975555555349</c:v>
                </c:pt>
                <c:pt idx="82">
                  <c:v>6.1662254166656538</c:v>
                </c:pt>
                <c:pt idx="83">
                  <c:v>4.0277865277777636</c:v>
                </c:pt>
                <c:pt idx="84">
                  <c:v>-10.875573750000001</c:v>
                </c:pt>
                <c:pt idx="85">
                  <c:v>-8.0002499999980046</c:v>
                </c:pt>
                <c:pt idx="86">
                  <c:v>3.5000375000000048</c:v>
                </c:pt>
                <c:pt idx="87">
                  <c:v>29.832779583334343</c:v>
                </c:pt>
                <c:pt idx="88">
                  <c:v>28.83324833333333</c:v>
                </c:pt>
                <c:pt idx="89">
                  <c:v>18.277689027777896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4550-8863-4556FB65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5967"/>
        <c:axId val="57737545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Foglio1!$CN$318:$CN$319</c:f>
              <c:numCache>
                <c:formatCode>General</c:formatCode>
                <c:ptCount val="2"/>
                <c:pt idx="0">
                  <c:v>54.725049048615986</c:v>
                </c:pt>
                <c:pt idx="1">
                  <c:v>54.725049048615986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9-4550-8863-4556FB65909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Foglio1!$CN$321:$CN$322</c:f>
              <c:numCache>
                <c:formatCode>General</c:formatCode>
                <c:ptCount val="2"/>
                <c:pt idx="0">
                  <c:v>-24.888364995304393</c:v>
                </c:pt>
                <c:pt idx="1">
                  <c:v>-24.888364995304393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E9-4550-8863-4556FB65909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Foglio1!$CP$318:$CP$319</c:f>
              <c:numCache>
                <c:formatCode>General</c:formatCode>
                <c:ptCount val="2"/>
                <c:pt idx="0">
                  <c:v>18.751019868086949</c:v>
                </c:pt>
                <c:pt idx="1">
                  <c:v>10.690048331815021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E9-4550-8863-4556FB65909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Foglio1!$CM$318:$CM$319</c:f>
              <c:numCache>
                <c:formatCode>General</c:formatCode>
                <c:ptCount val="2"/>
                <c:pt idx="0">
                  <c:v>84</c:v>
                </c:pt>
                <c:pt idx="1">
                  <c:v>140</c:v>
                </c:pt>
              </c:numCache>
            </c:numRef>
          </c:xVal>
          <c:yVal>
            <c:numRef>
              <c:f>Foglio1!$CO$318:$CO$319</c:f>
              <c:numCache>
                <c:formatCode>0.00</c:formatCode>
                <c:ptCount val="2"/>
                <c:pt idx="0">
                  <c:v>14.918342026655797</c:v>
                </c:pt>
                <c:pt idx="1">
                  <c:v>14.918342026655797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E9-4550-8863-4556FB65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5967"/>
        <c:axId val="577375455"/>
      </c:scatterChart>
      <c:valAx>
        <c:axId val="554195967"/>
        <c:scaling>
          <c:orientation val="minMax"/>
          <c:max val="140"/>
          <c:min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5455"/>
        <c:crosses val="autoZero"/>
        <c:crossBetween val="midCat"/>
      </c:valAx>
      <c:valAx>
        <c:axId val="577375455"/>
        <c:scaling>
          <c:orientation val="minMax"/>
          <c:max val="7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59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GB"/>
              <a:t>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740459433722E-2"/>
          <c:y val="8.8338653802934972E-2"/>
          <c:w val="0.87513369010126141"/>
          <c:h val="0.83739328636552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Foglio1!$DH$103</c:f>
              <c:strCache>
                <c:ptCount val="1"/>
                <c:pt idx="0">
                  <c:v>Bland Altman T Volo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Foglio1!$BV$4:$BV$93</c:f>
              <c:numCache>
                <c:formatCode>0.00</c:formatCode>
                <c:ptCount val="90"/>
                <c:pt idx="0">
                  <c:v>137.54166659999999</c:v>
                </c:pt>
                <c:pt idx="1">
                  <c:v>137.65000003750001</c:v>
                </c:pt>
                <c:pt idx="2">
                  <c:v>132.83333339999999</c:v>
                </c:pt>
                <c:pt idx="3">
                  <c:v>135.0416666583333</c:v>
                </c:pt>
                <c:pt idx="4">
                  <c:v>125.62499991249999</c:v>
                </c:pt>
                <c:pt idx="5">
                  <c:v>130.09166671249997</c:v>
                </c:pt>
                <c:pt idx="6">
                  <c:v>122.85833333750003</c:v>
                </c:pt>
                <c:pt idx="7">
                  <c:v>123.56666667499999</c:v>
                </c:pt>
                <c:pt idx="8">
                  <c:v>125.07500001250003</c:v>
                </c:pt>
                <c:pt idx="9">
                  <c:v>113.94166667499999</c:v>
                </c:pt>
                <c:pt idx="10">
                  <c:v>137.35185186111107</c:v>
                </c:pt>
                <c:pt idx="11">
                  <c:v>137.03518519027779</c:v>
                </c:pt>
                <c:pt idx="12">
                  <c:v>137.87962962500001</c:v>
                </c:pt>
                <c:pt idx="13">
                  <c:v>131.35185184722224</c:v>
                </c:pt>
                <c:pt idx="14">
                  <c:v>134.49259261111109</c:v>
                </c:pt>
                <c:pt idx="15">
                  <c:v>142.93518520833334</c:v>
                </c:pt>
                <c:pt idx="16">
                  <c:v>137.11111112500004</c:v>
                </c:pt>
                <c:pt idx="17">
                  <c:v>127.99074073611112</c:v>
                </c:pt>
                <c:pt idx="18">
                  <c:v>131.69444444444446</c:v>
                </c:pt>
                <c:pt idx="19">
                  <c:v>124.59259259722222</c:v>
                </c:pt>
                <c:pt idx="20">
                  <c:v>145.86458334374998</c:v>
                </c:pt>
                <c:pt idx="21">
                  <c:v>139.38541667187502</c:v>
                </c:pt>
                <c:pt idx="22">
                  <c:v>133.81250001562498</c:v>
                </c:pt>
                <c:pt idx="23">
                  <c:v>129.68749998437497</c:v>
                </c:pt>
                <c:pt idx="24">
                  <c:v>128.82291667187502</c:v>
                </c:pt>
                <c:pt idx="25">
                  <c:v>143.48148152777776</c:v>
                </c:pt>
                <c:pt idx="26">
                  <c:v>140.94444438888888</c:v>
                </c:pt>
                <c:pt idx="27">
                  <c:v>142.32407409722225</c:v>
                </c:pt>
                <c:pt idx="28">
                  <c:v>134.01851849999997</c:v>
                </c:pt>
                <c:pt idx="29">
                  <c:v>131.79629627777774</c:v>
                </c:pt>
                <c:pt idx="30">
                  <c:v>150.54166660375</c:v>
                </c:pt>
                <c:pt idx="31">
                  <c:v>145.72222216666665</c:v>
                </c:pt>
                <c:pt idx="32">
                  <c:v>136.96296294444443</c:v>
                </c:pt>
                <c:pt idx="33">
                  <c:v>128.93518519444444</c:v>
                </c:pt>
                <c:pt idx="34">
                  <c:v>127.29166667083335</c:v>
                </c:pt>
                <c:pt idx="35">
                  <c:v>146.29166666250001</c:v>
                </c:pt>
                <c:pt idx="36">
                  <c:v>136.88657405555551</c:v>
                </c:pt>
                <c:pt idx="37">
                  <c:v>129.46296294444443</c:v>
                </c:pt>
                <c:pt idx="38">
                  <c:v>127.64814816666667</c:v>
                </c:pt>
                <c:pt idx="39">
                  <c:v>122.62499999958332</c:v>
                </c:pt>
                <c:pt idx="40">
                  <c:v>139.89814813888893</c:v>
                </c:pt>
                <c:pt idx="41">
                  <c:v>139.11111109722222</c:v>
                </c:pt>
                <c:pt idx="42">
                  <c:v>130.47222219444441</c:v>
                </c:pt>
                <c:pt idx="43">
                  <c:v>128.03703705555557</c:v>
                </c:pt>
                <c:pt idx="44">
                  <c:v>127.05555555555554</c:v>
                </c:pt>
                <c:pt idx="45">
                  <c:v>137.91666672499997</c:v>
                </c:pt>
                <c:pt idx="46">
                  <c:v>122.95833342499998</c:v>
                </c:pt>
                <c:pt idx="47">
                  <c:v>110.28636368181819</c:v>
                </c:pt>
                <c:pt idx="48">
                  <c:v>109.85454538636364</c:v>
                </c:pt>
                <c:pt idx="49">
                  <c:v>104.95454546249999</c:v>
                </c:pt>
                <c:pt idx="50">
                  <c:v>125.79629628194442</c:v>
                </c:pt>
                <c:pt idx="51">
                  <c:v>132.48148145833332</c:v>
                </c:pt>
                <c:pt idx="52">
                  <c:v>121.36111111527777</c:v>
                </c:pt>
                <c:pt idx="53">
                  <c:v>142.43749996874999</c:v>
                </c:pt>
                <c:pt idx="54">
                  <c:v>133.64583332812504</c:v>
                </c:pt>
                <c:pt idx="55">
                  <c:v>134.79629629166664</c:v>
                </c:pt>
                <c:pt idx="56">
                  <c:v>118.25925926388892</c:v>
                </c:pt>
                <c:pt idx="57">
                  <c:v>119.37037039861113</c:v>
                </c:pt>
                <c:pt idx="58">
                  <c:v>115.75231481944442</c:v>
                </c:pt>
                <c:pt idx="59">
                  <c:v>122.62500000000001</c:v>
                </c:pt>
                <c:pt idx="60">
                  <c:v>118.23611113888887</c:v>
                </c:pt>
                <c:pt idx="61">
                  <c:v>113.02777776388888</c:v>
                </c:pt>
                <c:pt idx="62">
                  <c:v>141.76041667187496</c:v>
                </c:pt>
                <c:pt idx="63">
                  <c:v>137.80208334375001</c:v>
                </c:pt>
                <c:pt idx="64">
                  <c:v>127.78125000000003</c:v>
                </c:pt>
                <c:pt idx="65">
                  <c:v>129.49768520833334</c:v>
                </c:pt>
                <c:pt idx="66">
                  <c:v>136.8078703611111</c:v>
                </c:pt>
                <c:pt idx="67">
                  <c:v>122.21874996874999</c:v>
                </c:pt>
                <c:pt idx="68">
                  <c:v>133.61111122222223</c:v>
                </c:pt>
                <c:pt idx="69">
                  <c:v>114.83333334722224</c:v>
                </c:pt>
                <c:pt idx="70">
                  <c:v>111.80555558888888</c:v>
                </c:pt>
                <c:pt idx="71">
                  <c:v>140.88888888888889</c:v>
                </c:pt>
                <c:pt idx="72">
                  <c:v>132.19791667187502</c:v>
                </c:pt>
                <c:pt idx="73">
                  <c:v>134.29166665277779</c:v>
                </c:pt>
                <c:pt idx="74">
                  <c:v>133.90277777361109</c:v>
                </c:pt>
                <c:pt idx="75">
                  <c:v>120.1875</c:v>
                </c:pt>
                <c:pt idx="76">
                  <c:v>130.54166661249999</c:v>
                </c:pt>
                <c:pt idx="77">
                  <c:v>124.3611110236111</c:v>
                </c:pt>
                <c:pt idx="78">
                  <c:v>107.43888890277779</c:v>
                </c:pt>
                <c:pt idx="79">
                  <c:v>117.54999991250003</c:v>
                </c:pt>
                <c:pt idx="80">
                  <c:v>105.0833333208333</c:v>
                </c:pt>
                <c:pt idx="81">
                  <c:v>129.21296297222224</c:v>
                </c:pt>
                <c:pt idx="82">
                  <c:v>129.25925929166669</c:v>
                </c:pt>
                <c:pt idx="83">
                  <c:v>120.07638888888887</c:v>
                </c:pt>
                <c:pt idx="84">
                  <c:v>141.88194447222224</c:v>
                </c:pt>
                <c:pt idx="85">
                  <c:v>134.18055561111117</c:v>
                </c:pt>
                <c:pt idx="86">
                  <c:v>121.97916662499998</c:v>
                </c:pt>
                <c:pt idx="87">
                  <c:v>141.69444449652781</c:v>
                </c:pt>
                <c:pt idx="88">
                  <c:v>137.12847223263887</c:v>
                </c:pt>
                <c:pt idx="89">
                  <c:v>124.94444440277775</c:v>
                </c:pt>
              </c:numCache>
            </c:numRef>
          </c:xVal>
          <c:yVal>
            <c:numRef>
              <c:f>Foglio1!$BW$4:$BW$93</c:f>
              <c:numCache>
                <c:formatCode>0.00</c:formatCode>
                <c:ptCount val="90"/>
                <c:pt idx="0">
                  <c:v>19.08333319999997</c:v>
                </c:pt>
                <c:pt idx="1">
                  <c:v>19.700000075000034</c:v>
                </c:pt>
                <c:pt idx="2">
                  <c:v>27.666666799999973</c:v>
                </c:pt>
                <c:pt idx="3">
                  <c:v>30.749999983333282</c:v>
                </c:pt>
                <c:pt idx="4">
                  <c:v>21.249999824999989</c:v>
                </c:pt>
                <c:pt idx="5">
                  <c:v>13.983333424999941</c:v>
                </c:pt>
                <c:pt idx="6">
                  <c:v>15.116666675000047</c:v>
                </c:pt>
                <c:pt idx="7">
                  <c:v>14.533333349999978</c:v>
                </c:pt>
                <c:pt idx="8">
                  <c:v>17.350000025000057</c:v>
                </c:pt>
                <c:pt idx="9">
                  <c:v>11.283333350000007</c:v>
                </c:pt>
                <c:pt idx="10">
                  <c:v>16.037037055555487</c:v>
                </c:pt>
                <c:pt idx="11">
                  <c:v>16.670370380555596</c:v>
                </c:pt>
                <c:pt idx="12">
                  <c:v>17.759259250000014</c:v>
                </c:pt>
                <c:pt idx="13">
                  <c:v>16.925925916666728</c:v>
                </c:pt>
                <c:pt idx="14">
                  <c:v>26.385185222222162</c:v>
                </c:pt>
                <c:pt idx="15">
                  <c:v>18.759259305555616</c:v>
                </c:pt>
                <c:pt idx="16">
                  <c:v>14.666666694444501</c:v>
                </c:pt>
                <c:pt idx="17">
                  <c:v>20.8703703611111</c:v>
                </c:pt>
                <c:pt idx="18">
                  <c:v>22.722222222222271</c:v>
                </c:pt>
                <c:pt idx="19">
                  <c:v>15.6296296388889</c:v>
                </c:pt>
                <c:pt idx="20">
                  <c:v>19.729166687499969</c:v>
                </c:pt>
                <c:pt idx="21">
                  <c:v>16.020833343749985</c:v>
                </c:pt>
                <c:pt idx="22">
                  <c:v>13.625000031249954</c:v>
                </c:pt>
                <c:pt idx="23">
                  <c:v>15.624999968749933</c:v>
                </c:pt>
                <c:pt idx="24">
                  <c:v>18.395833343750013</c:v>
                </c:pt>
                <c:pt idx="25">
                  <c:v>11.185185277777748</c:v>
                </c:pt>
                <c:pt idx="26">
                  <c:v>18.111111000000022</c:v>
                </c:pt>
                <c:pt idx="27">
                  <c:v>8.8703704166667023</c:v>
                </c:pt>
                <c:pt idx="28">
                  <c:v>17.14814811111107</c:v>
                </c:pt>
                <c:pt idx="29">
                  <c:v>16.03703699999997</c:v>
                </c:pt>
                <c:pt idx="30">
                  <c:v>15.583333207499948</c:v>
                </c:pt>
                <c:pt idx="31">
                  <c:v>8.5555554444444795</c:v>
                </c:pt>
                <c:pt idx="32">
                  <c:v>5.7037036666666268</c:v>
                </c:pt>
                <c:pt idx="33">
                  <c:v>7.8703703888888867</c:v>
                </c:pt>
                <c:pt idx="34">
                  <c:v>11.250000008333387</c:v>
                </c:pt>
                <c:pt idx="35">
                  <c:v>24.083333325000041</c:v>
                </c:pt>
                <c:pt idx="36">
                  <c:v>22.523148111111041</c:v>
                </c:pt>
                <c:pt idx="37">
                  <c:v>9.5925925555555267</c:v>
                </c:pt>
                <c:pt idx="38">
                  <c:v>20.629629666666659</c:v>
                </c:pt>
                <c:pt idx="39">
                  <c:v>13.916666665833333</c:v>
                </c:pt>
                <c:pt idx="40">
                  <c:v>10.018518500000056</c:v>
                </c:pt>
                <c:pt idx="41">
                  <c:v>10.666666638888842</c:v>
                </c:pt>
                <c:pt idx="42">
                  <c:v>8.4999999444444114</c:v>
                </c:pt>
                <c:pt idx="43">
                  <c:v>8.7407407777778019</c:v>
                </c:pt>
                <c:pt idx="44">
                  <c:v>12.555555555555543</c:v>
                </c:pt>
                <c:pt idx="45">
                  <c:v>25.833333449999969</c:v>
                </c:pt>
                <c:pt idx="46">
                  <c:v>14.916666850000013</c:v>
                </c:pt>
                <c:pt idx="47">
                  <c:v>8.9727273636363378</c:v>
                </c:pt>
                <c:pt idx="48">
                  <c:v>12.109090772727285</c:v>
                </c:pt>
                <c:pt idx="49">
                  <c:v>12.818181834090908</c:v>
                </c:pt>
                <c:pt idx="50">
                  <c:v>8.592592563888843</c:v>
                </c:pt>
                <c:pt idx="51">
                  <c:v>10.96296291666664</c:v>
                </c:pt>
                <c:pt idx="52">
                  <c:v>10.055555563888859</c:v>
                </c:pt>
                <c:pt idx="53">
                  <c:v>8.8749999375000073</c:v>
                </c:pt>
                <c:pt idx="54">
                  <c:v>9.7916666562500723</c:v>
                </c:pt>
                <c:pt idx="55">
                  <c:v>4.4814814722222138</c:v>
                </c:pt>
                <c:pt idx="56">
                  <c:v>0.5185185277778146</c:v>
                </c:pt>
                <c:pt idx="57">
                  <c:v>-1.7037036472222127</c:v>
                </c:pt>
                <c:pt idx="58">
                  <c:v>2.7546296388888862</c:v>
                </c:pt>
                <c:pt idx="59">
                  <c:v>11.000000000000028</c:v>
                </c:pt>
                <c:pt idx="60">
                  <c:v>7.9722222777777745</c:v>
                </c:pt>
                <c:pt idx="61">
                  <c:v>10.05555552777777</c:v>
                </c:pt>
                <c:pt idx="62">
                  <c:v>5.0208333437498993</c:v>
                </c:pt>
                <c:pt idx="63">
                  <c:v>4.604166687500026</c:v>
                </c:pt>
                <c:pt idx="64">
                  <c:v>3.8125000000000426</c:v>
                </c:pt>
                <c:pt idx="65">
                  <c:v>6.7453704166666881</c:v>
                </c:pt>
                <c:pt idx="66">
                  <c:v>7.8657407222222275</c:v>
                </c:pt>
                <c:pt idx="67">
                  <c:v>8.6874999374999931</c:v>
                </c:pt>
                <c:pt idx="68">
                  <c:v>10.555555777777897</c:v>
                </c:pt>
                <c:pt idx="69">
                  <c:v>3.666666694444487</c:v>
                </c:pt>
                <c:pt idx="70">
                  <c:v>8.0555556222222151</c:v>
                </c:pt>
                <c:pt idx="71">
                  <c:v>-1.2222222222222854</c:v>
                </c:pt>
                <c:pt idx="72">
                  <c:v>-7.104166656249987</c:v>
                </c:pt>
                <c:pt idx="73">
                  <c:v>-1.916666694444416</c:v>
                </c:pt>
                <c:pt idx="74">
                  <c:v>-8.6388888972222446</c:v>
                </c:pt>
                <c:pt idx="75">
                  <c:v>-15.375000000000014</c:v>
                </c:pt>
                <c:pt idx="76">
                  <c:v>-21.916666775000081</c:v>
                </c:pt>
                <c:pt idx="77">
                  <c:v>-3.7222223972222537</c:v>
                </c:pt>
                <c:pt idx="78">
                  <c:v>-9.3222221944444357</c:v>
                </c:pt>
                <c:pt idx="79">
                  <c:v>14.899999825000052</c:v>
                </c:pt>
                <c:pt idx="80">
                  <c:v>14.833333308333309</c:v>
                </c:pt>
                <c:pt idx="81">
                  <c:v>18.425925944444472</c:v>
                </c:pt>
                <c:pt idx="82">
                  <c:v>28.518518583333403</c:v>
                </c:pt>
                <c:pt idx="83">
                  <c:v>28.5972222222222</c:v>
                </c:pt>
                <c:pt idx="84">
                  <c:v>19.013888944444432</c:v>
                </c:pt>
                <c:pt idx="85">
                  <c:v>3.8611112222223198</c:v>
                </c:pt>
                <c:pt idx="86">
                  <c:v>-12.291666750000061</c:v>
                </c:pt>
                <c:pt idx="87">
                  <c:v>8.2777778819445018</c:v>
                </c:pt>
                <c:pt idx="88">
                  <c:v>24.701388909722155</c:v>
                </c:pt>
                <c:pt idx="89">
                  <c:v>33.444444361111081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8D-A835-1FF06123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Foglio1!$DI$106:$DI$107</c:f>
              <c:numCache>
                <c:formatCode>General</c:formatCode>
                <c:ptCount val="2"/>
                <c:pt idx="0">
                  <c:v>41.711564544601885</c:v>
                </c:pt>
                <c:pt idx="1">
                  <c:v>41.711564544601885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1-4C8D-A835-1FF06123899F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Foglio1!$DI$109:$DI$110</c:f>
              <c:numCache>
                <c:formatCode>General</c:formatCode>
                <c:ptCount val="2"/>
                <c:pt idx="0">
                  <c:v>-18.33013450200847</c:v>
                </c:pt>
                <c:pt idx="1">
                  <c:v>-18.33013450200847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1-4C8D-A835-1FF06123899F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Foglio1!$DK$106:$DK$107</c:f>
              <c:numCache>
                <c:formatCode>General</c:formatCode>
                <c:ptCount val="2"/>
                <c:pt idx="0">
                  <c:v>0.52832617270963045</c:v>
                </c:pt>
                <c:pt idx="1">
                  <c:v>-3.1046733565727793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41-4C8D-A835-1FF06123899F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1-4C8D-A835-1FF06123899F}"/>
              </c:ext>
            </c:extLst>
          </c:dPt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Foglio1!$DJ$106:$DJ$107</c:f>
              <c:numCache>
                <c:formatCode>0.00</c:formatCode>
                <c:ptCount val="2"/>
                <c:pt idx="0">
                  <c:v>11.690715021296707</c:v>
                </c:pt>
                <c:pt idx="1">
                  <c:v>11.690715021296707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41-4C8D-A835-1FF06123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  <c:majorUnit val="5"/>
      </c:valAx>
      <c:valAx>
        <c:axId val="255138815"/>
        <c:scaling>
          <c:orientation val="minMax"/>
          <c:max val="4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 (ms)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Foglio1!$DH$209</c:f>
              <c:strCache>
                <c:ptCount val="1"/>
                <c:pt idx="0">
                  <c:v>Bland Altman T Volo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Foglio1!$CL$4:$CL$93</c:f>
              <c:numCache>
                <c:formatCode>0.00</c:formatCode>
                <c:ptCount val="90"/>
                <c:pt idx="0">
                  <c:v>149.16660972499949</c:v>
                </c:pt>
                <c:pt idx="1">
                  <c:v>144.99996128750001</c:v>
                </c:pt>
                <c:pt idx="2">
                  <c:v>153.33337527499998</c:v>
                </c:pt>
                <c:pt idx="3">
                  <c:v>150.20790519999898</c:v>
                </c:pt>
                <c:pt idx="4">
                  <c:v>131.25037241249947</c:v>
                </c:pt>
                <c:pt idx="5">
                  <c:v>123.54166671249997</c:v>
                </c:pt>
                <c:pt idx="6">
                  <c:v>120.20833333750002</c:v>
                </c:pt>
                <c:pt idx="7">
                  <c:v>121.66676229999948</c:v>
                </c:pt>
                <c:pt idx="8">
                  <c:v>125.62515188750002</c:v>
                </c:pt>
                <c:pt idx="9">
                  <c:v>116.041761675</c:v>
                </c:pt>
                <c:pt idx="10">
                  <c:v>146.43544206944441</c:v>
                </c:pt>
                <c:pt idx="11">
                  <c:v>145.18517581527828</c:v>
                </c:pt>
                <c:pt idx="12">
                  <c:v>145.25543900000051</c:v>
                </c:pt>
                <c:pt idx="13">
                  <c:v>135.53247927777781</c:v>
                </c:pt>
                <c:pt idx="14">
                  <c:v>147.59237323611109</c:v>
                </c:pt>
                <c:pt idx="15">
                  <c:v>156.7824643055551</c:v>
                </c:pt>
                <c:pt idx="16">
                  <c:v>143.47266036111114</c:v>
                </c:pt>
                <c:pt idx="17">
                  <c:v>134.21301983333333</c:v>
                </c:pt>
                <c:pt idx="18">
                  <c:v>139.65266777777731</c:v>
                </c:pt>
                <c:pt idx="19">
                  <c:v>124.32848370833334</c:v>
                </c:pt>
                <c:pt idx="20">
                  <c:v>159.73954959374998</c:v>
                </c:pt>
                <c:pt idx="21">
                  <c:v>163.69806917187501</c:v>
                </c:pt>
                <c:pt idx="22">
                  <c:v>143.43750501562499</c:v>
                </c:pt>
                <c:pt idx="23">
                  <c:v>137.49966623437496</c:v>
                </c:pt>
                <c:pt idx="24">
                  <c:v>136.51029167187451</c:v>
                </c:pt>
                <c:pt idx="25">
                  <c:v>156.4121220833328</c:v>
                </c:pt>
                <c:pt idx="26">
                  <c:v>148.74978119444395</c:v>
                </c:pt>
                <c:pt idx="27">
                  <c:v>149.6297059027778</c:v>
                </c:pt>
                <c:pt idx="28">
                  <c:v>143.17115440277675</c:v>
                </c:pt>
                <c:pt idx="29">
                  <c:v>138.65731238888839</c:v>
                </c:pt>
                <c:pt idx="30">
                  <c:v>161.04163285375</c:v>
                </c:pt>
                <c:pt idx="31">
                  <c:v>149.99992744444444</c:v>
                </c:pt>
                <c:pt idx="32">
                  <c:v>146.15700613888885</c:v>
                </c:pt>
                <c:pt idx="33">
                  <c:v>136.43518519444393</c:v>
                </c:pt>
                <c:pt idx="34">
                  <c:v>137.08292333749952</c:v>
                </c:pt>
                <c:pt idx="35">
                  <c:v>157.91668166250003</c:v>
                </c:pt>
                <c:pt idx="36">
                  <c:v>147.19919843055501</c:v>
                </c:pt>
                <c:pt idx="37">
                  <c:v>140.25487398611108</c:v>
                </c:pt>
                <c:pt idx="38">
                  <c:v>135.85646212500001</c:v>
                </c:pt>
                <c:pt idx="39">
                  <c:v>137.9166704162495</c:v>
                </c:pt>
                <c:pt idx="40">
                  <c:v>153.07852369444348</c:v>
                </c:pt>
                <c:pt idx="41">
                  <c:v>152.22214658333331</c:v>
                </c:pt>
                <c:pt idx="42">
                  <c:v>142.98605233333382</c:v>
                </c:pt>
                <c:pt idx="43">
                  <c:v>124.95397684722224</c:v>
                </c:pt>
                <c:pt idx="44">
                  <c:v>139.16713604166517</c:v>
                </c:pt>
                <c:pt idx="45">
                  <c:v>147.91689547499948</c:v>
                </c:pt>
                <c:pt idx="46">
                  <c:v>135.20814529999899</c:v>
                </c:pt>
                <c:pt idx="47">
                  <c:v>136.13661680681767</c:v>
                </c:pt>
                <c:pt idx="48">
                  <c:v>112.95437351136263</c:v>
                </c:pt>
                <c:pt idx="49">
                  <c:v>119.43113068977323</c:v>
                </c:pt>
                <c:pt idx="50">
                  <c:v>133.79644003194392</c:v>
                </c:pt>
                <c:pt idx="51">
                  <c:v>140.23168270833384</c:v>
                </c:pt>
                <c:pt idx="52">
                  <c:v>126.9443538236111</c:v>
                </c:pt>
                <c:pt idx="53">
                  <c:v>149.06220434375001</c:v>
                </c:pt>
                <c:pt idx="54">
                  <c:v>148.02072957812453</c:v>
                </c:pt>
                <c:pt idx="55">
                  <c:v>129.76872976388839</c:v>
                </c:pt>
                <c:pt idx="56">
                  <c:v>119.25920113888941</c:v>
                </c:pt>
                <c:pt idx="57">
                  <c:v>123.0094067874995</c:v>
                </c:pt>
                <c:pt idx="58">
                  <c:v>119.81478544444394</c:v>
                </c:pt>
                <c:pt idx="59">
                  <c:v>127.81217062500002</c:v>
                </c:pt>
                <c:pt idx="60">
                  <c:v>126.11116863888938</c:v>
                </c:pt>
                <c:pt idx="61">
                  <c:v>122.77804526388789</c:v>
                </c:pt>
                <c:pt idx="62">
                  <c:v>144.63564542187495</c:v>
                </c:pt>
                <c:pt idx="63">
                  <c:v>141.92706021874949</c:v>
                </c:pt>
                <c:pt idx="64">
                  <c:v>131.09383562500003</c:v>
                </c:pt>
                <c:pt idx="65">
                  <c:v>137.06025208333335</c:v>
                </c:pt>
                <c:pt idx="66">
                  <c:v>142.87012286111062</c:v>
                </c:pt>
                <c:pt idx="67">
                  <c:v>128.90632121875001</c:v>
                </c:pt>
                <c:pt idx="68">
                  <c:v>136.31894830555558</c:v>
                </c:pt>
                <c:pt idx="69">
                  <c:v>112.08337209722174</c:v>
                </c:pt>
                <c:pt idx="70">
                  <c:v>112.2918392</c:v>
                </c:pt>
                <c:pt idx="71">
                  <c:v>135.76408013888837</c:v>
                </c:pt>
                <c:pt idx="72">
                  <c:v>124.94787292187502</c:v>
                </c:pt>
                <c:pt idx="73">
                  <c:v>126.66648977777729</c:v>
                </c:pt>
                <c:pt idx="74">
                  <c:v>127.29178541249999</c:v>
                </c:pt>
                <c:pt idx="75">
                  <c:v>110.0003956249995</c:v>
                </c:pt>
                <c:pt idx="76">
                  <c:v>119.79172848749997</c:v>
                </c:pt>
                <c:pt idx="77">
                  <c:v>127.5000861624995</c:v>
                </c:pt>
                <c:pt idx="78">
                  <c:v>95.763950777778291</c:v>
                </c:pt>
                <c:pt idx="79">
                  <c:v>121.87504803750004</c:v>
                </c:pt>
                <c:pt idx="80">
                  <c:v>113.12534811249998</c:v>
                </c:pt>
                <c:pt idx="81">
                  <c:v>142.33832547222175</c:v>
                </c:pt>
                <c:pt idx="82">
                  <c:v>141.13405804166621</c:v>
                </c:pt>
                <c:pt idx="83">
                  <c:v>132.18743749999896</c:v>
                </c:pt>
                <c:pt idx="84">
                  <c:v>148.19419572222171</c:v>
                </c:pt>
                <c:pt idx="85">
                  <c:v>135.55554936111167</c:v>
                </c:pt>
                <c:pt idx="86">
                  <c:v>115.41667099999947</c:v>
                </c:pt>
                <c:pt idx="87">
                  <c:v>147.29134234375002</c:v>
                </c:pt>
                <c:pt idx="88">
                  <c:v>152.86458334374998</c:v>
                </c:pt>
                <c:pt idx="89">
                  <c:v>146.45839391666664</c:v>
                </c:pt>
              </c:numCache>
            </c:numRef>
          </c:xVal>
          <c:yVal>
            <c:numRef>
              <c:f>Foglio1!$CM$4:$CM$93</c:f>
              <c:numCache>
                <c:formatCode>0.00</c:formatCode>
                <c:ptCount val="90"/>
                <c:pt idx="0">
                  <c:v>-4.1665530499990098</c:v>
                </c:pt>
                <c:pt idx="1">
                  <c:v>5.0000775750000344</c:v>
                </c:pt>
                <c:pt idx="2">
                  <c:v>-13.333416950000014</c:v>
                </c:pt>
                <c:pt idx="3">
                  <c:v>0.41752290000192716</c:v>
                </c:pt>
                <c:pt idx="4">
                  <c:v>9.9992548250009747</c:v>
                </c:pt>
                <c:pt idx="5">
                  <c:v>27.08333342499995</c:v>
                </c:pt>
                <c:pt idx="6">
                  <c:v>20.416666675000045</c:v>
                </c:pt>
                <c:pt idx="7">
                  <c:v>18.333142100000984</c:v>
                </c:pt>
                <c:pt idx="8">
                  <c:v>16.249696275000048</c:v>
                </c:pt>
                <c:pt idx="9">
                  <c:v>7.0831433500000003</c:v>
                </c:pt>
                <c:pt idx="10">
                  <c:v>-2.1301433611112088</c:v>
                </c:pt>
                <c:pt idx="11">
                  <c:v>0.37038913055459943</c:v>
                </c:pt>
                <c:pt idx="12">
                  <c:v>3.0076404999990132</c:v>
                </c:pt>
                <c:pt idx="13">
                  <c:v>8.5646710555556069</c:v>
                </c:pt>
                <c:pt idx="14">
                  <c:v>0.18562397222217442</c:v>
                </c:pt>
                <c:pt idx="15">
                  <c:v>-8.9352988888878428</c:v>
                </c:pt>
                <c:pt idx="16">
                  <c:v>1.9435682222222681</c:v>
                </c:pt>
                <c:pt idx="17">
                  <c:v>8.4258121666666739</c:v>
                </c:pt>
                <c:pt idx="18">
                  <c:v>6.8057755555566075</c:v>
                </c:pt>
                <c:pt idx="19">
                  <c:v>16.157847416666669</c:v>
                </c:pt>
                <c:pt idx="20">
                  <c:v>-8.0207658125000307</c:v>
                </c:pt>
                <c:pt idx="21">
                  <c:v>-32.604471656249984</c:v>
                </c:pt>
                <c:pt idx="22">
                  <c:v>-5.6250099687500494</c:v>
                </c:pt>
                <c:pt idx="23">
                  <c:v>6.6746874995260441E-4</c:v>
                </c:pt>
                <c:pt idx="24">
                  <c:v>3.0210833437510018</c:v>
                </c:pt>
                <c:pt idx="25">
                  <c:v>-14.676095833332369</c:v>
                </c:pt>
                <c:pt idx="26">
                  <c:v>2.5004373888899067</c:v>
                </c:pt>
                <c:pt idx="27">
                  <c:v>-5.7408931944444248</c:v>
                </c:pt>
                <c:pt idx="28">
                  <c:v>-1.1571236944424754</c:v>
                </c:pt>
                <c:pt idx="29">
                  <c:v>2.3150047777787393</c:v>
                </c:pt>
                <c:pt idx="30">
                  <c:v>-5.4165992925000239</c:v>
                </c:pt>
                <c:pt idx="31">
                  <c:v>1.4488888891150964E-4</c:v>
                </c:pt>
                <c:pt idx="32">
                  <c:v>-12.684382722222239</c:v>
                </c:pt>
                <c:pt idx="33">
                  <c:v>-7.1296296111100901</c:v>
                </c:pt>
                <c:pt idx="34">
                  <c:v>-8.3325133249989563</c:v>
                </c:pt>
                <c:pt idx="35">
                  <c:v>0.83330332500003124</c:v>
                </c:pt>
                <c:pt idx="36">
                  <c:v>1.8978993611120245</c:v>
                </c:pt>
                <c:pt idx="37">
                  <c:v>-11.99122952777779</c:v>
                </c:pt>
                <c:pt idx="38">
                  <c:v>4.2130017500000179</c:v>
                </c:pt>
                <c:pt idx="39">
                  <c:v>-16.666674167499025</c:v>
                </c:pt>
                <c:pt idx="40">
                  <c:v>-16.342232611109068</c:v>
                </c:pt>
                <c:pt idx="41">
                  <c:v>-15.555404333333371</c:v>
                </c:pt>
                <c:pt idx="42">
                  <c:v>-16.527660333334353</c:v>
                </c:pt>
                <c:pt idx="43">
                  <c:v>14.90686119444446</c:v>
                </c:pt>
                <c:pt idx="44">
                  <c:v>-11.66760541666369</c:v>
                </c:pt>
                <c:pt idx="45">
                  <c:v>5.8328759500009539</c:v>
                </c:pt>
                <c:pt idx="46">
                  <c:v>-9.5829568999980097</c:v>
                </c:pt>
                <c:pt idx="47">
                  <c:v>-42.727778886362657</c:v>
                </c:pt>
                <c:pt idx="48">
                  <c:v>5.9094345227292848</c:v>
                </c:pt>
                <c:pt idx="49">
                  <c:v>-16.134988620455559</c:v>
                </c:pt>
                <c:pt idx="50">
                  <c:v>-7.4076949361101754</c:v>
                </c:pt>
                <c:pt idx="51">
                  <c:v>-4.5374395833343613</c:v>
                </c:pt>
                <c:pt idx="52">
                  <c:v>-1.1109298527778009</c:v>
                </c:pt>
                <c:pt idx="53">
                  <c:v>-4.3744088125000076</c:v>
                </c:pt>
                <c:pt idx="54">
                  <c:v>-18.958125843748917</c:v>
                </c:pt>
                <c:pt idx="55">
                  <c:v>14.536614527778752</c:v>
                </c:pt>
                <c:pt idx="56">
                  <c:v>-1.481365222223161</c:v>
                </c:pt>
                <c:pt idx="57">
                  <c:v>-8.9817764249989693</c:v>
                </c:pt>
                <c:pt idx="58">
                  <c:v>-5.3703116111101252</c:v>
                </c:pt>
                <c:pt idx="59">
                  <c:v>0.6256587500000137</c:v>
                </c:pt>
                <c:pt idx="60">
                  <c:v>-7.7778927222232284</c:v>
                </c:pt>
                <c:pt idx="61">
                  <c:v>-9.4449794722202256</c:v>
                </c:pt>
                <c:pt idx="62">
                  <c:v>-0.7296241562501109</c:v>
                </c:pt>
                <c:pt idx="63">
                  <c:v>-3.6457870624989539</c:v>
                </c:pt>
                <c:pt idx="64">
                  <c:v>-2.8126712499999371</c:v>
                </c:pt>
                <c:pt idx="65">
                  <c:v>-8.3797633333333295</c:v>
                </c:pt>
                <c:pt idx="66">
                  <c:v>-4.2587642777767769</c:v>
                </c:pt>
                <c:pt idx="67">
                  <c:v>-4.6876425625000167</c:v>
                </c:pt>
                <c:pt idx="68">
                  <c:v>5.1398816111112069</c:v>
                </c:pt>
                <c:pt idx="69">
                  <c:v>9.1665891944454785</c:v>
                </c:pt>
                <c:pt idx="70">
                  <c:v>7.0829883999999907</c:v>
                </c:pt>
                <c:pt idx="71">
                  <c:v>9.0273952777787372</c:v>
                </c:pt>
                <c:pt idx="72">
                  <c:v>7.3959208437500052</c:v>
                </c:pt>
                <c:pt idx="73">
                  <c:v>13.333687055556595</c:v>
                </c:pt>
                <c:pt idx="74">
                  <c:v>4.5830958249999867</c:v>
                </c:pt>
                <c:pt idx="75">
                  <c:v>4.9992087500009887</c:v>
                </c:pt>
                <c:pt idx="76">
                  <c:v>-0.41679052500005298</c:v>
                </c:pt>
                <c:pt idx="77">
                  <c:v>-10.00017267499905</c:v>
                </c:pt>
                <c:pt idx="78">
                  <c:v>14.027654055554564</c:v>
                </c:pt>
                <c:pt idx="79">
                  <c:v>6.2499035750000473</c:v>
                </c:pt>
                <c:pt idx="80">
                  <c:v>-1.2506962750000383</c:v>
                </c:pt>
                <c:pt idx="81">
                  <c:v>-7.8247990555545073</c:v>
                </c:pt>
                <c:pt idx="82">
                  <c:v>4.7689210833343907</c:v>
                </c:pt>
                <c:pt idx="83">
                  <c:v>4.3751250000019866</c:v>
                </c:pt>
                <c:pt idx="84">
                  <c:v>6.3893864444454778</c:v>
                </c:pt>
                <c:pt idx="85">
                  <c:v>1.1111237222213219</c:v>
                </c:pt>
                <c:pt idx="86">
                  <c:v>0.83332450000094127</c:v>
                </c:pt>
                <c:pt idx="87">
                  <c:v>-2.9160178124999447</c:v>
                </c:pt>
                <c:pt idx="88">
                  <c:v>-6.7708333125000593</c:v>
                </c:pt>
                <c:pt idx="89">
                  <c:v>-9.5834546666667109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7EF-B21A-66FABA23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15791"/>
        <c:axId val="56144612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Foglio1!$DI$212:$DI$213</c:f>
              <c:numCache>
                <c:formatCode>General</c:formatCode>
                <c:ptCount val="2"/>
                <c:pt idx="0">
                  <c:v>19.84659333526508</c:v>
                </c:pt>
                <c:pt idx="1">
                  <c:v>19.84659333526508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5-47EF-B21A-66FABA23659F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Foglio1!$DI$215:$DI$216</c:f>
              <c:numCache>
                <c:formatCode>General</c:formatCode>
                <c:ptCount val="2"/>
                <c:pt idx="0">
                  <c:v>-22.39659359906809</c:v>
                </c:pt>
                <c:pt idx="1">
                  <c:v>-22.39659359906809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5-47EF-B21A-66FABA23659F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Foglio1!$DK$212:$DK$213</c:f>
              <c:numCache>
                <c:formatCode>General</c:formatCode>
                <c:ptCount val="2"/>
                <c:pt idx="0">
                  <c:v>13.512666091873463</c:v>
                </c:pt>
                <c:pt idx="1">
                  <c:v>-11.572254673518245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5-47EF-B21A-66FABA23659F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Foglio1!$DJ$212:$DJ$213</c:f>
              <c:numCache>
                <c:formatCode>0.00</c:formatCode>
                <c:ptCount val="2"/>
                <c:pt idx="0">
                  <c:v>-1.2750001319015043</c:v>
                </c:pt>
                <c:pt idx="1">
                  <c:v>-1.2750001319015043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5-47EF-B21A-66FABA23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15791"/>
        <c:axId val="561446127"/>
      </c:scatterChart>
      <c:valAx>
        <c:axId val="535615791"/>
        <c:scaling>
          <c:orientation val="minMax"/>
          <c:max val="16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Valor Medio (ms)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6127"/>
        <c:crosses val="autoZero"/>
        <c:crossBetween val="midCat"/>
        <c:majorUnit val="10"/>
      </c:valAx>
      <c:valAx>
        <c:axId val="56144612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579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Bland Altman T. Volo</a:t>
            </a:r>
            <a:r>
              <a:rPr lang="en-GB" sz="1400" b="0" i="0" u="none" strike="noStrike" baseline="0">
                <a:effectLst/>
              </a:rPr>
              <a:t> (ms)</a:t>
            </a:r>
            <a:r>
              <a:rPr lang="en-GB" sz="1400"/>
              <a:t> Optojump NEXT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Foglio1!$DH$315</c:f>
              <c:strCache>
                <c:ptCount val="1"/>
                <c:pt idx="0">
                  <c:v>Bland Altman T Volo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Foglio1!$CZ$4:$CZ$93</c:f>
              <c:numCache>
                <c:formatCode>0.00</c:formatCode>
                <c:ptCount val="90"/>
                <c:pt idx="0">
                  <c:v>139.6249431249995</c:v>
                </c:pt>
                <c:pt idx="1">
                  <c:v>135.14996124999999</c:v>
                </c:pt>
                <c:pt idx="2">
                  <c:v>139.50004187499999</c:v>
                </c:pt>
                <c:pt idx="3">
                  <c:v>134.83290520833233</c:v>
                </c:pt>
                <c:pt idx="4">
                  <c:v>120.62537249999949</c:v>
                </c:pt>
                <c:pt idx="5">
                  <c:v>116.55000000000001</c:v>
                </c:pt>
                <c:pt idx="6">
                  <c:v>112.65</c:v>
                </c:pt>
                <c:pt idx="7">
                  <c:v>114.40009562499949</c:v>
                </c:pt>
                <c:pt idx="8">
                  <c:v>116.95015187499999</c:v>
                </c:pt>
                <c:pt idx="9">
                  <c:v>110.40009499999999</c:v>
                </c:pt>
                <c:pt idx="10">
                  <c:v>138.41692354166668</c:v>
                </c:pt>
                <c:pt idx="11">
                  <c:v>136.84999062500049</c:v>
                </c:pt>
                <c:pt idx="12">
                  <c:v>136.3758093750005</c:v>
                </c:pt>
                <c:pt idx="13">
                  <c:v>127.06951631944445</c:v>
                </c:pt>
                <c:pt idx="14">
                  <c:v>134.39978062500001</c:v>
                </c:pt>
                <c:pt idx="15">
                  <c:v>147.40283465277727</c:v>
                </c:pt>
                <c:pt idx="16">
                  <c:v>136.13932701388887</c:v>
                </c:pt>
                <c:pt idx="17">
                  <c:v>123.77783465277778</c:v>
                </c:pt>
                <c:pt idx="18">
                  <c:v>128.29155666666617</c:v>
                </c:pt>
                <c:pt idx="19">
                  <c:v>116.51366888888889</c:v>
                </c:pt>
                <c:pt idx="20">
                  <c:v>149.87496625</c:v>
                </c:pt>
                <c:pt idx="21">
                  <c:v>155.68765250000001</c:v>
                </c:pt>
                <c:pt idx="22">
                  <c:v>136.62500499999999</c:v>
                </c:pt>
                <c:pt idx="23">
                  <c:v>129.68716624999999</c:v>
                </c:pt>
                <c:pt idx="24">
                  <c:v>127.31237499999951</c:v>
                </c:pt>
                <c:pt idx="25">
                  <c:v>150.81952944444396</c:v>
                </c:pt>
                <c:pt idx="26">
                  <c:v>139.69422569444396</c:v>
                </c:pt>
                <c:pt idx="27">
                  <c:v>145.19452069444446</c:v>
                </c:pt>
                <c:pt idx="28">
                  <c:v>134.59708034722121</c:v>
                </c:pt>
                <c:pt idx="29">
                  <c:v>130.63879388888839</c:v>
                </c:pt>
                <c:pt idx="30">
                  <c:v>153.24996625</c:v>
                </c:pt>
                <c:pt idx="31">
                  <c:v>145.72214972222221</c:v>
                </c:pt>
                <c:pt idx="32">
                  <c:v>143.30515430555556</c:v>
                </c:pt>
                <c:pt idx="33">
                  <c:v>132.49999999999949</c:v>
                </c:pt>
                <c:pt idx="34">
                  <c:v>131.45792333333281</c:v>
                </c:pt>
                <c:pt idx="35">
                  <c:v>145.87501500000002</c:v>
                </c:pt>
                <c:pt idx="36">
                  <c:v>135.9376243749995</c:v>
                </c:pt>
                <c:pt idx="37">
                  <c:v>135.45857770833334</c:v>
                </c:pt>
                <c:pt idx="38">
                  <c:v>125.54164729166666</c:v>
                </c:pt>
                <c:pt idx="39">
                  <c:v>130.95833708333282</c:v>
                </c:pt>
                <c:pt idx="40">
                  <c:v>148.06926444444343</c:v>
                </c:pt>
                <c:pt idx="41">
                  <c:v>146.88881326388889</c:v>
                </c:pt>
                <c:pt idx="42">
                  <c:v>138.7360523611116</c:v>
                </c:pt>
                <c:pt idx="43">
                  <c:v>120.58360645833332</c:v>
                </c:pt>
                <c:pt idx="44">
                  <c:v>132.8893582638874</c:v>
                </c:pt>
                <c:pt idx="45">
                  <c:v>135.00022874999951</c:v>
                </c:pt>
                <c:pt idx="46">
                  <c:v>127.74981187499898</c:v>
                </c:pt>
                <c:pt idx="47">
                  <c:v>131.65025312499949</c:v>
                </c:pt>
                <c:pt idx="48">
                  <c:v>106.899828124999</c:v>
                </c:pt>
                <c:pt idx="49">
                  <c:v>113.02203977272777</c:v>
                </c:pt>
                <c:pt idx="50">
                  <c:v>129.50014374999949</c:v>
                </c:pt>
                <c:pt idx="51">
                  <c:v>134.75020125000049</c:v>
                </c:pt>
                <c:pt idx="52">
                  <c:v>121.91657604166666</c:v>
                </c:pt>
                <c:pt idx="53">
                  <c:v>144.62470437500002</c:v>
                </c:pt>
                <c:pt idx="54">
                  <c:v>143.12489624999949</c:v>
                </c:pt>
                <c:pt idx="55">
                  <c:v>127.52798902777727</c:v>
                </c:pt>
                <c:pt idx="56">
                  <c:v>118.9999418750005</c:v>
                </c:pt>
                <c:pt idx="57">
                  <c:v>123.8612586111106</c:v>
                </c:pt>
                <c:pt idx="58">
                  <c:v>118.43747062499949</c:v>
                </c:pt>
                <c:pt idx="59">
                  <c:v>122.31217062500001</c:v>
                </c:pt>
                <c:pt idx="60">
                  <c:v>122.12505750000048</c:v>
                </c:pt>
                <c:pt idx="61">
                  <c:v>117.750267499999</c:v>
                </c:pt>
                <c:pt idx="62">
                  <c:v>142.12522875000002</c:v>
                </c:pt>
                <c:pt idx="63">
                  <c:v>139.6249768749995</c:v>
                </c:pt>
                <c:pt idx="64">
                  <c:v>129.187585625</c:v>
                </c:pt>
                <c:pt idx="65">
                  <c:v>133.68756687499999</c:v>
                </c:pt>
                <c:pt idx="66">
                  <c:v>138.93725249999949</c:v>
                </c:pt>
                <c:pt idx="67">
                  <c:v>124.56257125</c:v>
                </c:pt>
                <c:pt idx="68">
                  <c:v>131.04117041666663</c:v>
                </c:pt>
                <c:pt idx="69">
                  <c:v>110.25003874999949</c:v>
                </c:pt>
                <c:pt idx="70">
                  <c:v>108.26406138888888</c:v>
                </c:pt>
                <c:pt idx="71">
                  <c:v>136.37519124999952</c:v>
                </c:pt>
                <c:pt idx="72">
                  <c:v>128.49995625</c:v>
                </c:pt>
                <c:pt idx="73">
                  <c:v>127.62482312499949</c:v>
                </c:pt>
                <c:pt idx="74">
                  <c:v>131.6112298611111</c:v>
                </c:pt>
                <c:pt idx="75">
                  <c:v>117.68789562499951</c:v>
                </c:pt>
                <c:pt idx="76">
                  <c:v>130.75006187500003</c:v>
                </c:pt>
                <c:pt idx="77">
                  <c:v>129.36119736111061</c:v>
                </c:pt>
                <c:pt idx="78">
                  <c:v>100.42506187500051</c:v>
                </c:pt>
                <c:pt idx="79">
                  <c:v>114.42504812500002</c:v>
                </c:pt>
                <c:pt idx="80">
                  <c:v>105.70868145833333</c:v>
                </c:pt>
                <c:pt idx="81">
                  <c:v>133.12536249999951</c:v>
                </c:pt>
                <c:pt idx="82">
                  <c:v>126.87479874999948</c:v>
                </c:pt>
                <c:pt idx="83">
                  <c:v>117.88882638888788</c:v>
                </c:pt>
                <c:pt idx="84">
                  <c:v>138.68725124999952</c:v>
                </c:pt>
                <c:pt idx="85">
                  <c:v>133.6249937500005</c:v>
                </c:pt>
                <c:pt idx="86">
                  <c:v>121.56250437499949</c:v>
                </c:pt>
                <c:pt idx="87">
                  <c:v>143.15245340277778</c:v>
                </c:pt>
                <c:pt idx="88">
                  <c:v>140.51388888888889</c:v>
                </c:pt>
                <c:pt idx="89">
                  <c:v>129.73617173611112</c:v>
                </c:pt>
              </c:numCache>
            </c:numRef>
          </c:xVal>
          <c:yVal>
            <c:numRef>
              <c:f>Foglio1!$DA$4:$DA$93</c:f>
              <c:numCache>
                <c:formatCode>0.00</c:formatCode>
                <c:ptCount val="90"/>
                <c:pt idx="0">
                  <c:v>-23.24988624999898</c:v>
                </c:pt>
                <c:pt idx="1">
                  <c:v>-14.6999225</c:v>
                </c:pt>
                <c:pt idx="2">
                  <c:v>-41.000083749999988</c:v>
                </c:pt>
                <c:pt idx="3">
                  <c:v>-30.332477083331355</c:v>
                </c:pt>
                <c:pt idx="4">
                  <c:v>-11.250744999999014</c:v>
                </c:pt>
                <c:pt idx="5">
                  <c:v>13.100000000000009</c:v>
                </c:pt>
                <c:pt idx="6">
                  <c:v>5.2999999999999972</c:v>
                </c:pt>
                <c:pt idx="7">
                  <c:v>3.7998087500010058</c:v>
                </c:pt>
                <c:pt idx="8">
                  <c:v>-1.100303750000009</c:v>
                </c:pt>
                <c:pt idx="9">
                  <c:v>-4.2001900000000063</c:v>
                </c:pt>
                <c:pt idx="10">
                  <c:v>-18.167180416666696</c:v>
                </c:pt>
                <c:pt idx="11">
                  <c:v>-16.299981250000997</c:v>
                </c:pt>
                <c:pt idx="12">
                  <c:v>-14.751618750001001</c:v>
                </c:pt>
                <c:pt idx="13">
                  <c:v>-8.3612548611111208</c:v>
                </c:pt>
                <c:pt idx="14">
                  <c:v>-26.199561249999988</c:v>
                </c:pt>
                <c:pt idx="15">
                  <c:v>-27.694558194443459</c:v>
                </c:pt>
                <c:pt idx="16">
                  <c:v>-12.723098472222233</c:v>
                </c:pt>
                <c:pt idx="17">
                  <c:v>-12.444558194444426</c:v>
                </c:pt>
                <c:pt idx="18">
                  <c:v>-15.916446666665664</c:v>
                </c:pt>
                <c:pt idx="19">
                  <c:v>0.52821777777776902</c:v>
                </c:pt>
                <c:pt idx="20">
                  <c:v>-27.7499325</c:v>
                </c:pt>
                <c:pt idx="21">
                  <c:v>-48.625304999999969</c:v>
                </c:pt>
                <c:pt idx="22">
                  <c:v>-19.250010000000003</c:v>
                </c:pt>
                <c:pt idx="23">
                  <c:v>-15.62433249999998</c:v>
                </c:pt>
                <c:pt idx="24">
                  <c:v>-15.374749999999011</c:v>
                </c:pt>
                <c:pt idx="25">
                  <c:v>-25.861281111110117</c:v>
                </c:pt>
                <c:pt idx="26">
                  <c:v>-15.610673611110116</c:v>
                </c:pt>
                <c:pt idx="27">
                  <c:v>-14.611263611111127</c:v>
                </c:pt>
                <c:pt idx="28">
                  <c:v>-18.305271805553545</c:v>
                </c:pt>
                <c:pt idx="29">
                  <c:v>-13.72203222222123</c:v>
                </c:pt>
                <c:pt idx="30">
                  <c:v>-20.999932499999971</c:v>
                </c:pt>
                <c:pt idx="31">
                  <c:v>-8.555410555555568</c:v>
                </c:pt>
                <c:pt idx="32">
                  <c:v>-18.388086388888865</c:v>
                </c:pt>
                <c:pt idx="33">
                  <c:v>-14.999999999998977</c:v>
                </c:pt>
                <c:pt idx="34">
                  <c:v>-19.582513333332344</c:v>
                </c:pt>
                <c:pt idx="35">
                  <c:v>-23.25003000000001</c:v>
                </c:pt>
                <c:pt idx="36">
                  <c:v>-20.625248749999017</c:v>
                </c:pt>
                <c:pt idx="37">
                  <c:v>-21.583822083333317</c:v>
                </c:pt>
                <c:pt idx="38">
                  <c:v>-16.416627916666641</c:v>
                </c:pt>
                <c:pt idx="39">
                  <c:v>-30.583340833332358</c:v>
                </c:pt>
                <c:pt idx="40">
                  <c:v>-26.360751111109124</c:v>
                </c:pt>
                <c:pt idx="41">
                  <c:v>-26.222070972222213</c:v>
                </c:pt>
                <c:pt idx="42">
                  <c:v>-25.027660277778764</c:v>
                </c:pt>
                <c:pt idx="43">
                  <c:v>6.1661204166666579</c:v>
                </c:pt>
                <c:pt idx="44">
                  <c:v>-24.223160972219233</c:v>
                </c:pt>
                <c:pt idx="45">
                  <c:v>-20.000457499999015</c:v>
                </c:pt>
                <c:pt idx="46">
                  <c:v>-24.499623749998023</c:v>
                </c:pt>
                <c:pt idx="47">
                  <c:v>-51.700506249998995</c:v>
                </c:pt>
                <c:pt idx="48">
                  <c:v>-6.1996562499980001</c:v>
                </c:pt>
                <c:pt idx="49">
                  <c:v>-28.953170454546466</c:v>
                </c:pt>
                <c:pt idx="50">
                  <c:v>-16.000287499999018</c:v>
                </c:pt>
                <c:pt idx="51">
                  <c:v>-15.500402500001002</c:v>
                </c:pt>
                <c:pt idx="52">
                  <c:v>-11.16648541666666</c:v>
                </c:pt>
                <c:pt idx="53">
                  <c:v>-13.249408750000015</c:v>
                </c:pt>
                <c:pt idx="54">
                  <c:v>-28.749792499998989</c:v>
                </c:pt>
                <c:pt idx="55">
                  <c:v>10.055133055556539</c:v>
                </c:pt>
                <c:pt idx="56">
                  <c:v>-1.9998837500009756</c:v>
                </c:pt>
                <c:pt idx="57">
                  <c:v>-7.2780727777767567</c:v>
                </c:pt>
                <c:pt idx="58">
                  <c:v>-8.1249412499990115</c:v>
                </c:pt>
                <c:pt idx="59">
                  <c:v>-10.374341250000015</c:v>
                </c:pt>
                <c:pt idx="60">
                  <c:v>-15.750115000001003</c:v>
                </c:pt>
                <c:pt idx="61">
                  <c:v>-19.500534999997996</c:v>
                </c:pt>
                <c:pt idx="62">
                  <c:v>-5.7504575000000102</c:v>
                </c:pt>
                <c:pt idx="63">
                  <c:v>-8.2499537499989799</c:v>
                </c:pt>
                <c:pt idx="64">
                  <c:v>-6.6251712499999798</c:v>
                </c:pt>
                <c:pt idx="65">
                  <c:v>-15.125133750000018</c:v>
                </c:pt>
                <c:pt idx="66">
                  <c:v>-12.124504999999004</c:v>
                </c:pt>
                <c:pt idx="67">
                  <c:v>-13.37514250000001</c:v>
                </c:pt>
                <c:pt idx="68">
                  <c:v>-5.4156741666666903</c:v>
                </c:pt>
                <c:pt idx="69">
                  <c:v>5.4999225000009915</c:v>
                </c:pt>
                <c:pt idx="70">
                  <c:v>-0.97256722222222436</c:v>
                </c:pt>
                <c:pt idx="71">
                  <c:v>10.249617500001023</c:v>
                </c:pt>
                <c:pt idx="72">
                  <c:v>14.500087499999992</c:v>
                </c:pt>
                <c:pt idx="73">
                  <c:v>15.250353750001011</c:v>
                </c:pt>
                <c:pt idx="74">
                  <c:v>13.221984722222231</c:v>
                </c:pt>
                <c:pt idx="75">
                  <c:v>20.374208750001003</c:v>
                </c:pt>
                <c:pt idx="76">
                  <c:v>21.499876250000028</c:v>
                </c:pt>
                <c:pt idx="77">
                  <c:v>-6.2779502777767959</c:v>
                </c:pt>
                <c:pt idx="78">
                  <c:v>23.349876249998999</c:v>
                </c:pt>
                <c:pt idx="79">
                  <c:v>-8.6500962500000043</c:v>
                </c:pt>
                <c:pt idx="80">
                  <c:v>-16.084029583333347</c:v>
                </c:pt>
                <c:pt idx="81">
                  <c:v>-26.25072499999898</c:v>
                </c:pt>
                <c:pt idx="82">
                  <c:v>-23.749597499999012</c:v>
                </c:pt>
                <c:pt idx="83">
                  <c:v>-24.222097222220214</c:v>
                </c:pt>
                <c:pt idx="84">
                  <c:v>-12.624502499998954</c:v>
                </c:pt>
                <c:pt idx="85">
                  <c:v>-2.7499875000009979</c:v>
                </c:pt>
                <c:pt idx="86">
                  <c:v>13.124991250001003</c:v>
                </c:pt>
                <c:pt idx="87">
                  <c:v>-11.193795694444447</c:v>
                </c:pt>
                <c:pt idx="88">
                  <c:v>-31.472222222222214</c:v>
                </c:pt>
                <c:pt idx="89">
                  <c:v>-43.027899027777792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D-4485-8DB8-668F35EC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10767"/>
        <c:axId val="549836111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Foglio1!$DI$318:$DI$319</c:f>
              <c:numCache>
                <c:formatCode>General</c:formatCode>
                <c:ptCount val="2"/>
                <c:pt idx="0" formatCode="0.00">
                  <c:v>25.435632949153504</c:v>
                </c:pt>
                <c:pt idx="1">
                  <c:v>25.435632949153504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D-4485-8DB8-668F35EC9B0C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Foglio1!$DI$321:$DI$322</c:f>
              <c:numCache>
                <c:formatCode>General</c:formatCode>
                <c:ptCount val="2"/>
                <c:pt idx="0">
                  <c:v>-51.367063255549951</c:v>
                </c:pt>
                <c:pt idx="1">
                  <c:v>-51.367063255549951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D-4485-8DB8-668F35EC9B0C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Foglio1!$DK$318:$DK$319</c:f>
              <c:numCache>
                <c:formatCode>General</c:formatCode>
                <c:ptCount val="2"/>
                <c:pt idx="0">
                  <c:v>12.728503971738569</c:v>
                </c:pt>
                <c:pt idx="1">
                  <c:v>-31.769223771936296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1D-4485-8DB8-668F35EC9B0C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Foglio1!$DH$318:$DH$319</c:f>
              <c:numCache>
                <c:formatCode>General</c:formatCode>
                <c:ptCount val="2"/>
                <c:pt idx="0">
                  <c:v>90</c:v>
                </c:pt>
                <c:pt idx="1">
                  <c:v>160</c:v>
                </c:pt>
              </c:numCache>
            </c:numRef>
          </c:xVal>
          <c:yVal>
            <c:numRef>
              <c:f>Foglio1!$DJ$318:$DJ$319</c:f>
              <c:numCache>
                <c:formatCode>0.00</c:formatCode>
                <c:ptCount val="2"/>
                <c:pt idx="0">
                  <c:v>-12.965715153198222</c:v>
                </c:pt>
                <c:pt idx="1">
                  <c:v>-12.965715153198222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1D-4485-8DB8-668F35EC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10767"/>
        <c:axId val="549836111"/>
      </c:scatterChart>
      <c:valAx>
        <c:axId val="544810767"/>
        <c:scaling>
          <c:orientation val="minMax"/>
          <c:max val="16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Valor Medio (ms)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6111"/>
        <c:crosses val="autoZero"/>
        <c:crossBetween val="midCat"/>
      </c:valAx>
      <c:valAx>
        <c:axId val="549836111"/>
        <c:scaling>
          <c:orientation val="minMax"/>
          <c:max val="5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107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 (s) Videotracking Vs. Optojump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Foglio1!$EC$103</c:f>
              <c:strCache>
                <c:ptCount val="1"/>
                <c:pt idx="0">
                  <c:v>Bland Altman T. Totale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Foglio1!$BY$4:$BY$93</c:f>
              <c:numCache>
                <c:formatCode>0.000</c:formatCode>
                <c:ptCount val="90"/>
                <c:pt idx="0">
                  <c:v>2.676508787634849</c:v>
                </c:pt>
                <c:pt idx="1">
                  <c:v>2.68662280743421</c:v>
                </c:pt>
                <c:pt idx="2">
                  <c:v>2.6860888439345443</c:v>
                </c:pt>
                <c:pt idx="3">
                  <c:v>2.6920487176571024</c:v>
                </c:pt>
                <c:pt idx="4">
                  <c:v>2.514186725434902</c:v>
                </c:pt>
                <c:pt idx="5">
                  <c:v>2.5402802486936542</c:v>
                </c:pt>
                <c:pt idx="6">
                  <c:v>2.4295477761728268</c:v>
                </c:pt>
                <c:pt idx="7">
                  <c:v>2.4521147399101757</c:v>
                </c:pt>
                <c:pt idx="8">
                  <c:v>2.5372929602041925</c:v>
                </c:pt>
                <c:pt idx="9">
                  <c:v>2.3051175582773618</c:v>
                </c:pt>
                <c:pt idx="10">
                  <c:v>2.3480935205072155</c:v>
                </c:pt>
                <c:pt idx="11">
                  <c:v>2.6561781005161738</c:v>
                </c:pt>
                <c:pt idx="12">
                  <c:v>2.4382134221484169</c:v>
                </c:pt>
                <c:pt idx="13">
                  <c:v>2.4338276836116526</c:v>
                </c:pt>
                <c:pt idx="14">
                  <c:v>2.4363562087336605</c:v>
                </c:pt>
                <c:pt idx="15">
                  <c:v>2.5559190026985981</c:v>
                </c:pt>
                <c:pt idx="16">
                  <c:v>2.4011867958271953</c:v>
                </c:pt>
                <c:pt idx="17">
                  <c:v>2.3437947547023361</c:v>
                </c:pt>
                <c:pt idx="18">
                  <c:v>2.3653455279969506</c:v>
                </c:pt>
                <c:pt idx="19">
                  <c:v>2.3000417104891993</c:v>
                </c:pt>
                <c:pt idx="20">
                  <c:v>2.2654521243523802</c:v>
                </c:pt>
                <c:pt idx="21">
                  <c:v>2.2219750770941991</c:v>
                </c:pt>
                <c:pt idx="22">
                  <c:v>2.1496408711770156</c:v>
                </c:pt>
                <c:pt idx="23">
                  <c:v>2.0461120113509872</c:v>
                </c:pt>
                <c:pt idx="24">
                  <c:v>2.0188202111134008</c:v>
                </c:pt>
                <c:pt idx="25">
                  <c:v>2.5616228074342104</c:v>
                </c:pt>
                <c:pt idx="26">
                  <c:v>2.4585054806070827</c:v>
                </c:pt>
                <c:pt idx="27">
                  <c:v>2.5518895348837209</c:v>
                </c:pt>
                <c:pt idx="28">
                  <c:v>2.3883240257384126</c:v>
                </c:pt>
                <c:pt idx="29">
                  <c:v>2.3302907673485915</c:v>
                </c:pt>
                <c:pt idx="30">
                  <c:v>2.776610999067139</c:v>
                </c:pt>
                <c:pt idx="31">
                  <c:v>2.61115426792407</c:v>
                </c:pt>
                <c:pt idx="32">
                  <c:v>2.6677786713705789</c:v>
                </c:pt>
                <c:pt idx="33">
                  <c:v>2.434037396534384</c:v>
                </c:pt>
                <c:pt idx="34">
                  <c:v>2.3562550443864709</c:v>
                </c:pt>
                <c:pt idx="35">
                  <c:v>2.7157315454290796</c:v>
                </c:pt>
                <c:pt idx="36">
                  <c:v>2.4658227844351264</c:v>
                </c:pt>
                <c:pt idx="37">
                  <c:v>2.4146694211126034</c:v>
                </c:pt>
                <c:pt idx="38">
                  <c:v>2.2262944121705273</c:v>
                </c:pt>
                <c:pt idx="39">
                  <c:v>2.2952106275168394</c:v>
                </c:pt>
                <c:pt idx="40">
                  <c:v>2.5458242622574385</c:v>
                </c:pt>
                <c:pt idx="41">
                  <c:v>2.5187854537384626</c:v>
                </c:pt>
                <c:pt idx="42">
                  <c:v>2.4406258687837052</c:v>
                </c:pt>
                <c:pt idx="43">
                  <c:v>2.3924141659464526</c:v>
                </c:pt>
                <c:pt idx="44">
                  <c:v>2.3423070081404749</c:v>
                </c:pt>
                <c:pt idx="45">
                  <c:v>2.9495590028914234</c:v>
                </c:pt>
                <c:pt idx="46">
                  <c:v>2.6300522367862387</c:v>
                </c:pt>
                <c:pt idx="47">
                  <c:v>2.6222447482194973</c:v>
                </c:pt>
                <c:pt idx="48">
                  <c:v>2.5649644424228262</c:v>
                </c:pt>
                <c:pt idx="49">
                  <c:v>2.4772382462706926</c:v>
                </c:pt>
                <c:pt idx="50">
                  <c:v>2.1697687224294606</c:v>
                </c:pt>
                <c:pt idx="51">
                  <c:v>2.5394889836756276</c:v>
                </c:pt>
                <c:pt idx="52">
                  <c:v>2.2657761183922323</c:v>
                </c:pt>
                <c:pt idx="53">
                  <c:v>2.2347264498933157</c:v>
                </c:pt>
                <c:pt idx="54">
                  <c:v>2.1624586435111972</c:v>
                </c:pt>
                <c:pt idx="55">
                  <c:v>2.5394475327444406</c:v>
                </c:pt>
                <c:pt idx="56">
                  <c:v>2.1226579521113833</c:v>
                </c:pt>
                <c:pt idx="57">
                  <c:v>2.0705830179754026</c:v>
                </c:pt>
                <c:pt idx="58">
                  <c:v>1.92770410812266</c:v>
                </c:pt>
                <c:pt idx="59">
                  <c:v>2.1261405109489049</c:v>
                </c:pt>
                <c:pt idx="60">
                  <c:v>2.187278160750953</c:v>
                </c:pt>
                <c:pt idx="61">
                  <c:v>2.0401518820924438</c:v>
                </c:pt>
                <c:pt idx="62">
                  <c:v>2.299772089761571</c:v>
                </c:pt>
                <c:pt idx="63">
                  <c:v>2.0684340442754738</c:v>
                </c:pt>
                <c:pt idx="64">
                  <c:v>1.9782283714596054</c:v>
                </c:pt>
                <c:pt idx="65">
                  <c:v>2.2140898629456993</c:v>
                </c:pt>
                <c:pt idx="66">
                  <c:v>2.2667473366071835</c:v>
                </c:pt>
                <c:pt idx="67">
                  <c:v>1.9934487234864606</c:v>
                </c:pt>
                <c:pt idx="68">
                  <c:v>2.4112637366387366</c:v>
                </c:pt>
                <c:pt idx="69">
                  <c:v>2.2780347257843152</c:v>
                </c:pt>
                <c:pt idx="70">
                  <c:v>2.3024816940838115</c:v>
                </c:pt>
                <c:pt idx="71">
                  <c:v>2.4510267625145072</c:v>
                </c:pt>
                <c:pt idx="72">
                  <c:v>2.1035699329566584</c:v>
                </c:pt>
                <c:pt idx="73">
                  <c:v>2.2085157688991885</c:v>
                </c:pt>
                <c:pt idx="74">
                  <c:v>2.5850929921490442</c:v>
                </c:pt>
                <c:pt idx="75">
                  <c:v>2.2761574070324073</c:v>
                </c:pt>
                <c:pt idx="76">
                  <c:v>2.3938046006733398</c:v>
                </c:pt>
                <c:pt idx="77">
                  <c:v>2.4741392974892209</c:v>
                </c:pt>
                <c:pt idx="78">
                  <c:v>2.0901525257498665</c:v>
                </c:pt>
                <c:pt idx="79">
                  <c:v>2.4957637108267994</c:v>
                </c:pt>
                <c:pt idx="80">
                  <c:v>2.185205601532032</c:v>
                </c:pt>
                <c:pt idx="81">
                  <c:v>2.1636494252456897</c:v>
                </c:pt>
                <c:pt idx="82">
                  <c:v>2.1322955452168655</c:v>
                </c:pt>
                <c:pt idx="83">
                  <c:v>1.9437697187819454</c:v>
                </c:pt>
                <c:pt idx="84">
                  <c:v>2.4779239212868882</c:v>
                </c:pt>
                <c:pt idx="85">
                  <c:v>2.384326463602001</c:v>
                </c:pt>
                <c:pt idx="86">
                  <c:v>2.3348583480034373</c:v>
                </c:pt>
                <c:pt idx="87">
                  <c:v>2.4420850232479721</c:v>
                </c:pt>
                <c:pt idx="88">
                  <c:v>2.1915772233063837</c:v>
                </c:pt>
                <c:pt idx="89">
                  <c:v>2.1572121366595063</c:v>
                </c:pt>
              </c:numCache>
            </c:numRef>
          </c:xVal>
          <c:yVal>
            <c:numRef>
              <c:f>Foglio1!$BZ$4:$BZ$93</c:f>
              <c:numCache>
                <c:formatCode>0.00</c:formatCode>
                <c:ptCount val="90"/>
                <c:pt idx="0">
                  <c:v>0.13864909323030172</c:v>
                </c:pt>
                <c:pt idx="1">
                  <c:v>0.11008772013157975</c:v>
                </c:pt>
                <c:pt idx="2">
                  <c:v>-0.13884435621908864</c:v>
                </c:pt>
                <c:pt idx="3">
                  <c:v>-0.11743076696420607</c:v>
                </c:pt>
                <c:pt idx="4">
                  <c:v>0.10495988413019619</c:v>
                </c:pt>
                <c:pt idx="5">
                  <c:v>-0.13889383238730835</c:v>
                </c:pt>
                <c:pt idx="6">
                  <c:v>-0.13409555069565338</c:v>
                </c:pt>
                <c:pt idx="7">
                  <c:v>-0.12089614832035211</c:v>
                </c:pt>
                <c:pt idx="8">
                  <c:v>-0.39125258890838488</c:v>
                </c:pt>
                <c:pt idx="9">
                  <c:v>-0.13523511640472385</c:v>
                </c:pt>
                <c:pt idx="10">
                  <c:v>0.11214629398556886</c:v>
                </c:pt>
                <c:pt idx="11">
                  <c:v>-0.25402286938234697</c:v>
                </c:pt>
                <c:pt idx="12">
                  <c:v>-0.14309351264683423</c:v>
                </c:pt>
                <c:pt idx="13">
                  <c:v>-0.37598870057330513</c:v>
                </c:pt>
                <c:pt idx="14">
                  <c:v>-0.35604575246731995</c:v>
                </c:pt>
                <c:pt idx="15">
                  <c:v>-0.14517134039719704</c:v>
                </c:pt>
                <c:pt idx="16">
                  <c:v>-0.14404025830439027</c:v>
                </c:pt>
                <c:pt idx="17">
                  <c:v>-0.14592284290467239</c:v>
                </c:pt>
                <c:pt idx="18">
                  <c:v>-0.14735772449390216</c:v>
                </c:pt>
                <c:pt idx="19">
                  <c:v>-0.14175008797839883</c:v>
                </c:pt>
                <c:pt idx="20">
                  <c:v>-0.16423758370476005</c:v>
                </c:pt>
                <c:pt idx="21">
                  <c:v>-0.15228348768839828</c:v>
                </c:pt>
                <c:pt idx="22">
                  <c:v>-0.14928174235403135</c:v>
                </c:pt>
                <c:pt idx="23">
                  <c:v>-0.15055735620197441</c:v>
                </c:pt>
                <c:pt idx="24">
                  <c:v>-0.1459737555768017</c:v>
                </c:pt>
                <c:pt idx="25">
                  <c:v>-0.1399122798684207</c:v>
                </c:pt>
                <c:pt idx="26">
                  <c:v>-0.14201096121416512</c:v>
                </c:pt>
                <c:pt idx="27">
                  <c:v>-0.12877906976744224</c:v>
                </c:pt>
                <c:pt idx="28">
                  <c:v>-0.12664805312682592</c:v>
                </c:pt>
                <c:pt idx="29">
                  <c:v>-0.13558153484718227</c:v>
                </c:pt>
                <c:pt idx="30">
                  <c:v>0.1551113368657222</c:v>
                </c:pt>
                <c:pt idx="31">
                  <c:v>-0.15564186749814013</c:v>
                </c:pt>
                <c:pt idx="32">
                  <c:v>-0.45222400774115723</c:v>
                </c:pt>
                <c:pt idx="33">
                  <c:v>-0.11807479141876742</c:v>
                </c:pt>
                <c:pt idx="34">
                  <c:v>0.3541565778770579</c:v>
                </c:pt>
                <c:pt idx="35">
                  <c:v>0.13520357414184048</c:v>
                </c:pt>
                <c:pt idx="36">
                  <c:v>-0.13164557037025304</c:v>
                </c:pt>
                <c:pt idx="37">
                  <c:v>-0.12933884372520676</c:v>
                </c:pt>
                <c:pt idx="38">
                  <c:v>0.11407784415894495</c:v>
                </c:pt>
                <c:pt idx="39">
                  <c:v>0.34291207831632153</c:v>
                </c:pt>
                <c:pt idx="40">
                  <c:v>-0.13331519101487688</c:v>
                </c:pt>
                <c:pt idx="41">
                  <c:v>-0.1542375724769256</c:v>
                </c:pt>
                <c:pt idx="42">
                  <c:v>-0.12291840421741052</c:v>
                </c:pt>
                <c:pt idx="43">
                  <c:v>-0.12649499689290566</c:v>
                </c:pt>
                <c:pt idx="44">
                  <c:v>-0.11794734978095001</c:v>
                </c:pt>
                <c:pt idx="45">
                  <c:v>-0.40745133728284699</c:v>
                </c:pt>
                <c:pt idx="46">
                  <c:v>-0.12677113857247768</c:v>
                </c:pt>
                <c:pt idx="47">
                  <c:v>0.14717717021100585</c:v>
                </c:pt>
                <c:pt idx="48">
                  <c:v>0.13673778180434626</c:v>
                </c:pt>
                <c:pt idx="49">
                  <c:v>0.12885683910861445</c:v>
                </c:pt>
                <c:pt idx="50">
                  <c:v>0.11046255499107938</c:v>
                </c:pt>
                <c:pt idx="51">
                  <c:v>-0.42897796900125451</c:v>
                </c:pt>
                <c:pt idx="52">
                  <c:v>-0.12321890363446464</c:v>
                </c:pt>
                <c:pt idx="53">
                  <c:v>-0.14445289963663077</c:v>
                </c:pt>
                <c:pt idx="54">
                  <c:v>-0.14158395367239462</c:v>
                </c:pt>
                <c:pt idx="55">
                  <c:v>-0.40389506548888177</c:v>
                </c:pt>
                <c:pt idx="56">
                  <c:v>-0.11198257072276707</c:v>
                </c:pt>
                <c:pt idx="57">
                  <c:v>-0.11616603595080477</c:v>
                </c:pt>
                <c:pt idx="58">
                  <c:v>0.11125845025468029</c:v>
                </c:pt>
                <c:pt idx="59">
                  <c:v>-0.12728102189781021</c:v>
                </c:pt>
                <c:pt idx="60">
                  <c:v>0.15044367849809337</c:v>
                </c:pt>
                <c:pt idx="61">
                  <c:v>9.4696235815112884E-2</c:v>
                </c:pt>
                <c:pt idx="62">
                  <c:v>-0.44954417952314163</c:v>
                </c:pt>
                <c:pt idx="63">
                  <c:v>-0.12853475505094769</c:v>
                </c:pt>
                <c:pt idx="64">
                  <c:v>-0.11479007641921068</c:v>
                </c:pt>
                <c:pt idx="65">
                  <c:v>0.10515360760860171</c:v>
                </c:pt>
                <c:pt idx="66">
                  <c:v>0.10817199343563244</c:v>
                </c:pt>
                <c:pt idx="67">
                  <c:v>-0.12856411347292118</c:v>
                </c:pt>
                <c:pt idx="68">
                  <c:v>-0.12252747177747247</c:v>
                </c:pt>
                <c:pt idx="69">
                  <c:v>-0.11440278506863022</c:v>
                </c:pt>
                <c:pt idx="70">
                  <c:v>0.11170327833237614</c:v>
                </c:pt>
                <c:pt idx="71">
                  <c:v>-0.18538685652901421</c:v>
                </c:pt>
                <c:pt idx="72">
                  <c:v>-0.3154731994133162</c:v>
                </c:pt>
                <c:pt idx="73">
                  <c:v>7.9684637016228521E-3</c:v>
                </c:pt>
                <c:pt idx="74">
                  <c:v>-0.37851931779808901</c:v>
                </c:pt>
                <c:pt idx="75">
                  <c:v>-7.7314815564814676E-2</c:v>
                </c:pt>
                <c:pt idx="76">
                  <c:v>-0.33760920284667995</c:v>
                </c:pt>
                <c:pt idx="77">
                  <c:v>-7.3278594978443135E-2</c:v>
                </c:pt>
                <c:pt idx="78">
                  <c:v>-8.8638384999732978E-2</c:v>
                </c:pt>
                <c:pt idx="79">
                  <c:v>-0.14986075315359892</c:v>
                </c:pt>
                <c:pt idx="80">
                  <c:v>7.9588795435935555E-2</c:v>
                </c:pt>
                <c:pt idx="81">
                  <c:v>0.18936781600862096</c:v>
                </c:pt>
                <c:pt idx="82">
                  <c:v>0.24374224456627003</c:v>
                </c:pt>
                <c:pt idx="83">
                  <c:v>5.4127227436109315E-2</c:v>
                </c:pt>
                <c:pt idx="84">
                  <c:v>0.15248548892622349</c:v>
                </c:pt>
                <c:pt idx="85">
                  <c:v>-1.0319593704001928E-2</c:v>
                </c:pt>
                <c:pt idx="86">
                  <c:v>-1.1383362506874661E-2</c:v>
                </c:pt>
                <c:pt idx="87">
                  <c:v>-0.5925033814959435</c:v>
                </c:pt>
                <c:pt idx="88">
                  <c:v>-0.13315444661276787</c:v>
                </c:pt>
                <c:pt idx="89">
                  <c:v>0.28557572818098764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7-4623-BD81-69ABD388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063"/>
        <c:axId val="255161279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Foglio1!$ED$106:$ED$107</c:f>
              <c:numCache>
                <c:formatCode>General</c:formatCode>
                <c:ptCount val="2"/>
                <c:pt idx="0">
                  <c:v>0.31010427514675698</c:v>
                </c:pt>
                <c:pt idx="1">
                  <c:v>0.31010427514675698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57-4623-BD81-69ABD388CF30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Foglio1!$ED$109:$ED$110</c:f>
              <c:numCache>
                <c:formatCode>General</c:formatCode>
                <c:ptCount val="2"/>
                <c:pt idx="0">
                  <c:v>-0.48490228177248518</c:v>
                </c:pt>
                <c:pt idx="1">
                  <c:v>-0.48490228177248518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57-4623-BD81-69ABD388CF30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57-4623-BD81-69ABD388CF30}"/>
              </c:ext>
            </c:extLst>
          </c:dPt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Foglio1!$EF$106:$EF$107</c:f>
              <c:numCache>
                <c:formatCode>General</c:formatCode>
                <c:ptCount val="2"/>
                <c:pt idx="0">
                  <c:v>1.9148472372740921E-2</c:v>
                </c:pt>
                <c:pt idx="1">
                  <c:v>-0.18796817829356133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57-4623-BD81-69ABD388CF30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Foglio1!$EE$106:$EE$107</c:f>
              <c:numCache>
                <c:formatCode>0.00</c:formatCode>
                <c:ptCount val="2"/>
                <c:pt idx="0">
                  <c:v>-8.7399003312864085E-2</c:v>
                </c:pt>
                <c:pt idx="1">
                  <c:v>-8.7399003312864085E-2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57-4623-BD81-69ABD388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063"/>
        <c:axId val="255161279"/>
      </c:scatterChart>
      <c:valAx>
        <c:axId val="479464063"/>
        <c:scaling>
          <c:orientation val="minMax"/>
          <c:max val="2.9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61279"/>
        <c:crosses val="autoZero"/>
        <c:crossBetween val="midCat"/>
        <c:majorUnit val="0.1"/>
      </c:valAx>
      <c:valAx>
        <c:axId val="255161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40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</a:t>
            </a:r>
            <a:r>
              <a:rPr lang="en-GB" sz="1400" b="0" i="0" u="none" strike="noStrike" baseline="0">
                <a:effectLst/>
              </a:rPr>
              <a:t> (s)</a:t>
            </a:r>
            <a:r>
              <a:rPr lang="en-GB"/>
              <a:t>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Foglio1!$EC$209</c:f>
              <c:strCache>
                <c:ptCount val="1"/>
                <c:pt idx="0">
                  <c:v>Bland Altman T. Totale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Foglio1!$CN$4:$CN$93</c:f>
              <c:numCache>
                <c:formatCode>0.000</c:formatCode>
                <c:ptCount val="90"/>
                <c:pt idx="0">
                  <c:v>2.537917582125</c:v>
                </c:pt>
                <c:pt idx="1">
                  <c:v>2.4158334087500002</c:v>
                </c:pt>
                <c:pt idx="2">
                  <c:v>2.2933320329124998</c:v>
                </c:pt>
                <c:pt idx="3">
                  <c:v>2.4266653720874949</c:v>
                </c:pt>
                <c:pt idx="4">
                  <c:v>2.2633347837499951</c:v>
                </c:pt>
                <c:pt idx="5">
                  <c:v>2.3054163612499998</c:v>
                </c:pt>
                <c:pt idx="6">
                  <c:v>2.1812500004124997</c:v>
                </c:pt>
                <c:pt idx="7">
                  <c:v>2.2108327228749949</c:v>
                </c:pt>
                <c:pt idx="8">
                  <c:v>2.190831882875</c:v>
                </c:pt>
                <c:pt idx="9">
                  <c:v>2.0987514500374949</c:v>
                </c:pt>
                <c:pt idx="10">
                  <c:v>2.3670842537499954</c:v>
                </c:pt>
                <c:pt idx="11">
                  <c:v>2.369582872912495</c:v>
                </c:pt>
                <c:pt idx="12">
                  <c:v>2.2983331029125003</c:v>
                </c:pt>
                <c:pt idx="13">
                  <c:v>2.1979164766624999</c:v>
                </c:pt>
                <c:pt idx="14">
                  <c:v>2.2191658662499951</c:v>
                </c:pt>
                <c:pt idx="15">
                  <c:v>2.4516667062499997</c:v>
                </c:pt>
                <c:pt idx="16">
                  <c:v>2.2745820333375</c:v>
                </c:pt>
                <c:pt idx="17">
                  <c:v>2.2254168216249948</c:v>
                </c:pt>
                <c:pt idx="18">
                  <c:v>2.2458337128749948</c:v>
                </c:pt>
                <c:pt idx="19">
                  <c:v>2.199582418249995</c:v>
                </c:pt>
                <c:pt idx="20">
                  <c:v>2.2666678112500001</c:v>
                </c:pt>
                <c:pt idx="21">
                  <c:v>1.9679161716249998</c:v>
                </c:pt>
                <c:pt idx="22">
                  <c:v>2.1024995799999999</c:v>
                </c:pt>
                <c:pt idx="23">
                  <c:v>2.040416971625</c:v>
                </c:pt>
                <c:pt idx="24">
                  <c:v>2.0179167416624999</c:v>
                </c:pt>
                <c:pt idx="25">
                  <c:v>2.4308337537499951</c:v>
                </c:pt>
                <c:pt idx="26">
                  <c:v>2.2037483199999999</c:v>
                </c:pt>
                <c:pt idx="27">
                  <c:v>2.2937501899999999</c:v>
                </c:pt>
                <c:pt idx="28">
                  <c:v>2.2174983995874946</c:v>
                </c:pt>
                <c:pt idx="29">
                  <c:v>2.1012502699624953</c:v>
                </c:pt>
                <c:pt idx="30">
                  <c:v>2.5120833737499999</c:v>
                </c:pt>
                <c:pt idx="31">
                  <c:v>2.2016661320874951</c:v>
                </c:pt>
                <c:pt idx="32">
                  <c:v>2.3808331787499952</c:v>
                </c:pt>
                <c:pt idx="33">
                  <c:v>2.4675006854125003</c:v>
                </c:pt>
                <c:pt idx="34">
                  <c:v>2.3416674316624952</c:v>
                </c:pt>
                <c:pt idx="35">
                  <c:v>2.59666754625</c:v>
                </c:pt>
                <c:pt idx="36">
                  <c:v>2.3249999996249997</c:v>
                </c:pt>
                <c:pt idx="37">
                  <c:v>2.2649991946250001</c:v>
                </c:pt>
                <c:pt idx="38">
                  <c:v>2.2216665921249952</c:v>
                </c:pt>
                <c:pt idx="39">
                  <c:v>2.2683331783374951</c:v>
                </c:pt>
                <c:pt idx="40">
                  <c:v>2.4145825683749997</c:v>
                </c:pt>
                <c:pt idx="41">
                  <c:v>2.3858332987499948</c:v>
                </c:pt>
                <c:pt idx="42">
                  <c:v>2.3145833333374997</c:v>
                </c:pt>
                <c:pt idx="43">
                  <c:v>2.2495833737500002</c:v>
                </c:pt>
                <c:pt idx="44">
                  <c:v>2.2116663616249999</c:v>
                </c:pt>
                <c:pt idx="45">
                  <c:v>2.537916627125</c:v>
                </c:pt>
                <c:pt idx="46">
                  <c:v>2.3833337187499999</c:v>
                </c:pt>
                <c:pt idx="47">
                  <c:v>2.3279171616624952</c:v>
                </c:pt>
                <c:pt idx="48">
                  <c:v>2.2016668916624949</c:v>
                </c:pt>
                <c:pt idx="49">
                  <c:v>2.2608311929124998</c:v>
                </c:pt>
                <c:pt idx="50">
                  <c:v>2.1724994699624949</c:v>
                </c:pt>
                <c:pt idx="51">
                  <c:v>2.2975002245874951</c:v>
                </c:pt>
                <c:pt idx="52">
                  <c:v>2.2020837132874949</c:v>
                </c:pt>
                <c:pt idx="53">
                  <c:v>2.1212490050374999</c:v>
                </c:pt>
                <c:pt idx="54">
                  <c:v>2.0308329883374947</c:v>
                </c:pt>
                <c:pt idx="55">
                  <c:v>2.2237503050000003</c:v>
                </c:pt>
                <c:pt idx="56">
                  <c:v>2.013332873375</c:v>
                </c:pt>
                <c:pt idx="57">
                  <c:v>1.971250149999995</c:v>
                </c:pt>
                <c:pt idx="58">
                  <c:v>1.9216669716250001</c:v>
                </c:pt>
                <c:pt idx="59">
                  <c:v>2.1212501499999949</c:v>
                </c:pt>
                <c:pt idx="60">
                  <c:v>2.1812492399999948</c:v>
                </c:pt>
                <c:pt idx="61">
                  <c:v>2.0337497749999951</c:v>
                </c:pt>
                <c:pt idx="62">
                  <c:v>2.177499389999995</c:v>
                </c:pt>
                <c:pt idx="63">
                  <c:v>2.0870833683750001</c:v>
                </c:pt>
                <c:pt idx="64">
                  <c:v>2.1154173566250001</c:v>
                </c:pt>
                <c:pt idx="65">
                  <c:v>2.2383338283750005</c:v>
                </c:pt>
                <c:pt idx="66">
                  <c:v>2.2804165516624995</c:v>
                </c:pt>
                <c:pt idx="67">
                  <c:v>1.9945830633749999</c:v>
                </c:pt>
                <c:pt idx="68">
                  <c:v>2.2750022903749949</c:v>
                </c:pt>
                <c:pt idx="69">
                  <c:v>2.1404164016249947</c:v>
                </c:pt>
                <c:pt idx="70">
                  <c:v>2.1941660566249945</c:v>
                </c:pt>
                <c:pt idx="71">
                  <c:v>2.199167122125</c:v>
                </c:pt>
                <c:pt idx="72">
                  <c:v>2.032916131625</c:v>
                </c:pt>
                <c:pt idx="73">
                  <c:v>2.2012502703749952</c:v>
                </c:pt>
                <c:pt idx="74">
                  <c:v>2.2229172416249998</c:v>
                </c:pt>
                <c:pt idx="75">
                  <c:v>2.0837491996249948</c:v>
                </c:pt>
                <c:pt idx="76">
                  <c:v>2.0624998096249949</c:v>
                </c:pt>
                <c:pt idx="77">
                  <c:v>2.2637500749999999</c:v>
                </c:pt>
                <c:pt idx="78">
                  <c:v>1.9879168216250001</c:v>
                </c:pt>
                <c:pt idx="79">
                  <c:v>2.2604159021249948</c:v>
                </c:pt>
                <c:pt idx="80">
                  <c:v>2.0624988546249998</c:v>
                </c:pt>
                <c:pt idx="81">
                  <c:v>2.5791664766249949</c:v>
                </c:pt>
                <c:pt idx="82">
                  <c:v>2.2120833737499952</c:v>
                </c:pt>
                <c:pt idx="83">
                  <c:v>2.0354159012499951</c:v>
                </c:pt>
                <c:pt idx="84">
                  <c:v>2.4820832578749998</c:v>
                </c:pt>
                <c:pt idx="85">
                  <c:v>2.3145842833749999</c:v>
                </c:pt>
                <c:pt idx="86">
                  <c:v>2.1795836783749949</c:v>
                </c:pt>
                <c:pt idx="87">
                  <c:v>2.227915446249995</c:v>
                </c:pt>
                <c:pt idx="88">
                  <c:v>2.2174997300000001</c:v>
                </c:pt>
                <c:pt idx="89">
                  <c:v>2.2750000003749999</c:v>
                </c:pt>
              </c:numCache>
            </c:numRef>
          </c:xVal>
          <c:yVal>
            <c:numRef>
              <c:f>Foglio1!$CO$4:$CO$93</c:f>
              <c:numCache>
                <c:formatCode>0.00</c:formatCode>
                <c:ptCount val="90"/>
                <c:pt idx="0">
                  <c:v>0.41583150424999982</c:v>
                </c:pt>
                <c:pt idx="1">
                  <c:v>0.65166651750000026</c:v>
                </c:pt>
                <c:pt idx="2">
                  <c:v>0.64666926582499995</c:v>
                </c:pt>
                <c:pt idx="3">
                  <c:v>0.41333592417500942</c:v>
                </c:pt>
                <c:pt idx="4">
                  <c:v>0.60666376750000994</c:v>
                </c:pt>
                <c:pt idx="5">
                  <c:v>0.33083394249999998</c:v>
                </c:pt>
                <c:pt idx="6">
                  <c:v>0.36250000082499989</c:v>
                </c:pt>
                <c:pt idx="7">
                  <c:v>0.36166788575000997</c:v>
                </c:pt>
                <c:pt idx="8">
                  <c:v>0.30166956575000015</c:v>
                </c:pt>
                <c:pt idx="9">
                  <c:v>0.27749710007500994</c:v>
                </c:pt>
                <c:pt idx="10">
                  <c:v>7.4164827500009967E-2</c:v>
                </c:pt>
                <c:pt idx="11">
                  <c:v>0.31916758582501004</c:v>
                </c:pt>
                <c:pt idx="12">
                  <c:v>0.13666712582499985</c:v>
                </c:pt>
                <c:pt idx="13">
                  <c:v>9.5833713325000236E-2</c:v>
                </c:pt>
                <c:pt idx="14">
                  <c:v>7.8334932500010446E-2</c:v>
                </c:pt>
                <c:pt idx="15">
                  <c:v>6.3333252499999659E-2</c:v>
                </c:pt>
                <c:pt idx="16">
                  <c:v>0.10916926667499993</c:v>
                </c:pt>
                <c:pt idx="17">
                  <c:v>9.0833023250009859E-2</c:v>
                </c:pt>
                <c:pt idx="18">
                  <c:v>9.1665905750009991E-2</c:v>
                </c:pt>
                <c:pt idx="19">
                  <c:v>5.916849650000966E-2</c:v>
                </c:pt>
                <c:pt idx="20">
                  <c:v>-0.16666895749999977</c:v>
                </c:pt>
                <c:pt idx="21">
                  <c:v>0.35583432324999964</c:v>
                </c:pt>
                <c:pt idx="22">
                  <c:v>-5.4999159999999936E-2</c:v>
                </c:pt>
                <c:pt idx="23">
                  <c:v>-0.13916727675000007</c:v>
                </c:pt>
                <c:pt idx="24">
                  <c:v>-0.14416681667499986</c:v>
                </c:pt>
                <c:pt idx="25">
                  <c:v>0.12166582750000998</c:v>
                </c:pt>
                <c:pt idx="26">
                  <c:v>0.36750336000000017</c:v>
                </c:pt>
                <c:pt idx="27">
                  <c:v>0.38749961999999982</c:v>
                </c:pt>
                <c:pt idx="28">
                  <c:v>0.21500319917500965</c:v>
                </c:pt>
                <c:pt idx="29">
                  <c:v>0.32249945992501017</c:v>
                </c:pt>
                <c:pt idx="30">
                  <c:v>0.68416658750000003</c:v>
                </c:pt>
                <c:pt idx="31">
                  <c:v>0.66333440417501</c:v>
                </c:pt>
                <c:pt idx="32">
                  <c:v>0.1216669775000101</c:v>
                </c:pt>
                <c:pt idx="33">
                  <c:v>-0.1850013691750001</c:v>
                </c:pt>
                <c:pt idx="34">
                  <c:v>0.38333180332500971</c:v>
                </c:pt>
                <c:pt idx="35">
                  <c:v>0.37333157249999971</c:v>
                </c:pt>
                <c:pt idx="36">
                  <c:v>0.14999999924999985</c:v>
                </c:pt>
                <c:pt idx="37">
                  <c:v>0.17000160924999985</c:v>
                </c:pt>
                <c:pt idx="38">
                  <c:v>0.12333348425001001</c:v>
                </c:pt>
                <c:pt idx="39">
                  <c:v>0.39666697667500994</c:v>
                </c:pt>
                <c:pt idx="40">
                  <c:v>0.1291681967499998</c:v>
                </c:pt>
                <c:pt idx="41">
                  <c:v>0.11166673750000999</c:v>
                </c:pt>
                <c:pt idx="42">
                  <c:v>0.12916666667499976</c:v>
                </c:pt>
                <c:pt idx="43">
                  <c:v>0.15916658750000012</c:v>
                </c:pt>
                <c:pt idx="44">
                  <c:v>0.14333394325000004</c:v>
                </c:pt>
                <c:pt idx="45">
                  <c:v>0.41583341424999976</c:v>
                </c:pt>
                <c:pt idx="46">
                  <c:v>0.36666589749999989</c:v>
                </c:pt>
                <c:pt idx="47">
                  <c:v>0.73583234332501002</c:v>
                </c:pt>
                <c:pt idx="48">
                  <c:v>0.86333288332500957</c:v>
                </c:pt>
                <c:pt idx="49">
                  <c:v>0.56167094582499977</c:v>
                </c:pt>
                <c:pt idx="50">
                  <c:v>0.10500105992500997</c:v>
                </c:pt>
                <c:pt idx="51">
                  <c:v>5.4999549175009932E-2</c:v>
                </c:pt>
                <c:pt idx="52">
                  <c:v>4.1659065750101476E-3</c:v>
                </c:pt>
                <c:pt idx="53">
                  <c:v>8.250199007499992E-2</c:v>
                </c:pt>
                <c:pt idx="54">
                  <c:v>0.12166735667500972</c:v>
                </c:pt>
                <c:pt idx="55">
                  <c:v>0.22749938999999975</c:v>
                </c:pt>
                <c:pt idx="56">
                  <c:v>0.10666758674999977</c:v>
                </c:pt>
                <c:pt idx="57">
                  <c:v>8.2499700000010279E-2</c:v>
                </c:pt>
                <c:pt idx="58">
                  <c:v>0.12333272325000011</c:v>
                </c:pt>
                <c:pt idx="59">
                  <c:v>-0.1175002999999899</c:v>
                </c:pt>
                <c:pt idx="60">
                  <c:v>0.16250152000000995</c:v>
                </c:pt>
                <c:pt idx="61">
                  <c:v>0.10750045000001029</c:v>
                </c:pt>
                <c:pt idx="62">
                  <c:v>-0.20499877999998972</c:v>
                </c:pt>
                <c:pt idx="63">
                  <c:v>-0.16583340324999973</c:v>
                </c:pt>
                <c:pt idx="64">
                  <c:v>-0.38916804675000005</c:v>
                </c:pt>
                <c:pt idx="65">
                  <c:v>5.6665676750000227E-2</c:v>
                </c:pt>
                <c:pt idx="66">
                  <c:v>8.0833563324999691E-2</c:v>
                </c:pt>
                <c:pt idx="67">
                  <c:v>-0.13083279324999975</c:v>
                </c:pt>
                <c:pt idx="68">
                  <c:v>0.14999542075001004</c:v>
                </c:pt>
                <c:pt idx="69">
                  <c:v>0.16083386325000992</c:v>
                </c:pt>
                <c:pt idx="70">
                  <c:v>0.32833455325000971</c:v>
                </c:pt>
                <c:pt idx="71">
                  <c:v>0.3183324242500003</c:v>
                </c:pt>
                <c:pt idx="72">
                  <c:v>-0.17416559674999976</c:v>
                </c:pt>
                <c:pt idx="73">
                  <c:v>2.249946075000997E-2</c:v>
                </c:pt>
                <c:pt idx="74">
                  <c:v>0.34583218324999976</c:v>
                </c:pt>
                <c:pt idx="75">
                  <c:v>0.30750159925000986</c:v>
                </c:pt>
                <c:pt idx="76">
                  <c:v>0.32500037925001002</c:v>
                </c:pt>
                <c:pt idx="77">
                  <c:v>0.34749984999999972</c:v>
                </c:pt>
                <c:pt idx="78">
                  <c:v>0.11583302325</c:v>
                </c:pt>
                <c:pt idx="79">
                  <c:v>0.32083486425000984</c:v>
                </c:pt>
                <c:pt idx="80">
                  <c:v>0.32500228924999996</c:v>
                </c:pt>
                <c:pt idx="81">
                  <c:v>-0.64166628674998982</c:v>
                </c:pt>
                <c:pt idx="82">
                  <c:v>8.4166587500010159E-2</c:v>
                </c:pt>
                <c:pt idx="83">
                  <c:v>-0.12916513749998981</c:v>
                </c:pt>
                <c:pt idx="84">
                  <c:v>0.14416681574999979</c:v>
                </c:pt>
                <c:pt idx="85">
                  <c:v>0.12916476675000022</c:v>
                </c:pt>
                <c:pt idx="86">
                  <c:v>0.29916597675001011</c:v>
                </c:pt>
                <c:pt idx="87">
                  <c:v>-0.16416422749998993</c:v>
                </c:pt>
                <c:pt idx="88">
                  <c:v>-0.18499945999999978</c:v>
                </c:pt>
                <c:pt idx="89">
                  <c:v>5.0000000750000329E-2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960-909F-7BFF8D79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8111"/>
        <c:axId val="56601820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Foglio1!$ED$212:$ED$213</c:f>
              <c:numCache>
                <c:formatCode>General</c:formatCode>
                <c:ptCount val="2"/>
                <c:pt idx="0">
                  <c:v>0.77645926254435282</c:v>
                </c:pt>
                <c:pt idx="1">
                  <c:v>0.77645926254435282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D-4960-909F-7BFF8D790A71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Foglio1!$ED$215:$ED$216</c:f>
              <c:numCache>
                <c:formatCode>General</c:formatCode>
                <c:ptCount val="2"/>
                <c:pt idx="0">
                  <c:v>-0.42010696603601005</c:v>
                </c:pt>
                <c:pt idx="1">
                  <c:v>-0.42010696603601005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D-4960-909F-7BFF8D790A71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Foglio1!$EF$212:$EF$213</c:f>
              <c:numCache>
                <c:formatCode>General</c:formatCode>
                <c:ptCount val="2"/>
                <c:pt idx="0">
                  <c:v>2.765484199535484E-2</c:v>
                </c:pt>
                <c:pt idx="1">
                  <c:v>0.4099639651881275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5D-4960-909F-7BFF8D790A71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Foglio1!$EC$212:$EC$213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Foglio1!$EE$212:$EE$213</c:f>
              <c:numCache>
                <c:formatCode>0.00</c:formatCode>
                <c:ptCount val="2"/>
                <c:pt idx="0">
                  <c:v>0.17817614825417138</c:v>
                </c:pt>
                <c:pt idx="1">
                  <c:v>0.17817614825417138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5D-4960-909F-7BFF8D79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8111"/>
        <c:axId val="566018207"/>
      </c:scatterChart>
      <c:valAx>
        <c:axId val="538138111"/>
        <c:scaling>
          <c:orientation val="minMax"/>
          <c:max val="2.9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u="none"/>
                  <a:t>Valor 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8207"/>
        <c:crosses val="autoZero"/>
        <c:crossBetween val="midCat"/>
        <c:majorUnit val="0.1"/>
      </c:valAx>
      <c:valAx>
        <c:axId val="566018207"/>
        <c:scaling>
          <c:orientation val="minMax"/>
          <c:max val="0.9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81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GB"/>
              <a:t>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764516159753E-2"/>
          <c:y val="8.8338653802934972E-2"/>
          <c:w val="0.89072755129432313"/>
          <c:h val="0.8875185997365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Foglio1!$DH$103</c:f>
              <c:strCache>
                <c:ptCount val="1"/>
                <c:pt idx="0">
                  <c:v>Bland Altman T Volo Videotracking Vs. Optojump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Foglio1!$BV$4:$BV$93</c:f>
              <c:numCache>
                <c:formatCode>0.00</c:formatCode>
                <c:ptCount val="90"/>
                <c:pt idx="0">
                  <c:v>137.54166659999999</c:v>
                </c:pt>
                <c:pt idx="1">
                  <c:v>137.65000003750001</c:v>
                </c:pt>
                <c:pt idx="2">
                  <c:v>132.83333339999999</c:v>
                </c:pt>
                <c:pt idx="3">
                  <c:v>135.0416666583333</c:v>
                </c:pt>
                <c:pt idx="4">
                  <c:v>125.62499991249999</c:v>
                </c:pt>
                <c:pt idx="5">
                  <c:v>130.09166671249997</c:v>
                </c:pt>
                <c:pt idx="6">
                  <c:v>122.85833333750003</c:v>
                </c:pt>
                <c:pt idx="7">
                  <c:v>123.56666667499999</c:v>
                </c:pt>
                <c:pt idx="8">
                  <c:v>125.07500001250003</c:v>
                </c:pt>
                <c:pt idx="9">
                  <c:v>113.94166667499999</c:v>
                </c:pt>
                <c:pt idx="10">
                  <c:v>137.35185186111107</c:v>
                </c:pt>
                <c:pt idx="11">
                  <c:v>137.03518519027779</c:v>
                </c:pt>
                <c:pt idx="12">
                  <c:v>137.87962962500001</c:v>
                </c:pt>
                <c:pt idx="13">
                  <c:v>131.35185184722224</c:v>
                </c:pt>
                <c:pt idx="14">
                  <c:v>134.49259261111109</c:v>
                </c:pt>
                <c:pt idx="15">
                  <c:v>142.93518520833334</c:v>
                </c:pt>
                <c:pt idx="16">
                  <c:v>137.11111112500004</c:v>
                </c:pt>
                <c:pt idx="17">
                  <c:v>127.99074073611112</c:v>
                </c:pt>
                <c:pt idx="18">
                  <c:v>131.69444444444446</c:v>
                </c:pt>
                <c:pt idx="19">
                  <c:v>124.59259259722222</c:v>
                </c:pt>
                <c:pt idx="20">
                  <c:v>145.86458334374998</c:v>
                </c:pt>
                <c:pt idx="21">
                  <c:v>139.38541667187502</c:v>
                </c:pt>
                <c:pt idx="22">
                  <c:v>133.81250001562498</c:v>
                </c:pt>
                <c:pt idx="23">
                  <c:v>129.68749998437497</c:v>
                </c:pt>
                <c:pt idx="24">
                  <c:v>128.82291667187502</c:v>
                </c:pt>
                <c:pt idx="25">
                  <c:v>143.48148152777776</c:v>
                </c:pt>
                <c:pt idx="26">
                  <c:v>140.94444438888888</c:v>
                </c:pt>
                <c:pt idx="27">
                  <c:v>142.32407409722225</c:v>
                </c:pt>
                <c:pt idx="28">
                  <c:v>134.01851849999997</c:v>
                </c:pt>
                <c:pt idx="29">
                  <c:v>131.79629627777774</c:v>
                </c:pt>
                <c:pt idx="30">
                  <c:v>150.54166660375</c:v>
                </c:pt>
                <c:pt idx="31">
                  <c:v>145.72222216666665</c:v>
                </c:pt>
                <c:pt idx="32">
                  <c:v>136.96296294444443</c:v>
                </c:pt>
                <c:pt idx="33">
                  <c:v>128.93518519444444</c:v>
                </c:pt>
                <c:pt idx="34">
                  <c:v>127.29166667083335</c:v>
                </c:pt>
                <c:pt idx="35">
                  <c:v>146.29166666250001</c:v>
                </c:pt>
                <c:pt idx="36">
                  <c:v>136.88657405555551</c:v>
                </c:pt>
                <c:pt idx="37">
                  <c:v>129.46296294444443</c:v>
                </c:pt>
                <c:pt idx="38">
                  <c:v>127.64814816666667</c:v>
                </c:pt>
                <c:pt idx="39">
                  <c:v>122.62499999958332</c:v>
                </c:pt>
                <c:pt idx="40">
                  <c:v>139.89814813888893</c:v>
                </c:pt>
                <c:pt idx="41">
                  <c:v>139.11111109722222</c:v>
                </c:pt>
                <c:pt idx="42">
                  <c:v>130.47222219444441</c:v>
                </c:pt>
                <c:pt idx="43">
                  <c:v>128.03703705555557</c:v>
                </c:pt>
                <c:pt idx="44">
                  <c:v>127.05555555555554</c:v>
                </c:pt>
                <c:pt idx="45">
                  <c:v>137.91666672499997</c:v>
                </c:pt>
                <c:pt idx="46">
                  <c:v>122.95833342499998</c:v>
                </c:pt>
                <c:pt idx="47">
                  <c:v>110.28636368181819</c:v>
                </c:pt>
                <c:pt idx="48">
                  <c:v>109.85454538636364</c:v>
                </c:pt>
                <c:pt idx="49">
                  <c:v>104.95454546249999</c:v>
                </c:pt>
                <c:pt idx="50">
                  <c:v>125.79629628194442</c:v>
                </c:pt>
                <c:pt idx="51">
                  <c:v>132.48148145833332</c:v>
                </c:pt>
                <c:pt idx="52">
                  <c:v>121.36111111527777</c:v>
                </c:pt>
                <c:pt idx="53">
                  <c:v>142.43749996874999</c:v>
                </c:pt>
                <c:pt idx="54">
                  <c:v>133.64583332812504</c:v>
                </c:pt>
                <c:pt idx="55">
                  <c:v>134.79629629166664</c:v>
                </c:pt>
                <c:pt idx="56">
                  <c:v>118.25925926388892</c:v>
                </c:pt>
                <c:pt idx="57">
                  <c:v>119.37037039861113</c:v>
                </c:pt>
                <c:pt idx="58">
                  <c:v>115.75231481944442</c:v>
                </c:pt>
                <c:pt idx="59">
                  <c:v>122.62500000000001</c:v>
                </c:pt>
                <c:pt idx="60">
                  <c:v>118.23611113888887</c:v>
                </c:pt>
                <c:pt idx="61">
                  <c:v>113.02777776388888</c:v>
                </c:pt>
                <c:pt idx="62">
                  <c:v>141.76041667187496</c:v>
                </c:pt>
                <c:pt idx="63">
                  <c:v>137.80208334375001</c:v>
                </c:pt>
                <c:pt idx="64">
                  <c:v>127.78125000000003</c:v>
                </c:pt>
                <c:pt idx="65">
                  <c:v>129.49768520833334</c:v>
                </c:pt>
                <c:pt idx="66">
                  <c:v>136.8078703611111</c:v>
                </c:pt>
                <c:pt idx="67">
                  <c:v>122.21874996874999</c:v>
                </c:pt>
                <c:pt idx="68">
                  <c:v>133.61111122222223</c:v>
                </c:pt>
                <c:pt idx="69">
                  <c:v>114.83333334722224</c:v>
                </c:pt>
                <c:pt idx="70">
                  <c:v>111.80555558888888</c:v>
                </c:pt>
                <c:pt idx="71">
                  <c:v>140.88888888888889</c:v>
                </c:pt>
                <c:pt idx="72">
                  <c:v>132.19791667187502</c:v>
                </c:pt>
                <c:pt idx="73">
                  <c:v>134.29166665277779</c:v>
                </c:pt>
                <c:pt idx="74">
                  <c:v>133.90277777361109</c:v>
                </c:pt>
                <c:pt idx="75">
                  <c:v>120.1875</c:v>
                </c:pt>
                <c:pt idx="76">
                  <c:v>130.54166661249999</c:v>
                </c:pt>
                <c:pt idx="77">
                  <c:v>124.3611110236111</c:v>
                </c:pt>
                <c:pt idx="78">
                  <c:v>107.43888890277779</c:v>
                </c:pt>
                <c:pt idx="79">
                  <c:v>117.54999991250003</c:v>
                </c:pt>
                <c:pt idx="80">
                  <c:v>105.0833333208333</c:v>
                </c:pt>
                <c:pt idx="81">
                  <c:v>129.21296297222224</c:v>
                </c:pt>
                <c:pt idx="82">
                  <c:v>129.25925929166669</c:v>
                </c:pt>
                <c:pt idx="83">
                  <c:v>120.07638888888887</c:v>
                </c:pt>
                <c:pt idx="84">
                  <c:v>141.88194447222224</c:v>
                </c:pt>
                <c:pt idx="85">
                  <c:v>134.18055561111117</c:v>
                </c:pt>
                <c:pt idx="86">
                  <c:v>121.97916662499998</c:v>
                </c:pt>
                <c:pt idx="87">
                  <c:v>141.69444449652781</c:v>
                </c:pt>
                <c:pt idx="88">
                  <c:v>137.12847223263887</c:v>
                </c:pt>
                <c:pt idx="89">
                  <c:v>124.94444440277775</c:v>
                </c:pt>
              </c:numCache>
            </c:numRef>
          </c:xVal>
          <c:yVal>
            <c:numRef>
              <c:f>Foglio1!$BW$4:$BW$93</c:f>
              <c:numCache>
                <c:formatCode>0.00</c:formatCode>
                <c:ptCount val="90"/>
                <c:pt idx="0">
                  <c:v>19.08333319999997</c:v>
                </c:pt>
                <c:pt idx="1">
                  <c:v>19.700000075000034</c:v>
                </c:pt>
                <c:pt idx="2">
                  <c:v>27.666666799999973</c:v>
                </c:pt>
                <c:pt idx="3">
                  <c:v>30.749999983333282</c:v>
                </c:pt>
                <c:pt idx="4">
                  <c:v>21.249999824999989</c:v>
                </c:pt>
                <c:pt idx="5">
                  <c:v>13.983333424999941</c:v>
                </c:pt>
                <c:pt idx="6">
                  <c:v>15.116666675000047</c:v>
                </c:pt>
                <c:pt idx="7">
                  <c:v>14.533333349999978</c:v>
                </c:pt>
                <c:pt idx="8">
                  <c:v>17.350000025000057</c:v>
                </c:pt>
                <c:pt idx="9">
                  <c:v>11.283333350000007</c:v>
                </c:pt>
                <c:pt idx="10">
                  <c:v>16.037037055555487</c:v>
                </c:pt>
                <c:pt idx="11">
                  <c:v>16.670370380555596</c:v>
                </c:pt>
                <c:pt idx="12">
                  <c:v>17.759259250000014</c:v>
                </c:pt>
                <c:pt idx="13">
                  <c:v>16.925925916666728</c:v>
                </c:pt>
                <c:pt idx="14">
                  <c:v>26.385185222222162</c:v>
                </c:pt>
                <c:pt idx="15">
                  <c:v>18.759259305555616</c:v>
                </c:pt>
                <c:pt idx="16">
                  <c:v>14.666666694444501</c:v>
                </c:pt>
                <c:pt idx="17">
                  <c:v>20.8703703611111</c:v>
                </c:pt>
                <c:pt idx="18">
                  <c:v>22.722222222222271</c:v>
                </c:pt>
                <c:pt idx="19">
                  <c:v>15.6296296388889</c:v>
                </c:pt>
                <c:pt idx="20">
                  <c:v>19.729166687499969</c:v>
                </c:pt>
                <c:pt idx="21">
                  <c:v>16.020833343749985</c:v>
                </c:pt>
                <c:pt idx="22">
                  <c:v>13.625000031249954</c:v>
                </c:pt>
                <c:pt idx="23">
                  <c:v>15.624999968749933</c:v>
                </c:pt>
                <c:pt idx="24">
                  <c:v>18.395833343750013</c:v>
                </c:pt>
                <c:pt idx="25">
                  <c:v>11.185185277777748</c:v>
                </c:pt>
                <c:pt idx="26">
                  <c:v>18.111111000000022</c:v>
                </c:pt>
                <c:pt idx="27">
                  <c:v>8.8703704166667023</c:v>
                </c:pt>
                <c:pt idx="28">
                  <c:v>17.14814811111107</c:v>
                </c:pt>
                <c:pt idx="29">
                  <c:v>16.03703699999997</c:v>
                </c:pt>
                <c:pt idx="30">
                  <c:v>15.583333207499948</c:v>
                </c:pt>
                <c:pt idx="31">
                  <c:v>8.5555554444444795</c:v>
                </c:pt>
                <c:pt idx="32">
                  <c:v>5.7037036666666268</c:v>
                </c:pt>
                <c:pt idx="33">
                  <c:v>7.8703703888888867</c:v>
                </c:pt>
                <c:pt idx="34">
                  <c:v>11.250000008333387</c:v>
                </c:pt>
                <c:pt idx="35">
                  <c:v>24.083333325000041</c:v>
                </c:pt>
                <c:pt idx="36">
                  <c:v>22.523148111111041</c:v>
                </c:pt>
                <c:pt idx="37">
                  <c:v>9.5925925555555267</c:v>
                </c:pt>
                <c:pt idx="38">
                  <c:v>20.629629666666659</c:v>
                </c:pt>
                <c:pt idx="39">
                  <c:v>13.916666665833333</c:v>
                </c:pt>
                <c:pt idx="40">
                  <c:v>10.018518500000056</c:v>
                </c:pt>
                <c:pt idx="41">
                  <c:v>10.666666638888842</c:v>
                </c:pt>
                <c:pt idx="42">
                  <c:v>8.4999999444444114</c:v>
                </c:pt>
                <c:pt idx="43">
                  <c:v>8.7407407777778019</c:v>
                </c:pt>
                <c:pt idx="44">
                  <c:v>12.555555555555543</c:v>
                </c:pt>
                <c:pt idx="45">
                  <c:v>25.833333449999969</c:v>
                </c:pt>
                <c:pt idx="46">
                  <c:v>14.916666850000013</c:v>
                </c:pt>
                <c:pt idx="47">
                  <c:v>8.9727273636363378</c:v>
                </c:pt>
                <c:pt idx="48">
                  <c:v>12.109090772727285</c:v>
                </c:pt>
                <c:pt idx="49">
                  <c:v>12.818181834090908</c:v>
                </c:pt>
                <c:pt idx="50">
                  <c:v>8.592592563888843</c:v>
                </c:pt>
                <c:pt idx="51">
                  <c:v>10.96296291666664</c:v>
                </c:pt>
                <c:pt idx="52">
                  <c:v>10.055555563888859</c:v>
                </c:pt>
                <c:pt idx="53">
                  <c:v>8.8749999375000073</c:v>
                </c:pt>
                <c:pt idx="54">
                  <c:v>9.7916666562500723</c:v>
                </c:pt>
                <c:pt idx="55">
                  <c:v>4.4814814722222138</c:v>
                </c:pt>
                <c:pt idx="56">
                  <c:v>0.5185185277778146</c:v>
                </c:pt>
                <c:pt idx="57">
                  <c:v>-1.7037036472222127</c:v>
                </c:pt>
                <c:pt idx="58">
                  <c:v>2.7546296388888862</c:v>
                </c:pt>
                <c:pt idx="59">
                  <c:v>11.000000000000028</c:v>
                </c:pt>
                <c:pt idx="60">
                  <c:v>7.9722222777777745</c:v>
                </c:pt>
                <c:pt idx="61">
                  <c:v>10.05555552777777</c:v>
                </c:pt>
                <c:pt idx="62">
                  <c:v>5.0208333437498993</c:v>
                </c:pt>
                <c:pt idx="63">
                  <c:v>4.604166687500026</c:v>
                </c:pt>
                <c:pt idx="64">
                  <c:v>3.8125000000000426</c:v>
                </c:pt>
                <c:pt idx="65">
                  <c:v>6.7453704166666881</c:v>
                </c:pt>
                <c:pt idx="66">
                  <c:v>7.8657407222222275</c:v>
                </c:pt>
                <c:pt idx="67">
                  <c:v>8.6874999374999931</c:v>
                </c:pt>
                <c:pt idx="68">
                  <c:v>10.555555777777897</c:v>
                </c:pt>
                <c:pt idx="69">
                  <c:v>3.666666694444487</c:v>
                </c:pt>
                <c:pt idx="70">
                  <c:v>8.0555556222222151</c:v>
                </c:pt>
                <c:pt idx="71">
                  <c:v>-1.2222222222222854</c:v>
                </c:pt>
                <c:pt idx="72">
                  <c:v>-7.104166656249987</c:v>
                </c:pt>
                <c:pt idx="73">
                  <c:v>-1.916666694444416</c:v>
                </c:pt>
                <c:pt idx="74">
                  <c:v>-8.6388888972222446</c:v>
                </c:pt>
                <c:pt idx="75">
                  <c:v>-15.375000000000014</c:v>
                </c:pt>
                <c:pt idx="76">
                  <c:v>-21.916666775000081</c:v>
                </c:pt>
                <c:pt idx="77">
                  <c:v>-3.7222223972222537</c:v>
                </c:pt>
                <c:pt idx="78">
                  <c:v>-9.3222221944444357</c:v>
                </c:pt>
                <c:pt idx="79">
                  <c:v>14.899999825000052</c:v>
                </c:pt>
                <c:pt idx="80">
                  <c:v>14.833333308333309</c:v>
                </c:pt>
                <c:pt idx="81">
                  <c:v>18.425925944444472</c:v>
                </c:pt>
                <c:pt idx="82">
                  <c:v>28.518518583333403</c:v>
                </c:pt>
                <c:pt idx="83">
                  <c:v>28.5972222222222</c:v>
                </c:pt>
                <c:pt idx="84">
                  <c:v>19.013888944444432</c:v>
                </c:pt>
                <c:pt idx="85">
                  <c:v>3.8611112222223198</c:v>
                </c:pt>
                <c:pt idx="86">
                  <c:v>-12.291666750000061</c:v>
                </c:pt>
                <c:pt idx="87">
                  <c:v>8.2777778819445018</c:v>
                </c:pt>
                <c:pt idx="88">
                  <c:v>24.701388909722155</c:v>
                </c:pt>
                <c:pt idx="89">
                  <c:v>33.444444361111081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8-45CA-9556-D7B4D42C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Foglio1!$DI$106:$DI$107</c:f>
              <c:numCache>
                <c:formatCode>General</c:formatCode>
                <c:ptCount val="2"/>
                <c:pt idx="0">
                  <c:v>41.711564544601885</c:v>
                </c:pt>
                <c:pt idx="1">
                  <c:v>41.711564544601885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8-45CA-9556-D7B4D42C5AA9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Foglio1!$DI$109:$DI$110</c:f>
              <c:numCache>
                <c:formatCode>General</c:formatCode>
                <c:ptCount val="2"/>
                <c:pt idx="0">
                  <c:v>-18.33013450200847</c:v>
                </c:pt>
                <c:pt idx="1">
                  <c:v>-18.33013450200847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8-45CA-9556-D7B4D42C5AA9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Foglio1!$DK$106:$DK$107</c:f>
              <c:numCache>
                <c:formatCode>General</c:formatCode>
                <c:ptCount val="2"/>
                <c:pt idx="0">
                  <c:v>0.52832617270963045</c:v>
                </c:pt>
                <c:pt idx="1">
                  <c:v>-3.1046733565727793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98-45CA-9556-D7B4D42C5AA9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7-4B61-B4FB-F0C54DB11E0B}"/>
              </c:ext>
            </c:extLst>
          </c:dPt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Foglio1!$DJ$106:$DJ$107</c:f>
              <c:numCache>
                <c:formatCode>0.00</c:formatCode>
                <c:ptCount val="2"/>
                <c:pt idx="0">
                  <c:v>11.690715021296707</c:v>
                </c:pt>
                <c:pt idx="1">
                  <c:v>11.690715021296707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7-4B61-B4FB-F0C54DB1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  <c:majorUnit val="5"/>
      </c:valAx>
      <c:valAx>
        <c:axId val="255138815"/>
        <c:scaling>
          <c:orientation val="minMax"/>
          <c:max val="4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</a:t>
            </a:r>
            <a:r>
              <a:rPr lang="en-GB" sz="1400" b="0" i="0" u="none" strike="noStrike" baseline="0">
                <a:effectLst/>
              </a:rPr>
              <a:t> (s)</a:t>
            </a:r>
            <a:r>
              <a:rPr lang="en-GB"/>
              <a:t>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Foglio1!$EC$315</c:f>
              <c:strCache>
                <c:ptCount val="1"/>
                <c:pt idx="0">
                  <c:v>Bland Altman T. Totale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Foglio1!$DB$4:$DB$93</c:f>
              <c:numCache>
                <c:formatCode>0.000</c:formatCode>
                <c:ptCount val="90"/>
                <c:pt idx="0">
                  <c:v>2.4685930355098491</c:v>
                </c:pt>
                <c:pt idx="1">
                  <c:v>2.3607895486842101</c:v>
                </c:pt>
                <c:pt idx="2">
                  <c:v>2.3627542110220441</c:v>
                </c:pt>
                <c:pt idx="3">
                  <c:v>2.4853807555695981</c:v>
                </c:pt>
                <c:pt idx="4">
                  <c:v>2.2108548416848968</c:v>
                </c:pt>
                <c:pt idx="5">
                  <c:v>2.3748632774436542</c:v>
                </c:pt>
                <c:pt idx="6">
                  <c:v>2.2482977757603266</c:v>
                </c:pt>
                <c:pt idx="7">
                  <c:v>2.2712807970351712</c:v>
                </c:pt>
                <c:pt idx="8">
                  <c:v>2.3864581773291924</c:v>
                </c:pt>
                <c:pt idx="9">
                  <c:v>2.1663690082398568</c:v>
                </c:pt>
                <c:pt idx="10">
                  <c:v>2.3110111067572108</c:v>
                </c:pt>
                <c:pt idx="11">
                  <c:v>2.4965943076036687</c:v>
                </c:pt>
                <c:pt idx="12">
                  <c:v>2.3698798592359172</c:v>
                </c:pt>
                <c:pt idx="13">
                  <c:v>2.3859108269491527</c:v>
                </c:pt>
                <c:pt idx="14">
                  <c:v>2.3971887424836549</c:v>
                </c:pt>
                <c:pt idx="15">
                  <c:v>2.5242523764485982</c:v>
                </c:pt>
                <c:pt idx="16">
                  <c:v>2.3466021624896953</c:v>
                </c:pt>
                <c:pt idx="17">
                  <c:v>2.2983782430773312</c:v>
                </c:pt>
                <c:pt idx="18">
                  <c:v>2.3195125751219461</c:v>
                </c:pt>
                <c:pt idx="19">
                  <c:v>2.2704574622391944</c:v>
                </c:pt>
                <c:pt idx="20">
                  <c:v>2.3487866031023801</c:v>
                </c:pt>
                <c:pt idx="21">
                  <c:v>2.0440579154691991</c:v>
                </c:pt>
                <c:pt idx="22">
                  <c:v>2.1771404511770158</c:v>
                </c:pt>
                <c:pt idx="23">
                  <c:v>2.1156956497259873</c:v>
                </c:pt>
                <c:pt idx="24">
                  <c:v>2.0909036194509008</c:v>
                </c:pt>
                <c:pt idx="25">
                  <c:v>2.5007898936842055</c:v>
                </c:pt>
                <c:pt idx="26">
                  <c:v>2.2747538006070824</c:v>
                </c:pt>
                <c:pt idx="27">
                  <c:v>2.358139724883721</c:v>
                </c:pt>
                <c:pt idx="28">
                  <c:v>2.280822426150908</c:v>
                </c:pt>
                <c:pt idx="29">
                  <c:v>2.1690410373860862</c:v>
                </c:pt>
                <c:pt idx="30">
                  <c:v>2.434527705317139</c:v>
                </c:pt>
                <c:pt idx="31">
                  <c:v>2.2794870658365651</c:v>
                </c:pt>
                <c:pt idx="32">
                  <c:v>2.6069451826205738</c:v>
                </c:pt>
                <c:pt idx="33">
                  <c:v>2.5265380811218838</c:v>
                </c:pt>
                <c:pt idx="34">
                  <c:v>2.1645891427239663</c:v>
                </c:pt>
                <c:pt idx="35">
                  <c:v>2.5290657591790797</c:v>
                </c:pt>
                <c:pt idx="36">
                  <c:v>2.3908227848101262</c:v>
                </c:pt>
                <c:pt idx="37">
                  <c:v>2.3296686164876035</c:v>
                </c:pt>
                <c:pt idx="38">
                  <c:v>2.1646276700455225</c:v>
                </c:pt>
                <c:pt idx="39">
                  <c:v>2.0968771391793344</c:v>
                </c:pt>
                <c:pt idx="40">
                  <c:v>2.4812401638824384</c:v>
                </c:pt>
                <c:pt idx="41">
                  <c:v>2.4629520849884576</c:v>
                </c:pt>
                <c:pt idx="42">
                  <c:v>2.3760425354462051</c:v>
                </c:pt>
                <c:pt idx="43">
                  <c:v>2.3128308721964528</c:v>
                </c:pt>
                <c:pt idx="44">
                  <c:v>2.2706400365154749</c:v>
                </c:pt>
                <c:pt idx="45">
                  <c:v>2.7416422957664235</c:v>
                </c:pt>
                <c:pt idx="46">
                  <c:v>2.4467192880362387</c:v>
                </c:pt>
                <c:pt idx="47">
                  <c:v>2.254328576556992</c:v>
                </c:pt>
                <c:pt idx="48">
                  <c:v>2.1332980007603215</c:v>
                </c:pt>
                <c:pt idx="49">
                  <c:v>2.1964027733581926</c:v>
                </c:pt>
                <c:pt idx="50">
                  <c:v>2.1172681924669554</c:v>
                </c:pt>
                <c:pt idx="51">
                  <c:v>2.5119892090881226</c:v>
                </c:pt>
                <c:pt idx="52">
                  <c:v>2.2636931651047272</c:v>
                </c:pt>
                <c:pt idx="53">
                  <c:v>2.1934754548558155</c:v>
                </c:pt>
                <c:pt idx="54">
                  <c:v>2.1016249651736922</c:v>
                </c:pt>
                <c:pt idx="55">
                  <c:v>2.4256978377444409</c:v>
                </c:pt>
                <c:pt idx="56">
                  <c:v>2.0693241587363835</c:v>
                </c:pt>
                <c:pt idx="57">
                  <c:v>2.0293331679753974</c:v>
                </c:pt>
                <c:pt idx="58">
                  <c:v>1.8660377464976599</c:v>
                </c:pt>
                <c:pt idx="59">
                  <c:v>2.1848906609489003</c:v>
                </c:pt>
                <c:pt idx="60">
                  <c:v>2.1060274007509481</c:v>
                </c:pt>
                <c:pt idx="61">
                  <c:v>1.9864016570924388</c:v>
                </c:pt>
                <c:pt idx="62">
                  <c:v>2.4022714797615659</c:v>
                </c:pt>
                <c:pt idx="63">
                  <c:v>2.1513507459004737</c:v>
                </c:pt>
                <c:pt idx="64">
                  <c:v>2.1728123948346054</c:v>
                </c:pt>
                <c:pt idx="65">
                  <c:v>2.1857570245706994</c:v>
                </c:pt>
                <c:pt idx="66">
                  <c:v>2.2263305549446835</c:v>
                </c:pt>
                <c:pt idx="67">
                  <c:v>2.0588651201114603</c:v>
                </c:pt>
                <c:pt idx="68">
                  <c:v>2.3362660262637314</c:v>
                </c:pt>
                <c:pt idx="69">
                  <c:v>2.19761779415931</c:v>
                </c:pt>
                <c:pt idx="70">
                  <c:v>2.1383144174588065</c:v>
                </c:pt>
                <c:pt idx="71">
                  <c:v>2.2918605503895071</c:v>
                </c:pt>
                <c:pt idx="72">
                  <c:v>2.1906527313316584</c:v>
                </c:pt>
                <c:pt idx="73">
                  <c:v>2.1972660385241838</c:v>
                </c:pt>
                <c:pt idx="74">
                  <c:v>2.4121769005240443</c:v>
                </c:pt>
                <c:pt idx="75">
                  <c:v>2.1224066074074024</c:v>
                </c:pt>
                <c:pt idx="76">
                  <c:v>2.2313044110483351</c:v>
                </c:pt>
                <c:pt idx="77">
                  <c:v>2.3003893724892213</c:v>
                </c:pt>
                <c:pt idx="78">
                  <c:v>2.0322360141248668</c:v>
                </c:pt>
                <c:pt idx="79">
                  <c:v>2.3353462787017945</c:v>
                </c:pt>
                <c:pt idx="80">
                  <c:v>2.0227044569070323</c:v>
                </c:pt>
                <c:pt idx="81">
                  <c:v>2.4844825686206846</c:v>
                </c:pt>
                <c:pt idx="82">
                  <c:v>2.09021225146686</c:v>
                </c:pt>
                <c:pt idx="83">
                  <c:v>2.0083522875319404</c:v>
                </c:pt>
                <c:pt idx="84">
                  <c:v>2.4058405134118885</c:v>
                </c:pt>
                <c:pt idx="85">
                  <c:v>2.3197440802270011</c:v>
                </c:pt>
                <c:pt idx="86">
                  <c:v>2.1852753596284322</c:v>
                </c:pt>
                <c:pt idx="87">
                  <c:v>2.524167136997967</c:v>
                </c:pt>
                <c:pt idx="88">
                  <c:v>2.2840769533063838</c:v>
                </c:pt>
                <c:pt idx="89">
                  <c:v>2.1322121362845063</c:v>
                </c:pt>
              </c:numCache>
            </c:numRef>
          </c:xVal>
          <c:yVal>
            <c:numRef>
              <c:f>Foglio1!$DC$4:$DC$93</c:f>
              <c:numCache>
                <c:formatCode>0.00</c:formatCode>
                <c:ptCount val="90"/>
                <c:pt idx="0">
                  <c:v>0.27718241101969809</c:v>
                </c:pt>
                <c:pt idx="1">
                  <c:v>0.54157879736842052</c:v>
                </c:pt>
                <c:pt idx="2">
                  <c:v>0.78551362204408859</c:v>
                </c:pt>
                <c:pt idx="3">
                  <c:v>0.53076669113921549</c:v>
                </c:pt>
                <c:pt idx="4">
                  <c:v>0.50170388336981375</c:v>
                </c:pt>
                <c:pt idx="5">
                  <c:v>0.46972777488730832</c:v>
                </c:pt>
                <c:pt idx="6">
                  <c:v>0.49659555152065327</c:v>
                </c:pt>
                <c:pt idx="7">
                  <c:v>0.48256403407036208</c:v>
                </c:pt>
                <c:pt idx="8">
                  <c:v>0.69292215465838503</c:v>
                </c:pt>
                <c:pt idx="9">
                  <c:v>0.41273221647973379</c:v>
                </c:pt>
                <c:pt idx="10">
                  <c:v>-3.798146648555889E-2</c:v>
                </c:pt>
                <c:pt idx="11">
                  <c:v>0.57319045520735701</c:v>
                </c:pt>
                <c:pt idx="12">
                  <c:v>0.27976063847183408</c:v>
                </c:pt>
                <c:pt idx="13">
                  <c:v>0.47182241389830537</c:v>
                </c:pt>
                <c:pt idx="14">
                  <c:v>0.4343806849673304</c:v>
                </c:pt>
                <c:pt idx="15">
                  <c:v>0.20850459289719669</c:v>
                </c:pt>
                <c:pt idx="16">
                  <c:v>0.2532095249793902</c:v>
                </c:pt>
                <c:pt idx="17">
                  <c:v>0.23675586615468225</c:v>
                </c:pt>
                <c:pt idx="18">
                  <c:v>0.23902363024391216</c:v>
                </c:pt>
                <c:pt idx="19">
                  <c:v>0.20091858447840849</c:v>
                </c:pt>
                <c:pt idx="20">
                  <c:v>-2.4313737952397219E-3</c:v>
                </c:pt>
                <c:pt idx="21">
                  <c:v>0.50811781093839792</c:v>
                </c:pt>
                <c:pt idx="22">
                  <c:v>9.4282582354031419E-2</c:v>
                </c:pt>
                <c:pt idx="23">
                  <c:v>1.1390079451974344E-2</c:v>
                </c:pt>
                <c:pt idx="24">
                  <c:v>1.8069389018018356E-3</c:v>
                </c:pt>
                <c:pt idx="25">
                  <c:v>0.26157810736843068</c:v>
                </c:pt>
                <c:pt idx="26">
                  <c:v>0.50951432121416529</c:v>
                </c:pt>
                <c:pt idx="27">
                  <c:v>0.51627868976744207</c:v>
                </c:pt>
                <c:pt idx="28">
                  <c:v>0.34165125230183557</c:v>
                </c:pt>
                <c:pt idx="29">
                  <c:v>0.45808099477219244</c:v>
                </c:pt>
                <c:pt idx="30">
                  <c:v>0.52905525063427783</c:v>
                </c:pt>
                <c:pt idx="31">
                  <c:v>0.81897627167315012</c:v>
                </c:pt>
                <c:pt idx="32">
                  <c:v>0.57389098524116733</c:v>
                </c:pt>
                <c:pt idx="33">
                  <c:v>-6.6926577756232675E-2</c:v>
                </c:pt>
                <c:pt idx="34">
                  <c:v>2.9175225447951814E-2</c:v>
                </c:pt>
                <c:pt idx="35">
                  <c:v>0.23812799835815923</c:v>
                </c:pt>
                <c:pt idx="36">
                  <c:v>0.28164556962025289</c:v>
                </c:pt>
                <c:pt idx="37">
                  <c:v>0.29934045297520662</c:v>
                </c:pt>
                <c:pt idx="38">
                  <c:v>9.2556400910650538E-3</c:v>
                </c:pt>
                <c:pt idx="39">
                  <c:v>5.3754898358688408E-2</c:v>
                </c:pt>
                <c:pt idx="40">
                  <c:v>0.26248338776487667</c:v>
                </c:pt>
                <c:pt idx="41">
                  <c:v>0.26590430997693559</c:v>
                </c:pt>
                <c:pt idx="42">
                  <c:v>0.25208507089241028</c:v>
                </c:pt>
                <c:pt idx="43">
                  <c:v>0.28566158439290579</c:v>
                </c:pt>
                <c:pt idx="44">
                  <c:v>0.26128129303095005</c:v>
                </c:pt>
                <c:pt idx="45">
                  <c:v>0.82328475153284675</c:v>
                </c:pt>
                <c:pt idx="46">
                  <c:v>0.49343703607247758</c:v>
                </c:pt>
                <c:pt idx="47">
                  <c:v>0.58865517311400417</c:v>
                </c:pt>
                <c:pt idx="48">
                  <c:v>0.72659510152066331</c:v>
                </c:pt>
                <c:pt idx="49">
                  <c:v>0.43281410671638532</c:v>
                </c:pt>
                <c:pt idx="50">
                  <c:v>-5.4614950660694106E-3</c:v>
                </c:pt>
                <c:pt idx="51">
                  <c:v>0.48397751817626444</c:v>
                </c:pt>
                <c:pt idx="52">
                  <c:v>0.12738481020947479</c:v>
                </c:pt>
                <c:pt idx="53">
                  <c:v>0.22695488971163069</c:v>
                </c:pt>
                <c:pt idx="54">
                  <c:v>0.26325131034740434</c:v>
                </c:pt>
                <c:pt idx="55">
                  <c:v>0.63139445548888151</c:v>
                </c:pt>
                <c:pt idx="56">
                  <c:v>0.21865015747276684</c:v>
                </c:pt>
                <c:pt idx="57">
                  <c:v>0.19866573595081505</c:v>
                </c:pt>
                <c:pt idx="58">
                  <c:v>1.2074272995319824E-2</c:v>
                </c:pt>
                <c:pt idx="59">
                  <c:v>9.7807218978203103E-3</c:v>
                </c:pt>
                <c:pt idx="60">
                  <c:v>1.2057841501916577E-2</c:v>
                </c:pt>
                <c:pt idx="61">
                  <c:v>1.2804214184897411E-2</c:v>
                </c:pt>
                <c:pt idx="62">
                  <c:v>0.24454539952315191</c:v>
                </c:pt>
                <c:pt idx="63">
                  <c:v>-3.7298648199052042E-2</c:v>
                </c:pt>
                <c:pt idx="64">
                  <c:v>-0.27437797033078937</c:v>
                </c:pt>
                <c:pt idx="65">
                  <c:v>-4.848793085860148E-2</c:v>
                </c:pt>
                <c:pt idx="66">
                  <c:v>-2.733843011063275E-2</c:v>
                </c:pt>
                <c:pt idx="67">
                  <c:v>-2.2686797770785638E-3</c:v>
                </c:pt>
                <c:pt idx="68">
                  <c:v>0.27252289252748252</c:v>
                </c:pt>
                <c:pt idx="69">
                  <c:v>0.27523664831864014</c:v>
                </c:pt>
                <c:pt idx="70">
                  <c:v>0.21663127491763357</c:v>
                </c:pt>
                <c:pt idx="71">
                  <c:v>0.50371928077901451</c:v>
                </c:pt>
                <c:pt idx="72">
                  <c:v>0.14130760266331643</c:v>
                </c:pt>
                <c:pt idx="73">
                  <c:v>1.4530997048387118E-2</c:v>
                </c:pt>
                <c:pt idx="74">
                  <c:v>0.72435150104808876</c:v>
                </c:pt>
                <c:pt idx="75">
                  <c:v>0.38481641481482454</c:v>
                </c:pt>
                <c:pt idx="76">
                  <c:v>0.66260958209668996</c:v>
                </c:pt>
                <c:pt idx="77">
                  <c:v>0.42077844497844286</c:v>
                </c:pt>
                <c:pt idx="78">
                  <c:v>0.20447140824973298</c:v>
                </c:pt>
                <c:pt idx="79">
                  <c:v>0.47069561740360877</c:v>
                </c:pt>
                <c:pt idx="80">
                  <c:v>0.24541349381406441</c:v>
                </c:pt>
                <c:pt idx="81">
                  <c:v>-0.83103410275861078</c:v>
                </c:pt>
                <c:pt idx="82">
                  <c:v>-0.15957565706625987</c:v>
                </c:pt>
                <c:pt idx="83">
                  <c:v>-0.18329236493609913</c:v>
                </c:pt>
                <c:pt idx="84">
                  <c:v>-8.3186731762237009E-3</c:v>
                </c:pt>
                <c:pt idx="85">
                  <c:v>0.13948436045400214</c:v>
                </c:pt>
                <c:pt idx="86">
                  <c:v>0.31054933925688477</c:v>
                </c:pt>
                <c:pt idx="87">
                  <c:v>0.42833915399595357</c:v>
                </c:pt>
                <c:pt idx="88">
                  <c:v>-5.1845013387231909E-2</c:v>
                </c:pt>
                <c:pt idx="89">
                  <c:v>-0.23557572743098731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EC5-BFDF-6F0F57FB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439"/>
        <c:axId val="17551660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Foglio1!$ED$318:$ED$319</c:f>
              <c:numCache>
                <c:formatCode>General</c:formatCode>
                <c:ptCount val="2"/>
                <c:pt idx="0">
                  <c:v>1.0155790590612992</c:v>
                </c:pt>
                <c:pt idx="1">
                  <c:v>1.0155790590612992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3-4EC5-BFDF-6F0F57FB00C4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Foglio1!$ED$321:$ED$322</c:f>
              <c:numCache>
                <c:formatCode>General</c:formatCode>
                <c:ptCount val="2"/>
                <c:pt idx="0">
                  <c:v>-0.48442875592722856</c:v>
                </c:pt>
                <c:pt idx="1">
                  <c:v>-0.48442875592722856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3-4EC5-BFDF-6F0F57FB00C4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Foglio1!$EF$318:$EF$319</c:f>
              <c:numCache>
                <c:formatCode>General</c:formatCode>
                <c:ptCount val="2"/>
                <c:pt idx="0">
                  <c:v>-2.3403884323321744E-2</c:v>
                </c:pt>
                <c:pt idx="1">
                  <c:v>0.64330201124864006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3-4EC5-BFDF-6F0F57FB00C4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Foglio1!$EC$318:$EC$319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Foglio1!$EE$318:$EE$319</c:f>
              <c:numCache>
                <c:formatCode>0.00</c:formatCode>
                <c:ptCount val="2"/>
                <c:pt idx="0">
                  <c:v>0.26557515156703532</c:v>
                </c:pt>
                <c:pt idx="1">
                  <c:v>0.26557515156703532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3-4EC5-BFDF-6F0F57FB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439"/>
        <c:axId val="175516607"/>
      </c:scatterChart>
      <c:valAx>
        <c:axId val="494481439"/>
        <c:scaling>
          <c:orientation val="minMax"/>
          <c:max val="2.8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6607"/>
        <c:crosses val="autoZero"/>
        <c:crossBetween val="midCat"/>
      </c:valAx>
      <c:valAx>
        <c:axId val="175516607"/>
        <c:scaling>
          <c:orientation val="minMax"/>
          <c:max val="1.05"/>
          <c:min val="-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14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/>
              <a:t> Video</a:t>
            </a:r>
            <a:r>
              <a:rPr lang="en-GB" sz="1400" b="0" i="0" u="none" strike="noStrike" baseline="0">
                <a:effectLst/>
              </a:rPr>
              <a:t>tracking</a:t>
            </a:r>
            <a:r>
              <a:rPr lang="en-GB"/>
              <a:t> Vs. Optojump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Foglio1!$EX$103</c:f>
              <c:strCache>
                <c:ptCount val="1"/>
                <c:pt idx="0">
                  <c:v>Bland Altman Ritmo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Foglio1!$CA$4:$CA$93</c:f>
              <c:numCache>
                <c:formatCode>0.000</c:formatCode>
                <c:ptCount val="90"/>
                <c:pt idx="0">
                  <c:v>3.9208126784747925</c:v>
                </c:pt>
                <c:pt idx="1">
                  <c:v>3.9060790267458727</c:v>
                </c:pt>
                <c:pt idx="2">
                  <c:v>4.0979108287015702</c:v>
                </c:pt>
                <c:pt idx="3">
                  <c:v>4.0880520387135917</c:v>
                </c:pt>
                <c:pt idx="4">
                  <c:v>4.1739682532725206</c:v>
                </c:pt>
                <c:pt idx="5">
                  <c:v>4.3334696466192142</c:v>
                </c:pt>
                <c:pt idx="6">
                  <c:v>4.5310423272293612</c:v>
                </c:pt>
                <c:pt idx="7">
                  <c:v>4.4886515688256505</c:v>
                </c:pt>
                <c:pt idx="8">
                  <c:v>4.3612544493180181</c:v>
                </c:pt>
                <c:pt idx="9">
                  <c:v>4.7761005585768235</c:v>
                </c:pt>
                <c:pt idx="10">
                  <c:v>4.043056036251973</c:v>
                </c:pt>
                <c:pt idx="11">
                  <c:v>3.9711293252706348</c:v>
                </c:pt>
                <c:pt idx="12">
                  <c:v>4.1048982793115893</c:v>
                </c:pt>
                <c:pt idx="13">
                  <c:v>4.3241228612739793</c:v>
                </c:pt>
                <c:pt idx="14">
                  <c:v>4.1265221410383841</c:v>
                </c:pt>
                <c:pt idx="15">
                  <c:v>3.9156450416898139</c:v>
                </c:pt>
                <c:pt idx="16">
                  <c:v>4.1683571854425283</c:v>
                </c:pt>
                <c:pt idx="17">
                  <c:v>4.2707237513550123</c:v>
                </c:pt>
                <c:pt idx="18">
                  <c:v>4.23181818269091</c:v>
                </c:pt>
                <c:pt idx="19">
                  <c:v>4.3518795432621964</c:v>
                </c:pt>
                <c:pt idx="20">
                  <c:v>3.9779437030767437</c:v>
                </c:pt>
                <c:pt idx="21">
                  <c:v>4.0552123787222172</c:v>
                </c:pt>
                <c:pt idx="22">
                  <c:v>4.1917996987951804</c:v>
                </c:pt>
                <c:pt idx="23">
                  <c:v>4.4045480973481306</c:v>
                </c:pt>
                <c:pt idx="24">
                  <c:v>4.4638838329863493</c:v>
                </c:pt>
                <c:pt idx="25">
                  <c:v>3.9066889625395689</c:v>
                </c:pt>
                <c:pt idx="26">
                  <c:v>4.0709075043630012</c:v>
                </c:pt>
                <c:pt idx="27">
                  <c:v>3.9211613623673927</c:v>
                </c:pt>
                <c:pt idx="28">
                  <c:v>4.18998207961614</c:v>
                </c:pt>
                <c:pt idx="29">
                  <c:v>4.294944751454473</c:v>
                </c:pt>
                <c:pt idx="30">
                  <c:v>3.7795072987074434</c:v>
                </c:pt>
                <c:pt idx="31">
                  <c:v>3.8331286543150296</c:v>
                </c:pt>
                <c:pt idx="32">
                  <c:v>3.7755593470447462</c:v>
                </c:pt>
                <c:pt idx="33">
                  <c:v>4.1108187127189906</c:v>
                </c:pt>
                <c:pt idx="34">
                  <c:v>4.2360526315860891</c:v>
                </c:pt>
                <c:pt idx="35">
                  <c:v>3.8641729047832483</c:v>
                </c:pt>
                <c:pt idx="36">
                  <c:v>4.0583333339843755</c:v>
                </c:pt>
                <c:pt idx="37">
                  <c:v>4.1443262418137916</c:v>
                </c:pt>
                <c:pt idx="38">
                  <c:v>4.2642254654631451</c:v>
                </c:pt>
                <c:pt idx="39">
                  <c:v>4.348618618611086</c:v>
                </c:pt>
                <c:pt idx="40">
                  <c:v>3.9306956115101732</c:v>
                </c:pt>
                <c:pt idx="41">
                  <c:v>3.9738926803780799</c:v>
                </c:pt>
                <c:pt idx="42">
                  <c:v>4.0999095154625751</c:v>
                </c:pt>
                <c:pt idx="43">
                  <c:v>4.1828016291266064</c:v>
                </c:pt>
                <c:pt idx="44">
                  <c:v>4.2720032441999516</c:v>
                </c:pt>
                <c:pt idx="45">
                  <c:v>3.905812678474792</c:v>
                </c:pt>
                <c:pt idx="46">
                  <c:v>4.1848571421614107</c:v>
                </c:pt>
                <c:pt idx="47">
                  <c:v>4.3836568779048708</c:v>
                </c:pt>
                <c:pt idx="48">
                  <c:v>4.481481012665439</c:v>
                </c:pt>
                <c:pt idx="49">
                  <c:v>4.4329284657593711</c:v>
                </c:pt>
                <c:pt idx="50">
                  <c:v>4.3753160113117033</c:v>
                </c:pt>
                <c:pt idx="51">
                  <c:v>3.9660931907272516</c:v>
                </c:pt>
                <c:pt idx="52">
                  <c:v>4.4167643353180317</c:v>
                </c:pt>
                <c:pt idx="53">
                  <c:v>4.0315498554191587</c:v>
                </c:pt>
                <c:pt idx="54">
                  <c:v>4.1663944223021865</c:v>
                </c:pt>
                <c:pt idx="55">
                  <c:v>3.9629263220439692</c:v>
                </c:pt>
                <c:pt idx="56">
                  <c:v>4.714354838612123</c:v>
                </c:pt>
                <c:pt idx="57">
                  <c:v>4.8333609385783287</c:v>
                </c:pt>
                <c:pt idx="58">
                  <c:v>4.9247584034672691</c:v>
                </c:pt>
                <c:pt idx="59">
                  <c:v>4.2368181818181814</c:v>
                </c:pt>
                <c:pt idx="60">
                  <c:v>4.3405697513812154</c:v>
                </c:pt>
                <c:pt idx="61">
                  <c:v>4.6533345808383242</c:v>
                </c:pt>
                <c:pt idx="62">
                  <c:v>3.9511746987951808</c:v>
                </c:pt>
                <c:pt idx="63">
                  <c:v>4.3553222452288844</c:v>
                </c:pt>
                <c:pt idx="64">
                  <c:v>4.5533581888218109</c:v>
                </c:pt>
                <c:pt idx="65">
                  <c:v>4.2877573528600781</c:v>
                </c:pt>
                <c:pt idx="66">
                  <c:v>4.1881485637420273</c:v>
                </c:pt>
                <c:pt idx="67">
                  <c:v>4.5194883908279646</c:v>
                </c:pt>
                <c:pt idx="68">
                  <c:v>4.1498817960112664</c:v>
                </c:pt>
                <c:pt idx="69">
                  <c:v>4.3925182406515013</c:v>
                </c:pt>
                <c:pt idx="70">
                  <c:v>4.5577110326697667</c:v>
                </c:pt>
                <c:pt idx="71">
                  <c:v>4.0857663419321</c:v>
                </c:pt>
                <c:pt idx="72">
                  <c:v>4.302633833075487</c:v>
                </c:pt>
                <c:pt idx="73">
                  <c:v>4.301137004883655</c:v>
                </c:pt>
                <c:pt idx="74">
                  <c:v>4.097874396215115</c:v>
                </c:pt>
                <c:pt idx="75">
                  <c:v>4.6181005594831621</c:v>
                </c:pt>
                <c:pt idx="76">
                  <c:v>4.6181601131927792</c:v>
                </c:pt>
                <c:pt idx="77">
                  <c:v>4.4469658119658124</c:v>
                </c:pt>
                <c:pt idx="78">
                  <c:v>4.7864918534600402</c:v>
                </c:pt>
                <c:pt idx="79">
                  <c:v>4.2169449216870438</c:v>
                </c:pt>
                <c:pt idx="80">
                  <c:v>4.8024656687483338</c:v>
                </c:pt>
                <c:pt idx="81">
                  <c:v>4.3890221403031013</c:v>
                </c:pt>
                <c:pt idx="82">
                  <c:v>4.4564479351011279</c:v>
                </c:pt>
                <c:pt idx="83">
                  <c:v>4.6310758759948163</c:v>
                </c:pt>
                <c:pt idx="84">
                  <c:v>4.0394606450745005</c:v>
                </c:pt>
                <c:pt idx="85">
                  <c:v>4.1940761820629922</c:v>
                </c:pt>
                <c:pt idx="86">
                  <c:v>4.4976095705774117</c:v>
                </c:pt>
                <c:pt idx="87">
                  <c:v>3.740420712788513</c:v>
                </c:pt>
                <c:pt idx="88">
                  <c:v>4.1104248366013074</c:v>
                </c:pt>
                <c:pt idx="89">
                  <c:v>4.4078019316582644</c:v>
                </c:pt>
              </c:numCache>
            </c:numRef>
          </c:xVal>
          <c:yVal>
            <c:numRef>
              <c:f>Foglio1!$CB$4:$CB$93</c:f>
              <c:numCache>
                <c:formatCode>0.00</c:formatCode>
                <c:ptCount val="90"/>
                <c:pt idx="0">
                  <c:v>0.17051424583847252</c:v>
                </c:pt>
                <c:pt idx="1">
                  <c:v>0.21215805349174399</c:v>
                </c:pt>
                <c:pt idx="2">
                  <c:v>0.21182165740314085</c:v>
                </c:pt>
                <c:pt idx="3">
                  <c:v>0.17832629964940727</c:v>
                </c:pt>
                <c:pt idx="4">
                  <c:v>0.22349206210059869</c:v>
                </c:pt>
                <c:pt idx="5">
                  <c:v>0.23693929323842955</c:v>
                </c:pt>
                <c:pt idx="6">
                  <c:v>0.25008465445872119</c:v>
                </c:pt>
                <c:pt idx="7">
                  <c:v>0.22130313765130083</c:v>
                </c:pt>
                <c:pt idx="8">
                  <c:v>0.67250889863603547</c:v>
                </c:pt>
                <c:pt idx="9">
                  <c:v>0.28020111715364671</c:v>
                </c:pt>
                <c:pt idx="10">
                  <c:v>0.23277873917061376</c:v>
                </c:pt>
                <c:pt idx="11">
                  <c:v>0.75625865054126784</c:v>
                </c:pt>
                <c:pt idx="12">
                  <c:v>0.2409076697342889</c:v>
                </c:pt>
                <c:pt idx="13">
                  <c:v>0.25713461143684757</c:v>
                </c:pt>
                <c:pt idx="14">
                  <c:v>0.60304428207676786</c:v>
                </c:pt>
                <c:pt idx="15">
                  <c:v>0.22240119449073958</c:v>
                </c:pt>
                <c:pt idx="16">
                  <c:v>0.25004770421839062</c:v>
                </c:pt>
                <c:pt idx="17">
                  <c:v>0.26589194715446762</c:v>
                </c:pt>
                <c:pt idx="18">
                  <c:v>0.26363636538181812</c:v>
                </c:pt>
                <c:pt idx="19">
                  <c:v>0.26820353096883842</c:v>
                </c:pt>
                <c:pt idx="20">
                  <c:v>0.28838740615348701</c:v>
                </c:pt>
                <c:pt idx="21">
                  <c:v>0.27792475744443479</c:v>
                </c:pt>
                <c:pt idx="22">
                  <c:v>0.29109939759036152</c:v>
                </c:pt>
                <c:pt idx="23">
                  <c:v>0.32409619469626172</c:v>
                </c:pt>
                <c:pt idx="24">
                  <c:v>0.3227676659726999</c:v>
                </c:pt>
                <c:pt idx="25">
                  <c:v>0.21337792507913766</c:v>
                </c:pt>
                <c:pt idx="26">
                  <c:v>0.23514834205933699</c:v>
                </c:pt>
                <c:pt idx="27">
                  <c:v>0.19787828029034138</c:v>
                </c:pt>
                <c:pt idx="28">
                  <c:v>0.22218638145450509</c:v>
                </c:pt>
                <c:pt idx="29">
                  <c:v>0.24988950290894607</c:v>
                </c:pt>
                <c:pt idx="30">
                  <c:v>0.14901459741488621</c:v>
                </c:pt>
                <c:pt idx="31">
                  <c:v>0.22847953085228134</c:v>
                </c:pt>
                <c:pt idx="32">
                  <c:v>0.6400075829783809</c:v>
                </c:pt>
                <c:pt idx="33">
                  <c:v>0.19941520321575901</c:v>
                </c:pt>
                <c:pt idx="34">
                  <c:v>0.21210526317217848</c:v>
                </c:pt>
                <c:pt idx="35">
                  <c:v>0.17584580956649587</c:v>
                </c:pt>
                <c:pt idx="36">
                  <c:v>0.21666666796874967</c:v>
                </c:pt>
                <c:pt idx="37">
                  <c:v>0.22198581696091768</c:v>
                </c:pt>
                <c:pt idx="38">
                  <c:v>0.23067315314851289</c:v>
                </c:pt>
                <c:pt idx="39">
                  <c:v>0.22168168166661584</c:v>
                </c:pt>
                <c:pt idx="40">
                  <c:v>0.2058356674647901</c:v>
                </c:pt>
                <c:pt idx="41">
                  <c:v>0.24334091631171528</c:v>
                </c:pt>
                <c:pt idx="42">
                  <c:v>0.20648569759181656</c:v>
                </c:pt>
                <c:pt idx="43">
                  <c:v>0.2211588138087679</c:v>
                </c:pt>
                <c:pt idx="44">
                  <c:v>0.21511759951101439</c:v>
                </c:pt>
                <c:pt idx="45">
                  <c:v>0.20051424583847322</c:v>
                </c:pt>
                <c:pt idx="46">
                  <c:v>0.20171428432281946</c:v>
                </c:pt>
                <c:pt idx="47">
                  <c:v>0.13531375580974103</c:v>
                </c:pt>
                <c:pt idx="48">
                  <c:v>0.15096202533087677</c:v>
                </c:pt>
                <c:pt idx="49">
                  <c:v>0.57676602242783304</c:v>
                </c:pt>
                <c:pt idx="50">
                  <c:v>0.23813202262340649</c:v>
                </c:pt>
                <c:pt idx="51">
                  <c:v>0.66996415923228092</c:v>
                </c:pt>
                <c:pt idx="52">
                  <c:v>0.24019533730273057</c:v>
                </c:pt>
                <c:pt idx="53">
                  <c:v>0.26059971083831712</c:v>
                </c:pt>
                <c:pt idx="54">
                  <c:v>0.27278884460437158</c:v>
                </c:pt>
                <c:pt idx="55">
                  <c:v>0.63029708853238287</c:v>
                </c:pt>
                <c:pt idx="56">
                  <c:v>0.24870967722424631</c:v>
                </c:pt>
                <c:pt idx="57">
                  <c:v>0.27116632160110488</c:v>
                </c:pt>
                <c:pt idx="58">
                  <c:v>0.23451680693453802</c:v>
                </c:pt>
                <c:pt idx="59">
                  <c:v>0.25363636363636299</c:v>
                </c:pt>
                <c:pt idx="60">
                  <c:v>0.15863950276243077</c:v>
                </c:pt>
                <c:pt idx="61">
                  <c:v>0.27416916167664507</c:v>
                </c:pt>
                <c:pt idx="62">
                  <c:v>0.77234939759036125</c:v>
                </c:pt>
                <c:pt idx="63">
                  <c:v>0.27064449045776939</c:v>
                </c:pt>
                <c:pt idx="64">
                  <c:v>0.2642163776436206</c:v>
                </c:pt>
                <c:pt idx="65">
                  <c:v>0.24801470572015472</c:v>
                </c:pt>
                <c:pt idx="66">
                  <c:v>0.24129712748405385</c:v>
                </c:pt>
                <c:pt idx="67">
                  <c:v>0.29147678165593049</c:v>
                </c:pt>
                <c:pt idx="68">
                  <c:v>0.21087470313364509</c:v>
                </c:pt>
                <c:pt idx="69">
                  <c:v>0.22059203685855966</c:v>
                </c:pt>
                <c:pt idx="70">
                  <c:v>0.21319984311731055</c:v>
                </c:pt>
                <c:pt idx="71">
                  <c:v>0.30903268386420057</c:v>
                </c:pt>
                <c:pt idx="72">
                  <c:v>0.64526766615097442</c:v>
                </c:pt>
                <c:pt idx="73">
                  <c:v>0.43727400976730824</c:v>
                </c:pt>
                <c:pt idx="74">
                  <c:v>0.98685990354134034</c:v>
                </c:pt>
                <c:pt idx="75">
                  <c:v>0.59620111896632455</c:v>
                </c:pt>
                <c:pt idx="76">
                  <c:v>0.65132022638555664</c:v>
                </c:pt>
                <c:pt idx="77">
                  <c:v>0.13170940170940248</c:v>
                </c:pt>
                <c:pt idx="78">
                  <c:v>0.20298370692008039</c:v>
                </c:pt>
                <c:pt idx="79">
                  <c:v>0.65388984337408651</c:v>
                </c:pt>
                <c:pt idx="80">
                  <c:v>0.28270911527444653</c:v>
                </c:pt>
                <c:pt idx="81">
                  <c:v>7.8044280606200722E-2</c:v>
                </c:pt>
                <c:pt idx="82">
                  <c:v>-4.0437463131077322E-2</c:v>
                </c:pt>
                <c:pt idx="83">
                  <c:v>-0.12895935912147571</c:v>
                </c:pt>
                <c:pt idx="84">
                  <c:v>-0.24857870985099906</c:v>
                </c:pt>
                <c:pt idx="85">
                  <c:v>1.8152364125983311E-2</c:v>
                </c:pt>
                <c:pt idx="86">
                  <c:v>0.45021914115482176</c:v>
                </c:pt>
                <c:pt idx="87">
                  <c:v>0.90750809224369222</c:v>
                </c:pt>
                <c:pt idx="88">
                  <c:v>0.24973856209150291</c:v>
                </c:pt>
                <c:pt idx="89">
                  <c:v>-0.11995169223902646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1-45B9-91EE-F05B9A16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3951"/>
        <c:axId val="180230591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Foglio1!$EY$106:$EY$107</c:f>
              <c:numCache>
                <c:formatCode>General</c:formatCode>
                <c:ptCount val="2"/>
                <c:pt idx="0">
                  <c:v>0.98350883553105417</c:v>
                </c:pt>
                <c:pt idx="1">
                  <c:v>0.98350883553105417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1-45B9-91EE-F05B9A1696A6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Foglio1!$EY$109:$EY$110</c:f>
              <c:numCache>
                <c:formatCode>General</c:formatCode>
                <c:ptCount val="2"/>
                <c:pt idx="0">
                  <c:v>-0.4047986653916934</c:v>
                </c:pt>
                <c:pt idx="1">
                  <c:v>-0.4047986653916934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1-45B9-91EE-F05B9A1696A6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Foglio1!$FA$106:$FA$107</c:f>
              <c:numCache>
                <c:formatCode>General</c:formatCode>
                <c:ptCount val="2"/>
                <c:pt idx="0">
                  <c:v>0.31825757490862255</c:v>
                </c:pt>
                <c:pt idx="1">
                  <c:v>0.20132671171219618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1-45B9-91EE-F05B9A1696A6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Foglio1!$EZ$106:$EZ$107</c:f>
              <c:numCache>
                <c:formatCode>0.00</c:formatCode>
                <c:ptCount val="2"/>
                <c:pt idx="0">
                  <c:v>0.28935508506968038</c:v>
                </c:pt>
                <c:pt idx="1">
                  <c:v>0.28935508506968038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61-45B9-91EE-F05B9A16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3951"/>
        <c:axId val="180230591"/>
      </c:scatterChart>
      <c:valAx>
        <c:axId val="473613951"/>
        <c:scaling>
          <c:orientation val="minMax"/>
          <c:max val="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591"/>
        <c:crosses val="autoZero"/>
        <c:crossBetween val="midCat"/>
        <c:majorUnit val="0.1"/>
      </c:valAx>
      <c:valAx>
        <c:axId val="180230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1395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 baseline="0"/>
              <a:t> Videotracking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Foglio1!$EX$209</c:f>
              <c:strCache>
                <c:ptCount val="1"/>
                <c:pt idx="0">
                  <c:v>Bland Altman Ritmo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Foglio1!$CP$4:$CP$93</c:f>
              <c:numCache>
                <c:formatCode>0.000</c:formatCode>
                <c:ptCount val="90"/>
                <c:pt idx="0">
                  <c:v>4.1489559620551493</c:v>
                </c:pt>
                <c:pt idx="1">
                  <c:v>4.3984233526541718</c:v>
                </c:pt>
                <c:pt idx="2">
                  <c:v>4.6399852444342997</c:v>
                </c:pt>
                <c:pt idx="3">
                  <c:v>4.3408624741520931</c:v>
                </c:pt>
                <c:pt idx="4">
                  <c:v>4.6938737758612898</c:v>
                </c:pt>
                <c:pt idx="5">
                  <c:v>4.5624189107472741</c:v>
                </c:pt>
                <c:pt idx="6">
                  <c:v>4.8280423272293609</c:v>
                </c:pt>
                <c:pt idx="7">
                  <c:v>4.7627072362778256</c:v>
                </c:pt>
                <c:pt idx="8">
                  <c:v>4.799738325716663</c:v>
                </c:pt>
                <c:pt idx="9">
                  <c:v>5.0091171922767028</c:v>
                </c:pt>
                <c:pt idx="10">
                  <c:v>4.2256437550668249</c:v>
                </c:pt>
                <c:pt idx="11">
                  <c:v>4.4370737060167098</c:v>
                </c:pt>
                <c:pt idx="12">
                  <c:v>4.3548289859639571</c:v>
                </c:pt>
                <c:pt idx="13">
                  <c:v>4.5519268898780965</c:v>
                </c:pt>
                <c:pt idx="14">
                  <c:v>4.507601806050979</c:v>
                </c:pt>
                <c:pt idx="15">
                  <c:v>4.0795384536455819</c:v>
                </c:pt>
                <c:pt idx="16">
                  <c:v>4.3989454088041064</c:v>
                </c:pt>
                <c:pt idx="17">
                  <c:v>4.4954125179665478</c:v>
                </c:pt>
                <c:pt idx="18">
                  <c:v>4.4545446702944842</c:v>
                </c:pt>
                <c:pt idx="19">
                  <c:v>4.5471400629417023</c:v>
                </c:pt>
                <c:pt idx="20">
                  <c:v>4.1887262042104938</c:v>
                </c:pt>
                <c:pt idx="21">
                  <c:v>4.890385013004142</c:v>
                </c:pt>
                <c:pt idx="22">
                  <c:v>4.516093464913375</c:v>
                </c:pt>
                <c:pt idx="23">
                  <c:v>4.6529656587238559</c:v>
                </c:pt>
                <c:pt idx="24">
                  <c:v>4.7049781588946491</c:v>
                </c:pt>
                <c:pt idx="25">
                  <c:v>4.1163928561466241</c:v>
                </c:pt>
                <c:pt idx="26">
                  <c:v>4.5694924796990595</c:v>
                </c:pt>
                <c:pt idx="27">
                  <c:v>4.3910022013697372</c:v>
                </c:pt>
                <c:pt idx="28">
                  <c:v>4.5202094754323063</c:v>
                </c:pt>
                <c:pt idx="29">
                  <c:v>4.7872636216853035</c:v>
                </c:pt>
                <c:pt idx="30">
                  <c:v>4.2311546791997028</c:v>
                </c:pt>
                <c:pt idx="31">
                  <c:v>4.6474825312418204</c:v>
                </c:pt>
                <c:pt idx="32">
                  <c:v>4.2029542710357335</c:v>
                </c:pt>
                <c:pt idx="33">
                  <c:v>4.0583871119369404</c:v>
                </c:pt>
                <c:pt idx="34">
                  <c:v>4.4966323719874843</c:v>
                </c:pt>
                <c:pt idx="35">
                  <c:v>4.0507351863394234</c:v>
                </c:pt>
                <c:pt idx="36">
                  <c:v>4.3055555562065955</c:v>
                </c:pt>
                <c:pt idx="37">
                  <c:v>4.4212392506807356</c:v>
                </c:pt>
                <c:pt idx="38">
                  <c:v>4.5045959965845555</c:v>
                </c:pt>
                <c:pt idx="39">
                  <c:v>4.6451890286557118</c:v>
                </c:pt>
                <c:pt idx="40">
                  <c:v>4.1444676823324595</c:v>
                </c:pt>
                <c:pt idx="41">
                  <c:v>4.1937043805178682</c:v>
                </c:pt>
                <c:pt idx="42">
                  <c:v>4.3237984043514617</c:v>
                </c:pt>
                <c:pt idx="43">
                  <c:v>4.4508378985077552</c:v>
                </c:pt>
                <c:pt idx="44">
                  <c:v>4.5262302861057897</c:v>
                </c:pt>
                <c:pt idx="45">
                  <c:v>4.1489577211578794</c:v>
                </c:pt>
                <c:pt idx="46">
                  <c:v>4.4155836194344094</c:v>
                </c:pt>
                <c:pt idx="47">
                  <c:v>4.7766759975431761</c:v>
                </c:pt>
                <c:pt idx="48">
                  <c:v>5.1033390515433386</c:v>
                </c:pt>
                <c:pt idx="49">
                  <c:v>4.8859137223776283</c:v>
                </c:pt>
                <c:pt idx="50">
                  <c:v>4.6056827565953125</c:v>
                </c:pt>
                <c:pt idx="51">
                  <c:v>4.3531803703306267</c:v>
                </c:pt>
                <c:pt idx="52">
                  <c:v>4.541157489588274</c:v>
                </c:pt>
                <c:pt idx="53">
                  <c:v>4.4847733091010831</c:v>
                </c:pt>
                <c:pt idx="54">
                  <c:v>4.6894663772613958</c:v>
                </c:pt>
                <c:pt idx="55">
                  <c:v>4.508704994530806</c:v>
                </c:pt>
                <c:pt idx="56">
                  <c:v>4.970376444193688</c:v>
                </c:pt>
                <c:pt idx="57">
                  <c:v>5.0751452221236608</c:v>
                </c:pt>
                <c:pt idx="58">
                  <c:v>5.2091795648734989</c:v>
                </c:pt>
                <c:pt idx="59">
                  <c:v>4.4753958478396019</c:v>
                </c:pt>
                <c:pt idx="60">
                  <c:v>4.5908988556908561</c:v>
                </c:pt>
                <c:pt idx="61">
                  <c:v>4.9204626800120081</c:v>
                </c:pt>
                <c:pt idx="62">
                  <c:v>4.3616583283741406</c:v>
                </c:pt>
                <c:pt idx="63">
                  <c:v>4.5494696363393352</c:v>
                </c:pt>
                <c:pt idx="64">
                  <c:v>4.5072340602455254</c:v>
                </c:pt>
                <c:pt idx="65">
                  <c:v>4.4683247782817919</c:v>
                </c:pt>
                <c:pt idx="66">
                  <c:v>4.3865416500781471</c:v>
                </c:pt>
                <c:pt idx="67">
                  <c:v>4.759798493099785</c:v>
                </c:pt>
                <c:pt idx="68">
                  <c:v>4.400382115121209</c:v>
                </c:pt>
                <c:pt idx="69">
                  <c:v>4.6785922200297607</c:v>
                </c:pt>
                <c:pt idx="70">
                  <c:v>4.7952111445663856</c:v>
                </c:pt>
                <c:pt idx="71">
                  <c:v>4.5711206407599558</c:v>
                </c:pt>
                <c:pt idx="72">
                  <c:v>4.6711255894840571</c:v>
                </c:pt>
                <c:pt idx="73">
                  <c:v>4.5429914647574394</c:v>
                </c:pt>
                <c:pt idx="74">
                  <c:v>4.7346751960043676</c:v>
                </c:pt>
                <c:pt idx="75">
                  <c:v>5.0487762823231375</c:v>
                </c:pt>
                <c:pt idx="76">
                  <c:v>5.1034895868770942</c:v>
                </c:pt>
                <c:pt idx="77">
                  <c:v>4.6487545823185563</c:v>
                </c:pt>
                <c:pt idx="78">
                  <c:v>5.0346650124710859</c:v>
                </c:pt>
                <c:pt idx="79">
                  <c:v>4.6528990373345636</c:v>
                </c:pt>
                <c:pt idx="80">
                  <c:v>5.1034922323101739</c:v>
                </c:pt>
                <c:pt idx="81">
                  <c:v>3.9381602972591305</c:v>
                </c:pt>
                <c:pt idx="82">
                  <c:v>4.5222619822600549</c:v>
                </c:pt>
                <c:pt idx="83">
                  <c:v>4.6642522138645592</c:v>
                </c:pt>
                <c:pt idx="84">
                  <c:v>4.0322745708850105</c:v>
                </c:pt>
                <c:pt idx="85">
                  <c:v>4.3237965277435872</c:v>
                </c:pt>
                <c:pt idx="86">
                  <c:v>4.8244129205740567</c:v>
                </c:pt>
                <c:pt idx="87">
                  <c:v>4.2615918302737343</c:v>
                </c:pt>
                <c:pt idx="88">
                  <c:v>4.2821497293133293</c:v>
                </c:pt>
                <c:pt idx="89">
                  <c:v>4.3961352649915959</c:v>
                </c:pt>
              </c:numCache>
            </c:numRef>
          </c:xVal>
          <c:yVal>
            <c:numRef>
              <c:f>Foglio1!$CQ$4:$CQ$93</c:f>
              <c:numCache>
                <c:formatCode>0.00</c:formatCode>
                <c:ptCount val="90"/>
                <c:pt idx="0">
                  <c:v>-0.2857723213222414</c:v>
                </c:pt>
                <c:pt idx="1">
                  <c:v>-0.77253059832485516</c:v>
                </c:pt>
                <c:pt idx="2">
                  <c:v>-0.87232717406231952</c:v>
                </c:pt>
                <c:pt idx="3">
                  <c:v>-0.32729457122759431</c:v>
                </c:pt>
                <c:pt idx="4">
                  <c:v>-0.81631898307693973</c:v>
                </c:pt>
                <c:pt idx="5">
                  <c:v>-0.22095923501769121</c:v>
                </c:pt>
                <c:pt idx="6">
                  <c:v>-0.34391534554127823</c:v>
                </c:pt>
                <c:pt idx="7">
                  <c:v>-0.32680819725304922</c:v>
                </c:pt>
                <c:pt idx="8">
                  <c:v>-0.20445885416125442</c:v>
                </c:pt>
                <c:pt idx="9">
                  <c:v>-0.18583215024611288</c:v>
                </c:pt>
                <c:pt idx="10">
                  <c:v>-0.13239669845908963</c:v>
                </c:pt>
                <c:pt idx="11">
                  <c:v>-0.17563011095088132</c:v>
                </c:pt>
                <c:pt idx="12">
                  <c:v>-0.25895374357044609</c:v>
                </c:pt>
                <c:pt idx="13">
                  <c:v>-0.1984734457713877</c:v>
                </c:pt>
                <c:pt idx="14">
                  <c:v>-0.15911504794842202</c:v>
                </c:pt>
                <c:pt idx="15">
                  <c:v>-0.10538562942079643</c:v>
                </c:pt>
                <c:pt idx="16">
                  <c:v>-0.21112874250476654</c:v>
                </c:pt>
                <c:pt idx="17">
                  <c:v>-0.18348558606860443</c:v>
                </c:pt>
                <c:pt idx="18">
                  <c:v>-0.1818166098253311</c:v>
                </c:pt>
                <c:pt idx="19">
                  <c:v>-0.12231750839017419</c:v>
                </c:pt>
                <c:pt idx="20">
                  <c:v>-0.13317759611401314</c:v>
                </c:pt>
                <c:pt idx="21">
                  <c:v>-1.3924205111194157</c:v>
                </c:pt>
                <c:pt idx="22">
                  <c:v>-0.35748813464602858</c:v>
                </c:pt>
                <c:pt idx="23">
                  <c:v>-0.17273892805518898</c:v>
                </c:pt>
                <c:pt idx="24">
                  <c:v>-0.15942098584390063</c:v>
                </c:pt>
                <c:pt idx="25">
                  <c:v>-0.20602986213497232</c:v>
                </c:pt>
                <c:pt idx="26">
                  <c:v>-0.76202160861277957</c:v>
                </c:pt>
                <c:pt idx="27">
                  <c:v>-0.74180339771434678</c:v>
                </c:pt>
                <c:pt idx="28">
                  <c:v>-0.43826841017782669</c:v>
                </c:pt>
                <c:pt idx="29">
                  <c:v>-0.73474823755271412</c:v>
                </c:pt>
                <c:pt idx="30">
                  <c:v>-0.75428016356963346</c:v>
                </c:pt>
                <c:pt idx="31">
                  <c:v>-1.4002282230012999</c:v>
                </c:pt>
                <c:pt idx="32">
                  <c:v>-0.21478226500359376</c:v>
                </c:pt>
                <c:pt idx="33">
                  <c:v>0.3042784047798599</c:v>
                </c:pt>
                <c:pt idx="34">
                  <c:v>-0.30905421763061192</c:v>
                </c:pt>
                <c:pt idx="35">
                  <c:v>-0.19727875354585445</c:v>
                </c:pt>
                <c:pt idx="36">
                  <c:v>-0.27777777647569035</c:v>
                </c:pt>
                <c:pt idx="37">
                  <c:v>-0.3318402007729695</c:v>
                </c:pt>
                <c:pt idx="38">
                  <c:v>-0.25006790909430787</c:v>
                </c:pt>
                <c:pt idx="39">
                  <c:v>-0.37145913842263667</c:v>
                </c:pt>
                <c:pt idx="40">
                  <c:v>-0.22170847417978212</c:v>
                </c:pt>
                <c:pt idx="41">
                  <c:v>-0.1962824839678623</c:v>
                </c:pt>
                <c:pt idx="42">
                  <c:v>-0.24129208018595705</c:v>
                </c:pt>
                <c:pt idx="43">
                  <c:v>-0.31491372495352898</c:v>
                </c:pt>
                <c:pt idx="44">
                  <c:v>-0.29333648430066095</c:v>
                </c:pt>
                <c:pt idx="45">
                  <c:v>-0.28577583952770169</c:v>
                </c:pt>
                <c:pt idx="46">
                  <c:v>-0.25973867022317965</c:v>
                </c:pt>
                <c:pt idx="47">
                  <c:v>-0.65072448346686862</c:v>
                </c:pt>
                <c:pt idx="48">
                  <c:v>-1.0927540524249224</c:v>
                </c:pt>
                <c:pt idx="49">
                  <c:v>-0.32920449080868242</c:v>
                </c:pt>
                <c:pt idx="50">
                  <c:v>-0.22260146794381352</c:v>
                </c:pt>
                <c:pt idx="51">
                  <c:v>-0.10421019997446823</c:v>
                </c:pt>
                <c:pt idx="52">
                  <c:v>-8.5909712377523206E-3</c:v>
                </c:pt>
                <c:pt idx="53">
                  <c:v>-0.64584719652553257</c:v>
                </c:pt>
                <c:pt idx="54">
                  <c:v>-0.77335506531404796</c:v>
                </c:pt>
                <c:pt idx="55">
                  <c:v>-0.46126025644128976</c:v>
                </c:pt>
                <c:pt idx="56">
                  <c:v>-0.26333353393888359</c:v>
                </c:pt>
                <c:pt idx="57">
                  <c:v>-0.21240224548955844</c:v>
                </c:pt>
                <c:pt idx="58">
                  <c:v>-0.33432551587792148</c:v>
                </c:pt>
                <c:pt idx="59">
                  <c:v>-0.22351896840647711</c:v>
                </c:pt>
                <c:pt idx="60">
                  <c:v>-0.3420187058568489</c:v>
                </c:pt>
                <c:pt idx="61">
                  <c:v>-0.26008703667072375</c:v>
                </c:pt>
                <c:pt idx="62">
                  <c:v>-4.8617861567558762E-2</c:v>
                </c:pt>
                <c:pt idx="63">
                  <c:v>-0.11765029176313124</c:v>
                </c:pt>
                <c:pt idx="64">
                  <c:v>0.3564646347961915</c:v>
                </c:pt>
                <c:pt idx="65">
                  <c:v>-0.11312014512327462</c:v>
                </c:pt>
                <c:pt idx="66">
                  <c:v>-0.15548904518818585</c:v>
                </c:pt>
                <c:pt idx="67">
                  <c:v>-0.18914342288771024</c:v>
                </c:pt>
                <c:pt idx="68">
                  <c:v>-0.29012593508624018</c:v>
                </c:pt>
                <c:pt idx="69">
                  <c:v>-0.35155592189795826</c:v>
                </c:pt>
                <c:pt idx="70">
                  <c:v>-0.26180038067592815</c:v>
                </c:pt>
                <c:pt idx="71">
                  <c:v>-0.66167591379150981</c:v>
                </c:pt>
                <c:pt idx="72">
                  <c:v>-9.171584666616539E-2</c:v>
                </c:pt>
                <c:pt idx="73">
                  <c:v>-4.6434909980261452E-2</c:v>
                </c:pt>
                <c:pt idx="74">
                  <c:v>-0.28674169603716493</c:v>
                </c:pt>
                <c:pt idx="75">
                  <c:v>-0.26515032671362526</c:v>
                </c:pt>
                <c:pt idx="76">
                  <c:v>-0.31933872098307337</c:v>
                </c:pt>
                <c:pt idx="77">
                  <c:v>-0.27186813899608619</c:v>
                </c:pt>
                <c:pt idx="78">
                  <c:v>-0.29336261110200912</c:v>
                </c:pt>
                <c:pt idx="79">
                  <c:v>-0.21801838792095296</c:v>
                </c:pt>
                <c:pt idx="80">
                  <c:v>-0.31934401184923278</c:v>
                </c:pt>
                <c:pt idx="81">
                  <c:v>0.97976796669414146</c:v>
                </c:pt>
                <c:pt idx="82">
                  <c:v>-0.17206555744893048</c:v>
                </c:pt>
                <c:pt idx="83">
                  <c:v>-0.1953120348609616</c:v>
                </c:pt>
                <c:pt idx="84">
                  <c:v>-0.23420656147201901</c:v>
                </c:pt>
                <c:pt idx="85">
                  <c:v>-0.24128832723520599</c:v>
                </c:pt>
                <c:pt idx="86">
                  <c:v>-0.20338755883846726</c:v>
                </c:pt>
                <c:pt idx="87">
                  <c:v>-0.13483414272675098</c:v>
                </c:pt>
                <c:pt idx="88">
                  <c:v>-9.3711223332540783E-2</c:v>
                </c:pt>
                <c:pt idx="89">
                  <c:v>-9.6618358905688595E-2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B-4183-937D-FF9FCBAA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7663"/>
        <c:axId val="560576703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Foglio1!$EY$212:$EY$213</c:f>
              <c:numCache>
                <c:formatCode>General</c:formatCode>
                <c:ptCount val="2"/>
                <c:pt idx="0">
                  <c:v>0.54602643866551281</c:v>
                </c:pt>
                <c:pt idx="1">
                  <c:v>0.54602643866551281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B-4183-937D-FF9FCBAAF91D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Foglio1!$EY$215:$EY$216</c:f>
              <c:numCache>
                <c:formatCode>General</c:formatCode>
                <c:ptCount val="2"/>
                <c:pt idx="0">
                  <c:v>-1.1473409974905775</c:v>
                </c:pt>
                <c:pt idx="1">
                  <c:v>-1.1473409974905775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B-4183-937D-FF9FCBAAF91D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Foglio1!$FA$212:$FA$213</c:f>
              <c:numCache>
                <c:formatCode>General</c:formatCode>
                <c:ptCount val="2"/>
                <c:pt idx="0">
                  <c:v>-5.1713588175275937E-2</c:v>
                </c:pt>
                <c:pt idx="1">
                  <c:v>-0.59442753858866415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5B-4183-937D-FF9FCBAAF91D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Foglio1!$EX$212:$EX$213</c:f>
              <c:numCache>
                <c:formatCode>General</c:formatCode>
                <c:ptCount val="2"/>
                <c:pt idx="0">
                  <c:v>3.9</c:v>
                </c:pt>
                <c:pt idx="1">
                  <c:v>5.3</c:v>
                </c:pt>
              </c:numCache>
            </c:numRef>
          </c:xVal>
          <c:yVal>
            <c:numRef>
              <c:f>Foglio1!$EZ$212:$EZ$213</c:f>
              <c:numCache>
                <c:formatCode>0.00</c:formatCode>
                <c:ptCount val="2"/>
                <c:pt idx="0">
                  <c:v>-0.3006572794125324</c:v>
                </c:pt>
                <c:pt idx="1">
                  <c:v>-0.3006572794125324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5B-4183-937D-FF9FCBAA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87663"/>
        <c:axId val="560576703"/>
      </c:scatterChart>
      <c:valAx>
        <c:axId val="493987663"/>
        <c:scaling>
          <c:orientation val="minMax"/>
          <c:max val="5.3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703"/>
        <c:crosses val="autoZero"/>
        <c:crossBetween val="midCat"/>
      </c:valAx>
      <c:valAx>
        <c:axId val="560576703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</a:t>
            </a:r>
            <a:r>
              <a:rPr lang="en-GB" baseline="0"/>
              <a:t>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 baseline="0"/>
              <a:t> Optojump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Foglio1!$EX$315</c:f>
              <c:strCache>
                <c:ptCount val="1"/>
                <c:pt idx="0">
                  <c:v>Bland Altman Ritmo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Foglio1!$DD$4:$DD$93</c:f>
              <c:numCache>
                <c:formatCode>0.000</c:formatCode>
                <c:ptCount val="90"/>
                <c:pt idx="0">
                  <c:v>4.0636988391359132</c:v>
                </c:pt>
                <c:pt idx="1">
                  <c:v>4.2923443259083003</c:v>
                </c:pt>
                <c:pt idx="2">
                  <c:v>4.5340744157327295</c:v>
                </c:pt>
                <c:pt idx="3">
                  <c:v>4.2516993243273893</c:v>
                </c:pt>
                <c:pt idx="4">
                  <c:v>4.5821277448109905</c:v>
                </c:pt>
                <c:pt idx="5">
                  <c:v>4.4439492641280598</c:v>
                </c:pt>
                <c:pt idx="6">
                  <c:v>4.7030000000000003</c:v>
                </c:pt>
                <c:pt idx="7">
                  <c:v>4.6520556674521751</c:v>
                </c:pt>
                <c:pt idx="8">
                  <c:v>4.4634838763986453</c:v>
                </c:pt>
                <c:pt idx="9">
                  <c:v>4.8690166336998804</c:v>
                </c:pt>
                <c:pt idx="10">
                  <c:v>4.1092543854815178</c:v>
                </c:pt>
                <c:pt idx="11">
                  <c:v>4.058944380746075</c:v>
                </c:pt>
                <c:pt idx="12">
                  <c:v>4.2343751510968124</c:v>
                </c:pt>
                <c:pt idx="13">
                  <c:v>4.4233595841596731</c:v>
                </c:pt>
                <c:pt idx="14">
                  <c:v>4.2060796650125951</c:v>
                </c:pt>
                <c:pt idx="15">
                  <c:v>3.9683378564002121</c:v>
                </c:pt>
                <c:pt idx="16">
                  <c:v>4.273921556694912</c:v>
                </c:pt>
                <c:pt idx="17">
                  <c:v>4.3624665443893136</c:v>
                </c:pt>
                <c:pt idx="18">
                  <c:v>4.3227264876035747</c:v>
                </c:pt>
                <c:pt idx="19">
                  <c:v>4.4130382974572839</c:v>
                </c:pt>
                <c:pt idx="20">
                  <c:v>4.0445325011337498</c:v>
                </c:pt>
                <c:pt idx="21">
                  <c:v>4.7514226342819246</c:v>
                </c:pt>
                <c:pt idx="22">
                  <c:v>4.3705437661181943</c:v>
                </c:pt>
                <c:pt idx="23">
                  <c:v>4.4909175613757251</c:v>
                </c:pt>
                <c:pt idx="24">
                  <c:v>4.5435943259083</c:v>
                </c:pt>
                <c:pt idx="25">
                  <c:v>4.009703893607055</c:v>
                </c:pt>
                <c:pt idx="26">
                  <c:v>4.4519183086693914</c:v>
                </c:pt>
                <c:pt idx="27">
                  <c:v>4.2920630612245656</c:v>
                </c:pt>
                <c:pt idx="28">
                  <c:v>4.4091162847050533</c:v>
                </c:pt>
                <c:pt idx="29">
                  <c:v>4.6623188702308305</c:v>
                </c:pt>
                <c:pt idx="30">
                  <c:v>4.1566473804922595</c:v>
                </c:pt>
                <c:pt idx="31">
                  <c:v>4.5332427658156798</c:v>
                </c:pt>
                <c:pt idx="32">
                  <c:v>3.882950479546543</c:v>
                </c:pt>
                <c:pt idx="33">
                  <c:v>3.9586795103290608</c:v>
                </c:pt>
                <c:pt idx="34">
                  <c:v>4.3905797404013951</c:v>
                </c:pt>
                <c:pt idx="35">
                  <c:v>3.9628122815561753</c:v>
                </c:pt>
                <c:pt idx="36">
                  <c:v>4.1972222222222202</c:v>
                </c:pt>
                <c:pt idx="37">
                  <c:v>4.3102463422002764</c:v>
                </c:pt>
                <c:pt idx="38">
                  <c:v>4.3892594200102995</c:v>
                </c:pt>
                <c:pt idx="39">
                  <c:v>4.5343481878224043</c:v>
                </c:pt>
                <c:pt idx="40">
                  <c:v>4.0415498486000638</c:v>
                </c:pt>
                <c:pt idx="41">
                  <c:v>4.072033922362011</c:v>
                </c:pt>
                <c:pt idx="42">
                  <c:v>4.2205555555555536</c:v>
                </c:pt>
                <c:pt idx="43">
                  <c:v>4.3402584916033717</c:v>
                </c:pt>
                <c:pt idx="44">
                  <c:v>4.4186714863502825</c:v>
                </c:pt>
                <c:pt idx="45">
                  <c:v>4.0487005982386428</c:v>
                </c:pt>
                <c:pt idx="46">
                  <c:v>4.3147264772730001</c:v>
                </c:pt>
                <c:pt idx="47">
                  <c:v>4.709019119638306</c:v>
                </c:pt>
                <c:pt idx="48">
                  <c:v>5.0278580388779002</c:v>
                </c:pt>
                <c:pt idx="49">
                  <c:v>4.5975307111637118</c:v>
                </c:pt>
                <c:pt idx="50">
                  <c:v>4.4866167452836097</c:v>
                </c:pt>
                <c:pt idx="51">
                  <c:v>4.0181982907144853</c:v>
                </c:pt>
                <c:pt idx="52">
                  <c:v>4.4210598209369083</c:v>
                </c:pt>
                <c:pt idx="53">
                  <c:v>4.3544734536819245</c:v>
                </c:pt>
                <c:pt idx="54">
                  <c:v>4.5530719549592096</c:v>
                </c:pt>
                <c:pt idx="55">
                  <c:v>4.1935564502646141</c:v>
                </c:pt>
                <c:pt idx="56">
                  <c:v>4.8460216055815648</c:v>
                </c:pt>
                <c:pt idx="57">
                  <c:v>4.9395620613231088</c:v>
                </c:pt>
                <c:pt idx="58">
                  <c:v>5.0919211614062299</c:v>
                </c:pt>
                <c:pt idx="59">
                  <c:v>4.3485776660214199</c:v>
                </c:pt>
                <c:pt idx="60">
                  <c:v>4.5115791043096403</c:v>
                </c:pt>
                <c:pt idx="61">
                  <c:v>4.7833780991736852</c:v>
                </c:pt>
                <c:pt idx="62">
                  <c:v>3.9754836295789602</c:v>
                </c:pt>
                <c:pt idx="63">
                  <c:v>4.4141473911104505</c:v>
                </c:pt>
                <c:pt idx="64">
                  <c:v>4.3751258714237151</c:v>
                </c:pt>
                <c:pt idx="65">
                  <c:v>4.344317425421715</c:v>
                </c:pt>
                <c:pt idx="66">
                  <c:v>4.2658930863361197</c:v>
                </c:pt>
                <c:pt idx="67">
                  <c:v>4.6140601022718197</c:v>
                </c:pt>
                <c:pt idx="68">
                  <c:v>4.2949447635543869</c:v>
                </c:pt>
                <c:pt idx="69">
                  <c:v>4.5682962016004804</c:v>
                </c:pt>
                <c:pt idx="70">
                  <c:v>4.6886112230077313</c:v>
                </c:pt>
                <c:pt idx="71">
                  <c:v>4.4166042988278553</c:v>
                </c:pt>
                <c:pt idx="72">
                  <c:v>4.3484917564085697</c:v>
                </c:pt>
                <c:pt idx="73">
                  <c:v>4.3243544598737849</c:v>
                </c:pt>
                <c:pt idx="74">
                  <c:v>4.2412452442336974</c:v>
                </c:pt>
                <c:pt idx="75">
                  <c:v>4.7506757228399756</c:v>
                </c:pt>
                <c:pt idx="76">
                  <c:v>4.7778294736843154</c:v>
                </c:pt>
                <c:pt idx="77">
                  <c:v>4.582899881463856</c:v>
                </c:pt>
                <c:pt idx="78">
                  <c:v>4.9331731590110453</c:v>
                </c:pt>
                <c:pt idx="79">
                  <c:v>4.3259541156475203</c:v>
                </c:pt>
                <c:pt idx="80">
                  <c:v>4.9621376746729506</c:v>
                </c:pt>
                <c:pt idx="81">
                  <c:v>3.8991381569560302</c:v>
                </c:pt>
                <c:pt idx="82">
                  <c:v>4.5424807138255936</c:v>
                </c:pt>
                <c:pt idx="83">
                  <c:v>4.7287318934252971</c:v>
                </c:pt>
                <c:pt idx="84">
                  <c:v>4.1565639258105103</c:v>
                </c:pt>
                <c:pt idx="85">
                  <c:v>4.3147203456805947</c:v>
                </c:pt>
                <c:pt idx="86">
                  <c:v>4.5993033499966458</c:v>
                </c:pt>
                <c:pt idx="87">
                  <c:v>3.8078377841518884</c:v>
                </c:pt>
                <c:pt idx="88">
                  <c:v>4.1572804482675778</c:v>
                </c:pt>
                <c:pt idx="89">
                  <c:v>4.4561111111111096</c:v>
                </c:pt>
              </c:numCache>
            </c:numRef>
          </c:xVal>
          <c:yVal>
            <c:numRef>
              <c:f>Foglio1!$DE$4:$DE$93</c:f>
              <c:numCache>
                <c:formatCode>General</c:formatCode>
                <c:ptCount val="90"/>
                <c:pt idx="0">
                  <c:v>-0.45628656716071392</c:v>
                </c:pt>
                <c:pt idx="1">
                  <c:v>-0.98468865181659915</c:v>
                </c:pt>
                <c:pt idx="2">
                  <c:v>-1.0841488314654604</c:v>
                </c:pt>
                <c:pt idx="3">
                  <c:v>-0.50562087087700158</c:v>
                </c:pt>
                <c:pt idx="4">
                  <c:v>-1.0398110451775384</c:v>
                </c:pt>
                <c:pt idx="5">
                  <c:v>-0.45789852825612076</c:v>
                </c:pt>
                <c:pt idx="6">
                  <c:v>-0.59399999999999942</c:v>
                </c:pt>
                <c:pt idx="7">
                  <c:v>-0.54811133490435004</c:v>
                </c:pt>
                <c:pt idx="8">
                  <c:v>-0.87696775279728989</c:v>
                </c:pt>
                <c:pt idx="9">
                  <c:v>-0.46603326739975959</c:v>
                </c:pt>
                <c:pt idx="10">
                  <c:v>-0.36517543762970339</c:v>
                </c:pt>
                <c:pt idx="11">
                  <c:v>-0.93188876149214916</c:v>
                </c:pt>
                <c:pt idx="12">
                  <c:v>-0.49986141330473499</c:v>
                </c:pt>
                <c:pt idx="13">
                  <c:v>-0.45560805720823527</c:v>
                </c:pt>
                <c:pt idx="14">
                  <c:v>-0.76215933002518987</c:v>
                </c:pt>
                <c:pt idx="15">
                  <c:v>-0.32778682391153602</c:v>
                </c:pt>
                <c:pt idx="16">
                  <c:v>-0.46117644672315716</c:v>
                </c:pt>
                <c:pt idx="17">
                  <c:v>-0.44937753322307206</c:v>
                </c:pt>
                <c:pt idx="18">
                  <c:v>-0.44545297520714922</c:v>
                </c:pt>
                <c:pt idx="19">
                  <c:v>-0.39052103935901261</c:v>
                </c:pt>
                <c:pt idx="20">
                  <c:v>-0.42156500226750016</c:v>
                </c:pt>
                <c:pt idx="21">
                  <c:v>-1.6703452685638505</c:v>
                </c:pt>
                <c:pt idx="22">
                  <c:v>-0.6485875322363901</c:v>
                </c:pt>
                <c:pt idx="23">
                  <c:v>-0.4968351227514507</c:v>
                </c:pt>
                <c:pt idx="24">
                  <c:v>-0.48218865181660053</c:v>
                </c:pt>
                <c:pt idx="25">
                  <c:v>-0.41940778721410998</c:v>
                </c:pt>
                <c:pt idx="26">
                  <c:v>-0.99716995067211656</c:v>
                </c:pt>
                <c:pt idx="27">
                  <c:v>-0.93968167800468816</c:v>
                </c:pt>
                <c:pt idx="28">
                  <c:v>-0.66045479163233178</c:v>
                </c:pt>
                <c:pt idx="29">
                  <c:v>-0.98463774046166019</c:v>
                </c:pt>
                <c:pt idx="30">
                  <c:v>-0.90329476098451966</c:v>
                </c:pt>
                <c:pt idx="31">
                  <c:v>-1.6287077538535812</c:v>
                </c:pt>
                <c:pt idx="32">
                  <c:v>-0.85478984798197466</c:v>
                </c:pt>
                <c:pt idx="33">
                  <c:v>0.10486320156410089</c:v>
                </c:pt>
                <c:pt idx="34">
                  <c:v>-0.5211594808027904</c:v>
                </c:pt>
                <c:pt idx="35">
                  <c:v>-0.37312456311235032</c:v>
                </c:pt>
                <c:pt idx="36">
                  <c:v>-0.49444444444444002</c:v>
                </c:pt>
                <c:pt idx="37">
                  <c:v>-0.55382601773388718</c:v>
                </c:pt>
                <c:pt idx="38">
                  <c:v>-0.48074106224282076</c:v>
                </c:pt>
                <c:pt idx="39">
                  <c:v>-0.59314082008925251</c:v>
                </c:pt>
                <c:pt idx="40">
                  <c:v>-0.42754414164457222</c:v>
                </c:pt>
                <c:pt idx="41">
                  <c:v>-0.43962340027957758</c:v>
                </c:pt>
                <c:pt idx="42">
                  <c:v>-0.44777777777777361</c:v>
                </c:pt>
                <c:pt idx="43">
                  <c:v>-0.53607253876229688</c:v>
                </c:pt>
                <c:pt idx="44">
                  <c:v>-0.50845408381167534</c:v>
                </c:pt>
                <c:pt idx="45">
                  <c:v>-0.48629008536617491</c:v>
                </c:pt>
                <c:pt idx="46">
                  <c:v>-0.46145295454599911</c:v>
                </c:pt>
                <c:pt idx="47">
                  <c:v>-0.78603823927660965</c:v>
                </c:pt>
                <c:pt idx="48">
                  <c:v>-1.2437160777557992</c:v>
                </c:pt>
                <c:pt idx="49">
                  <c:v>-0.90597051323651545</c:v>
                </c:pt>
                <c:pt idx="50">
                  <c:v>-0.46073349056722002</c:v>
                </c:pt>
                <c:pt idx="51">
                  <c:v>-0.77417435920674915</c:v>
                </c:pt>
                <c:pt idx="52">
                  <c:v>-0.24878630854048289</c:v>
                </c:pt>
                <c:pt idx="53">
                  <c:v>-0.9064469073638497</c:v>
                </c:pt>
                <c:pt idx="54">
                  <c:v>-1.0461439099184195</c:v>
                </c:pt>
                <c:pt idx="55">
                  <c:v>-1.0915573449736726</c:v>
                </c:pt>
                <c:pt idx="56">
                  <c:v>-0.5120432111631299</c:v>
                </c:pt>
                <c:pt idx="57">
                  <c:v>-0.48356856709066331</c:v>
                </c:pt>
                <c:pt idx="58">
                  <c:v>-0.5688423228124595</c:v>
                </c:pt>
                <c:pt idx="59">
                  <c:v>-0.47715533204284011</c:v>
                </c:pt>
                <c:pt idx="60">
                  <c:v>-0.50065820861927968</c:v>
                </c:pt>
                <c:pt idx="61">
                  <c:v>-0.53425619834736882</c:v>
                </c:pt>
                <c:pt idx="62">
                  <c:v>-0.82096725915792002</c:v>
                </c:pt>
                <c:pt idx="63">
                  <c:v>-0.38829478222090064</c:v>
                </c:pt>
                <c:pt idx="64">
                  <c:v>9.2248257152570901E-2</c:v>
                </c:pt>
                <c:pt idx="65">
                  <c:v>-0.36113485084342933</c:v>
                </c:pt>
                <c:pt idx="66">
                  <c:v>-0.3967861726722397</c:v>
                </c:pt>
                <c:pt idx="67">
                  <c:v>-0.48062020454364074</c:v>
                </c:pt>
                <c:pt idx="68">
                  <c:v>-0.50100063821988527</c:v>
                </c:pt>
                <c:pt idx="69">
                  <c:v>-0.57214795875651792</c:v>
                </c:pt>
                <c:pt idx="70">
                  <c:v>-0.4750002237932387</c:v>
                </c:pt>
                <c:pt idx="71">
                  <c:v>-0.97070859765571038</c:v>
                </c:pt>
                <c:pt idx="72">
                  <c:v>-0.73698351281713981</c:v>
                </c:pt>
                <c:pt idx="73">
                  <c:v>-0.48370891974756969</c:v>
                </c:pt>
                <c:pt idx="74">
                  <c:v>-1.2736015995785053</c:v>
                </c:pt>
                <c:pt idx="75">
                  <c:v>-0.86135144567994981</c:v>
                </c:pt>
                <c:pt idx="76">
                  <c:v>-0.97065894736863001</c:v>
                </c:pt>
                <c:pt idx="77">
                  <c:v>-0.40357754070548868</c:v>
                </c:pt>
                <c:pt idx="78">
                  <c:v>-0.49634631802208951</c:v>
                </c:pt>
                <c:pt idx="79">
                  <c:v>-0.87190823129503947</c:v>
                </c:pt>
                <c:pt idx="80">
                  <c:v>-0.60205312712367931</c:v>
                </c:pt>
                <c:pt idx="81">
                  <c:v>0.90172368608794073</c:v>
                </c:pt>
                <c:pt idx="82">
                  <c:v>-0.13162809431785316</c:v>
                </c:pt>
                <c:pt idx="83">
                  <c:v>-6.6352675739485889E-2</c:v>
                </c:pt>
                <c:pt idx="84">
                  <c:v>1.4372148378980043E-2</c:v>
                </c:pt>
                <c:pt idx="85">
                  <c:v>-0.2594406913611893</c:v>
                </c:pt>
                <c:pt idx="86">
                  <c:v>-0.65360669999328902</c:v>
                </c:pt>
                <c:pt idx="87">
                  <c:v>-1.0423422349704432</c:v>
                </c:pt>
                <c:pt idx="88">
                  <c:v>-0.3434497854240437</c:v>
                </c:pt>
                <c:pt idx="89">
                  <c:v>2.3333333333337869E-2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8-4220-AEEB-50C871B4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1791"/>
        <c:axId val="47815532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Foglio1!$EY$318:$EY$319</c:f>
              <c:numCache>
                <c:formatCode>General</c:formatCode>
                <c:ptCount val="2"/>
                <c:pt idx="0">
                  <c:v>0.76325947139202299</c:v>
                </c:pt>
                <c:pt idx="1">
                  <c:v>0.76325947139202299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8-4220-AEEB-50C871B4C6D3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Foglio1!$EY$321:$EY$322</c:f>
              <c:numCache>
                <c:formatCode>General</c:formatCode>
                <c:ptCount val="2"/>
                <c:pt idx="0">
                  <c:v>-1.943284200356449</c:v>
                </c:pt>
                <c:pt idx="1">
                  <c:v>-1.943284200356449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8-4220-AEEB-50C871B4C6D3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Foglio1!$FA$318:$FA$319</c:f>
              <c:numCache>
                <c:formatCode>General</c:formatCode>
                <c:ptCount val="2"/>
                <c:pt idx="0">
                  <c:v>-0.39240162364170572</c:v>
                </c:pt>
                <c:pt idx="1">
                  <c:v>-0.81736820073565342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B8-4220-AEEB-50C871B4C6D3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Foglio1!$EX$318:$EX$319</c:f>
              <c:numCache>
                <c:formatCode>General</c:formatCode>
                <c:ptCount val="2"/>
                <c:pt idx="0">
                  <c:v>3.7</c:v>
                </c:pt>
                <c:pt idx="1">
                  <c:v>5.2</c:v>
                </c:pt>
              </c:numCache>
            </c:numRef>
          </c:xVal>
          <c:yVal>
            <c:numRef>
              <c:f>Foglio1!$EZ$318:$EZ$319</c:f>
              <c:numCache>
                <c:formatCode>0.00</c:formatCode>
                <c:ptCount val="2"/>
                <c:pt idx="0">
                  <c:v>-0.59001236448221295</c:v>
                </c:pt>
                <c:pt idx="1">
                  <c:v>-0.59001236448221295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8-4220-AEEB-50C871B4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1791"/>
        <c:axId val="478155327"/>
      </c:scatterChart>
      <c:valAx>
        <c:axId val="587421791"/>
        <c:scaling>
          <c:orientation val="minMax"/>
          <c:max val="5.2"/>
          <c:min val="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r>
                  <a:rPr lang="en-GB" sz="14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5327"/>
        <c:crosses val="autoZero"/>
        <c:crossBetween val="midCat"/>
      </c:valAx>
      <c:valAx>
        <c:axId val="478155327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(s</a:t>
                </a:r>
                <a:r>
                  <a:rPr lang="en-GB" sz="1400" b="0" i="0" u="none" strike="noStrike" baseline="30000">
                    <a:effectLst/>
                  </a:rPr>
                  <a:t>-1</a:t>
                </a:r>
                <a:r>
                  <a:rPr lang="en-GB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179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</a:t>
            </a:r>
            <a:r>
              <a:rPr lang="en-GB" sz="1400" b="0" i="0" u="none" strike="noStrike" baseline="0">
                <a:effectLst/>
              </a:rPr>
              <a:t> (m/s)</a:t>
            </a:r>
            <a:r>
              <a:rPr lang="en-GB" baseline="0"/>
              <a:t> Video</a:t>
            </a:r>
            <a:r>
              <a:rPr lang="en-GB" sz="1400" b="0" i="0" u="none" strike="noStrike" baseline="0">
                <a:effectLst/>
              </a:rPr>
              <a:t>tracking</a:t>
            </a:r>
            <a:r>
              <a:rPr lang="en-GB" baseline="0"/>
              <a:t> Vs. Optojump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Foglio1!$FS$103</c:f>
              <c:strCache>
                <c:ptCount val="1"/>
                <c:pt idx="0">
                  <c:v>Bland Altman Velocità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Foglio1!$CC$4:$CC$93</c:f>
              <c:numCache>
                <c:formatCode>0.000</c:formatCode>
                <c:ptCount val="90"/>
                <c:pt idx="0">
                  <c:v>7.3835425750715107</c:v>
                </c:pt>
                <c:pt idx="1">
                  <c:v>7.3099827410522566</c:v>
                </c:pt>
                <c:pt idx="2">
                  <c:v>7.5246744025251715</c:v>
                </c:pt>
                <c:pt idx="3">
                  <c:v>7.6114231887982005</c:v>
                </c:pt>
                <c:pt idx="4">
                  <c:v>7.7153831443567711</c:v>
                </c:pt>
                <c:pt idx="5">
                  <c:v>7.9865258131544019</c:v>
                </c:pt>
                <c:pt idx="6">
                  <c:v>8.1946525850300667</c:v>
                </c:pt>
                <c:pt idx="7">
                  <c:v>8.1175995099119831</c:v>
                </c:pt>
                <c:pt idx="8">
                  <c:v>7.8831047955758038</c:v>
                </c:pt>
                <c:pt idx="9">
                  <c:v>8.4588434475905601</c:v>
                </c:pt>
                <c:pt idx="10">
                  <c:v>7.5983738450917064</c:v>
                </c:pt>
                <c:pt idx="11">
                  <c:v>7.2950746882499926</c:v>
                </c:pt>
                <c:pt idx="12">
                  <c:v>7.9561219892324289</c:v>
                </c:pt>
                <c:pt idx="13">
                  <c:v>8.3565300199331496</c:v>
                </c:pt>
                <c:pt idx="14">
                  <c:v>8.0067549203873227</c:v>
                </c:pt>
                <c:pt idx="15">
                  <c:v>7.303031869859284</c:v>
                </c:pt>
                <c:pt idx="16">
                  <c:v>7.7051890815040558</c:v>
                </c:pt>
                <c:pt idx="17">
                  <c:v>7.7039449244922418</c:v>
                </c:pt>
                <c:pt idx="18">
                  <c:v>7.7532036113552154</c:v>
                </c:pt>
                <c:pt idx="19">
                  <c:v>7.9337374371393539</c:v>
                </c:pt>
                <c:pt idx="20">
                  <c:v>8.5073910177835472</c:v>
                </c:pt>
                <c:pt idx="21">
                  <c:v>8.6402738459606994</c:v>
                </c:pt>
                <c:pt idx="22">
                  <c:v>9.0187264633584192</c:v>
                </c:pt>
                <c:pt idx="23">
                  <c:v>9.3084327263211364</c:v>
                </c:pt>
                <c:pt idx="24">
                  <c:v>9.5036394629405088</c:v>
                </c:pt>
                <c:pt idx="25">
                  <c:v>7.7284116796698683</c:v>
                </c:pt>
                <c:pt idx="26">
                  <c:v>7.8271807190339375</c:v>
                </c:pt>
                <c:pt idx="27">
                  <c:v>7.7466803796222736</c:v>
                </c:pt>
                <c:pt idx="28">
                  <c:v>8.0701495879310379</c:v>
                </c:pt>
                <c:pt idx="29">
                  <c:v>8.2403144338664482</c:v>
                </c:pt>
                <c:pt idx="30">
                  <c:v>7.6079389302695626</c:v>
                </c:pt>
                <c:pt idx="31">
                  <c:v>7.756518287437653</c:v>
                </c:pt>
                <c:pt idx="32">
                  <c:v>7.5270007152501339</c:v>
                </c:pt>
                <c:pt idx="33">
                  <c:v>8.1494451709048263</c:v>
                </c:pt>
                <c:pt idx="34">
                  <c:v>8.2749644386263839</c:v>
                </c:pt>
                <c:pt idx="35">
                  <c:v>7.7001031275756926</c:v>
                </c:pt>
                <c:pt idx="36">
                  <c:v>7.9973188212057735</c:v>
                </c:pt>
                <c:pt idx="37">
                  <c:v>8.0268758678980738</c:v>
                </c:pt>
                <c:pt idx="38">
                  <c:v>8.2566609300587466</c:v>
                </c:pt>
                <c:pt idx="39">
                  <c:v>8.5157227698216396</c:v>
                </c:pt>
                <c:pt idx="40">
                  <c:v>7.61777127152736</c:v>
                </c:pt>
                <c:pt idx="41">
                  <c:v>7.6553388439596048</c:v>
                </c:pt>
                <c:pt idx="42">
                  <c:v>7.9752148476073152</c:v>
                </c:pt>
                <c:pt idx="43">
                  <c:v>8.0882161177074963</c:v>
                </c:pt>
                <c:pt idx="44">
                  <c:v>8.2599803182882212</c:v>
                </c:pt>
                <c:pt idx="45">
                  <c:v>7.0599579617841304</c:v>
                </c:pt>
                <c:pt idx="46">
                  <c:v>7.4632386843840113</c:v>
                </c:pt>
                <c:pt idx="47">
                  <c:v>7.7228030637273513</c:v>
                </c:pt>
                <c:pt idx="48">
                  <c:v>7.8488357715961161</c:v>
                </c:pt>
                <c:pt idx="49">
                  <c:v>7.6739146665274873</c:v>
                </c:pt>
                <c:pt idx="50">
                  <c:v>8.8042536055701248</c:v>
                </c:pt>
                <c:pt idx="51">
                  <c:v>8.3045859482988398</c:v>
                </c:pt>
                <c:pt idx="52">
                  <c:v>8.9516121031931846</c:v>
                </c:pt>
                <c:pt idx="53">
                  <c:v>8.5494685417201861</c:v>
                </c:pt>
                <c:pt idx="54">
                  <c:v>8.7708694604547457</c:v>
                </c:pt>
                <c:pt idx="55">
                  <c:v>8.368486476749565</c:v>
                </c:pt>
                <c:pt idx="56">
                  <c:v>9.5550076715988013</c:v>
                </c:pt>
                <c:pt idx="57">
                  <c:v>9.7803931216783724</c:v>
                </c:pt>
                <c:pt idx="58">
                  <c:v>9.9832944169696809</c:v>
                </c:pt>
                <c:pt idx="59">
                  <c:v>8.8107897731871692</c:v>
                </c:pt>
                <c:pt idx="60">
                  <c:v>9.0370697943533642</c:v>
                </c:pt>
                <c:pt idx="61">
                  <c:v>9.4613131519172438</c:v>
                </c:pt>
                <c:pt idx="62">
                  <c:v>8.7402441254804373</c:v>
                </c:pt>
                <c:pt idx="63">
                  <c:v>9.6244187326892927</c:v>
                </c:pt>
                <c:pt idx="64">
                  <c:v>9.7662668623593571</c:v>
                </c:pt>
                <c:pt idx="65">
                  <c:v>8.8849892417103913</c:v>
                </c:pt>
                <c:pt idx="66">
                  <c:v>8.7958582429260463</c:v>
                </c:pt>
                <c:pt idx="67">
                  <c:v>9.1637375201819751</c:v>
                </c:pt>
                <c:pt idx="68">
                  <c:v>7.5821445616610994</c:v>
                </c:pt>
                <c:pt idx="69">
                  <c:v>8.2423469029439929</c:v>
                </c:pt>
                <c:pt idx="70">
                  <c:v>8.6047807126145734</c:v>
                </c:pt>
                <c:pt idx="71">
                  <c:v>8.6169036343847303</c:v>
                </c:pt>
                <c:pt idx="72">
                  <c:v>9.0039947109801055</c:v>
                </c:pt>
                <c:pt idx="73">
                  <c:v>9.0925835062148579</c:v>
                </c:pt>
                <c:pt idx="74">
                  <c:v>8.3015801622181318</c:v>
                </c:pt>
                <c:pt idx="75">
                  <c:v>9.0378599238827846</c:v>
                </c:pt>
                <c:pt idx="76">
                  <c:v>9.1682980699216579</c:v>
                </c:pt>
                <c:pt idx="77">
                  <c:v>8.7135681086658092</c:v>
                </c:pt>
                <c:pt idx="78">
                  <c:v>9.1652387350157323</c:v>
                </c:pt>
                <c:pt idx="79">
                  <c:v>8.0508267451879387</c:v>
                </c:pt>
                <c:pt idx="80">
                  <c:v>9.0587173656160438</c:v>
                </c:pt>
                <c:pt idx="81">
                  <c:v>8.9373524571364236</c:v>
                </c:pt>
                <c:pt idx="82">
                  <c:v>8.9987956849252182</c:v>
                </c:pt>
                <c:pt idx="83">
                  <c:v>9.3934628003310809</c:v>
                </c:pt>
                <c:pt idx="84">
                  <c:v>8.3199085557569834</c:v>
                </c:pt>
                <c:pt idx="85">
                  <c:v>8.6795810369178419</c:v>
                </c:pt>
                <c:pt idx="86">
                  <c:v>9.138838278268306</c:v>
                </c:pt>
                <c:pt idx="87">
                  <c:v>7.4497780623007746</c:v>
                </c:pt>
                <c:pt idx="88">
                  <c:v>8.2922871653870409</c:v>
                </c:pt>
                <c:pt idx="89">
                  <c:v>8.754298208018696</c:v>
                </c:pt>
              </c:numCache>
            </c:numRef>
          </c:xVal>
          <c:yVal>
            <c:numRef>
              <c:f>Foglio1!$CD$4:$CD$93</c:f>
              <c:numCache>
                <c:formatCode>0.00</c:formatCode>
                <c:ptCount val="90"/>
                <c:pt idx="0">
                  <c:v>-9.5137072079201523E-2</c:v>
                </c:pt>
                <c:pt idx="1">
                  <c:v>-6.0345178954861467E-3</c:v>
                </c:pt>
                <c:pt idx="2">
                  <c:v>-4.6511949496590432E-3</c:v>
                </c:pt>
                <c:pt idx="3">
                  <c:v>-1.2709177959155937E-2</c:v>
                </c:pt>
                <c:pt idx="4">
                  <c:v>7.07662887135454E-2</c:v>
                </c:pt>
                <c:pt idx="5">
                  <c:v>6.3051626308807229E-2</c:v>
                </c:pt>
                <c:pt idx="6">
                  <c:v>0.14730517006013777</c:v>
                </c:pt>
                <c:pt idx="7">
                  <c:v>6.5199019823966253E-2</c:v>
                </c:pt>
                <c:pt idx="8">
                  <c:v>0.862209591151605</c:v>
                </c:pt>
                <c:pt idx="9">
                  <c:v>1.968689518112221E-2</c:v>
                </c:pt>
                <c:pt idx="10">
                  <c:v>6.7858801294525151E-2</c:v>
                </c:pt>
                <c:pt idx="11">
                  <c:v>0.9121493764999844</c:v>
                </c:pt>
                <c:pt idx="12">
                  <c:v>0.14557731179818933</c:v>
                </c:pt>
                <c:pt idx="13">
                  <c:v>0.10194892875518669</c:v>
                </c:pt>
                <c:pt idx="14">
                  <c:v>0.92550984077464715</c:v>
                </c:pt>
                <c:pt idx="15">
                  <c:v>-1.0006029269480949</c:v>
                </c:pt>
                <c:pt idx="16">
                  <c:v>-0.90962183699188781</c:v>
                </c:pt>
                <c:pt idx="17">
                  <c:v>-0.9476657065710743</c:v>
                </c:pt>
                <c:pt idx="18">
                  <c:v>-0.90470388840068061</c:v>
                </c:pt>
                <c:pt idx="19">
                  <c:v>-0.95919179238796026</c:v>
                </c:pt>
                <c:pt idx="20">
                  <c:v>-8.7717964432902917E-2</c:v>
                </c:pt>
                <c:pt idx="21">
                  <c:v>-6.6952308078599643E-2</c:v>
                </c:pt>
                <c:pt idx="22">
                  <c:v>-4.5047073283162931E-2</c:v>
                </c:pt>
                <c:pt idx="23">
                  <c:v>3.4365452642274974E-2</c:v>
                </c:pt>
                <c:pt idx="24">
                  <c:v>-3.7721074118978848E-2</c:v>
                </c:pt>
                <c:pt idx="25">
                  <c:v>-0.18539886288248741</c:v>
                </c:pt>
                <c:pt idx="26">
                  <c:v>-0.11897189526545837</c:v>
                </c:pt>
                <c:pt idx="27">
                  <c:v>-0.15997257408878518</c:v>
                </c:pt>
                <c:pt idx="28">
                  <c:v>-0.15525637969348516</c:v>
                </c:pt>
                <c:pt idx="29">
                  <c:v>-0.14826002115599479</c:v>
                </c:pt>
                <c:pt idx="30">
                  <c:v>-0.20412213946087476</c:v>
                </c:pt>
                <c:pt idx="31">
                  <c:v>1.081435265308528E-2</c:v>
                </c:pt>
                <c:pt idx="32">
                  <c:v>0.92733476383360003</c:v>
                </c:pt>
                <c:pt idx="33">
                  <c:v>-7.8887435968129083E-2</c:v>
                </c:pt>
                <c:pt idx="34">
                  <c:v>-2.784890052501332E-2</c:v>
                </c:pt>
                <c:pt idx="35">
                  <c:v>-0.14229374484861612</c:v>
                </c:pt>
                <c:pt idx="36">
                  <c:v>-7.7862357588455389E-2</c:v>
                </c:pt>
                <c:pt idx="37">
                  <c:v>-0.13069270864829452</c:v>
                </c:pt>
                <c:pt idx="38">
                  <c:v>-0.16890036210472736</c:v>
                </c:pt>
                <c:pt idx="39">
                  <c:v>2.0334428532166271E-2</c:v>
                </c:pt>
                <c:pt idx="40">
                  <c:v>-7.5568568056390006E-2</c:v>
                </c:pt>
                <c:pt idx="41">
                  <c:v>-4.7100089858567173E-2</c:v>
                </c:pt>
                <c:pt idx="42">
                  <c:v>4.3763028547963323E-2</c:v>
                </c:pt>
                <c:pt idx="43">
                  <c:v>-4.8012209029449693E-2</c:v>
                </c:pt>
                <c:pt idx="44">
                  <c:v>-5.1150474534667367E-2</c:v>
                </c:pt>
                <c:pt idx="45">
                  <c:v>-3.341740976507257E-2</c:v>
                </c:pt>
                <c:pt idx="46">
                  <c:v>8.4773687680206322E-3</c:v>
                </c:pt>
                <c:pt idx="47">
                  <c:v>-3.4393872545295245E-2</c:v>
                </c:pt>
                <c:pt idx="48">
                  <c:v>-1.2328456807765953E-2</c:v>
                </c:pt>
                <c:pt idx="49">
                  <c:v>0.74055660578224636</c:v>
                </c:pt>
                <c:pt idx="50">
                  <c:v>-1.3992788859749083E-2</c:v>
                </c:pt>
                <c:pt idx="51">
                  <c:v>1.0669496743754578</c:v>
                </c:pt>
                <c:pt idx="52">
                  <c:v>4.7668650830816617E-2</c:v>
                </c:pt>
                <c:pt idx="53">
                  <c:v>-9.6062916559628064E-2</c:v>
                </c:pt>
                <c:pt idx="54">
                  <c:v>-9.3261079090506627E-2</c:v>
                </c:pt>
                <c:pt idx="55">
                  <c:v>0.99252850905468648</c:v>
                </c:pt>
                <c:pt idx="56">
                  <c:v>-2.7762434580173689E-2</c:v>
                </c:pt>
                <c:pt idx="57">
                  <c:v>0.13634179891230325</c:v>
                </c:pt>
                <c:pt idx="58">
                  <c:v>0.12908883393936144</c:v>
                </c:pt>
                <c:pt idx="59">
                  <c:v>3.6579546374337468E-2</c:v>
                </c:pt>
                <c:pt idx="60">
                  <c:v>-0.10586041129327128</c:v>
                </c:pt>
                <c:pt idx="61">
                  <c:v>8.7626303834486663E-2</c:v>
                </c:pt>
                <c:pt idx="62">
                  <c:v>1.2704882509608719</c:v>
                </c:pt>
                <c:pt idx="63">
                  <c:v>7.6337465378587765E-2</c:v>
                </c:pt>
                <c:pt idx="64">
                  <c:v>-1.4966275281285135E-2</c:v>
                </c:pt>
                <c:pt idx="65">
                  <c:v>-8.2521516579220133E-2</c:v>
                </c:pt>
                <c:pt idx="66">
                  <c:v>-0.13578351414790646</c:v>
                </c:pt>
                <c:pt idx="67">
                  <c:v>0.15747504036395377</c:v>
                </c:pt>
                <c:pt idx="68">
                  <c:v>-0.58015532112224566</c:v>
                </c:pt>
                <c:pt idx="69">
                  <c:v>-0.1064173052231272</c:v>
                </c:pt>
                <c:pt idx="70">
                  <c:v>-0.29932746365973983</c:v>
                </c:pt>
                <c:pt idx="71">
                  <c:v>0.45380726876945943</c:v>
                </c:pt>
                <c:pt idx="72">
                  <c:v>0.67298942196020839</c:v>
                </c:pt>
                <c:pt idx="73">
                  <c:v>0.42266701242971827</c:v>
                </c:pt>
                <c:pt idx="74">
                  <c:v>0.81871587999181816</c:v>
                </c:pt>
                <c:pt idx="75">
                  <c:v>-0.43178015223442756</c:v>
                </c:pt>
                <c:pt idx="76">
                  <c:v>-0.3584038601566899</c:v>
                </c:pt>
                <c:pt idx="77">
                  <c:v>-0.17064156044616041</c:v>
                </c:pt>
                <c:pt idx="78">
                  <c:v>0.2524774700314687</c:v>
                </c:pt>
                <c:pt idx="79">
                  <c:v>0.6116534903758728</c:v>
                </c:pt>
                <c:pt idx="80">
                  <c:v>-0.23812082432346848</c:v>
                </c:pt>
                <c:pt idx="81">
                  <c:v>0.51026046982840256</c:v>
                </c:pt>
                <c:pt idx="82">
                  <c:v>0.32203581429488182</c:v>
                </c:pt>
                <c:pt idx="83">
                  <c:v>0.4491478228843846</c:v>
                </c:pt>
                <c:pt idx="84">
                  <c:v>-1.7601828884860309</c:v>
                </c:pt>
                <c:pt idx="85">
                  <c:v>-1.1283379261643205</c:v>
                </c:pt>
                <c:pt idx="86">
                  <c:v>-0.68232344346338714</c:v>
                </c:pt>
                <c:pt idx="87">
                  <c:v>1.6484450134904387</c:v>
                </c:pt>
                <c:pt idx="88">
                  <c:v>0.44679655299630561</c:v>
                </c:pt>
                <c:pt idx="89">
                  <c:v>-0.22918136174039105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D-4034-A0AB-C082C128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05007"/>
        <c:axId val="425358639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Foglio1!$FT$106:$FT$107</c:f>
              <c:numCache>
                <c:formatCode>General</c:formatCode>
                <c:ptCount val="2"/>
                <c:pt idx="0">
                  <c:v>1.0304761087003957</c:v>
                </c:pt>
                <c:pt idx="1">
                  <c:v>1.0304761087003957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D-4034-A0AB-C082C1280CC5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Foglio1!$FT$109:$FT$110</c:f>
              <c:numCache>
                <c:formatCode>General</c:formatCode>
                <c:ptCount val="2"/>
                <c:pt idx="0">
                  <c:v>-0.98061586199233375</c:v>
                </c:pt>
                <c:pt idx="1">
                  <c:v>-0.98061586199233375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5D-4034-A0AB-C082C1280CC5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Foglio1!$FV$106:$FV$107</c:f>
              <c:numCache>
                <c:formatCode>General</c:formatCode>
                <c:ptCount val="2"/>
                <c:pt idx="0">
                  <c:v>-2.3444173440152205E-3</c:v>
                </c:pt>
                <c:pt idx="1">
                  <c:v>5.7837287235029872E-2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D-4034-A0AB-C082C1280CC5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Foglio1!$FU$106:$FU$107</c:f>
              <c:numCache>
                <c:formatCode>0.00</c:formatCode>
                <c:ptCount val="2"/>
                <c:pt idx="0">
                  <c:v>2.4930123354031025E-2</c:v>
                </c:pt>
                <c:pt idx="1">
                  <c:v>2.4930123354031025E-2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D-4034-A0AB-C082C128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05007"/>
        <c:axId val="425358639"/>
      </c:scatterChart>
      <c:valAx>
        <c:axId val="553505007"/>
        <c:scaling>
          <c:orientation val="minMax"/>
          <c:max val="10.1"/>
          <c:min val="6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639"/>
        <c:crosses val="autoZero"/>
        <c:crossBetween val="midCat"/>
        <c:majorUnit val="0.30000000000000004"/>
      </c:valAx>
      <c:valAx>
        <c:axId val="4253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500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</a:t>
            </a:r>
            <a:r>
              <a:rPr lang="en-GB" sz="1400" b="0" i="0" u="none" strike="noStrike" baseline="0">
                <a:effectLst/>
              </a:rPr>
              <a:t> (m/s)</a:t>
            </a:r>
            <a:r>
              <a:rPr lang="en-GB"/>
              <a:t>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Foglio1!$FS$209</c:f>
              <c:strCache>
                <c:ptCount val="1"/>
                <c:pt idx="0">
                  <c:v>Bland Altman Velocità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Foglio1!$CR$4:$CR$93</c:f>
              <c:numCache>
                <c:formatCode>0.000</c:formatCode>
                <c:ptCount val="90"/>
                <c:pt idx="0">
                  <c:v>3.7117370676409549</c:v>
                </c:pt>
                <c:pt idx="1">
                  <c:v>4.8894596746470116</c:v>
                </c:pt>
                <c:pt idx="2">
                  <c:v>4.9872142220037361</c:v>
                </c:pt>
                <c:pt idx="3">
                  <c:v>6.059954539412896</c:v>
                </c:pt>
                <c:pt idx="4">
                  <c:v>5.7603758837013466</c:v>
                </c:pt>
                <c:pt idx="5">
                  <c:v>8.1872904127177026</c:v>
                </c:pt>
                <c:pt idx="6">
                  <c:v>6.2895617449765435</c:v>
                </c:pt>
                <c:pt idx="7">
                  <c:v>7.4748363118054284</c:v>
                </c:pt>
                <c:pt idx="8">
                  <c:v>9.3244742183762028</c:v>
                </c:pt>
                <c:pt idx="9">
                  <c:v>9.6140139222978114</c:v>
                </c:pt>
                <c:pt idx="10">
                  <c:v>5.7864830387390898</c:v>
                </c:pt>
                <c:pt idx="11">
                  <c:v>5.3033941305560122</c:v>
                </c:pt>
                <c:pt idx="12">
                  <c:v>7.0759734385153568</c:v>
                </c:pt>
                <c:pt idx="13">
                  <c:v>4.3387116617734964</c:v>
                </c:pt>
                <c:pt idx="14">
                  <c:v>5.7761657238472779</c:v>
                </c:pt>
                <c:pt idx="15">
                  <c:v>5.4730827948275387</c:v>
                </c:pt>
                <c:pt idx="16">
                  <c:v>5.5446175742538513</c:v>
                </c:pt>
                <c:pt idx="17">
                  <c:v>6.1206732928335974</c:v>
                </c:pt>
                <c:pt idx="18">
                  <c:v>5.8690502331217527</c:v>
                </c:pt>
                <c:pt idx="19">
                  <c:v>4.8900215114839369</c:v>
                </c:pt>
                <c:pt idx="20">
                  <c:v>7.3266539796235879</c:v>
                </c:pt>
                <c:pt idx="21">
                  <c:v>5.3910369439167702</c:v>
                </c:pt>
                <c:pt idx="22">
                  <c:v>5.1919518676897187</c:v>
                </c:pt>
                <c:pt idx="23">
                  <c:v>5.0695442176485441</c:v>
                </c:pt>
                <c:pt idx="24">
                  <c:v>5.4604250770900347</c:v>
                </c:pt>
                <c:pt idx="25">
                  <c:v>6.5965268752784372</c:v>
                </c:pt>
                <c:pt idx="26">
                  <c:v>6.2522508453757446</c:v>
                </c:pt>
                <c:pt idx="27">
                  <c:v>6.9959038524631003</c:v>
                </c:pt>
                <c:pt idx="28">
                  <c:v>7.6534884456708321</c:v>
                </c:pt>
                <c:pt idx="29">
                  <c:v>6.0220593617314853</c:v>
                </c:pt>
                <c:pt idx="30">
                  <c:v>4.6076503842215679</c:v>
                </c:pt>
                <c:pt idx="31">
                  <c:v>7.9473316723980023</c:v>
                </c:pt>
                <c:pt idx="32">
                  <c:v>5.124611483245002</c:v>
                </c:pt>
                <c:pt idx="33">
                  <c:v>4.8775256266773752</c:v>
                </c:pt>
                <c:pt idx="34">
                  <c:v>4.3515639791033358</c:v>
                </c:pt>
                <c:pt idx="35">
                  <c:v>7.127313946486737</c:v>
                </c:pt>
                <c:pt idx="36">
                  <c:v>6.811133000819428</c:v>
                </c:pt>
                <c:pt idx="37">
                  <c:v>7.1794617713065181</c:v>
                </c:pt>
                <c:pt idx="38">
                  <c:v>7.9826030832081472</c:v>
                </c:pt>
                <c:pt idx="39">
                  <c:v>7.2597041361104564</c:v>
                </c:pt>
                <c:pt idx="40">
                  <c:v>9.7776355918425821</c:v>
                </c:pt>
                <c:pt idx="41">
                  <c:v>8.8543448866736618</c:v>
                </c:pt>
                <c:pt idx="42">
                  <c:v>8.9523324415369032</c:v>
                </c:pt>
                <c:pt idx="43">
                  <c:v>8.8940421385856503</c:v>
                </c:pt>
                <c:pt idx="44">
                  <c:v>10.472873842354442</c:v>
                </c:pt>
                <c:pt idx="45">
                  <c:v>6.7262173258392366</c:v>
                </c:pt>
                <c:pt idx="46">
                  <c:v>8.0665738533889808</c:v>
                </c:pt>
                <c:pt idx="47">
                  <c:v>7.3892831302300515</c:v>
                </c:pt>
                <c:pt idx="48">
                  <c:v>7.2898083671595764</c:v>
                </c:pt>
                <c:pt idx="49">
                  <c:v>6.9757063668098755</c:v>
                </c:pt>
                <c:pt idx="50">
                  <c:v>6.8745418996298602</c:v>
                </c:pt>
                <c:pt idx="51">
                  <c:v>6.0193720586455743</c:v>
                </c:pt>
                <c:pt idx="52">
                  <c:v>7.5046596561436374</c:v>
                </c:pt>
                <c:pt idx="53">
                  <c:v>10.192544396416185</c:v>
                </c:pt>
                <c:pt idx="54">
                  <c:v>9.5935512871094453</c:v>
                </c:pt>
                <c:pt idx="55">
                  <c:v>8.4790388124821732</c:v>
                </c:pt>
                <c:pt idx="56">
                  <c:v>6.9466333559041216</c:v>
                </c:pt>
                <c:pt idx="57">
                  <c:v>5.2547727274477278</c:v>
                </c:pt>
                <c:pt idx="58">
                  <c:v>5.4935653744301547</c:v>
                </c:pt>
                <c:pt idx="59">
                  <c:v>4.6112256100566613</c:v>
                </c:pt>
                <c:pt idx="60">
                  <c:v>4.5956411160022714</c:v>
                </c:pt>
                <c:pt idx="61">
                  <c:v>5.8368842552232882</c:v>
                </c:pt>
                <c:pt idx="62">
                  <c:v>4.7174850824735906</c:v>
                </c:pt>
                <c:pt idx="63">
                  <c:v>4.9628612703872399</c:v>
                </c:pt>
                <c:pt idx="64">
                  <c:v>5.1410045521570957</c:v>
                </c:pt>
                <c:pt idx="65">
                  <c:v>9.53364974315814</c:v>
                </c:pt>
                <c:pt idx="66">
                  <c:v>9.8249269280667963</c:v>
                </c:pt>
                <c:pt idx="67">
                  <c:v>8.9895337461722367</c:v>
                </c:pt>
                <c:pt idx="68">
                  <c:v>4.6833348204927283</c:v>
                </c:pt>
                <c:pt idx="69">
                  <c:v>4.7829382405289342</c:v>
                </c:pt>
                <c:pt idx="70">
                  <c:v>4.3824814949285669</c:v>
                </c:pt>
                <c:pt idx="71">
                  <c:v>4.6471161903600358</c:v>
                </c:pt>
                <c:pt idx="72">
                  <c:v>6.0652571712995345</c:v>
                </c:pt>
                <c:pt idx="73">
                  <c:v>6.7026911710252488</c:v>
                </c:pt>
                <c:pt idx="74">
                  <c:v>6.818931220063825</c:v>
                </c:pt>
                <c:pt idx="75">
                  <c:v>6.3061317707251057</c:v>
                </c:pt>
                <c:pt idx="76">
                  <c:v>5.1942804828282565</c:v>
                </c:pt>
                <c:pt idx="77">
                  <c:v>7.7083471432327846</c:v>
                </c:pt>
                <c:pt idx="78">
                  <c:v>10.663725958139183</c:v>
                </c:pt>
                <c:pt idx="79">
                  <c:v>5.3878130005838418</c:v>
                </c:pt>
                <c:pt idx="80">
                  <c:v>5.6616910344507341</c:v>
                </c:pt>
                <c:pt idx="81">
                  <c:v>6.1569441315193973</c:v>
                </c:pt>
                <c:pt idx="82">
                  <c:v>8.8990792852680158</c:v>
                </c:pt>
                <c:pt idx="83">
                  <c:v>9.6214042244214255</c:v>
                </c:pt>
                <c:pt idx="84">
                  <c:v>12.418751040204283</c:v>
                </c:pt>
                <c:pt idx="85">
                  <c:v>11.43183839814159</c:v>
                </c:pt>
                <c:pt idx="86">
                  <c:v>11.384222684202607</c:v>
                </c:pt>
                <c:pt idx="87">
                  <c:v>8.0938257713683015</c:v>
                </c:pt>
                <c:pt idx="88">
                  <c:v>8.833751986418477</c:v>
                </c:pt>
                <c:pt idx="89">
                  <c:v>8.6006932934280549</c:v>
                </c:pt>
              </c:numCache>
            </c:numRef>
          </c:xVal>
          <c:yVal>
            <c:numRef>
              <c:f>Foglio1!$CS$4:$CS$93</c:f>
              <c:numCache>
                <c:formatCode>0.00</c:formatCode>
                <c:ptCount val="90"/>
                <c:pt idx="0">
                  <c:v>7.2484739427819109</c:v>
                </c:pt>
                <c:pt idx="1">
                  <c:v>4.835011614915004</c:v>
                </c:pt>
                <c:pt idx="2">
                  <c:v>5.0702691660932118</c:v>
                </c:pt>
                <c:pt idx="3">
                  <c:v>3.0902281208114522</c:v>
                </c:pt>
                <c:pt idx="4">
                  <c:v>3.9807808100243944</c:v>
                </c:pt>
                <c:pt idx="5">
                  <c:v>-0.33847757281779423</c:v>
                </c:pt>
                <c:pt idx="6">
                  <c:v>3.9574868501671867</c:v>
                </c:pt>
                <c:pt idx="7">
                  <c:v>1.3507254160370774</c:v>
                </c:pt>
                <c:pt idx="8">
                  <c:v>-2.020529254449194</c:v>
                </c:pt>
                <c:pt idx="9">
                  <c:v>-2.2906540542333804</c:v>
                </c:pt>
                <c:pt idx="10">
                  <c:v>3.691640413999759</c:v>
                </c:pt>
                <c:pt idx="11">
                  <c:v>4.8955104918879453</c:v>
                </c:pt>
                <c:pt idx="12">
                  <c:v>1.9058744132323326</c:v>
                </c:pt>
                <c:pt idx="13">
                  <c:v>8.1375856450744912</c:v>
                </c:pt>
                <c:pt idx="14">
                  <c:v>5.3866882338547368</c:v>
                </c:pt>
                <c:pt idx="15">
                  <c:v>2.6592952231153966</c:v>
                </c:pt>
                <c:pt idx="16">
                  <c:v>3.4115211775085221</c:v>
                </c:pt>
                <c:pt idx="17">
                  <c:v>2.2188775567462145</c:v>
                </c:pt>
                <c:pt idx="18">
                  <c:v>2.8636028680662449</c:v>
                </c:pt>
                <c:pt idx="19">
                  <c:v>5.1282400589228736</c:v>
                </c:pt>
                <c:pt idx="20">
                  <c:v>2.2737561118870167</c:v>
                </c:pt>
                <c:pt idx="21">
                  <c:v>6.4315214960092604</c:v>
                </c:pt>
                <c:pt idx="22">
                  <c:v>7.6085021180542372</c:v>
                </c:pt>
                <c:pt idx="23">
                  <c:v>8.5121424699874613</c:v>
                </c:pt>
                <c:pt idx="24">
                  <c:v>8.0487076975819711</c:v>
                </c:pt>
                <c:pt idx="25">
                  <c:v>2.078370745900374</c:v>
                </c:pt>
                <c:pt idx="26">
                  <c:v>3.0308878520509284</c:v>
                </c:pt>
                <c:pt idx="27">
                  <c:v>1.3415804802295614</c:v>
                </c:pt>
                <c:pt idx="28">
                  <c:v>0.67806590482692464</c:v>
                </c:pt>
                <c:pt idx="29">
                  <c:v>4.2882501231139312</c:v>
                </c:pt>
                <c:pt idx="30">
                  <c:v>5.7964549526351155</c:v>
                </c:pt>
                <c:pt idx="31">
                  <c:v>-0.37081241726761416</c:v>
                </c:pt>
                <c:pt idx="32">
                  <c:v>5.7321132278438629</c:v>
                </c:pt>
                <c:pt idx="33">
                  <c:v>6.4649516524867714</c:v>
                </c:pt>
                <c:pt idx="34">
                  <c:v>7.818952018521081</c:v>
                </c:pt>
                <c:pt idx="35">
                  <c:v>1.0032846173292942</c:v>
                </c:pt>
                <c:pt idx="36">
                  <c:v>2.2945092831842357</c:v>
                </c:pt>
                <c:pt idx="37">
                  <c:v>1.5641354845348161</c:v>
                </c:pt>
                <c:pt idx="38">
                  <c:v>0.37921533159647414</c:v>
                </c:pt>
                <c:pt idx="39">
                  <c:v>2.5323716959545326</c:v>
                </c:pt>
                <c:pt idx="40">
                  <c:v>-4.3952972086868343</c:v>
                </c:pt>
                <c:pt idx="41">
                  <c:v>-2.4451121752866793</c:v>
                </c:pt>
                <c:pt idx="42">
                  <c:v>-1.9104721593112144</c:v>
                </c:pt>
                <c:pt idx="43">
                  <c:v>-1.6596642507857577</c:v>
                </c:pt>
                <c:pt idx="44">
                  <c:v>-4.4769375226671126</c:v>
                </c:pt>
                <c:pt idx="45">
                  <c:v>0.63406386212471322</c:v>
                </c:pt>
                <c:pt idx="46">
                  <c:v>-1.1981929692419193</c:v>
                </c:pt>
                <c:pt idx="47">
                  <c:v>0.63264599444930436</c:v>
                </c:pt>
                <c:pt idx="48">
                  <c:v>1.1057263520653136</c:v>
                </c:pt>
                <c:pt idx="49">
                  <c:v>2.1369732052174699</c:v>
                </c:pt>
                <c:pt idx="50">
                  <c:v>3.8454306230207802</c:v>
                </c:pt>
                <c:pt idx="51">
                  <c:v>5.6373774536819887</c:v>
                </c:pt>
                <c:pt idx="52">
                  <c:v>2.9415735449299136</c:v>
                </c:pt>
                <c:pt idx="53">
                  <c:v>-3.3822146259516277</c:v>
                </c:pt>
                <c:pt idx="54">
                  <c:v>-1.7386247323999076</c:v>
                </c:pt>
                <c:pt idx="55">
                  <c:v>0.77142383758946842</c:v>
                </c:pt>
                <c:pt idx="56">
                  <c:v>5.1889861968091839</c:v>
                </c:pt>
                <c:pt idx="57">
                  <c:v>9.1875825873735941</c:v>
                </c:pt>
                <c:pt idx="58">
                  <c:v>9.1085469190184121</c:v>
                </c:pt>
                <c:pt idx="59">
                  <c:v>8.4357078726353532</c:v>
                </c:pt>
                <c:pt idx="60">
                  <c:v>8.7769969454089143</c:v>
                </c:pt>
                <c:pt idx="61">
                  <c:v>7.3364840972223977</c:v>
                </c:pt>
                <c:pt idx="62">
                  <c:v>9.3160063369745636</c:v>
                </c:pt>
                <c:pt idx="63">
                  <c:v>9.3994523899826952</c:v>
                </c:pt>
                <c:pt idx="64">
                  <c:v>9.2355583451232377</c:v>
                </c:pt>
                <c:pt idx="65">
                  <c:v>-1.3798425194747193</c:v>
                </c:pt>
                <c:pt idx="66">
                  <c:v>-2.1939208844294065</c:v>
                </c:pt>
                <c:pt idx="67">
                  <c:v>0.50588258838343236</c:v>
                </c:pt>
                <c:pt idx="68">
                  <c:v>5.2174641612144956</c:v>
                </c:pt>
                <c:pt idx="69">
                  <c:v>6.8124000196069883</c:v>
                </c:pt>
                <c:pt idx="70">
                  <c:v>8.1452709717122733</c:v>
                </c:pt>
                <c:pt idx="71">
                  <c:v>8.3933821568188485</c:v>
                </c:pt>
                <c:pt idx="72">
                  <c:v>6.5504645013213487</c:v>
                </c:pt>
                <c:pt idx="73">
                  <c:v>5.2024516828089382</c:v>
                </c:pt>
                <c:pt idx="74">
                  <c:v>3.7840137643004308</c:v>
                </c:pt>
                <c:pt idx="75">
                  <c:v>5.0316761540809303</c:v>
                </c:pt>
                <c:pt idx="76">
                  <c:v>7.5896313140301119</c:v>
                </c:pt>
                <c:pt idx="77">
                  <c:v>1.8398003704198889</c:v>
                </c:pt>
                <c:pt idx="78">
                  <c:v>-2.7444969762154336</c:v>
                </c:pt>
                <c:pt idx="79">
                  <c:v>5.9376809795840648</c:v>
                </c:pt>
                <c:pt idx="80">
                  <c:v>6.5559318380071492</c:v>
                </c:pt>
                <c:pt idx="81">
                  <c:v>6.071077121062455</c:v>
                </c:pt>
                <c:pt idx="82">
                  <c:v>0.52146861360928831</c:v>
                </c:pt>
                <c:pt idx="83">
                  <c:v>-6.7350252963063184E-3</c:v>
                </c:pt>
                <c:pt idx="84">
                  <c:v>-9.9578678573806307</c:v>
                </c:pt>
                <c:pt idx="85">
                  <c:v>-6.6328526486118182</c:v>
                </c:pt>
                <c:pt idx="86">
                  <c:v>-5.1730922553319871</c:v>
                </c:pt>
                <c:pt idx="87">
                  <c:v>0.36034959535538302</c:v>
                </c:pt>
                <c:pt idx="88">
                  <c:v>-0.63613308906656663</c:v>
                </c:pt>
                <c:pt idx="89">
                  <c:v>7.8028467440891092E-2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E-4310-9642-4A21FCAB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1871"/>
        <c:axId val="54818553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Foglio1!$FT$212:$FT$213</c:f>
              <c:numCache>
                <c:formatCode>General</c:formatCode>
                <c:ptCount val="2"/>
                <c:pt idx="0">
                  <c:v>12.804264859000028</c:v>
                </c:pt>
                <c:pt idx="1">
                  <c:v>12.804264859000028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E-4310-9642-4A21FCAB2F96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Foglio1!$FT$215:$FT$216</c:f>
              <c:numCache>
                <c:formatCode>General</c:formatCode>
                <c:ptCount val="2"/>
                <c:pt idx="0">
                  <c:v>-6.9143722827456973</c:v>
                </c:pt>
                <c:pt idx="1">
                  <c:v>-6.9143722827456973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5E-4310-9642-4A21FCAB2F96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Foglio1!$FV$212:$FV$213</c:f>
              <c:numCache>
                <c:formatCode>General</c:formatCode>
                <c:ptCount val="2"/>
                <c:pt idx="0">
                  <c:v>9.6897498904607389</c:v>
                </c:pt>
                <c:pt idx="1">
                  <c:v>-8.4144769793338483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E-4310-9642-4A21FCAB2F96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Foglio1!$FS$212:$FS$213</c:f>
              <c:numCache>
                <c:formatCode>General</c:formatCode>
                <c:ptCount val="2"/>
                <c:pt idx="0">
                  <c:v>3.5</c:v>
                </c:pt>
                <c:pt idx="1">
                  <c:v>12.6</c:v>
                </c:pt>
              </c:numCache>
            </c:numRef>
          </c:xVal>
          <c:yVal>
            <c:numRef>
              <c:f>Foglio1!$FU$212:$FU$213</c:f>
              <c:numCache>
                <c:formatCode>0.00</c:formatCode>
                <c:ptCount val="2"/>
                <c:pt idx="0">
                  <c:v>2.9449462881271655</c:v>
                </c:pt>
                <c:pt idx="1">
                  <c:v>2.9449462881271655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5E-4310-9642-4A21FCAB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1871"/>
        <c:axId val="548185535"/>
      </c:scatterChart>
      <c:valAx>
        <c:axId val="490601871"/>
        <c:scaling>
          <c:orientation val="minMax"/>
          <c:max val="12.6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85535"/>
        <c:crosses val="autoZero"/>
        <c:crossBetween val="midCat"/>
      </c:valAx>
      <c:valAx>
        <c:axId val="548185535"/>
        <c:scaling>
          <c:orientation val="minMax"/>
          <c:max val="14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1871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 (m/s) Optojump</a:t>
            </a:r>
            <a:r>
              <a:rPr lang="en-GB" baseline="0"/>
              <a:t> NEXT Vs. FreeSense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Foglio1!$FS$315</c:f>
              <c:strCache>
                <c:ptCount val="1"/>
                <c:pt idx="0">
                  <c:v>Bland Altman Velocità Optojump NEXT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Foglio1!$DF$4:$DF$93</c:f>
              <c:numCache>
                <c:formatCode>0.000</c:formatCode>
                <c:ptCount val="90"/>
                <c:pt idx="0">
                  <c:v>3.7593056036805557</c:v>
                </c:pt>
                <c:pt idx="1">
                  <c:v>4.8924769335947547</c:v>
                </c:pt>
                <c:pt idx="2">
                  <c:v>4.9895398194785656</c:v>
                </c:pt>
                <c:pt idx="3">
                  <c:v>6.0663091283924739</c:v>
                </c:pt>
                <c:pt idx="4">
                  <c:v>5.7249927393445743</c:v>
                </c:pt>
                <c:pt idx="5">
                  <c:v>8.1557645995632981</c:v>
                </c:pt>
                <c:pt idx="6">
                  <c:v>6.2159091599464737</c:v>
                </c:pt>
                <c:pt idx="7">
                  <c:v>7.4422368018934453</c:v>
                </c:pt>
                <c:pt idx="8">
                  <c:v>8.8933694228004008</c:v>
                </c:pt>
                <c:pt idx="9">
                  <c:v>9.6041704747072494</c:v>
                </c:pt>
                <c:pt idx="10">
                  <c:v>5.7525536380918272</c:v>
                </c:pt>
                <c:pt idx="11">
                  <c:v>4.84731944230602</c:v>
                </c:pt>
                <c:pt idx="12">
                  <c:v>7.0031847826162625</c:v>
                </c:pt>
                <c:pt idx="13">
                  <c:v>4.2877371973959031</c:v>
                </c:pt>
                <c:pt idx="14">
                  <c:v>5.3134108034599548</c:v>
                </c:pt>
                <c:pt idx="15">
                  <c:v>5.9733842583015857</c:v>
                </c:pt>
                <c:pt idx="16">
                  <c:v>5.9994284927497947</c:v>
                </c:pt>
                <c:pt idx="17">
                  <c:v>6.5945061461191345</c:v>
                </c:pt>
                <c:pt idx="18">
                  <c:v>6.321402177322093</c:v>
                </c:pt>
                <c:pt idx="19">
                  <c:v>5.3696174076779171</c:v>
                </c:pt>
                <c:pt idx="20">
                  <c:v>7.3705129618400402</c:v>
                </c:pt>
                <c:pt idx="21">
                  <c:v>5.4245130979560701</c:v>
                </c:pt>
                <c:pt idx="22">
                  <c:v>5.2144754043313002</c:v>
                </c:pt>
                <c:pt idx="23">
                  <c:v>5.0523614913274066</c:v>
                </c:pt>
                <c:pt idx="24">
                  <c:v>5.479285614149525</c:v>
                </c:pt>
                <c:pt idx="25">
                  <c:v>6.6892263067196804</c:v>
                </c:pt>
                <c:pt idx="26">
                  <c:v>6.3117367930084729</c:v>
                </c:pt>
                <c:pt idx="27">
                  <c:v>7.0758901395074929</c:v>
                </c:pt>
                <c:pt idx="28">
                  <c:v>7.7311166355175747</c:v>
                </c:pt>
                <c:pt idx="29">
                  <c:v>6.0961893723094827</c:v>
                </c:pt>
                <c:pt idx="30">
                  <c:v>4.7097114539520053</c:v>
                </c:pt>
                <c:pt idx="31">
                  <c:v>7.9419244960714597</c:v>
                </c:pt>
                <c:pt idx="32">
                  <c:v>4.6609441013282016</c:v>
                </c:pt>
                <c:pt idx="33">
                  <c:v>4.9169693446614398</c:v>
                </c:pt>
                <c:pt idx="34">
                  <c:v>4.3654884293658425</c:v>
                </c:pt>
                <c:pt idx="35">
                  <c:v>7.1984608189110446</c:v>
                </c:pt>
                <c:pt idx="36">
                  <c:v>6.8500641796136552</c:v>
                </c:pt>
                <c:pt idx="37">
                  <c:v>7.2448081256306658</c:v>
                </c:pt>
                <c:pt idx="38">
                  <c:v>8.0670532642605099</c:v>
                </c:pt>
                <c:pt idx="39">
                  <c:v>7.2495369218443733</c:v>
                </c:pt>
                <c:pt idx="40">
                  <c:v>9.8154198758707771</c:v>
                </c:pt>
                <c:pt idx="41">
                  <c:v>8.8778949316029454</c:v>
                </c:pt>
                <c:pt idx="42">
                  <c:v>8.9304509272629211</c:v>
                </c:pt>
                <c:pt idx="43">
                  <c:v>8.918048243100376</c:v>
                </c:pt>
                <c:pt idx="44">
                  <c:v>10.498449079621777</c:v>
                </c:pt>
                <c:pt idx="45">
                  <c:v>6.7429260307217733</c:v>
                </c:pt>
                <c:pt idx="46">
                  <c:v>8.0623351690049709</c:v>
                </c:pt>
                <c:pt idx="47">
                  <c:v>7.4064800665026995</c:v>
                </c:pt>
                <c:pt idx="48">
                  <c:v>7.2959725955634598</c:v>
                </c:pt>
                <c:pt idx="49">
                  <c:v>6.6054280639187519</c:v>
                </c:pt>
                <c:pt idx="50">
                  <c:v>6.8815382940597347</c:v>
                </c:pt>
                <c:pt idx="51">
                  <c:v>5.4858972214578454</c:v>
                </c:pt>
                <c:pt idx="52">
                  <c:v>7.4808253307282282</c:v>
                </c:pt>
                <c:pt idx="53">
                  <c:v>10.240575854696001</c:v>
                </c:pt>
                <c:pt idx="54">
                  <c:v>9.6401818266547004</c:v>
                </c:pt>
                <c:pt idx="55">
                  <c:v>7.9827745579548308</c:v>
                </c:pt>
                <c:pt idx="56">
                  <c:v>6.9605145731942084</c:v>
                </c:pt>
                <c:pt idx="57">
                  <c:v>5.1866018279915762</c:v>
                </c:pt>
                <c:pt idx="58">
                  <c:v>5.429020957460474</c:v>
                </c:pt>
                <c:pt idx="59">
                  <c:v>4.5929358368694926</c:v>
                </c:pt>
                <c:pt idx="60">
                  <c:v>4.6485713216489071</c:v>
                </c:pt>
                <c:pt idx="61">
                  <c:v>5.7930711033060449</c:v>
                </c:pt>
                <c:pt idx="62">
                  <c:v>4.0822409569931546</c:v>
                </c:pt>
                <c:pt idx="63">
                  <c:v>4.924692537697946</c:v>
                </c:pt>
                <c:pt idx="64">
                  <c:v>5.1484876897977383</c:v>
                </c:pt>
                <c:pt idx="65">
                  <c:v>9.57491050144775</c:v>
                </c:pt>
                <c:pt idx="66">
                  <c:v>9.8928186851407496</c:v>
                </c:pt>
                <c:pt idx="67">
                  <c:v>8.9107962259902607</c:v>
                </c:pt>
                <c:pt idx="68">
                  <c:v>4.9734124810538507</c:v>
                </c:pt>
                <c:pt idx="69">
                  <c:v>4.8361468931404978</c:v>
                </c:pt>
                <c:pt idx="70">
                  <c:v>4.5321452267584368</c:v>
                </c:pt>
                <c:pt idx="71">
                  <c:v>4.420212555975306</c:v>
                </c:pt>
                <c:pt idx="72">
                  <c:v>5.7287624603194303</c:v>
                </c:pt>
                <c:pt idx="73">
                  <c:v>6.4913576648103897</c:v>
                </c:pt>
                <c:pt idx="74">
                  <c:v>6.4095732800679155</c:v>
                </c:pt>
                <c:pt idx="75">
                  <c:v>6.5220218468423194</c:v>
                </c:pt>
                <c:pt idx="76">
                  <c:v>5.3734824129066006</c:v>
                </c:pt>
                <c:pt idx="77">
                  <c:v>7.7936679234558648</c:v>
                </c:pt>
                <c:pt idx="78">
                  <c:v>10.537487223123449</c:v>
                </c:pt>
                <c:pt idx="79">
                  <c:v>5.0819862553959059</c:v>
                </c:pt>
                <c:pt idx="80">
                  <c:v>5.7807514466124683</c:v>
                </c:pt>
                <c:pt idx="81">
                  <c:v>5.9018138966051961</c:v>
                </c:pt>
                <c:pt idx="82">
                  <c:v>8.7380613781205732</c:v>
                </c:pt>
                <c:pt idx="83">
                  <c:v>9.3968303129792332</c:v>
                </c:pt>
                <c:pt idx="84">
                  <c:v>13.298842484447299</c:v>
                </c:pt>
                <c:pt idx="85">
                  <c:v>11.99600736122375</c:v>
                </c:pt>
                <c:pt idx="86">
                  <c:v>11.7253844059343</c:v>
                </c:pt>
                <c:pt idx="87">
                  <c:v>7.2696032646230826</c:v>
                </c:pt>
                <c:pt idx="88">
                  <c:v>8.6103537099203233</c:v>
                </c:pt>
                <c:pt idx="89">
                  <c:v>8.7152839742982504</c:v>
                </c:pt>
              </c:numCache>
            </c:numRef>
          </c:xVal>
          <c:yVal>
            <c:numRef>
              <c:f>Foglio1!$DG$4:$DG$93</c:f>
              <c:numCache>
                <c:formatCode>General</c:formatCode>
                <c:ptCount val="90"/>
                <c:pt idx="0">
                  <c:v>7.3436110148611125</c:v>
                </c:pt>
                <c:pt idx="1">
                  <c:v>4.8410461328104901</c:v>
                </c:pt>
                <c:pt idx="2">
                  <c:v>5.0749203610428708</c:v>
                </c:pt>
                <c:pt idx="3">
                  <c:v>3.1029372987706081</c:v>
                </c:pt>
                <c:pt idx="4">
                  <c:v>3.910014521310849</c:v>
                </c:pt>
                <c:pt idx="5">
                  <c:v>-0.40152919912660145</c:v>
                </c:pt>
                <c:pt idx="6">
                  <c:v>3.8101816801070489</c:v>
                </c:pt>
                <c:pt idx="7">
                  <c:v>1.2855263962131112</c:v>
                </c:pt>
                <c:pt idx="8">
                  <c:v>-2.882738845600799</c:v>
                </c:pt>
                <c:pt idx="9">
                  <c:v>-2.3103409494145026</c:v>
                </c:pt>
                <c:pt idx="10">
                  <c:v>3.6237816127052338</c:v>
                </c:pt>
                <c:pt idx="11">
                  <c:v>3.9833611153879604</c:v>
                </c:pt>
                <c:pt idx="12">
                  <c:v>1.7602971014341433</c:v>
                </c:pt>
                <c:pt idx="13">
                  <c:v>8.0356367163193045</c:v>
                </c:pt>
                <c:pt idx="14">
                  <c:v>4.4611783930800897</c:v>
                </c:pt>
                <c:pt idx="15">
                  <c:v>3.6598981500634915</c:v>
                </c:pt>
                <c:pt idx="16">
                  <c:v>4.3211430145004099</c:v>
                </c:pt>
                <c:pt idx="17">
                  <c:v>3.1665432633172887</c:v>
                </c:pt>
                <c:pt idx="18">
                  <c:v>3.7683067564669255</c:v>
                </c:pt>
                <c:pt idx="19">
                  <c:v>6.0874318513108339</c:v>
                </c:pt>
                <c:pt idx="20">
                  <c:v>2.3614740763199196</c:v>
                </c:pt>
                <c:pt idx="21">
                  <c:v>6.49847380408786</c:v>
                </c:pt>
                <c:pt idx="22">
                  <c:v>7.6535491913374001</c:v>
                </c:pt>
                <c:pt idx="23">
                  <c:v>8.4777770173451863</c:v>
                </c:pt>
                <c:pt idx="24">
                  <c:v>8.0864287717009482</c:v>
                </c:pt>
                <c:pt idx="25">
                  <c:v>2.2637696087828614</c:v>
                </c:pt>
                <c:pt idx="26">
                  <c:v>3.1498597473163867</c:v>
                </c:pt>
                <c:pt idx="27">
                  <c:v>1.5015530543183466</c:v>
                </c:pt>
                <c:pt idx="28">
                  <c:v>0.8333222845204098</c:v>
                </c:pt>
                <c:pt idx="29">
                  <c:v>4.436510144269926</c:v>
                </c:pt>
                <c:pt idx="30">
                  <c:v>6.0005770920959902</c:v>
                </c:pt>
                <c:pt idx="31">
                  <c:v>-0.38162676992069944</c:v>
                </c:pt>
                <c:pt idx="32">
                  <c:v>4.8047784640102638</c:v>
                </c:pt>
                <c:pt idx="33">
                  <c:v>6.5438390884549005</c:v>
                </c:pt>
                <c:pt idx="34">
                  <c:v>7.8468009190460943</c:v>
                </c:pt>
                <c:pt idx="35">
                  <c:v>1.1455783621779103</c:v>
                </c:pt>
                <c:pt idx="36">
                  <c:v>2.3723716407726911</c:v>
                </c:pt>
                <c:pt idx="37">
                  <c:v>1.6948281931831106</c:v>
                </c:pt>
                <c:pt idx="38">
                  <c:v>0.5481156937012015</c:v>
                </c:pt>
                <c:pt idx="39">
                  <c:v>2.5120372674223663</c:v>
                </c:pt>
                <c:pt idx="40">
                  <c:v>-4.3197286406304443</c:v>
                </c:pt>
                <c:pt idx="41">
                  <c:v>-2.3980120854281122</c:v>
                </c:pt>
                <c:pt idx="42">
                  <c:v>-1.9542351878591777</c:v>
                </c:pt>
                <c:pt idx="43">
                  <c:v>-1.6116520417563081</c:v>
                </c:pt>
                <c:pt idx="44">
                  <c:v>-4.4257870481324453</c:v>
                </c:pt>
                <c:pt idx="45">
                  <c:v>0.66748127188978579</c:v>
                </c:pt>
                <c:pt idx="46">
                  <c:v>-1.2066703380099399</c:v>
                </c:pt>
                <c:pt idx="47">
                  <c:v>0.66703986699459961</c:v>
                </c:pt>
                <c:pt idx="48">
                  <c:v>1.1180548088730795</c:v>
                </c:pt>
                <c:pt idx="49">
                  <c:v>1.3964165994352236</c:v>
                </c:pt>
                <c:pt idx="50">
                  <c:v>3.8594234118805293</c:v>
                </c:pt>
                <c:pt idx="51">
                  <c:v>4.5704277793065309</c:v>
                </c:pt>
                <c:pt idx="52">
                  <c:v>2.893904894099097</c:v>
                </c:pt>
                <c:pt idx="53">
                  <c:v>-3.2861517093919996</c:v>
                </c:pt>
                <c:pt idx="54">
                  <c:v>-1.6453636533094009</c:v>
                </c:pt>
                <c:pt idx="55">
                  <c:v>-0.22110467146521806</c:v>
                </c:pt>
                <c:pt idx="56">
                  <c:v>5.2167486313893576</c:v>
                </c:pt>
                <c:pt idx="57">
                  <c:v>9.0512407884612909</c:v>
                </c:pt>
                <c:pt idx="58">
                  <c:v>8.9794580850790506</c:v>
                </c:pt>
                <c:pt idx="59">
                  <c:v>8.3991283262610157</c:v>
                </c:pt>
                <c:pt idx="60">
                  <c:v>8.8828573567021856</c:v>
                </c:pt>
                <c:pt idx="61">
                  <c:v>7.248857793387911</c:v>
                </c:pt>
                <c:pt idx="62">
                  <c:v>8.0455180860136917</c:v>
                </c:pt>
                <c:pt idx="63">
                  <c:v>9.3231149246041074</c:v>
                </c:pt>
                <c:pt idx="64">
                  <c:v>9.2505246204045228</c:v>
                </c:pt>
                <c:pt idx="65">
                  <c:v>-1.2973210028954991</c:v>
                </c:pt>
                <c:pt idx="66">
                  <c:v>-2.0581373702815</c:v>
                </c:pt>
                <c:pt idx="67">
                  <c:v>0.3484075480194786</c:v>
                </c:pt>
                <c:pt idx="68">
                  <c:v>5.7976194823367422</c:v>
                </c:pt>
                <c:pt idx="69">
                  <c:v>6.9188173248301155</c:v>
                </c:pt>
                <c:pt idx="70">
                  <c:v>8.4445984353720132</c:v>
                </c:pt>
                <c:pt idx="71">
                  <c:v>7.9395748880493882</c:v>
                </c:pt>
                <c:pt idx="72">
                  <c:v>5.8774750793611403</c:v>
                </c:pt>
                <c:pt idx="73">
                  <c:v>4.7797846703792199</c:v>
                </c:pt>
                <c:pt idx="74">
                  <c:v>2.9652978843086126</c:v>
                </c:pt>
                <c:pt idx="75">
                  <c:v>5.4634563063153578</c:v>
                </c:pt>
                <c:pt idx="76">
                  <c:v>7.9480351741868018</c:v>
                </c:pt>
                <c:pt idx="77">
                  <c:v>2.0104419308660493</c:v>
                </c:pt>
                <c:pt idx="78">
                  <c:v>-2.9969744462469023</c:v>
                </c:pt>
                <c:pt idx="79">
                  <c:v>5.326027489208192</c:v>
                </c:pt>
                <c:pt idx="80">
                  <c:v>6.7940526623306177</c:v>
                </c:pt>
                <c:pt idx="81">
                  <c:v>5.5608166512340524</c:v>
                </c:pt>
                <c:pt idx="82">
                  <c:v>0.19943279931440649</c:v>
                </c:pt>
                <c:pt idx="83">
                  <c:v>-0.45588284818069091</c:v>
                </c:pt>
                <c:pt idx="84">
                  <c:v>-8.197684968894599</c:v>
                </c:pt>
                <c:pt idx="85">
                  <c:v>-5.5045147224474977</c:v>
                </c:pt>
                <c:pt idx="86">
                  <c:v>-4.4907688118686</c:v>
                </c:pt>
                <c:pt idx="87">
                  <c:v>-1.2880954181350557</c:v>
                </c:pt>
                <c:pt idx="88">
                  <c:v>-1.0829296420628722</c:v>
                </c:pt>
                <c:pt idx="89">
                  <c:v>0.30720982918128215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F-4C6D-998D-6495CCB2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7583"/>
        <c:axId val="57429796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Foglio1!$FT$318:$FT$319</c:f>
              <c:numCache>
                <c:formatCode>General</c:formatCode>
                <c:ptCount val="2"/>
                <c:pt idx="0">
                  <c:v>12.593702002148106</c:v>
                </c:pt>
                <c:pt idx="1">
                  <c:v>12.593702002148106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F-4C6D-998D-6495CCB24D4E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Foglio1!$FT$321:$FT$322</c:f>
              <c:numCache>
                <c:formatCode>General</c:formatCode>
                <c:ptCount val="2"/>
                <c:pt idx="0">
                  <c:v>-6.7536696726018368</c:v>
                </c:pt>
                <c:pt idx="1">
                  <c:v>-6.7536696726018368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3F-4C6D-998D-6495CCB24D4E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Foglio1!$FV$318:$FV$319</c:f>
              <c:numCache>
                <c:formatCode>General</c:formatCode>
                <c:ptCount val="2"/>
                <c:pt idx="0">
                  <c:v>9.3149897796905456</c:v>
                </c:pt>
                <c:pt idx="1">
                  <c:v>-9.6175018365869072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3F-4C6D-998D-6495CCB24D4E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Foglio1!$FS$318:$FS$319</c:f>
              <c:numCache>
                <c:formatCode>General</c:formatCode>
                <c:ptCount val="2"/>
                <c:pt idx="0">
                  <c:v>3.5</c:v>
                </c:pt>
                <c:pt idx="1">
                  <c:v>13.5</c:v>
                </c:pt>
              </c:numCache>
            </c:numRef>
          </c:xVal>
          <c:yVal>
            <c:numRef>
              <c:f>Foglio1!$FU$318:$FU$319</c:f>
              <c:numCache>
                <c:formatCode>0.00</c:formatCode>
                <c:ptCount val="2"/>
                <c:pt idx="0">
                  <c:v>2.9200161647731346</c:v>
                </c:pt>
                <c:pt idx="1">
                  <c:v>2.9200161647731346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3F-4C6D-998D-6495CCB2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7583"/>
        <c:axId val="574297967"/>
      </c:scatterChart>
      <c:valAx>
        <c:axId val="558987583"/>
        <c:scaling>
          <c:orientation val="minMax"/>
          <c:max val="13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7967"/>
        <c:crosses val="autoZero"/>
        <c:crossBetween val="midCat"/>
      </c:valAx>
      <c:valAx>
        <c:axId val="574297967"/>
        <c:scaling>
          <c:orientation val="minMax"/>
          <c:max val="14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</a:t>
                </a:r>
                <a:r>
                  <a:rPr lang="en-GB" sz="1400" b="0" i="0" u="none" strike="noStrike" baseline="0">
                    <a:effectLst/>
                  </a:rPr>
                  <a:t>(m/s)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875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GB"/>
              <a:t> Videotracking Vs. Optojump NEXT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740459433722E-2"/>
          <c:y val="8.8338653802934972E-2"/>
          <c:w val="0.68367608787750411"/>
          <c:h val="0.83739328636552013"/>
        </c:manualLayout>
      </c:layout>
      <c:scatterChart>
        <c:scatterStyle val="lineMarker"/>
        <c:varyColors val="0"/>
        <c:ser>
          <c:idx val="0"/>
          <c:order val="0"/>
          <c:tx>
            <c:v>Punti Bland 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Foglio1!$BV$4:$BV$93</c:f>
              <c:numCache>
                <c:formatCode>0.00</c:formatCode>
                <c:ptCount val="90"/>
                <c:pt idx="0">
                  <c:v>137.54166659999999</c:v>
                </c:pt>
                <c:pt idx="1">
                  <c:v>137.65000003750001</c:v>
                </c:pt>
                <c:pt idx="2">
                  <c:v>132.83333339999999</c:v>
                </c:pt>
                <c:pt idx="3">
                  <c:v>135.0416666583333</c:v>
                </c:pt>
                <c:pt idx="4">
                  <c:v>125.62499991249999</c:v>
                </c:pt>
                <c:pt idx="5">
                  <c:v>130.09166671249997</c:v>
                </c:pt>
                <c:pt idx="6">
                  <c:v>122.85833333750003</c:v>
                </c:pt>
                <c:pt idx="7">
                  <c:v>123.56666667499999</c:v>
                </c:pt>
                <c:pt idx="8">
                  <c:v>125.07500001250003</c:v>
                </c:pt>
                <c:pt idx="9">
                  <c:v>113.94166667499999</c:v>
                </c:pt>
                <c:pt idx="10">
                  <c:v>137.35185186111107</c:v>
                </c:pt>
                <c:pt idx="11">
                  <c:v>137.03518519027779</c:v>
                </c:pt>
                <c:pt idx="12">
                  <c:v>137.87962962500001</c:v>
                </c:pt>
                <c:pt idx="13">
                  <c:v>131.35185184722224</c:v>
                </c:pt>
                <c:pt idx="14">
                  <c:v>134.49259261111109</c:v>
                </c:pt>
                <c:pt idx="15">
                  <c:v>142.93518520833334</c:v>
                </c:pt>
                <c:pt idx="16">
                  <c:v>137.11111112500004</c:v>
                </c:pt>
                <c:pt idx="17">
                  <c:v>127.99074073611112</c:v>
                </c:pt>
                <c:pt idx="18">
                  <c:v>131.69444444444446</c:v>
                </c:pt>
                <c:pt idx="19">
                  <c:v>124.59259259722222</c:v>
                </c:pt>
                <c:pt idx="20">
                  <c:v>145.86458334374998</c:v>
                </c:pt>
                <c:pt idx="21">
                  <c:v>139.38541667187502</c:v>
                </c:pt>
                <c:pt idx="22">
                  <c:v>133.81250001562498</c:v>
                </c:pt>
                <c:pt idx="23">
                  <c:v>129.68749998437497</c:v>
                </c:pt>
                <c:pt idx="24">
                  <c:v>128.82291667187502</c:v>
                </c:pt>
                <c:pt idx="25">
                  <c:v>143.48148152777776</c:v>
                </c:pt>
                <c:pt idx="26">
                  <c:v>140.94444438888888</c:v>
                </c:pt>
                <c:pt idx="27">
                  <c:v>142.32407409722225</c:v>
                </c:pt>
                <c:pt idx="28">
                  <c:v>134.01851849999997</c:v>
                </c:pt>
                <c:pt idx="29">
                  <c:v>131.79629627777774</c:v>
                </c:pt>
                <c:pt idx="30">
                  <c:v>150.54166660375</c:v>
                </c:pt>
                <c:pt idx="31">
                  <c:v>145.72222216666665</c:v>
                </c:pt>
                <c:pt idx="32">
                  <c:v>136.96296294444443</c:v>
                </c:pt>
                <c:pt idx="33">
                  <c:v>128.93518519444444</c:v>
                </c:pt>
                <c:pt idx="34">
                  <c:v>127.29166667083335</c:v>
                </c:pt>
                <c:pt idx="35">
                  <c:v>146.29166666250001</c:v>
                </c:pt>
                <c:pt idx="36">
                  <c:v>136.88657405555551</c:v>
                </c:pt>
                <c:pt idx="37">
                  <c:v>129.46296294444443</c:v>
                </c:pt>
                <c:pt idx="38">
                  <c:v>127.64814816666667</c:v>
                </c:pt>
                <c:pt idx="39">
                  <c:v>122.62499999958332</c:v>
                </c:pt>
                <c:pt idx="40">
                  <c:v>139.89814813888893</c:v>
                </c:pt>
                <c:pt idx="41">
                  <c:v>139.11111109722222</c:v>
                </c:pt>
                <c:pt idx="42">
                  <c:v>130.47222219444441</c:v>
                </c:pt>
                <c:pt idx="43">
                  <c:v>128.03703705555557</c:v>
                </c:pt>
                <c:pt idx="44">
                  <c:v>127.05555555555554</c:v>
                </c:pt>
                <c:pt idx="45">
                  <c:v>137.91666672499997</c:v>
                </c:pt>
                <c:pt idx="46">
                  <c:v>122.95833342499998</c:v>
                </c:pt>
                <c:pt idx="47">
                  <c:v>110.28636368181819</c:v>
                </c:pt>
                <c:pt idx="48">
                  <c:v>109.85454538636364</c:v>
                </c:pt>
                <c:pt idx="49">
                  <c:v>104.95454546249999</c:v>
                </c:pt>
                <c:pt idx="50">
                  <c:v>125.79629628194442</c:v>
                </c:pt>
                <c:pt idx="51">
                  <c:v>132.48148145833332</c:v>
                </c:pt>
                <c:pt idx="52">
                  <c:v>121.36111111527777</c:v>
                </c:pt>
                <c:pt idx="53">
                  <c:v>142.43749996874999</c:v>
                </c:pt>
                <c:pt idx="54">
                  <c:v>133.64583332812504</c:v>
                </c:pt>
                <c:pt idx="55">
                  <c:v>134.79629629166664</c:v>
                </c:pt>
                <c:pt idx="56">
                  <c:v>118.25925926388892</c:v>
                </c:pt>
                <c:pt idx="57">
                  <c:v>119.37037039861113</c:v>
                </c:pt>
                <c:pt idx="58">
                  <c:v>115.75231481944442</c:v>
                </c:pt>
                <c:pt idx="59">
                  <c:v>122.62500000000001</c:v>
                </c:pt>
                <c:pt idx="60">
                  <c:v>118.23611113888887</c:v>
                </c:pt>
                <c:pt idx="61">
                  <c:v>113.02777776388888</c:v>
                </c:pt>
                <c:pt idx="62">
                  <c:v>141.76041667187496</c:v>
                </c:pt>
                <c:pt idx="63">
                  <c:v>137.80208334375001</c:v>
                </c:pt>
                <c:pt idx="64">
                  <c:v>127.78125000000003</c:v>
                </c:pt>
                <c:pt idx="65">
                  <c:v>129.49768520833334</c:v>
                </c:pt>
                <c:pt idx="66">
                  <c:v>136.8078703611111</c:v>
                </c:pt>
                <c:pt idx="67">
                  <c:v>122.21874996874999</c:v>
                </c:pt>
                <c:pt idx="68">
                  <c:v>133.61111122222223</c:v>
                </c:pt>
                <c:pt idx="69">
                  <c:v>114.83333334722224</c:v>
                </c:pt>
                <c:pt idx="70">
                  <c:v>111.80555558888888</c:v>
                </c:pt>
                <c:pt idx="71">
                  <c:v>140.88888888888889</c:v>
                </c:pt>
                <c:pt idx="72">
                  <c:v>132.19791667187502</c:v>
                </c:pt>
                <c:pt idx="73">
                  <c:v>134.29166665277779</c:v>
                </c:pt>
                <c:pt idx="74">
                  <c:v>133.90277777361109</c:v>
                </c:pt>
                <c:pt idx="75">
                  <c:v>120.1875</c:v>
                </c:pt>
                <c:pt idx="76">
                  <c:v>130.54166661249999</c:v>
                </c:pt>
                <c:pt idx="77">
                  <c:v>124.3611110236111</c:v>
                </c:pt>
                <c:pt idx="78">
                  <c:v>107.43888890277779</c:v>
                </c:pt>
                <c:pt idx="79">
                  <c:v>117.54999991250003</c:v>
                </c:pt>
                <c:pt idx="80">
                  <c:v>105.0833333208333</c:v>
                </c:pt>
                <c:pt idx="81">
                  <c:v>129.21296297222224</c:v>
                </c:pt>
                <c:pt idx="82">
                  <c:v>129.25925929166669</c:v>
                </c:pt>
                <c:pt idx="83">
                  <c:v>120.07638888888887</c:v>
                </c:pt>
                <c:pt idx="84">
                  <c:v>141.88194447222224</c:v>
                </c:pt>
                <c:pt idx="85">
                  <c:v>134.18055561111117</c:v>
                </c:pt>
                <c:pt idx="86">
                  <c:v>121.97916662499998</c:v>
                </c:pt>
                <c:pt idx="87">
                  <c:v>141.69444449652781</c:v>
                </c:pt>
                <c:pt idx="88">
                  <c:v>137.12847223263887</c:v>
                </c:pt>
                <c:pt idx="89">
                  <c:v>124.94444440277775</c:v>
                </c:pt>
              </c:numCache>
            </c:numRef>
          </c:xVal>
          <c:yVal>
            <c:numRef>
              <c:f>Foglio1!$BW$4:$BW$93</c:f>
              <c:numCache>
                <c:formatCode>0.00</c:formatCode>
                <c:ptCount val="90"/>
                <c:pt idx="0">
                  <c:v>19.08333319999997</c:v>
                </c:pt>
                <c:pt idx="1">
                  <c:v>19.700000075000034</c:v>
                </c:pt>
                <c:pt idx="2">
                  <c:v>27.666666799999973</c:v>
                </c:pt>
                <c:pt idx="3">
                  <c:v>30.749999983333282</c:v>
                </c:pt>
                <c:pt idx="4">
                  <c:v>21.249999824999989</c:v>
                </c:pt>
                <c:pt idx="5">
                  <c:v>13.983333424999941</c:v>
                </c:pt>
                <c:pt idx="6">
                  <c:v>15.116666675000047</c:v>
                </c:pt>
                <c:pt idx="7">
                  <c:v>14.533333349999978</c:v>
                </c:pt>
                <c:pt idx="8">
                  <c:v>17.350000025000057</c:v>
                </c:pt>
                <c:pt idx="9">
                  <c:v>11.283333350000007</c:v>
                </c:pt>
                <c:pt idx="10">
                  <c:v>16.037037055555487</c:v>
                </c:pt>
                <c:pt idx="11">
                  <c:v>16.670370380555596</c:v>
                </c:pt>
                <c:pt idx="12">
                  <c:v>17.759259250000014</c:v>
                </c:pt>
                <c:pt idx="13">
                  <c:v>16.925925916666728</c:v>
                </c:pt>
                <c:pt idx="14">
                  <c:v>26.385185222222162</c:v>
                </c:pt>
                <c:pt idx="15">
                  <c:v>18.759259305555616</c:v>
                </c:pt>
                <c:pt idx="16">
                  <c:v>14.666666694444501</c:v>
                </c:pt>
                <c:pt idx="17">
                  <c:v>20.8703703611111</c:v>
                </c:pt>
                <c:pt idx="18">
                  <c:v>22.722222222222271</c:v>
                </c:pt>
                <c:pt idx="19">
                  <c:v>15.6296296388889</c:v>
                </c:pt>
                <c:pt idx="20">
                  <c:v>19.729166687499969</c:v>
                </c:pt>
                <c:pt idx="21">
                  <c:v>16.020833343749985</c:v>
                </c:pt>
                <c:pt idx="22">
                  <c:v>13.625000031249954</c:v>
                </c:pt>
                <c:pt idx="23">
                  <c:v>15.624999968749933</c:v>
                </c:pt>
                <c:pt idx="24">
                  <c:v>18.395833343750013</c:v>
                </c:pt>
                <c:pt idx="25">
                  <c:v>11.185185277777748</c:v>
                </c:pt>
                <c:pt idx="26">
                  <c:v>18.111111000000022</c:v>
                </c:pt>
                <c:pt idx="27">
                  <c:v>8.8703704166667023</c:v>
                </c:pt>
                <c:pt idx="28">
                  <c:v>17.14814811111107</c:v>
                </c:pt>
                <c:pt idx="29">
                  <c:v>16.03703699999997</c:v>
                </c:pt>
                <c:pt idx="30">
                  <c:v>15.583333207499948</c:v>
                </c:pt>
                <c:pt idx="31">
                  <c:v>8.5555554444444795</c:v>
                </c:pt>
                <c:pt idx="32">
                  <c:v>5.7037036666666268</c:v>
                </c:pt>
                <c:pt idx="33">
                  <c:v>7.8703703888888867</c:v>
                </c:pt>
                <c:pt idx="34">
                  <c:v>11.250000008333387</c:v>
                </c:pt>
                <c:pt idx="35">
                  <c:v>24.083333325000041</c:v>
                </c:pt>
                <c:pt idx="36">
                  <c:v>22.523148111111041</c:v>
                </c:pt>
                <c:pt idx="37">
                  <c:v>9.5925925555555267</c:v>
                </c:pt>
                <c:pt idx="38">
                  <c:v>20.629629666666659</c:v>
                </c:pt>
                <c:pt idx="39">
                  <c:v>13.916666665833333</c:v>
                </c:pt>
                <c:pt idx="40">
                  <c:v>10.018518500000056</c:v>
                </c:pt>
                <c:pt idx="41">
                  <c:v>10.666666638888842</c:v>
                </c:pt>
                <c:pt idx="42">
                  <c:v>8.4999999444444114</c:v>
                </c:pt>
                <c:pt idx="43">
                  <c:v>8.7407407777778019</c:v>
                </c:pt>
                <c:pt idx="44">
                  <c:v>12.555555555555543</c:v>
                </c:pt>
                <c:pt idx="45">
                  <c:v>25.833333449999969</c:v>
                </c:pt>
                <c:pt idx="46">
                  <c:v>14.916666850000013</c:v>
                </c:pt>
                <c:pt idx="47">
                  <c:v>8.9727273636363378</c:v>
                </c:pt>
                <c:pt idx="48">
                  <c:v>12.109090772727285</c:v>
                </c:pt>
                <c:pt idx="49">
                  <c:v>12.818181834090908</c:v>
                </c:pt>
                <c:pt idx="50">
                  <c:v>8.592592563888843</c:v>
                </c:pt>
                <c:pt idx="51">
                  <c:v>10.96296291666664</c:v>
                </c:pt>
                <c:pt idx="52">
                  <c:v>10.055555563888859</c:v>
                </c:pt>
                <c:pt idx="53">
                  <c:v>8.8749999375000073</c:v>
                </c:pt>
                <c:pt idx="54">
                  <c:v>9.7916666562500723</c:v>
                </c:pt>
                <c:pt idx="55">
                  <c:v>4.4814814722222138</c:v>
                </c:pt>
                <c:pt idx="56">
                  <c:v>0.5185185277778146</c:v>
                </c:pt>
                <c:pt idx="57">
                  <c:v>-1.7037036472222127</c:v>
                </c:pt>
                <c:pt idx="58">
                  <c:v>2.7546296388888862</c:v>
                </c:pt>
                <c:pt idx="59">
                  <c:v>11.000000000000028</c:v>
                </c:pt>
                <c:pt idx="60">
                  <c:v>7.9722222777777745</c:v>
                </c:pt>
                <c:pt idx="61">
                  <c:v>10.05555552777777</c:v>
                </c:pt>
                <c:pt idx="62">
                  <c:v>5.0208333437498993</c:v>
                </c:pt>
                <c:pt idx="63">
                  <c:v>4.604166687500026</c:v>
                </c:pt>
                <c:pt idx="64">
                  <c:v>3.8125000000000426</c:v>
                </c:pt>
                <c:pt idx="65">
                  <c:v>6.7453704166666881</c:v>
                </c:pt>
                <c:pt idx="66">
                  <c:v>7.8657407222222275</c:v>
                </c:pt>
                <c:pt idx="67">
                  <c:v>8.6874999374999931</c:v>
                </c:pt>
                <c:pt idx="68">
                  <c:v>10.555555777777897</c:v>
                </c:pt>
                <c:pt idx="69">
                  <c:v>3.666666694444487</c:v>
                </c:pt>
                <c:pt idx="70">
                  <c:v>8.0555556222222151</c:v>
                </c:pt>
                <c:pt idx="71">
                  <c:v>-1.2222222222222854</c:v>
                </c:pt>
                <c:pt idx="72">
                  <c:v>-7.104166656249987</c:v>
                </c:pt>
                <c:pt idx="73">
                  <c:v>-1.916666694444416</c:v>
                </c:pt>
                <c:pt idx="74">
                  <c:v>-8.6388888972222446</c:v>
                </c:pt>
                <c:pt idx="75">
                  <c:v>-15.375000000000014</c:v>
                </c:pt>
                <c:pt idx="76">
                  <c:v>-21.916666775000081</c:v>
                </c:pt>
                <c:pt idx="77">
                  <c:v>-3.7222223972222537</c:v>
                </c:pt>
                <c:pt idx="78">
                  <c:v>-9.3222221944444357</c:v>
                </c:pt>
                <c:pt idx="79">
                  <c:v>14.899999825000052</c:v>
                </c:pt>
                <c:pt idx="80">
                  <c:v>14.833333308333309</c:v>
                </c:pt>
                <c:pt idx="81">
                  <c:v>18.425925944444472</c:v>
                </c:pt>
                <c:pt idx="82">
                  <c:v>28.518518583333403</c:v>
                </c:pt>
                <c:pt idx="83">
                  <c:v>28.5972222222222</c:v>
                </c:pt>
                <c:pt idx="84">
                  <c:v>19.013888944444432</c:v>
                </c:pt>
                <c:pt idx="85">
                  <c:v>3.8611112222223198</c:v>
                </c:pt>
                <c:pt idx="86">
                  <c:v>-12.291666750000061</c:v>
                </c:pt>
                <c:pt idx="87">
                  <c:v>8.2777778819445018</c:v>
                </c:pt>
                <c:pt idx="88">
                  <c:v>24.701388909722155</c:v>
                </c:pt>
                <c:pt idx="89">
                  <c:v>33.444444361111081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4E0A-842C-EBD0C53C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Foglio1!$DI$106:$DI$107</c:f>
              <c:numCache>
                <c:formatCode>General</c:formatCode>
                <c:ptCount val="2"/>
                <c:pt idx="0">
                  <c:v>41.711564544601885</c:v>
                </c:pt>
                <c:pt idx="1">
                  <c:v>41.711564544601885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4-4E0A-842C-EBD0C53C7974}"/>
            </c:ext>
          </c:extLst>
        </c:ser>
        <c:ser>
          <c:idx val="2"/>
          <c:order val="2"/>
          <c:tx>
            <c:v>Limite di concordanza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Foglio1!$DI$109:$DI$110</c:f>
              <c:numCache>
                <c:formatCode>General</c:formatCode>
                <c:ptCount val="2"/>
                <c:pt idx="0">
                  <c:v>-18.33013450200847</c:v>
                </c:pt>
                <c:pt idx="1">
                  <c:v>-18.33013450200847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4-4E0A-842C-EBD0C53C7974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Foglio1!$DK$106:$DK$107</c:f>
              <c:numCache>
                <c:formatCode>General</c:formatCode>
                <c:ptCount val="2"/>
                <c:pt idx="0">
                  <c:v>0.52832617270963045</c:v>
                </c:pt>
                <c:pt idx="1">
                  <c:v>-3.1046733565727793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84-4E0A-842C-EBD0C53C7974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4-4E0A-842C-EBD0C53C7974}"/>
              </c:ext>
            </c:extLst>
          </c:dPt>
          <c:xVal>
            <c:numRef>
              <c:f>Foglio1!$DH$106:$DH$107</c:f>
              <c:numCache>
                <c:formatCode>General</c:formatCode>
                <c:ptCount val="2"/>
                <c:pt idx="0">
                  <c:v>100</c:v>
                </c:pt>
                <c:pt idx="1">
                  <c:v>160</c:v>
                </c:pt>
              </c:numCache>
            </c:numRef>
          </c:xVal>
          <c:yVal>
            <c:numRef>
              <c:f>Foglio1!$DJ$106:$DJ$107</c:f>
              <c:numCache>
                <c:formatCode>0.00</c:formatCode>
                <c:ptCount val="2"/>
                <c:pt idx="0">
                  <c:v>11.690715021296707</c:v>
                </c:pt>
                <c:pt idx="1">
                  <c:v>11.690715021296707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84-4E0A-842C-EBD0C53C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2191"/>
        <c:axId val="255138815"/>
      </c:scatterChart>
      <c:valAx>
        <c:axId val="252512191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Valor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8815"/>
        <c:crosses val="autoZero"/>
        <c:crossBetween val="midCat"/>
        <c:majorUnit val="5"/>
      </c:valAx>
      <c:valAx>
        <c:axId val="255138815"/>
        <c:scaling>
          <c:orientation val="minMax"/>
          <c:max val="4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21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54340781170062"/>
          <c:y val="0.14876482544945038"/>
          <c:w val="0.21027658415541972"/>
          <c:h val="0.71021451265960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Totale (s) Videotracking Vs. Optojump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Foglio1!$EC$103</c:f>
              <c:strCache>
                <c:ptCount val="1"/>
                <c:pt idx="0">
                  <c:v>Bland Altman T. Totale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Foglio1!$BY$4:$BY$93</c:f>
              <c:numCache>
                <c:formatCode>0.000</c:formatCode>
                <c:ptCount val="90"/>
                <c:pt idx="0">
                  <c:v>2.676508787634849</c:v>
                </c:pt>
                <c:pt idx="1">
                  <c:v>2.68662280743421</c:v>
                </c:pt>
                <c:pt idx="2">
                  <c:v>2.6860888439345443</c:v>
                </c:pt>
                <c:pt idx="3">
                  <c:v>2.6920487176571024</c:v>
                </c:pt>
                <c:pt idx="4">
                  <c:v>2.514186725434902</c:v>
                </c:pt>
                <c:pt idx="5">
                  <c:v>2.5402802486936542</c:v>
                </c:pt>
                <c:pt idx="6">
                  <c:v>2.4295477761728268</c:v>
                </c:pt>
                <c:pt idx="7">
                  <c:v>2.4521147399101757</c:v>
                </c:pt>
                <c:pt idx="8">
                  <c:v>2.5372929602041925</c:v>
                </c:pt>
                <c:pt idx="9">
                  <c:v>2.3051175582773618</c:v>
                </c:pt>
                <c:pt idx="10">
                  <c:v>2.3480935205072155</c:v>
                </c:pt>
                <c:pt idx="11">
                  <c:v>2.6561781005161738</c:v>
                </c:pt>
                <c:pt idx="12">
                  <c:v>2.4382134221484169</c:v>
                </c:pt>
                <c:pt idx="13">
                  <c:v>2.4338276836116526</c:v>
                </c:pt>
                <c:pt idx="14">
                  <c:v>2.4363562087336605</c:v>
                </c:pt>
                <c:pt idx="15">
                  <c:v>2.5559190026985981</c:v>
                </c:pt>
                <c:pt idx="16">
                  <c:v>2.4011867958271953</c:v>
                </c:pt>
                <c:pt idx="17">
                  <c:v>2.3437947547023361</c:v>
                </c:pt>
                <c:pt idx="18">
                  <c:v>2.3653455279969506</c:v>
                </c:pt>
                <c:pt idx="19">
                  <c:v>2.3000417104891993</c:v>
                </c:pt>
                <c:pt idx="20">
                  <c:v>2.2654521243523802</c:v>
                </c:pt>
                <c:pt idx="21">
                  <c:v>2.2219750770941991</c:v>
                </c:pt>
                <c:pt idx="22">
                  <c:v>2.1496408711770156</c:v>
                </c:pt>
                <c:pt idx="23">
                  <c:v>2.0461120113509872</c:v>
                </c:pt>
                <c:pt idx="24">
                  <c:v>2.0188202111134008</c:v>
                </c:pt>
                <c:pt idx="25">
                  <c:v>2.5616228074342104</c:v>
                </c:pt>
                <c:pt idx="26">
                  <c:v>2.4585054806070827</c:v>
                </c:pt>
                <c:pt idx="27">
                  <c:v>2.5518895348837209</c:v>
                </c:pt>
                <c:pt idx="28">
                  <c:v>2.3883240257384126</c:v>
                </c:pt>
                <c:pt idx="29">
                  <c:v>2.3302907673485915</c:v>
                </c:pt>
                <c:pt idx="30">
                  <c:v>2.776610999067139</c:v>
                </c:pt>
                <c:pt idx="31">
                  <c:v>2.61115426792407</c:v>
                </c:pt>
                <c:pt idx="32">
                  <c:v>2.6677786713705789</c:v>
                </c:pt>
                <c:pt idx="33">
                  <c:v>2.434037396534384</c:v>
                </c:pt>
                <c:pt idx="34">
                  <c:v>2.3562550443864709</c:v>
                </c:pt>
                <c:pt idx="35">
                  <c:v>2.7157315454290796</c:v>
                </c:pt>
                <c:pt idx="36">
                  <c:v>2.4658227844351264</c:v>
                </c:pt>
                <c:pt idx="37">
                  <c:v>2.4146694211126034</c:v>
                </c:pt>
                <c:pt idx="38">
                  <c:v>2.2262944121705273</c:v>
                </c:pt>
                <c:pt idx="39">
                  <c:v>2.2952106275168394</c:v>
                </c:pt>
                <c:pt idx="40">
                  <c:v>2.5458242622574385</c:v>
                </c:pt>
                <c:pt idx="41">
                  <c:v>2.5187854537384626</c:v>
                </c:pt>
                <c:pt idx="42">
                  <c:v>2.4406258687837052</c:v>
                </c:pt>
                <c:pt idx="43">
                  <c:v>2.3924141659464526</c:v>
                </c:pt>
                <c:pt idx="44">
                  <c:v>2.3423070081404749</c:v>
                </c:pt>
                <c:pt idx="45">
                  <c:v>2.9495590028914234</c:v>
                </c:pt>
                <c:pt idx="46">
                  <c:v>2.6300522367862387</c:v>
                </c:pt>
                <c:pt idx="47">
                  <c:v>2.6222447482194973</c:v>
                </c:pt>
                <c:pt idx="48">
                  <c:v>2.5649644424228262</c:v>
                </c:pt>
                <c:pt idx="49">
                  <c:v>2.4772382462706926</c:v>
                </c:pt>
                <c:pt idx="50">
                  <c:v>2.1697687224294606</c:v>
                </c:pt>
                <c:pt idx="51">
                  <c:v>2.5394889836756276</c:v>
                </c:pt>
                <c:pt idx="52">
                  <c:v>2.2657761183922323</c:v>
                </c:pt>
                <c:pt idx="53">
                  <c:v>2.2347264498933157</c:v>
                </c:pt>
                <c:pt idx="54">
                  <c:v>2.1624586435111972</c:v>
                </c:pt>
                <c:pt idx="55">
                  <c:v>2.5394475327444406</c:v>
                </c:pt>
                <c:pt idx="56">
                  <c:v>2.1226579521113833</c:v>
                </c:pt>
                <c:pt idx="57">
                  <c:v>2.0705830179754026</c:v>
                </c:pt>
                <c:pt idx="58">
                  <c:v>1.92770410812266</c:v>
                </c:pt>
                <c:pt idx="59">
                  <c:v>2.1261405109489049</c:v>
                </c:pt>
                <c:pt idx="60">
                  <c:v>2.187278160750953</c:v>
                </c:pt>
                <c:pt idx="61">
                  <c:v>2.0401518820924438</c:v>
                </c:pt>
                <c:pt idx="62">
                  <c:v>2.299772089761571</c:v>
                </c:pt>
                <c:pt idx="63">
                  <c:v>2.0684340442754738</c:v>
                </c:pt>
                <c:pt idx="64">
                  <c:v>1.9782283714596054</c:v>
                </c:pt>
                <c:pt idx="65">
                  <c:v>2.2140898629456993</c:v>
                </c:pt>
                <c:pt idx="66">
                  <c:v>2.2667473366071835</c:v>
                </c:pt>
                <c:pt idx="67">
                  <c:v>1.9934487234864606</c:v>
                </c:pt>
                <c:pt idx="68">
                  <c:v>2.4112637366387366</c:v>
                </c:pt>
                <c:pt idx="69">
                  <c:v>2.2780347257843152</c:v>
                </c:pt>
                <c:pt idx="70">
                  <c:v>2.3024816940838115</c:v>
                </c:pt>
                <c:pt idx="71">
                  <c:v>2.4510267625145072</c:v>
                </c:pt>
                <c:pt idx="72">
                  <c:v>2.1035699329566584</c:v>
                </c:pt>
                <c:pt idx="73">
                  <c:v>2.2085157688991885</c:v>
                </c:pt>
                <c:pt idx="74">
                  <c:v>2.5850929921490442</c:v>
                </c:pt>
                <c:pt idx="75">
                  <c:v>2.2761574070324073</c:v>
                </c:pt>
                <c:pt idx="76">
                  <c:v>2.3938046006733398</c:v>
                </c:pt>
                <c:pt idx="77">
                  <c:v>2.4741392974892209</c:v>
                </c:pt>
                <c:pt idx="78">
                  <c:v>2.0901525257498665</c:v>
                </c:pt>
                <c:pt idx="79">
                  <c:v>2.4957637108267994</c:v>
                </c:pt>
                <c:pt idx="80">
                  <c:v>2.185205601532032</c:v>
                </c:pt>
                <c:pt idx="81">
                  <c:v>2.1636494252456897</c:v>
                </c:pt>
                <c:pt idx="82">
                  <c:v>2.1322955452168655</c:v>
                </c:pt>
                <c:pt idx="83">
                  <c:v>1.9437697187819454</c:v>
                </c:pt>
                <c:pt idx="84">
                  <c:v>2.4779239212868882</c:v>
                </c:pt>
                <c:pt idx="85">
                  <c:v>2.384326463602001</c:v>
                </c:pt>
                <c:pt idx="86">
                  <c:v>2.3348583480034373</c:v>
                </c:pt>
                <c:pt idx="87">
                  <c:v>2.4420850232479721</c:v>
                </c:pt>
                <c:pt idx="88">
                  <c:v>2.1915772233063837</c:v>
                </c:pt>
                <c:pt idx="89">
                  <c:v>2.1572121366595063</c:v>
                </c:pt>
              </c:numCache>
            </c:numRef>
          </c:xVal>
          <c:yVal>
            <c:numRef>
              <c:f>Foglio1!$BZ$4:$BZ$93</c:f>
              <c:numCache>
                <c:formatCode>0.00</c:formatCode>
                <c:ptCount val="90"/>
                <c:pt idx="0">
                  <c:v>0.13864909323030172</c:v>
                </c:pt>
                <c:pt idx="1">
                  <c:v>0.11008772013157975</c:v>
                </c:pt>
                <c:pt idx="2">
                  <c:v>-0.13884435621908864</c:v>
                </c:pt>
                <c:pt idx="3">
                  <c:v>-0.11743076696420607</c:v>
                </c:pt>
                <c:pt idx="4">
                  <c:v>0.10495988413019619</c:v>
                </c:pt>
                <c:pt idx="5">
                  <c:v>-0.13889383238730835</c:v>
                </c:pt>
                <c:pt idx="6">
                  <c:v>-0.13409555069565338</c:v>
                </c:pt>
                <c:pt idx="7">
                  <c:v>-0.12089614832035211</c:v>
                </c:pt>
                <c:pt idx="8">
                  <c:v>-0.39125258890838488</c:v>
                </c:pt>
                <c:pt idx="9">
                  <c:v>-0.13523511640472385</c:v>
                </c:pt>
                <c:pt idx="10">
                  <c:v>0.11214629398556886</c:v>
                </c:pt>
                <c:pt idx="11">
                  <c:v>-0.25402286938234697</c:v>
                </c:pt>
                <c:pt idx="12">
                  <c:v>-0.14309351264683423</c:v>
                </c:pt>
                <c:pt idx="13">
                  <c:v>-0.37598870057330513</c:v>
                </c:pt>
                <c:pt idx="14">
                  <c:v>-0.35604575246731995</c:v>
                </c:pt>
                <c:pt idx="15">
                  <c:v>-0.14517134039719704</c:v>
                </c:pt>
                <c:pt idx="16">
                  <c:v>-0.14404025830439027</c:v>
                </c:pt>
                <c:pt idx="17">
                  <c:v>-0.14592284290467239</c:v>
                </c:pt>
                <c:pt idx="18">
                  <c:v>-0.14735772449390216</c:v>
                </c:pt>
                <c:pt idx="19">
                  <c:v>-0.14175008797839883</c:v>
                </c:pt>
                <c:pt idx="20">
                  <c:v>-0.16423758370476005</c:v>
                </c:pt>
                <c:pt idx="21">
                  <c:v>-0.15228348768839828</c:v>
                </c:pt>
                <c:pt idx="22">
                  <c:v>-0.14928174235403135</c:v>
                </c:pt>
                <c:pt idx="23">
                  <c:v>-0.15055735620197441</c:v>
                </c:pt>
                <c:pt idx="24">
                  <c:v>-0.1459737555768017</c:v>
                </c:pt>
                <c:pt idx="25">
                  <c:v>-0.1399122798684207</c:v>
                </c:pt>
                <c:pt idx="26">
                  <c:v>-0.14201096121416512</c:v>
                </c:pt>
                <c:pt idx="27">
                  <c:v>-0.12877906976744224</c:v>
                </c:pt>
                <c:pt idx="28">
                  <c:v>-0.12664805312682592</c:v>
                </c:pt>
                <c:pt idx="29">
                  <c:v>-0.13558153484718227</c:v>
                </c:pt>
                <c:pt idx="30">
                  <c:v>0.1551113368657222</c:v>
                </c:pt>
                <c:pt idx="31">
                  <c:v>-0.15564186749814013</c:v>
                </c:pt>
                <c:pt idx="32">
                  <c:v>-0.45222400774115723</c:v>
                </c:pt>
                <c:pt idx="33">
                  <c:v>-0.11807479141876742</c:v>
                </c:pt>
                <c:pt idx="34">
                  <c:v>0.3541565778770579</c:v>
                </c:pt>
                <c:pt idx="35">
                  <c:v>0.13520357414184048</c:v>
                </c:pt>
                <c:pt idx="36">
                  <c:v>-0.13164557037025304</c:v>
                </c:pt>
                <c:pt idx="37">
                  <c:v>-0.12933884372520676</c:v>
                </c:pt>
                <c:pt idx="38">
                  <c:v>0.11407784415894495</c:v>
                </c:pt>
                <c:pt idx="39">
                  <c:v>0.34291207831632153</c:v>
                </c:pt>
                <c:pt idx="40">
                  <c:v>-0.13331519101487688</c:v>
                </c:pt>
                <c:pt idx="41">
                  <c:v>-0.1542375724769256</c:v>
                </c:pt>
                <c:pt idx="42">
                  <c:v>-0.12291840421741052</c:v>
                </c:pt>
                <c:pt idx="43">
                  <c:v>-0.12649499689290566</c:v>
                </c:pt>
                <c:pt idx="44">
                  <c:v>-0.11794734978095001</c:v>
                </c:pt>
                <c:pt idx="45">
                  <c:v>-0.40745133728284699</c:v>
                </c:pt>
                <c:pt idx="46">
                  <c:v>-0.12677113857247768</c:v>
                </c:pt>
                <c:pt idx="47">
                  <c:v>0.14717717021100585</c:v>
                </c:pt>
                <c:pt idx="48">
                  <c:v>0.13673778180434626</c:v>
                </c:pt>
                <c:pt idx="49">
                  <c:v>0.12885683910861445</c:v>
                </c:pt>
                <c:pt idx="50">
                  <c:v>0.11046255499107938</c:v>
                </c:pt>
                <c:pt idx="51">
                  <c:v>-0.42897796900125451</c:v>
                </c:pt>
                <c:pt idx="52">
                  <c:v>-0.12321890363446464</c:v>
                </c:pt>
                <c:pt idx="53">
                  <c:v>-0.14445289963663077</c:v>
                </c:pt>
                <c:pt idx="54">
                  <c:v>-0.14158395367239462</c:v>
                </c:pt>
                <c:pt idx="55">
                  <c:v>-0.40389506548888177</c:v>
                </c:pt>
                <c:pt idx="56">
                  <c:v>-0.11198257072276707</c:v>
                </c:pt>
                <c:pt idx="57">
                  <c:v>-0.11616603595080477</c:v>
                </c:pt>
                <c:pt idx="58">
                  <c:v>0.11125845025468029</c:v>
                </c:pt>
                <c:pt idx="59">
                  <c:v>-0.12728102189781021</c:v>
                </c:pt>
                <c:pt idx="60">
                  <c:v>0.15044367849809337</c:v>
                </c:pt>
                <c:pt idx="61">
                  <c:v>9.4696235815112884E-2</c:v>
                </c:pt>
                <c:pt idx="62">
                  <c:v>-0.44954417952314163</c:v>
                </c:pt>
                <c:pt idx="63">
                  <c:v>-0.12853475505094769</c:v>
                </c:pt>
                <c:pt idx="64">
                  <c:v>-0.11479007641921068</c:v>
                </c:pt>
                <c:pt idx="65">
                  <c:v>0.10515360760860171</c:v>
                </c:pt>
                <c:pt idx="66">
                  <c:v>0.10817199343563244</c:v>
                </c:pt>
                <c:pt idx="67">
                  <c:v>-0.12856411347292118</c:v>
                </c:pt>
                <c:pt idx="68">
                  <c:v>-0.12252747177747247</c:v>
                </c:pt>
                <c:pt idx="69">
                  <c:v>-0.11440278506863022</c:v>
                </c:pt>
                <c:pt idx="70">
                  <c:v>0.11170327833237614</c:v>
                </c:pt>
                <c:pt idx="71">
                  <c:v>-0.18538685652901421</c:v>
                </c:pt>
                <c:pt idx="72">
                  <c:v>-0.3154731994133162</c:v>
                </c:pt>
                <c:pt idx="73">
                  <c:v>7.9684637016228521E-3</c:v>
                </c:pt>
                <c:pt idx="74">
                  <c:v>-0.37851931779808901</c:v>
                </c:pt>
                <c:pt idx="75">
                  <c:v>-7.7314815564814676E-2</c:v>
                </c:pt>
                <c:pt idx="76">
                  <c:v>-0.33760920284667995</c:v>
                </c:pt>
                <c:pt idx="77">
                  <c:v>-7.3278594978443135E-2</c:v>
                </c:pt>
                <c:pt idx="78">
                  <c:v>-8.8638384999732978E-2</c:v>
                </c:pt>
                <c:pt idx="79">
                  <c:v>-0.14986075315359892</c:v>
                </c:pt>
                <c:pt idx="80">
                  <c:v>7.9588795435935555E-2</c:v>
                </c:pt>
                <c:pt idx="81">
                  <c:v>0.18936781600862096</c:v>
                </c:pt>
                <c:pt idx="82">
                  <c:v>0.24374224456627003</c:v>
                </c:pt>
                <c:pt idx="83">
                  <c:v>5.4127227436109315E-2</c:v>
                </c:pt>
                <c:pt idx="84">
                  <c:v>0.15248548892622349</c:v>
                </c:pt>
                <c:pt idx="85">
                  <c:v>-1.0319593704001928E-2</c:v>
                </c:pt>
                <c:pt idx="86">
                  <c:v>-1.1383362506874661E-2</c:v>
                </c:pt>
                <c:pt idx="87">
                  <c:v>-0.5925033814959435</c:v>
                </c:pt>
                <c:pt idx="88">
                  <c:v>-0.13315444661276787</c:v>
                </c:pt>
                <c:pt idx="89">
                  <c:v>0.28557572818098764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E-4F73-8FE5-DCA1E37D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063"/>
        <c:axId val="255161279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Foglio1!$ED$106:$ED$107</c:f>
              <c:numCache>
                <c:formatCode>General</c:formatCode>
                <c:ptCount val="2"/>
                <c:pt idx="0">
                  <c:v>0.31010427514675698</c:v>
                </c:pt>
                <c:pt idx="1">
                  <c:v>0.31010427514675698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E-4F73-8FE5-DCA1E37D2B82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Foglio1!$ED$109:$ED$110</c:f>
              <c:numCache>
                <c:formatCode>General</c:formatCode>
                <c:ptCount val="2"/>
                <c:pt idx="0">
                  <c:v>-0.48490228177248518</c:v>
                </c:pt>
                <c:pt idx="1">
                  <c:v>-0.48490228177248518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AE-4F73-8FE5-DCA1E37D2B82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AE-4F73-8FE5-DCA1E37D2B82}"/>
              </c:ext>
            </c:extLst>
          </c:dPt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Foglio1!$EF$106:$EF$107</c:f>
              <c:numCache>
                <c:formatCode>General</c:formatCode>
                <c:ptCount val="2"/>
                <c:pt idx="0">
                  <c:v>1.9148472372740921E-2</c:v>
                </c:pt>
                <c:pt idx="1">
                  <c:v>-0.18796817829356133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AE-4F73-8FE5-DCA1E37D2B82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Foglio1!$EC$106:$EC$107</c:f>
              <c:numCache>
                <c:formatCode>General</c:formatCode>
                <c:ptCount val="2"/>
                <c:pt idx="0">
                  <c:v>1.8</c:v>
                </c:pt>
                <c:pt idx="1">
                  <c:v>2.9</c:v>
                </c:pt>
              </c:numCache>
            </c:numRef>
          </c:xVal>
          <c:yVal>
            <c:numRef>
              <c:f>Foglio1!$EE$106:$EE$107</c:f>
              <c:numCache>
                <c:formatCode>0.00</c:formatCode>
                <c:ptCount val="2"/>
                <c:pt idx="0">
                  <c:v>-8.7399003312864085E-2</c:v>
                </c:pt>
                <c:pt idx="1">
                  <c:v>-8.7399003312864085E-2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9-40AC-B38B-2BF1909C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4063"/>
        <c:axId val="255161279"/>
      </c:scatterChart>
      <c:valAx>
        <c:axId val="479464063"/>
        <c:scaling>
          <c:orientation val="minMax"/>
          <c:max val="2.9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61279"/>
        <c:crosses val="autoZero"/>
        <c:crossBetween val="midCat"/>
        <c:majorUnit val="0.1"/>
      </c:valAx>
      <c:valAx>
        <c:axId val="255161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40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Ritmo</a:t>
            </a:r>
            <a:r>
              <a:rPr lang="en-GB" sz="1400" b="0" i="0" u="none" strike="noStrike" baseline="0">
                <a:effectLst/>
              </a:rPr>
              <a:t> (s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)</a:t>
            </a:r>
            <a:r>
              <a:rPr lang="en-GB"/>
              <a:t> Video</a:t>
            </a:r>
            <a:r>
              <a:rPr lang="en-GB" sz="1400" b="0" i="0" u="none" strike="noStrike" baseline="0">
                <a:effectLst/>
              </a:rPr>
              <a:t>tracking</a:t>
            </a:r>
            <a:r>
              <a:rPr lang="en-GB"/>
              <a:t> Vs. Optojump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Foglio1!$EX$103</c:f>
              <c:strCache>
                <c:ptCount val="1"/>
                <c:pt idx="0">
                  <c:v>Bland Altman Ritmo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Foglio1!$CA$4:$CA$93</c:f>
              <c:numCache>
                <c:formatCode>0.000</c:formatCode>
                <c:ptCount val="90"/>
                <c:pt idx="0">
                  <c:v>3.9208126784747925</c:v>
                </c:pt>
                <c:pt idx="1">
                  <c:v>3.9060790267458727</c:v>
                </c:pt>
                <c:pt idx="2">
                  <c:v>4.0979108287015702</c:v>
                </c:pt>
                <c:pt idx="3">
                  <c:v>4.0880520387135917</c:v>
                </c:pt>
                <c:pt idx="4">
                  <c:v>4.1739682532725206</c:v>
                </c:pt>
                <c:pt idx="5">
                  <c:v>4.3334696466192142</c:v>
                </c:pt>
                <c:pt idx="6">
                  <c:v>4.5310423272293612</c:v>
                </c:pt>
                <c:pt idx="7">
                  <c:v>4.4886515688256505</c:v>
                </c:pt>
                <c:pt idx="8">
                  <c:v>4.3612544493180181</c:v>
                </c:pt>
                <c:pt idx="9">
                  <c:v>4.7761005585768235</c:v>
                </c:pt>
                <c:pt idx="10">
                  <c:v>4.043056036251973</c:v>
                </c:pt>
                <c:pt idx="11">
                  <c:v>3.9711293252706348</c:v>
                </c:pt>
                <c:pt idx="12">
                  <c:v>4.1048982793115893</c:v>
                </c:pt>
                <c:pt idx="13">
                  <c:v>4.3241228612739793</c:v>
                </c:pt>
                <c:pt idx="14">
                  <c:v>4.1265221410383841</c:v>
                </c:pt>
                <c:pt idx="15">
                  <c:v>3.9156450416898139</c:v>
                </c:pt>
                <c:pt idx="16">
                  <c:v>4.1683571854425283</c:v>
                </c:pt>
                <c:pt idx="17">
                  <c:v>4.2707237513550123</c:v>
                </c:pt>
                <c:pt idx="18">
                  <c:v>4.23181818269091</c:v>
                </c:pt>
                <c:pt idx="19">
                  <c:v>4.3518795432621964</c:v>
                </c:pt>
                <c:pt idx="20">
                  <c:v>3.9779437030767437</c:v>
                </c:pt>
                <c:pt idx="21">
                  <c:v>4.0552123787222172</c:v>
                </c:pt>
                <c:pt idx="22">
                  <c:v>4.1917996987951804</c:v>
                </c:pt>
                <c:pt idx="23">
                  <c:v>4.4045480973481306</c:v>
                </c:pt>
                <c:pt idx="24">
                  <c:v>4.4638838329863493</c:v>
                </c:pt>
                <c:pt idx="25">
                  <c:v>3.9066889625395689</c:v>
                </c:pt>
                <c:pt idx="26">
                  <c:v>4.0709075043630012</c:v>
                </c:pt>
                <c:pt idx="27">
                  <c:v>3.9211613623673927</c:v>
                </c:pt>
                <c:pt idx="28">
                  <c:v>4.18998207961614</c:v>
                </c:pt>
                <c:pt idx="29">
                  <c:v>4.294944751454473</c:v>
                </c:pt>
                <c:pt idx="30">
                  <c:v>3.7795072987074434</c:v>
                </c:pt>
                <c:pt idx="31">
                  <c:v>3.8331286543150296</c:v>
                </c:pt>
                <c:pt idx="32">
                  <c:v>3.7755593470447462</c:v>
                </c:pt>
                <c:pt idx="33">
                  <c:v>4.1108187127189906</c:v>
                </c:pt>
                <c:pt idx="34">
                  <c:v>4.2360526315860891</c:v>
                </c:pt>
                <c:pt idx="35">
                  <c:v>3.8641729047832483</c:v>
                </c:pt>
                <c:pt idx="36">
                  <c:v>4.0583333339843755</c:v>
                </c:pt>
                <c:pt idx="37">
                  <c:v>4.1443262418137916</c:v>
                </c:pt>
                <c:pt idx="38">
                  <c:v>4.2642254654631451</c:v>
                </c:pt>
                <c:pt idx="39">
                  <c:v>4.348618618611086</c:v>
                </c:pt>
                <c:pt idx="40">
                  <c:v>3.9306956115101732</c:v>
                </c:pt>
                <c:pt idx="41">
                  <c:v>3.9738926803780799</c:v>
                </c:pt>
                <c:pt idx="42">
                  <c:v>4.0999095154625751</c:v>
                </c:pt>
                <c:pt idx="43">
                  <c:v>4.1828016291266064</c:v>
                </c:pt>
                <c:pt idx="44">
                  <c:v>4.2720032441999516</c:v>
                </c:pt>
                <c:pt idx="45">
                  <c:v>3.905812678474792</c:v>
                </c:pt>
                <c:pt idx="46">
                  <c:v>4.1848571421614107</c:v>
                </c:pt>
                <c:pt idx="47">
                  <c:v>4.3836568779048708</c:v>
                </c:pt>
                <c:pt idx="48">
                  <c:v>4.481481012665439</c:v>
                </c:pt>
                <c:pt idx="49">
                  <c:v>4.4329284657593711</c:v>
                </c:pt>
                <c:pt idx="50">
                  <c:v>4.3753160113117033</c:v>
                </c:pt>
                <c:pt idx="51">
                  <c:v>3.9660931907272516</c:v>
                </c:pt>
                <c:pt idx="52">
                  <c:v>4.4167643353180317</c:v>
                </c:pt>
                <c:pt idx="53">
                  <c:v>4.0315498554191587</c:v>
                </c:pt>
                <c:pt idx="54">
                  <c:v>4.1663944223021865</c:v>
                </c:pt>
                <c:pt idx="55">
                  <c:v>3.9629263220439692</c:v>
                </c:pt>
                <c:pt idx="56">
                  <c:v>4.714354838612123</c:v>
                </c:pt>
                <c:pt idx="57">
                  <c:v>4.8333609385783287</c:v>
                </c:pt>
                <c:pt idx="58">
                  <c:v>4.9247584034672691</c:v>
                </c:pt>
                <c:pt idx="59">
                  <c:v>4.2368181818181814</c:v>
                </c:pt>
                <c:pt idx="60">
                  <c:v>4.3405697513812154</c:v>
                </c:pt>
                <c:pt idx="61">
                  <c:v>4.6533345808383242</c:v>
                </c:pt>
                <c:pt idx="62">
                  <c:v>3.9511746987951808</c:v>
                </c:pt>
                <c:pt idx="63">
                  <c:v>4.3553222452288844</c:v>
                </c:pt>
                <c:pt idx="64">
                  <c:v>4.5533581888218109</c:v>
                </c:pt>
                <c:pt idx="65">
                  <c:v>4.2877573528600781</c:v>
                </c:pt>
                <c:pt idx="66">
                  <c:v>4.1881485637420273</c:v>
                </c:pt>
                <c:pt idx="67">
                  <c:v>4.5194883908279646</c:v>
                </c:pt>
                <c:pt idx="68">
                  <c:v>4.1498817960112664</c:v>
                </c:pt>
                <c:pt idx="69">
                  <c:v>4.3925182406515013</c:v>
                </c:pt>
                <c:pt idx="70">
                  <c:v>4.5577110326697667</c:v>
                </c:pt>
                <c:pt idx="71">
                  <c:v>4.0857663419321</c:v>
                </c:pt>
                <c:pt idx="72">
                  <c:v>4.302633833075487</c:v>
                </c:pt>
                <c:pt idx="73">
                  <c:v>4.301137004883655</c:v>
                </c:pt>
                <c:pt idx="74">
                  <c:v>4.097874396215115</c:v>
                </c:pt>
                <c:pt idx="75">
                  <c:v>4.6181005594831621</c:v>
                </c:pt>
                <c:pt idx="76">
                  <c:v>4.6181601131927792</c:v>
                </c:pt>
                <c:pt idx="77">
                  <c:v>4.4469658119658124</c:v>
                </c:pt>
                <c:pt idx="78">
                  <c:v>4.7864918534600402</c:v>
                </c:pt>
                <c:pt idx="79">
                  <c:v>4.2169449216870438</c:v>
                </c:pt>
                <c:pt idx="80">
                  <c:v>4.8024656687483338</c:v>
                </c:pt>
                <c:pt idx="81">
                  <c:v>4.3890221403031013</c:v>
                </c:pt>
                <c:pt idx="82">
                  <c:v>4.4564479351011279</c:v>
                </c:pt>
                <c:pt idx="83">
                  <c:v>4.6310758759948163</c:v>
                </c:pt>
                <c:pt idx="84">
                  <c:v>4.0394606450745005</c:v>
                </c:pt>
                <c:pt idx="85">
                  <c:v>4.1940761820629922</c:v>
                </c:pt>
                <c:pt idx="86">
                  <c:v>4.4976095705774117</c:v>
                </c:pt>
                <c:pt idx="87">
                  <c:v>3.740420712788513</c:v>
                </c:pt>
                <c:pt idx="88">
                  <c:v>4.1104248366013074</c:v>
                </c:pt>
                <c:pt idx="89">
                  <c:v>4.4078019316582644</c:v>
                </c:pt>
              </c:numCache>
            </c:numRef>
          </c:xVal>
          <c:yVal>
            <c:numRef>
              <c:f>Foglio1!$CB$4:$CB$93</c:f>
              <c:numCache>
                <c:formatCode>0.00</c:formatCode>
                <c:ptCount val="90"/>
                <c:pt idx="0">
                  <c:v>0.17051424583847252</c:v>
                </c:pt>
                <c:pt idx="1">
                  <c:v>0.21215805349174399</c:v>
                </c:pt>
                <c:pt idx="2">
                  <c:v>0.21182165740314085</c:v>
                </c:pt>
                <c:pt idx="3">
                  <c:v>0.17832629964940727</c:v>
                </c:pt>
                <c:pt idx="4">
                  <c:v>0.22349206210059869</c:v>
                </c:pt>
                <c:pt idx="5">
                  <c:v>0.23693929323842955</c:v>
                </c:pt>
                <c:pt idx="6">
                  <c:v>0.25008465445872119</c:v>
                </c:pt>
                <c:pt idx="7">
                  <c:v>0.22130313765130083</c:v>
                </c:pt>
                <c:pt idx="8">
                  <c:v>0.67250889863603547</c:v>
                </c:pt>
                <c:pt idx="9">
                  <c:v>0.28020111715364671</c:v>
                </c:pt>
                <c:pt idx="10">
                  <c:v>0.23277873917061376</c:v>
                </c:pt>
                <c:pt idx="11">
                  <c:v>0.75625865054126784</c:v>
                </c:pt>
                <c:pt idx="12">
                  <c:v>0.2409076697342889</c:v>
                </c:pt>
                <c:pt idx="13">
                  <c:v>0.25713461143684757</c:v>
                </c:pt>
                <c:pt idx="14">
                  <c:v>0.60304428207676786</c:v>
                </c:pt>
                <c:pt idx="15">
                  <c:v>0.22240119449073958</c:v>
                </c:pt>
                <c:pt idx="16">
                  <c:v>0.25004770421839062</c:v>
                </c:pt>
                <c:pt idx="17">
                  <c:v>0.26589194715446762</c:v>
                </c:pt>
                <c:pt idx="18">
                  <c:v>0.26363636538181812</c:v>
                </c:pt>
                <c:pt idx="19">
                  <c:v>0.26820353096883842</c:v>
                </c:pt>
                <c:pt idx="20">
                  <c:v>0.28838740615348701</c:v>
                </c:pt>
                <c:pt idx="21">
                  <c:v>0.27792475744443479</c:v>
                </c:pt>
                <c:pt idx="22">
                  <c:v>0.29109939759036152</c:v>
                </c:pt>
                <c:pt idx="23">
                  <c:v>0.32409619469626172</c:v>
                </c:pt>
                <c:pt idx="24">
                  <c:v>0.3227676659726999</c:v>
                </c:pt>
                <c:pt idx="25">
                  <c:v>0.21337792507913766</c:v>
                </c:pt>
                <c:pt idx="26">
                  <c:v>0.23514834205933699</c:v>
                </c:pt>
                <c:pt idx="27">
                  <c:v>0.19787828029034138</c:v>
                </c:pt>
                <c:pt idx="28">
                  <c:v>0.22218638145450509</c:v>
                </c:pt>
                <c:pt idx="29">
                  <c:v>0.24988950290894607</c:v>
                </c:pt>
                <c:pt idx="30">
                  <c:v>0.14901459741488621</c:v>
                </c:pt>
                <c:pt idx="31">
                  <c:v>0.22847953085228134</c:v>
                </c:pt>
                <c:pt idx="32">
                  <c:v>0.6400075829783809</c:v>
                </c:pt>
                <c:pt idx="33">
                  <c:v>0.19941520321575901</c:v>
                </c:pt>
                <c:pt idx="34">
                  <c:v>0.21210526317217848</c:v>
                </c:pt>
                <c:pt idx="35">
                  <c:v>0.17584580956649587</c:v>
                </c:pt>
                <c:pt idx="36">
                  <c:v>0.21666666796874967</c:v>
                </c:pt>
                <c:pt idx="37">
                  <c:v>0.22198581696091768</c:v>
                </c:pt>
                <c:pt idx="38">
                  <c:v>0.23067315314851289</c:v>
                </c:pt>
                <c:pt idx="39">
                  <c:v>0.22168168166661584</c:v>
                </c:pt>
                <c:pt idx="40">
                  <c:v>0.2058356674647901</c:v>
                </c:pt>
                <c:pt idx="41">
                  <c:v>0.24334091631171528</c:v>
                </c:pt>
                <c:pt idx="42">
                  <c:v>0.20648569759181656</c:v>
                </c:pt>
                <c:pt idx="43">
                  <c:v>0.2211588138087679</c:v>
                </c:pt>
                <c:pt idx="44">
                  <c:v>0.21511759951101439</c:v>
                </c:pt>
                <c:pt idx="45">
                  <c:v>0.20051424583847322</c:v>
                </c:pt>
                <c:pt idx="46">
                  <c:v>0.20171428432281946</c:v>
                </c:pt>
                <c:pt idx="47">
                  <c:v>0.13531375580974103</c:v>
                </c:pt>
                <c:pt idx="48">
                  <c:v>0.15096202533087677</c:v>
                </c:pt>
                <c:pt idx="49">
                  <c:v>0.57676602242783304</c:v>
                </c:pt>
                <c:pt idx="50">
                  <c:v>0.23813202262340649</c:v>
                </c:pt>
                <c:pt idx="51">
                  <c:v>0.66996415923228092</c:v>
                </c:pt>
                <c:pt idx="52">
                  <c:v>0.24019533730273057</c:v>
                </c:pt>
                <c:pt idx="53">
                  <c:v>0.26059971083831712</c:v>
                </c:pt>
                <c:pt idx="54">
                  <c:v>0.27278884460437158</c:v>
                </c:pt>
                <c:pt idx="55">
                  <c:v>0.63029708853238287</c:v>
                </c:pt>
                <c:pt idx="56">
                  <c:v>0.24870967722424631</c:v>
                </c:pt>
                <c:pt idx="57">
                  <c:v>0.27116632160110488</c:v>
                </c:pt>
                <c:pt idx="58">
                  <c:v>0.23451680693453802</c:v>
                </c:pt>
                <c:pt idx="59">
                  <c:v>0.25363636363636299</c:v>
                </c:pt>
                <c:pt idx="60">
                  <c:v>0.15863950276243077</c:v>
                </c:pt>
                <c:pt idx="61">
                  <c:v>0.27416916167664507</c:v>
                </c:pt>
                <c:pt idx="62">
                  <c:v>0.77234939759036125</c:v>
                </c:pt>
                <c:pt idx="63">
                  <c:v>0.27064449045776939</c:v>
                </c:pt>
                <c:pt idx="64">
                  <c:v>0.2642163776436206</c:v>
                </c:pt>
                <c:pt idx="65">
                  <c:v>0.24801470572015472</c:v>
                </c:pt>
                <c:pt idx="66">
                  <c:v>0.24129712748405385</c:v>
                </c:pt>
                <c:pt idx="67">
                  <c:v>0.29147678165593049</c:v>
                </c:pt>
                <c:pt idx="68">
                  <c:v>0.21087470313364509</c:v>
                </c:pt>
                <c:pt idx="69">
                  <c:v>0.22059203685855966</c:v>
                </c:pt>
                <c:pt idx="70">
                  <c:v>0.21319984311731055</c:v>
                </c:pt>
                <c:pt idx="71">
                  <c:v>0.30903268386420057</c:v>
                </c:pt>
                <c:pt idx="72">
                  <c:v>0.64526766615097442</c:v>
                </c:pt>
                <c:pt idx="73">
                  <c:v>0.43727400976730824</c:v>
                </c:pt>
                <c:pt idx="74">
                  <c:v>0.98685990354134034</c:v>
                </c:pt>
                <c:pt idx="75">
                  <c:v>0.59620111896632455</c:v>
                </c:pt>
                <c:pt idx="76">
                  <c:v>0.65132022638555664</c:v>
                </c:pt>
                <c:pt idx="77">
                  <c:v>0.13170940170940248</c:v>
                </c:pt>
                <c:pt idx="78">
                  <c:v>0.20298370692008039</c:v>
                </c:pt>
                <c:pt idx="79">
                  <c:v>0.65388984337408651</c:v>
                </c:pt>
                <c:pt idx="80">
                  <c:v>0.28270911527444653</c:v>
                </c:pt>
                <c:pt idx="81">
                  <c:v>7.8044280606200722E-2</c:v>
                </c:pt>
                <c:pt idx="82">
                  <c:v>-4.0437463131077322E-2</c:v>
                </c:pt>
                <c:pt idx="83">
                  <c:v>-0.12895935912147571</c:v>
                </c:pt>
                <c:pt idx="84">
                  <c:v>-0.24857870985099906</c:v>
                </c:pt>
                <c:pt idx="85">
                  <c:v>1.8152364125983311E-2</c:v>
                </c:pt>
                <c:pt idx="86">
                  <c:v>0.45021914115482176</c:v>
                </c:pt>
                <c:pt idx="87">
                  <c:v>0.90750809224369222</c:v>
                </c:pt>
                <c:pt idx="88">
                  <c:v>0.24973856209150291</c:v>
                </c:pt>
                <c:pt idx="89">
                  <c:v>-0.11995169223902646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4E71-9E07-AA4D0AD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3951"/>
        <c:axId val="180230591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Foglio1!$EY$106:$EY$107</c:f>
              <c:numCache>
                <c:formatCode>General</c:formatCode>
                <c:ptCount val="2"/>
                <c:pt idx="0">
                  <c:v>0.98350883553105417</c:v>
                </c:pt>
                <c:pt idx="1">
                  <c:v>0.98350883553105417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8-4E71-9E07-AA4D0ADC5CB9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Foglio1!$EY$109:$EY$110</c:f>
              <c:numCache>
                <c:formatCode>General</c:formatCode>
                <c:ptCount val="2"/>
                <c:pt idx="0">
                  <c:v>-0.4047986653916934</c:v>
                </c:pt>
                <c:pt idx="1">
                  <c:v>-0.4047986653916934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A8-4E71-9E07-AA4D0ADC5CB9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Foglio1!$FA$106:$FA$107</c:f>
              <c:numCache>
                <c:formatCode>General</c:formatCode>
                <c:ptCount val="2"/>
                <c:pt idx="0">
                  <c:v>0.31825757490862255</c:v>
                </c:pt>
                <c:pt idx="1">
                  <c:v>0.20132671171219618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A8-4E71-9E07-AA4D0ADC5CB9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Foglio1!$EX$106:$EX$107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Foglio1!$EZ$106:$EZ$107</c:f>
              <c:numCache>
                <c:formatCode>0.00</c:formatCode>
                <c:ptCount val="2"/>
                <c:pt idx="0">
                  <c:v>0.28935508506968038</c:v>
                </c:pt>
                <c:pt idx="1">
                  <c:v>0.28935508506968038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3-4A29-B168-E7FE996E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3951"/>
        <c:axId val="180230591"/>
      </c:scatterChart>
      <c:valAx>
        <c:axId val="473613951"/>
        <c:scaling>
          <c:orientation val="minMax"/>
          <c:max val="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591"/>
        <c:crosses val="autoZero"/>
        <c:crossBetween val="midCat"/>
        <c:majorUnit val="0.1"/>
      </c:valAx>
      <c:valAx>
        <c:axId val="18023059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1395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Velocità</a:t>
            </a:r>
            <a:r>
              <a:rPr lang="en-GB" sz="1400" b="0" i="0" u="none" strike="noStrike" baseline="0">
                <a:effectLst/>
              </a:rPr>
              <a:t> (m/s)</a:t>
            </a:r>
            <a:r>
              <a:rPr lang="en-GB" baseline="0"/>
              <a:t> Video</a:t>
            </a:r>
            <a:r>
              <a:rPr lang="en-GB" sz="1400" b="0" i="0" u="none" strike="noStrike" baseline="0">
                <a:effectLst/>
              </a:rPr>
              <a:t>tracking</a:t>
            </a:r>
            <a:r>
              <a:rPr lang="en-GB" baseline="0"/>
              <a:t> Vs. Optojump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Foglio1!$FS$103</c:f>
              <c:strCache>
                <c:ptCount val="1"/>
                <c:pt idx="0">
                  <c:v>Bland Altman Velocità Videotracking Vs. Optojump NEXT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Foglio1!$CC$4:$CC$93</c:f>
              <c:numCache>
                <c:formatCode>0.000</c:formatCode>
                <c:ptCount val="90"/>
                <c:pt idx="0">
                  <c:v>7.3835425750715107</c:v>
                </c:pt>
                <c:pt idx="1">
                  <c:v>7.3099827410522566</c:v>
                </c:pt>
                <c:pt idx="2">
                  <c:v>7.5246744025251715</c:v>
                </c:pt>
                <c:pt idx="3">
                  <c:v>7.6114231887982005</c:v>
                </c:pt>
                <c:pt idx="4">
                  <c:v>7.7153831443567711</c:v>
                </c:pt>
                <c:pt idx="5">
                  <c:v>7.9865258131544019</c:v>
                </c:pt>
                <c:pt idx="6">
                  <c:v>8.1946525850300667</c:v>
                </c:pt>
                <c:pt idx="7">
                  <c:v>8.1175995099119831</c:v>
                </c:pt>
                <c:pt idx="8">
                  <c:v>7.8831047955758038</c:v>
                </c:pt>
                <c:pt idx="9">
                  <c:v>8.4588434475905601</c:v>
                </c:pt>
                <c:pt idx="10">
                  <c:v>7.5983738450917064</c:v>
                </c:pt>
                <c:pt idx="11">
                  <c:v>7.2950746882499926</c:v>
                </c:pt>
                <c:pt idx="12">
                  <c:v>7.9561219892324289</c:v>
                </c:pt>
                <c:pt idx="13">
                  <c:v>8.3565300199331496</c:v>
                </c:pt>
                <c:pt idx="14">
                  <c:v>8.0067549203873227</c:v>
                </c:pt>
                <c:pt idx="15">
                  <c:v>7.303031869859284</c:v>
                </c:pt>
                <c:pt idx="16">
                  <c:v>7.7051890815040558</c:v>
                </c:pt>
                <c:pt idx="17">
                  <c:v>7.7039449244922418</c:v>
                </c:pt>
                <c:pt idx="18">
                  <c:v>7.7532036113552154</c:v>
                </c:pt>
                <c:pt idx="19">
                  <c:v>7.9337374371393539</c:v>
                </c:pt>
                <c:pt idx="20">
                  <c:v>8.5073910177835472</c:v>
                </c:pt>
                <c:pt idx="21">
                  <c:v>8.6402738459606994</c:v>
                </c:pt>
                <c:pt idx="22">
                  <c:v>9.0187264633584192</c:v>
                </c:pt>
                <c:pt idx="23">
                  <c:v>9.3084327263211364</c:v>
                </c:pt>
                <c:pt idx="24">
                  <c:v>9.5036394629405088</c:v>
                </c:pt>
                <c:pt idx="25">
                  <c:v>7.7284116796698683</c:v>
                </c:pt>
                <c:pt idx="26">
                  <c:v>7.8271807190339375</c:v>
                </c:pt>
                <c:pt idx="27">
                  <c:v>7.7466803796222736</c:v>
                </c:pt>
                <c:pt idx="28">
                  <c:v>8.0701495879310379</c:v>
                </c:pt>
                <c:pt idx="29">
                  <c:v>8.2403144338664482</c:v>
                </c:pt>
                <c:pt idx="30">
                  <c:v>7.6079389302695626</c:v>
                </c:pt>
                <c:pt idx="31">
                  <c:v>7.756518287437653</c:v>
                </c:pt>
                <c:pt idx="32">
                  <c:v>7.5270007152501339</c:v>
                </c:pt>
                <c:pt idx="33">
                  <c:v>8.1494451709048263</c:v>
                </c:pt>
                <c:pt idx="34">
                  <c:v>8.2749644386263839</c:v>
                </c:pt>
                <c:pt idx="35">
                  <c:v>7.7001031275756926</c:v>
                </c:pt>
                <c:pt idx="36">
                  <c:v>7.9973188212057735</c:v>
                </c:pt>
                <c:pt idx="37">
                  <c:v>8.0268758678980738</c:v>
                </c:pt>
                <c:pt idx="38">
                  <c:v>8.2566609300587466</c:v>
                </c:pt>
                <c:pt idx="39">
                  <c:v>8.5157227698216396</c:v>
                </c:pt>
                <c:pt idx="40">
                  <c:v>7.61777127152736</c:v>
                </c:pt>
                <c:pt idx="41">
                  <c:v>7.6553388439596048</c:v>
                </c:pt>
                <c:pt idx="42">
                  <c:v>7.9752148476073152</c:v>
                </c:pt>
                <c:pt idx="43">
                  <c:v>8.0882161177074963</c:v>
                </c:pt>
                <c:pt idx="44">
                  <c:v>8.2599803182882212</c:v>
                </c:pt>
                <c:pt idx="45">
                  <c:v>7.0599579617841304</c:v>
                </c:pt>
                <c:pt idx="46">
                  <c:v>7.4632386843840113</c:v>
                </c:pt>
                <c:pt idx="47">
                  <c:v>7.7228030637273513</c:v>
                </c:pt>
                <c:pt idx="48">
                  <c:v>7.8488357715961161</c:v>
                </c:pt>
                <c:pt idx="49">
                  <c:v>7.6739146665274873</c:v>
                </c:pt>
                <c:pt idx="50">
                  <c:v>8.8042536055701248</c:v>
                </c:pt>
                <c:pt idx="51">
                  <c:v>8.3045859482988398</c:v>
                </c:pt>
                <c:pt idx="52">
                  <c:v>8.9516121031931846</c:v>
                </c:pt>
                <c:pt idx="53">
                  <c:v>8.5494685417201861</c:v>
                </c:pt>
                <c:pt idx="54">
                  <c:v>8.7708694604547457</c:v>
                </c:pt>
                <c:pt idx="55">
                  <c:v>8.368486476749565</c:v>
                </c:pt>
                <c:pt idx="56">
                  <c:v>9.5550076715988013</c:v>
                </c:pt>
                <c:pt idx="57">
                  <c:v>9.7803931216783724</c:v>
                </c:pt>
                <c:pt idx="58">
                  <c:v>9.9832944169696809</c:v>
                </c:pt>
                <c:pt idx="59">
                  <c:v>8.8107897731871692</c:v>
                </c:pt>
                <c:pt idx="60">
                  <c:v>9.0370697943533642</c:v>
                </c:pt>
                <c:pt idx="61">
                  <c:v>9.4613131519172438</c:v>
                </c:pt>
                <c:pt idx="62">
                  <c:v>8.7402441254804373</c:v>
                </c:pt>
                <c:pt idx="63">
                  <c:v>9.6244187326892927</c:v>
                </c:pt>
                <c:pt idx="64">
                  <c:v>9.7662668623593571</c:v>
                </c:pt>
                <c:pt idx="65">
                  <c:v>8.8849892417103913</c:v>
                </c:pt>
                <c:pt idx="66">
                  <c:v>8.7958582429260463</c:v>
                </c:pt>
                <c:pt idx="67">
                  <c:v>9.1637375201819751</c:v>
                </c:pt>
                <c:pt idx="68">
                  <c:v>7.5821445616610994</c:v>
                </c:pt>
                <c:pt idx="69">
                  <c:v>8.2423469029439929</c:v>
                </c:pt>
                <c:pt idx="70">
                  <c:v>8.6047807126145734</c:v>
                </c:pt>
                <c:pt idx="71">
                  <c:v>8.6169036343847303</c:v>
                </c:pt>
                <c:pt idx="72">
                  <c:v>9.0039947109801055</c:v>
                </c:pt>
                <c:pt idx="73">
                  <c:v>9.0925835062148579</c:v>
                </c:pt>
                <c:pt idx="74">
                  <c:v>8.3015801622181318</c:v>
                </c:pt>
                <c:pt idx="75">
                  <c:v>9.0378599238827846</c:v>
                </c:pt>
                <c:pt idx="76">
                  <c:v>9.1682980699216579</c:v>
                </c:pt>
                <c:pt idx="77">
                  <c:v>8.7135681086658092</c:v>
                </c:pt>
                <c:pt idx="78">
                  <c:v>9.1652387350157323</c:v>
                </c:pt>
                <c:pt idx="79">
                  <c:v>8.0508267451879387</c:v>
                </c:pt>
                <c:pt idx="80">
                  <c:v>9.0587173656160438</c:v>
                </c:pt>
                <c:pt idx="81">
                  <c:v>8.9373524571364236</c:v>
                </c:pt>
                <c:pt idx="82">
                  <c:v>8.9987956849252182</c:v>
                </c:pt>
                <c:pt idx="83">
                  <c:v>9.3934628003310809</c:v>
                </c:pt>
                <c:pt idx="84">
                  <c:v>8.3199085557569834</c:v>
                </c:pt>
                <c:pt idx="85">
                  <c:v>8.6795810369178419</c:v>
                </c:pt>
                <c:pt idx="86">
                  <c:v>9.138838278268306</c:v>
                </c:pt>
                <c:pt idx="87">
                  <c:v>7.4497780623007746</c:v>
                </c:pt>
                <c:pt idx="88">
                  <c:v>8.2922871653870409</c:v>
                </c:pt>
                <c:pt idx="89">
                  <c:v>8.754298208018696</c:v>
                </c:pt>
              </c:numCache>
            </c:numRef>
          </c:xVal>
          <c:yVal>
            <c:numRef>
              <c:f>Foglio1!$CD$4:$CD$93</c:f>
              <c:numCache>
                <c:formatCode>0.00</c:formatCode>
                <c:ptCount val="90"/>
                <c:pt idx="0">
                  <c:v>-9.5137072079201523E-2</c:v>
                </c:pt>
                <c:pt idx="1">
                  <c:v>-6.0345178954861467E-3</c:v>
                </c:pt>
                <c:pt idx="2">
                  <c:v>-4.6511949496590432E-3</c:v>
                </c:pt>
                <c:pt idx="3">
                  <c:v>-1.2709177959155937E-2</c:v>
                </c:pt>
                <c:pt idx="4">
                  <c:v>7.07662887135454E-2</c:v>
                </c:pt>
                <c:pt idx="5">
                  <c:v>6.3051626308807229E-2</c:v>
                </c:pt>
                <c:pt idx="6">
                  <c:v>0.14730517006013777</c:v>
                </c:pt>
                <c:pt idx="7">
                  <c:v>6.5199019823966253E-2</c:v>
                </c:pt>
                <c:pt idx="8">
                  <c:v>0.862209591151605</c:v>
                </c:pt>
                <c:pt idx="9">
                  <c:v>1.968689518112221E-2</c:v>
                </c:pt>
                <c:pt idx="10">
                  <c:v>6.7858801294525151E-2</c:v>
                </c:pt>
                <c:pt idx="11">
                  <c:v>0.9121493764999844</c:v>
                </c:pt>
                <c:pt idx="12">
                  <c:v>0.14557731179818933</c:v>
                </c:pt>
                <c:pt idx="13">
                  <c:v>0.10194892875518669</c:v>
                </c:pt>
                <c:pt idx="14">
                  <c:v>0.92550984077464715</c:v>
                </c:pt>
                <c:pt idx="15">
                  <c:v>-1.0006029269480949</c:v>
                </c:pt>
                <c:pt idx="16">
                  <c:v>-0.90962183699188781</c:v>
                </c:pt>
                <c:pt idx="17">
                  <c:v>-0.9476657065710743</c:v>
                </c:pt>
                <c:pt idx="18">
                  <c:v>-0.90470388840068061</c:v>
                </c:pt>
                <c:pt idx="19">
                  <c:v>-0.95919179238796026</c:v>
                </c:pt>
                <c:pt idx="20">
                  <c:v>-8.7717964432902917E-2</c:v>
                </c:pt>
                <c:pt idx="21">
                  <c:v>-6.6952308078599643E-2</c:v>
                </c:pt>
                <c:pt idx="22">
                  <c:v>-4.5047073283162931E-2</c:v>
                </c:pt>
                <c:pt idx="23">
                  <c:v>3.4365452642274974E-2</c:v>
                </c:pt>
                <c:pt idx="24">
                  <c:v>-3.7721074118978848E-2</c:v>
                </c:pt>
                <c:pt idx="25">
                  <c:v>-0.18539886288248741</c:v>
                </c:pt>
                <c:pt idx="26">
                  <c:v>-0.11897189526545837</c:v>
                </c:pt>
                <c:pt idx="27">
                  <c:v>-0.15997257408878518</c:v>
                </c:pt>
                <c:pt idx="28">
                  <c:v>-0.15525637969348516</c:v>
                </c:pt>
                <c:pt idx="29">
                  <c:v>-0.14826002115599479</c:v>
                </c:pt>
                <c:pt idx="30">
                  <c:v>-0.20412213946087476</c:v>
                </c:pt>
                <c:pt idx="31">
                  <c:v>1.081435265308528E-2</c:v>
                </c:pt>
                <c:pt idx="32">
                  <c:v>0.92733476383360003</c:v>
                </c:pt>
                <c:pt idx="33">
                  <c:v>-7.8887435968129083E-2</c:v>
                </c:pt>
                <c:pt idx="34">
                  <c:v>-2.784890052501332E-2</c:v>
                </c:pt>
                <c:pt idx="35">
                  <c:v>-0.14229374484861612</c:v>
                </c:pt>
                <c:pt idx="36">
                  <c:v>-7.7862357588455389E-2</c:v>
                </c:pt>
                <c:pt idx="37">
                  <c:v>-0.13069270864829452</c:v>
                </c:pt>
                <c:pt idx="38">
                  <c:v>-0.16890036210472736</c:v>
                </c:pt>
                <c:pt idx="39">
                  <c:v>2.0334428532166271E-2</c:v>
                </c:pt>
                <c:pt idx="40">
                  <c:v>-7.5568568056390006E-2</c:v>
                </c:pt>
                <c:pt idx="41">
                  <c:v>-4.7100089858567173E-2</c:v>
                </c:pt>
                <c:pt idx="42">
                  <c:v>4.3763028547963323E-2</c:v>
                </c:pt>
                <c:pt idx="43">
                  <c:v>-4.8012209029449693E-2</c:v>
                </c:pt>
                <c:pt idx="44">
                  <c:v>-5.1150474534667367E-2</c:v>
                </c:pt>
                <c:pt idx="45">
                  <c:v>-3.341740976507257E-2</c:v>
                </c:pt>
                <c:pt idx="46">
                  <c:v>8.4773687680206322E-3</c:v>
                </c:pt>
                <c:pt idx="47">
                  <c:v>-3.4393872545295245E-2</c:v>
                </c:pt>
                <c:pt idx="48">
                  <c:v>-1.2328456807765953E-2</c:v>
                </c:pt>
                <c:pt idx="49">
                  <c:v>0.74055660578224636</c:v>
                </c:pt>
                <c:pt idx="50">
                  <c:v>-1.3992788859749083E-2</c:v>
                </c:pt>
                <c:pt idx="51">
                  <c:v>1.0669496743754578</c:v>
                </c:pt>
                <c:pt idx="52">
                  <c:v>4.7668650830816617E-2</c:v>
                </c:pt>
                <c:pt idx="53">
                  <c:v>-9.6062916559628064E-2</c:v>
                </c:pt>
                <c:pt idx="54">
                  <c:v>-9.3261079090506627E-2</c:v>
                </c:pt>
                <c:pt idx="55">
                  <c:v>0.99252850905468648</c:v>
                </c:pt>
                <c:pt idx="56">
                  <c:v>-2.7762434580173689E-2</c:v>
                </c:pt>
                <c:pt idx="57">
                  <c:v>0.13634179891230325</c:v>
                </c:pt>
                <c:pt idx="58">
                  <c:v>0.12908883393936144</c:v>
                </c:pt>
                <c:pt idx="59">
                  <c:v>3.6579546374337468E-2</c:v>
                </c:pt>
                <c:pt idx="60">
                  <c:v>-0.10586041129327128</c:v>
                </c:pt>
                <c:pt idx="61">
                  <c:v>8.7626303834486663E-2</c:v>
                </c:pt>
                <c:pt idx="62">
                  <c:v>1.2704882509608719</c:v>
                </c:pt>
                <c:pt idx="63">
                  <c:v>7.6337465378587765E-2</c:v>
                </c:pt>
                <c:pt idx="64">
                  <c:v>-1.4966275281285135E-2</c:v>
                </c:pt>
                <c:pt idx="65">
                  <c:v>-8.2521516579220133E-2</c:v>
                </c:pt>
                <c:pt idx="66">
                  <c:v>-0.13578351414790646</c:v>
                </c:pt>
                <c:pt idx="67">
                  <c:v>0.15747504036395377</c:v>
                </c:pt>
                <c:pt idx="68">
                  <c:v>-0.58015532112224566</c:v>
                </c:pt>
                <c:pt idx="69">
                  <c:v>-0.1064173052231272</c:v>
                </c:pt>
                <c:pt idx="70">
                  <c:v>-0.29932746365973983</c:v>
                </c:pt>
                <c:pt idx="71">
                  <c:v>0.45380726876945943</c:v>
                </c:pt>
                <c:pt idx="72">
                  <c:v>0.67298942196020839</c:v>
                </c:pt>
                <c:pt idx="73">
                  <c:v>0.42266701242971827</c:v>
                </c:pt>
                <c:pt idx="74">
                  <c:v>0.81871587999181816</c:v>
                </c:pt>
                <c:pt idx="75">
                  <c:v>-0.43178015223442756</c:v>
                </c:pt>
                <c:pt idx="76">
                  <c:v>-0.3584038601566899</c:v>
                </c:pt>
                <c:pt idx="77">
                  <c:v>-0.17064156044616041</c:v>
                </c:pt>
                <c:pt idx="78">
                  <c:v>0.2524774700314687</c:v>
                </c:pt>
                <c:pt idx="79">
                  <c:v>0.6116534903758728</c:v>
                </c:pt>
                <c:pt idx="80">
                  <c:v>-0.23812082432346848</c:v>
                </c:pt>
                <c:pt idx="81">
                  <c:v>0.51026046982840256</c:v>
                </c:pt>
                <c:pt idx="82">
                  <c:v>0.32203581429488182</c:v>
                </c:pt>
                <c:pt idx="83">
                  <c:v>0.4491478228843846</c:v>
                </c:pt>
                <c:pt idx="84">
                  <c:v>-1.7601828884860309</c:v>
                </c:pt>
                <c:pt idx="85">
                  <c:v>-1.1283379261643205</c:v>
                </c:pt>
                <c:pt idx="86">
                  <c:v>-0.68232344346338714</c:v>
                </c:pt>
                <c:pt idx="87">
                  <c:v>1.6484450134904387</c:v>
                </c:pt>
                <c:pt idx="88">
                  <c:v>0.44679655299630561</c:v>
                </c:pt>
                <c:pt idx="89">
                  <c:v>-0.22918136174039105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3-4E9E-9446-9BF91ABC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05007"/>
        <c:axId val="425358639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Foglio1!$FT$106:$FT$107</c:f>
              <c:numCache>
                <c:formatCode>General</c:formatCode>
                <c:ptCount val="2"/>
                <c:pt idx="0">
                  <c:v>1.0304761087003957</c:v>
                </c:pt>
                <c:pt idx="1">
                  <c:v>1.0304761087003957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3-4E9E-9446-9BF91ABCA93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Foglio1!$FT$109:$FT$110</c:f>
              <c:numCache>
                <c:formatCode>General</c:formatCode>
                <c:ptCount val="2"/>
                <c:pt idx="0">
                  <c:v>-0.98061586199233375</c:v>
                </c:pt>
                <c:pt idx="1">
                  <c:v>-0.98061586199233375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D3-4E9E-9446-9BF91ABCA93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Foglio1!$FV$106:$FV$107</c:f>
              <c:numCache>
                <c:formatCode>General</c:formatCode>
                <c:ptCount val="2"/>
                <c:pt idx="0">
                  <c:v>-2.3444173440152205E-3</c:v>
                </c:pt>
                <c:pt idx="1">
                  <c:v>5.7837287235029872E-2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3-4E9E-9446-9BF91ABCA93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Foglio1!$FS$106:$FS$107</c:f>
              <c:numCache>
                <c:formatCode>General</c:formatCode>
                <c:ptCount val="2"/>
                <c:pt idx="0">
                  <c:v>6.9</c:v>
                </c:pt>
                <c:pt idx="1">
                  <c:v>10.1</c:v>
                </c:pt>
              </c:numCache>
            </c:numRef>
          </c:xVal>
          <c:yVal>
            <c:numRef>
              <c:f>Foglio1!$FU$106:$FU$107</c:f>
              <c:numCache>
                <c:formatCode>0.00</c:formatCode>
                <c:ptCount val="2"/>
                <c:pt idx="0">
                  <c:v>2.4930123354031025E-2</c:v>
                </c:pt>
                <c:pt idx="1">
                  <c:v>2.4930123354031025E-2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E-48B2-99FF-6AD38FA6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05007"/>
        <c:axId val="425358639"/>
      </c:scatterChart>
      <c:valAx>
        <c:axId val="553505007"/>
        <c:scaling>
          <c:orientation val="minMax"/>
          <c:max val="10.1"/>
          <c:min val="6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8639"/>
        <c:crosses val="autoZero"/>
        <c:crossBetween val="midCat"/>
        <c:majorUnit val="0.30000000000000004"/>
      </c:valAx>
      <c:valAx>
        <c:axId val="4253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500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</a:t>
            </a:r>
            <a:r>
              <a:rPr lang="en-GB" baseline="0"/>
              <a:t> Altman Lunghezza </a:t>
            </a:r>
            <a:r>
              <a:rPr lang="en-GB" sz="1400" b="0" i="0" u="none" strike="noStrike" baseline="0">
                <a:effectLst/>
              </a:rPr>
              <a:t>(cm)</a:t>
            </a:r>
            <a:r>
              <a:rPr lang="en-GB" baseline="0"/>
              <a:t> Passo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Foglio1!$BR$209</c:f>
              <c:strCache>
                <c:ptCount val="1"/>
                <c:pt idx="0">
                  <c:v>Bland Altman Lunghezza Passo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Foglio1!$CH$4:$CH$93</c:f>
              <c:numCache>
                <c:formatCode>0.00</c:formatCode>
                <c:ptCount val="90"/>
                <c:pt idx="0">
                  <c:v>171.1233576994924</c:v>
                </c:pt>
                <c:pt idx="1">
                  <c:v>129.12331814286159</c:v>
                </c:pt>
                <c:pt idx="2">
                  <c:v>123.53053247569024</c:v>
                </c:pt>
                <c:pt idx="3">
                  <c:v>153.04890134888927</c:v>
                </c:pt>
                <c:pt idx="4">
                  <c:v>156.91079915033478</c:v>
                </c:pt>
                <c:pt idx="5">
                  <c:v>247.86722632336441</c:v>
                </c:pt>
                <c:pt idx="6">
                  <c:v>143.77605314583863</c:v>
                </c:pt>
                <c:pt idx="7">
                  <c:v>171.34339325778211</c:v>
                </c:pt>
                <c:pt idx="8">
                  <c:v>211.33408436606436</c:v>
                </c:pt>
                <c:pt idx="9">
                  <c:v>206.75193483338418</c:v>
                </c:pt>
                <c:pt idx="10">
                  <c:v>144.17110913501207</c:v>
                </c:pt>
                <c:pt idx="11">
                  <c:v>132.29624127159104</c:v>
                </c:pt>
                <c:pt idx="12">
                  <c:v>168.68601200912104</c:v>
                </c:pt>
                <c:pt idx="13">
                  <c:v>107.62770451979927</c:v>
                </c:pt>
                <c:pt idx="14">
                  <c:v>136.60081268224161</c:v>
                </c:pt>
                <c:pt idx="15">
                  <c:v>139.97177843703372</c:v>
                </c:pt>
                <c:pt idx="16">
                  <c:v>142.01970778481879</c:v>
                </c:pt>
                <c:pt idx="17">
                  <c:v>157.50365468703848</c:v>
                </c:pt>
                <c:pt idx="18">
                  <c:v>164.04129502924164</c:v>
                </c:pt>
                <c:pt idx="19">
                  <c:v>130.7274281539396</c:v>
                </c:pt>
                <c:pt idx="20">
                  <c:v>150.07341022047837</c:v>
                </c:pt>
                <c:pt idx="21">
                  <c:v>152.32961587226146</c:v>
                </c:pt>
                <c:pt idx="22">
                  <c:v>171.45908935781898</c:v>
                </c:pt>
                <c:pt idx="23">
                  <c:v>174.33076415180847</c:v>
                </c:pt>
                <c:pt idx="24">
                  <c:v>142.76563351280066</c:v>
                </c:pt>
                <c:pt idx="25">
                  <c:v>177.64294247720898</c:v>
                </c:pt>
                <c:pt idx="26">
                  <c:v>172.85067265605454</c:v>
                </c:pt>
                <c:pt idx="27">
                  <c:v>180.167789745905</c:v>
                </c:pt>
                <c:pt idx="28">
                  <c:v>229.49589544038241</c:v>
                </c:pt>
                <c:pt idx="29">
                  <c:v>140.87716947919478</c:v>
                </c:pt>
                <c:pt idx="30">
                  <c:v>121.01510309203839</c:v>
                </c:pt>
                <c:pt idx="31">
                  <c:v>204.82743145681485</c:v>
                </c:pt>
                <c:pt idx="32">
                  <c:v>125.3539069058627</c:v>
                </c:pt>
                <c:pt idx="33">
                  <c:v>128.61054860596957</c:v>
                </c:pt>
                <c:pt idx="34">
                  <c:v>110.0029084849243</c:v>
                </c:pt>
                <c:pt idx="35">
                  <c:v>184.4399059957637</c:v>
                </c:pt>
                <c:pt idx="36">
                  <c:v>172.86455609749819</c:v>
                </c:pt>
                <c:pt idx="37">
                  <c:v>188.8703069817895</c:v>
                </c:pt>
                <c:pt idx="38">
                  <c:v>189.28575299351422</c:v>
                </c:pt>
                <c:pt idx="39">
                  <c:v>164.34305003828501</c:v>
                </c:pt>
                <c:pt idx="40">
                  <c:v>263.38658447842141</c:v>
                </c:pt>
                <c:pt idx="41">
                  <c:v>248.65199451270087</c:v>
                </c:pt>
                <c:pt idx="42">
                  <c:v>257.04368906031499</c:v>
                </c:pt>
                <c:pt idx="43">
                  <c:v>219.08309071759192</c:v>
                </c:pt>
                <c:pt idx="44">
                  <c:v>344.28792392201024</c:v>
                </c:pt>
                <c:pt idx="45">
                  <c:v>182.10392725060416</c:v>
                </c:pt>
                <c:pt idx="46">
                  <c:v>244.87018505085967</c:v>
                </c:pt>
                <c:pt idx="47">
                  <c:v>202.05802745912604</c:v>
                </c:pt>
                <c:pt idx="48">
                  <c:v>215.46485851260212</c:v>
                </c:pt>
                <c:pt idx="49">
                  <c:v>170.52457745044995</c:v>
                </c:pt>
                <c:pt idx="50">
                  <c:v>167.90465347284049</c:v>
                </c:pt>
                <c:pt idx="51">
                  <c:v>147.63905763584427</c:v>
                </c:pt>
                <c:pt idx="52">
                  <c:v>176.39827958681346</c:v>
                </c:pt>
                <c:pt idx="53">
                  <c:v>296.22549185646318</c:v>
                </c:pt>
                <c:pt idx="54">
                  <c:v>254.0728750549365</c:v>
                </c:pt>
                <c:pt idx="55">
                  <c:v>195.5998600941337</c:v>
                </c:pt>
                <c:pt idx="56">
                  <c:v>146.88842790368969</c:v>
                </c:pt>
                <c:pt idx="57">
                  <c:v>108.37424384049471</c:v>
                </c:pt>
                <c:pt idx="58">
                  <c:v>111.0395635694034</c:v>
                </c:pt>
                <c:pt idx="59">
                  <c:v>112.85283324966991</c:v>
                </c:pt>
                <c:pt idx="60">
                  <c:v>110.3695145936192</c:v>
                </c:pt>
                <c:pt idx="61">
                  <c:v>128.28193266109398</c:v>
                </c:pt>
                <c:pt idx="62">
                  <c:v>119.34550982031416</c:v>
                </c:pt>
                <c:pt idx="63">
                  <c:v>115.00419726996432</c:v>
                </c:pt>
                <c:pt idx="64">
                  <c:v>113.9983687657593</c:v>
                </c:pt>
                <c:pt idx="65">
                  <c:v>244.27215707904375</c:v>
                </c:pt>
                <c:pt idx="66">
                  <c:v>232.92388433393305</c:v>
                </c:pt>
                <c:pt idx="67">
                  <c:v>203.61486831257173</c:v>
                </c:pt>
                <c:pt idx="68">
                  <c:v>114.47764175091683</c:v>
                </c:pt>
                <c:pt idx="69">
                  <c:v>117.35576514951433</c:v>
                </c:pt>
                <c:pt idx="70">
                  <c:v>96.995741506006198</c:v>
                </c:pt>
                <c:pt idx="71">
                  <c:v>111.63329284885438</c:v>
                </c:pt>
                <c:pt idx="72">
                  <c:v>145.86329882061324</c:v>
                </c:pt>
                <c:pt idx="73">
                  <c:v>157.50270424251613</c:v>
                </c:pt>
                <c:pt idx="74">
                  <c:v>151.52395244007883</c:v>
                </c:pt>
                <c:pt idx="75">
                  <c:v>129.13344207367305</c:v>
                </c:pt>
                <c:pt idx="76">
                  <c:v>106.44520363243777</c:v>
                </c:pt>
                <c:pt idx="77">
                  <c:v>175.57282144857561</c:v>
                </c:pt>
                <c:pt idx="78">
                  <c:v>224.02756008256551</c:v>
                </c:pt>
                <c:pt idx="79">
                  <c:v>121.47068989694242</c:v>
                </c:pt>
                <c:pt idx="80">
                  <c:v>121.31651175406023</c:v>
                </c:pt>
                <c:pt idx="81">
                  <c:v>437.84953281145056</c:v>
                </c:pt>
                <c:pt idx="82">
                  <c:v>209.2088578928396</c:v>
                </c:pt>
                <c:pt idx="83">
                  <c:v>217.45723880383329</c:v>
                </c:pt>
                <c:pt idx="84">
                  <c:v>337.87055312530271</c:v>
                </c:pt>
                <c:pt idx="85">
                  <c:v>274.66258998859837</c:v>
                </c:pt>
                <c:pt idx="86">
                  <c:v>249.61074844227949</c:v>
                </c:pt>
                <c:pt idx="87">
                  <c:v>205.27649267551917</c:v>
                </c:pt>
                <c:pt idx="88">
                  <c:v>217.93825881466395</c:v>
                </c:pt>
                <c:pt idx="89">
                  <c:v>230.0425834083411</c:v>
                </c:pt>
              </c:numCache>
            </c:numRef>
          </c:xVal>
          <c:yVal>
            <c:numRef>
              <c:f>Foglio1!$CI$4:$CI$93</c:f>
              <c:numCache>
                <c:formatCode>0.00</c:formatCode>
                <c:ptCount val="90"/>
                <c:pt idx="0">
                  <c:v>42.163166532444791</c:v>
                </c:pt>
                <c:pt idx="1">
                  <c:v>125.4360361316632</c:v>
                </c:pt>
                <c:pt idx="2">
                  <c:v>130.29066200894064</c:v>
                </c:pt>
                <c:pt idx="3">
                  <c:v>77.046060110980576</c:v>
                </c:pt>
                <c:pt idx="4">
                  <c:v>68.89788611403155</c:v>
                </c:pt>
                <c:pt idx="5">
                  <c:v>-116.25655147675121</c:v>
                </c:pt>
                <c:pt idx="6">
                  <c:v>87.516857702219269</c:v>
                </c:pt>
                <c:pt idx="7">
                  <c:v>31.031993968306182</c:v>
                </c:pt>
                <c:pt idx="8">
                  <c:v>-47.856477410469296</c:v>
                </c:pt>
                <c:pt idx="9">
                  <c:v>-48.632586892609595</c:v>
                </c:pt>
                <c:pt idx="10">
                  <c:v>102.39930768426477</c:v>
                </c:pt>
                <c:pt idx="11">
                  <c:v>124.24055341318231</c:v>
                </c:pt>
                <c:pt idx="12">
                  <c:v>64.614292836384067</c:v>
                </c:pt>
                <c:pt idx="13">
                  <c:v>187.40896999019856</c:v>
                </c:pt>
                <c:pt idx="14">
                  <c:v>131.96601964734361</c:v>
                </c:pt>
                <c:pt idx="15">
                  <c:v>117.64310034894766</c:v>
                </c:pt>
                <c:pt idx="16">
                  <c:v>114.14449535005758</c:v>
                </c:pt>
                <c:pt idx="17">
                  <c:v>73.214566700356983</c:v>
                </c:pt>
                <c:pt idx="18">
                  <c:v>67.901511734923304</c:v>
                </c:pt>
                <c:pt idx="19">
                  <c:v>131.54814173701942</c:v>
                </c:pt>
                <c:pt idx="20">
                  <c:v>137.84636391583692</c:v>
                </c:pt>
                <c:pt idx="21">
                  <c:v>134.76431152494294</c:v>
                </c:pt>
                <c:pt idx="22">
                  <c:v>101.12543604191794</c:v>
                </c:pt>
                <c:pt idx="23">
                  <c:v>88.48044998005696</c:v>
                </c:pt>
                <c:pt idx="24">
                  <c:v>155.62455245474155</c:v>
                </c:pt>
                <c:pt idx="25">
                  <c:v>46.785709591759911</c:v>
                </c:pt>
                <c:pt idx="26">
                  <c:v>48.240617109911085</c:v>
                </c:pt>
                <c:pt idx="27">
                  <c:v>41.922379863809994</c:v>
                </c:pt>
                <c:pt idx="28">
                  <c:v>-66.545414617995078</c:v>
                </c:pt>
                <c:pt idx="29">
                  <c:v>110.95742721622993</c:v>
                </c:pt>
                <c:pt idx="30">
                  <c:v>166.43466250383696</c:v>
                </c:pt>
                <c:pt idx="31">
                  <c:v>3.9178718318517269</c:v>
                </c:pt>
                <c:pt idx="32">
                  <c:v>159.5226045942056</c:v>
                </c:pt>
                <c:pt idx="33">
                  <c:v>148.87605916541912</c:v>
                </c:pt>
                <c:pt idx="34">
                  <c:v>177.43871843036882</c:v>
                </c:pt>
                <c:pt idx="35">
                  <c:v>34.876468108569412</c:v>
                </c:pt>
                <c:pt idx="36">
                  <c:v>56.996986423076407</c:v>
                </c:pt>
                <c:pt idx="37">
                  <c:v>17.918466418500969</c:v>
                </c:pt>
                <c:pt idx="38">
                  <c:v>15.358980704110394</c:v>
                </c:pt>
                <c:pt idx="39">
                  <c:v>70.517667141792089</c:v>
                </c:pt>
                <c:pt idx="40">
                  <c:v>-131.57826228251517</c:v>
                </c:pt>
                <c:pt idx="41">
                  <c:v>-101.64288230791826</c:v>
                </c:pt>
                <c:pt idx="42">
                  <c:v>-114.60015146710802</c:v>
                </c:pt>
                <c:pt idx="43">
                  <c:v>-40.493942522174166</c:v>
                </c:pt>
                <c:pt idx="44">
                  <c:v>-291.65700193971963</c:v>
                </c:pt>
                <c:pt idx="45">
                  <c:v>6.0746933464903066</c:v>
                </c:pt>
                <c:pt idx="46">
                  <c:v>-125.49065075357865</c:v>
                </c:pt>
                <c:pt idx="47">
                  <c:v>-45.215136815425922</c:v>
                </c:pt>
                <c:pt idx="48">
                  <c:v>-74.020633200275768</c:v>
                </c:pt>
                <c:pt idx="49">
                  <c:v>13.517436221099928</c:v>
                </c:pt>
                <c:pt idx="50">
                  <c:v>77.750742200903034</c:v>
                </c:pt>
                <c:pt idx="51">
                  <c:v>138.26127698280857</c:v>
                </c:pt>
                <c:pt idx="52">
                  <c:v>65.304047318828907</c:v>
                </c:pt>
                <c:pt idx="53">
                  <c:v>-155.30602997171164</c:v>
                </c:pt>
                <c:pt idx="54">
                  <c:v>-73.43307806482494</c:v>
                </c:pt>
                <c:pt idx="55">
                  <c:v>44.046961121847403</c:v>
                </c:pt>
                <c:pt idx="56">
                  <c:v>125.07303300315918</c:v>
                </c:pt>
                <c:pt idx="57">
                  <c:v>202.6373635747494</c:v>
                </c:pt>
                <c:pt idx="58">
                  <c:v>196.66961183650719</c:v>
                </c:pt>
                <c:pt idx="59">
                  <c:v>204.66718765977981</c:v>
                </c:pt>
                <c:pt idx="60">
                  <c:v>205.13164625295852</c:v>
                </c:pt>
                <c:pt idx="61">
                  <c:v>158.09992084372817</c:v>
                </c:pt>
                <c:pt idx="62">
                  <c:v>221.92983716808845</c:v>
                </c:pt>
                <c:pt idx="63">
                  <c:v>227.79590248476859</c:v>
                </c:pt>
                <c:pt idx="64">
                  <c:v>214.76889095825851</c:v>
                </c:pt>
                <c:pt idx="65">
                  <c:v>-65.298060391572506</c:v>
                </c:pt>
                <c:pt idx="66">
                  <c:v>-36.701691006533906</c:v>
                </c:pt>
                <c:pt idx="67">
                  <c:v>14.480681805885496</c:v>
                </c:pt>
                <c:pt idx="68">
                  <c:v>131.27155598783384</c:v>
                </c:pt>
                <c:pt idx="69">
                  <c:v>149.00015944622862</c:v>
                </c:pt>
                <c:pt idx="70">
                  <c:v>184.95861500013251</c:v>
                </c:pt>
                <c:pt idx="71">
                  <c:v>217.41355555270877</c:v>
                </c:pt>
                <c:pt idx="72">
                  <c:v>139.35644712422643</c:v>
                </c:pt>
                <c:pt idx="73">
                  <c:v>119.85064477271212</c:v>
                </c:pt>
                <c:pt idx="74">
                  <c:v>95.099329336497689</c:v>
                </c:pt>
                <c:pt idx="75">
                  <c:v>117.70963298956669</c:v>
                </c:pt>
                <c:pt idx="76">
                  <c:v>172.01004472743551</c:v>
                </c:pt>
                <c:pt idx="77">
                  <c:v>46.673564146871257</c:v>
                </c:pt>
                <c:pt idx="78">
                  <c:v>-50.988218083646899</c:v>
                </c:pt>
                <c:pt idx="79">
                  <c:v>142.98277168778486</c:v>
                </c:pt>
                <c:pt idx="80">
                  <c:v>137.56395965534045</c:v>
                </c:pt>
                <c:pt idx="81">
                  <c:v>-434.98225476928087</c:v>
                </c:pt>
                <c:pt idx="82">
                  <c:v>21.498847957699212</c:v>
                </c:pt>
                <c:pt idx="83">
                  <c:v>14.099651621328576</c:v>
                </c:pt>
                <c:pt idx="84">
                  <c:v>-274.98404513281264</c:v>
                </c:pt>
                <c:pt idx="85">
                  <c:v>-143.4559957372833</c:v>
                </c:pt>
                <c:pt idx="86">
                  <c:v>-108.07939580481897</c:v>
                </c:pt>
                <c:pt idx="87">
                  <c:v>12.397610304378361</c:v>
                </c:pt>
                <c:pt idx="88">
                  <c:v>-5.288132235552041</c:v>
                </c:pt>
                <c:pt idx="89">
                  <c:v>-38.701505560235802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0-4E2A-AEC2-5BD64532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87039"/>
        <c:axId val="564521583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Foglio1!$BS$212:$BS$213</c:f>
              <c:numCache>
                <c:formatCode>General</c:formatCode>
                <c:ptCount val="2"/>
                <c:pt idx="0">
                  <c:v>308.410237889104</c:v>
                </c:pt>
                <c:pt idx="1">
                  <c:v>308.410237889104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0-4E2A-AEC2-5BD645325F3F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Foglio1!$BS$215:$BS$216</c:f>
              <c:numCache>
                <c:formatCode>General</c:formatCode>
                <c:ptCount val="2"/>
                <c:pt idx="0">
                  <c:v>-205.70008500737083</c:v>
                </c:pt>
                <c:pt idx="1">
                  <c:v>-205.70008500737083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0-4E2A-AEC2-5BD645325F3F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Foglio1!$BU$212:$BU$213</c:f>
              <c:numCache>
                <c:formatCode>General</c:formatCode>
                <c:ptCount val="2"/>
                <c:pt idx="0">
                  <c:v>223.28986598344855</c:v>
                </c:pt>
                <c:pt idx="1">
                  <c:v>-490.39043842611881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0-4E2A-AEC2-5BD645325F3F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Foglio1!$BR$212:$BR$213</c:f>
              <c:numCache>
                <c:formatCode>General</c:formatCode>
                <c:ptCount val="2"/>
                <c:pt idx="0">
                  <c:v>90</c:v>
                </c:pt>
                <c:pt idx="1">
                  <c:v>450</c:v>
                </c:pt>
              </c:numCache>
            </c:numRef>
          </c:xVal>
          <c:yVal>
            <c:numRef>
              <c:f>Foglio1!$BT$212:$BT$213</c:f>
              <c:numCache>
                <c:formatCode>0.00</c:formatCode>
                <c:ptCount val="2"/>
                <c:pt idx="0">
                  <c:v>51.35507644086659</c:v>
                </c:pt>
                <c:pt idx="1">
                  <c:v>51.35507644086659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3-4694-AB1E-6164AE42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87039"/>
        <c:axId val="564521583"/>
      </c:scatterChart>
      <c:valAx>
        <c:axId val="472987039"/>
        <c:scaling>
          <c:orientation val="minMax"/>
          <c:max val="4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1583"/>
        <c:crosses val="autoZero"/>
        <c:crossBetween val="midCat"/>
      </c:valAx>
      <c:valAx>
        <c:axId val="564521583"/>
        <c:scaling>
          <c:orientation val="minMax"/>
          <c:max val="450"/>
          <c:min val="-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8703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</a:t>
            </a:r>
            <a:r>
              <a:rPr lang="en-US" baseline="0"/>
              <a:t> Altman T. Contatto </a:t>
            </a:r>
            <a:r>
              <a:rPr lang="en-GB" sz="1400" b="0" i="0" u="none" strike="noStrike" baseline="0">
                <a:effectLst/>
              </a:rPr>
              <a:t>(ms)</a:t>
            </a:r>
            <a:r>
              <a:rPr lang="en-US" baseline="0"/>
              <a:t> Videotracking Vs. FreeSense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Foglio1!$CM$209</c:f>
              <c:strCache>
                <c:ptCount val="1"/>
                <c:pt idx="0">
                  <c:v>Bland Altman T.Contatto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Foglio1!$CJ$4:$CJ$93</c:f>
              <c:numCache>
                <c:formatCode>0.00</c:formatCode>
                <c:ptCount val="90"/>
                <c:pt idx="0">
                  <c:v>113.5797455568182</c:v>
                </c:pt>
                <c:pt idx="1">
                  <c:v>101.32580570454515</c:v>
                </c:pt>
                <c:pt idx="2">
                  <c:v>97.897699048863345</c:v>
                </c:pt>
                <c:pt idx="3">
                  <c:v>99.451023871591374</c:v>
                </c:pt>
                <c:pt idx="4">
                  <c:v>105.35969547727274</c:v>
                </c:pt>
                <c:pt idx="5">
                  <c:v>94.99999992045457</c:v>
                </c:pt>
                <c:pt idx="6">
                  <c:v>88.106060639772693</c:v>
                </c:pt>
                <c:pt idx="7">
                  <c:v>107.36732356818183</c:v>
                </c:pt>
                <c:pt idx="8">
                  <c:v>100.01887309090856</c:v>
                </c:pt>
                <c:pt idx="9">
                  <c:v>99.848256719317675</c:v>
                </c:pt>
                <c:pt idx="10">
                  <c:v>107.91657232499904</c:v>
                </c:pt>
                <c:pt idx="11">
                  <c:v>104.79166165749899</c:v>
                </c:pt>
                <c:pt idx="12">
                  <c:v>104.790962253749</c:v>
                </c:pt>
                <c:pt idx="13">
                  <c:v>102.49990437874999</c:v>
                </c:pt>
                <c:pt idx="14">
                  <c:v>88.333457025000129</c:v>
                </c:pt>
                <c:pt idx="15">
                  <c:v>108.74990493749996</c:v>
                </c:pt>
                <c:pt idx="16">
                  <c:v>103.95786644624948</c:v>
                </c:pt>
                <c:pt idx="17">
                  <c:v>106.8747237499995</c:v>
                </c:pt>
                <c:pt idx="18">
                  <c:v>105.20840016249998</c:v>
                </c:pt>
                <c:pt idx="19">
                  <c:v>111.87518186249949</c:v>
                </c:pt>
                <c:pt idx="20">
                  <c:v>99.583348277777773</c:v>
                </c:pt>
                <c:pt idx="21">
                  <c:v>111.20358931944394</c:v>
                </c:pt>
                <c:pt idx="22">
                  <c:v>105.90280151388842</c:v>
                </c:pt>
                <c:pt idx="23">
                  <c:v>94.629972763888986</c:v>
                </c:pt>
                <c:pt idx="24">
                  <c:v>93.009364879166853</c:v>
                </c:pt>
                <c:pt idx="25">
                  <c:v>111.87481500000001</c:v>
                </c:pt>
                <c:pt idx="26">
                  <c:v>104.37524755000001</c:v>
                </c:pt>
                <c:pt idx="27">
                  <c:v>113.95817643749947</c:v>
                </c:pt>
                <c:pt idx="28">
                  <c:v>103.33331268375051</c:v>
                </c:pt>
                <c:pt idx="29">
                  <c:v>102.70834209625001</c:v>
                </c:pt>
                <c:pt idx="30">
                  <c:v>107.76522348522678</c:v>
                </c:pt>
                <c:pt idx="31">
                  <c:v>92.291711133749686</c:v>
                </c:pt>
                <c:pt idx="32">
                  <c:v>111.66703422499953</c:v>
                </c:pt>
                <c:pt idx="33">
                  <c:v>108.95833336625</c:v>
                </c:pt>
                <c:pt idx="34">
                  <c:v>101.6103253556817</c:v>
                </c:pt>
                <c:pt idx="35">
                  <c:v>107.6704776363631</c:v>
                </c:pt>
                <c:pt idx="36">
                  <c:v>104.58307518750004</c:v>
                </c:pt>
                <c:pt idx="37">
                  <c:v>107.7079408124995</c:v>
                </c:pt>
                <c:pt idx="38">
                  <c:v>101.45839086249981</c:v>
                </c:pt>
                <c:pt idx="39">
                  <c:v>96.344611970454707</c:v>
                </c:pt>
                <c:pt idx="40">
                  <c:v>110.00021813750048</c:v>
                </c:pt>
                <c:pt idx="41">
                  <c:v>107.08340463749951</c:v>
                </c:pt>
                <c:pt idx="42">
                  <c:v>105.20833523374881</c:v>
                </c:pt>
                <c:pt idx="43">
                  <c:v>121.24980314999949</c:v>
                </c:pt>
                <c:pt idx="44">
                  <c:v>103.54124541250106</c:v>
                </c:pt>
                <c:pt idx="45">
                  <c:v>114.99979498863638</c:v>
                </c:pt>
                <c:pt idx="46">
                  <c:v>109.8866142159096</c:v>
                </c:pt>
                <c:pt idx="47">
                  <c:v>116.59697405520834</c:v>
                </c:pt>
                <c:pt idx="48">
                  <c:v>98.472465409375445</c:v>
                </c:pt>
                <c:pt idx="49">
                  <c:v>99.861664818749546</c:v>
                </c:pt>
                <c:pt idx="50">
                  <c:v>105.20834271750002</c:v>
                </c:pt>
                <c:pt idx="51">
                  <c:v>106.04154164624902</c:v>
                </c:pt>
                <c:pt idx="52">
                  <c:v>109.58342895</c:v>
                </c:pt>
                <c:pt idx="53">
                  <c:v>115.48642551805557</c:v>
                </c:pt>
                <c:pt idx="54">
                  <c:v>102.12976213472234</c:v>
                </c:pt>
                <c:pt idx="55">
                  <c:v>113.3331120875</c:v>
                </c:pt>
                <c:pt idx="56">
                  <c:v>98.749924374999523</c:v>
                </c:pt>
                <c:pt idx="57">
                  <c:v>89.166552266249965</c:v>
                </c:pt>
                <c:pt idx="58">
                  <c:v>90.833395825000565</c:v>
                </c:pt>
                <c:pt idx="59">
                  <c:v>113.26420826388838</c:v>
                </c:pt>
                <c:pt idx="60">
                  <c:v>107.49993809999924</c:v>
                </c:pt>
                <c:pt idx="61">
                  <c:v>99.99980438750049</c:v>
                </c:pt>
                <c:pt idx="62">
                  <c:v>104.28207365277781</c:v>
                </c:pt>
                <c:pt idx="63">
                  <c:v>99.699040319444435</c:v>
                </c:pt>
                <c:pt idx="64">
                  <c:v>99.074026569444271</c:v>
                </c:pt>
                <c:pt idx="65">
                  <c:v>106.6665710249995</c:v>
                </c:pt>
                <c:pt idx="66">
                  <c:v>105.20858084124998</c:v>
                </c:pt>
                <c:pt idx="67">
                  <c:v>101.55089283333282</c:v>
                </c:pt>
                <c:pt idx="68">
                  <c:v>112.50036243749946</c:v>
                </c:pt>
                <c:pt idx="69">
                  <c:v>122.29157539999947</c:v>
                </c:pt>
                <c:pt idx="70">
                  <c:v>109.54528201136313</c:v>
                </c:pt>
                <c:pt idx="71">
                  <c:v>107.91657046250049</c:v>
                </c:pt>
                <c:pt idx="72">
                  <c:v>107.17590279166616</c:v>
                </c:pt>
                <c:pt idx="73">
                  <c:v>104.37527692499998</c:v>
                </c:pt>
                <c:pt idx="74">
                  <c:v>101.8749962499995</c:v>
                </c:pt>
                <c:pt idx="75">
                  <c:v>103.6927286590909</c:v>
                </c:pt>
                <c:pt idx="76">
                  <c:v>94.280198670454226</c:v>
                </c:pt>
                <c:pt idx="77">
                  <c:v>104.48845456818202</c:v>
                </c:pt>
                <c:pt idx="78">
                  <c:v>119.16668102499949</c:v>
                </c:pt>
                <c:pt idx="79">
                  <c:v>109.46967271590856</c:v>
                </c:pt>
                <c:pt idx="80">
                  <c:v>99.374580602272403</c:v>
                </c:pt>
                <c:pt idx="81">
                  <c:v>98.749789987500094</c:v>
                </c:pt>
                <c:pt idx="82">
                  <c:v>99.37522063750049</c:v>
                </c:pt>
                <c:pt idx="83">
                  <c:v>101.64351409722224</c:v>
                </c:pt>
                <c:pt idx="84">
                  <c:v>118.95862013749999</c:v>
                </c:pt>
                <c:pt idx="85">
                  <c:v>115.20845828749896</c:v>
                </c:pt>
                <c:pt idx="86">
                  <c:v>104.46967826136364</c:v>
                </c:pt>
                <c:pt idx="87">
                  <c:v>108.14842493055502</c:v>
                </c:pt>
                <c:pt idx="88">
                  <c:v>100.37041286111113</c:v>
                </c:pt>
                <c:pt idx="89">
                  <c:v>100.00004444999996</c:v>
                </c:pt>
              </c:numCache>
            </c:numRef>
          </c:xVal>
          <c:yVal>
            <c:numRef>
              <c:f>Foglio1!$CK$4:$CK$93</c:f>
              <c:numCache>
                <c:formatCode>0.00</c:formatCode>
                <c:ptCount val="90"/>
                <c:pt idx="0">
                  <c:v>4.6586911136363938</c:v>
                </c:pt>
                <c:pt idx="1">
                  <c:v>27.65141890909149</c:v>
                </c:pt>
                <c:pt idx="2">
                  <c:v>13.295510597727883</c:v>
                </c:pt>
                <c:pt idx="3">
                  <c:v>6.400982743180947</c:v>
                </c:pt>
                <c:pt idx="4">
                  <c:v>8.220003454545477</c:v>
                </c:pt>
                <c:pt idx="5">
                  <c:v>9.9999998409091262</c:v>
                </c:pt>
                <c:pt idx="6">
                  <c:v>16.2121212795454</c:v>
                </c:pt>
                <c:pt idx="7">
                  <c:v>-17.764950363636331</c:v>
                </c:pt>
                <c:pt idx="8">
                  <c:v>-17.461988818180899</c:v>
                </c:pt>
                <c:pt idx="9">
                  <c:v>-10.302574061362648</c:v>
                </c:pt>
                <c:pt idx="10">
                  <c:v>3.3335221500020964</c:v>
                </c:pt>
                <c:pt idx="11">
                  <c:v>2.0833433150019545</c:v>
                </c:pt>
                <c:pt idx="12">
                  <c:v>-0.4152579924980131</c:v>
                </c:pt>
                <c:pt idx="13">
                  <c:v>-7.4998087425000222</c:v>
                </c:pt>
                <c:pt idx="14">
                  <c:v>9.1664190499998597</c:v>
                </c:pt>
                <c:pt idx="15">
                  <c:v>5.0001898749999469</c:v>
                </c:pt>
                <c:pt idx="16">
                  <c:v>-2.0823996074990276</c:v>
                </c:pt>
                <c:pt idx="17">
                  <c:v>-8.7494474999990075</c:v>
                </c:pt>
                <c:pt idx="18">
                  <c:v>-9.5834671750000382</c:v>
                </c:pt>
                <c:pt idx="19">
                  <c:v>-16.250363774999045</c:v>
                </c:pt>
                <c:pt idx="20">
                  <c:v>9.1666365555555558</c:v>
                </c:pt>
                <c:pt idx="21">
                  <c:v>-7.5923638611101296</c:v>
                </c:pt>
                <c:pt idx="22">
                  <c:v>-0.69449197222115799</c:v>
                </c:pt>
                <c:pt idx="23">
                  <c:v>4.2585730277777571</c:v>
                </c:pt>
                <c:pt idx="24">
                  <c:v>1.0183072583329249</c:v>
                </c:pt>
                <c:pt idx="25">
                  <c:v>6.2503700000000322</c:v>
                </c:pt>
                <c:pt idx="26">
                  <c:v>-1.2504948999999783</c:v>
                </c:pt>
                <c:pt idx="27">
                  <c:v>5.4169803750009748</c:v>
                </c:pt>
                <c:pt idx="28">
                  <c:v>1.6667078674990279</c:v>
                </c:pt>
                <c:pt idx="29">
                  <c:v>-4.5833508074999827</c:v>
                </c:pt>
                <c:pt idx="30">
                  <c:v>15.530159470455573</c:v>
                </c:pt>
                <c:pt idx="31">
                  <c:v>52.083244767500602</c:v>
                </c:pt>
                <c:pt idx="32">
                  <c:v>13.332598450001043</c:v>
                </c:pt>
                <c:pt idx="33">
                  <c:v>17.916666732500005</c:v>
                </c:pt>
                <c:pt idx="34">
                  <c:v>15.718743211363801</c:v>
                </c:pt>
                <c:pt idx="35">
                  <c:v>2.8408627727282294</c:v>
                </c:pt>
                <c:pt idx="36">
                  <c:v>4.1671828750000941</c:v>
                </c:pt>
                <c:pt idx="37">
                  <c:v>12.917451625001007</c:v>
                </c:pt>
                <c:pt idx="38">
                  <c:v>5.4165517250004172</c:v>
                </c:pt>
                <c:pt idx="39">
                  <c:v>20.189563940908798</c:v>
                </c:pt>
                <c:pt idx="40">
                  <c:v>14.999563774998961</c:v>
                </c:pt>
                <c:pt idx="41">
                  <c:v>14.166524275001024</c:v>
                </c:pt>
                <c:pt idx="42">
                  <c:v>22.916662967502432</c:v>
                </c:pt>
                <c:pt idx="43">
                  <c:v>-14.999606199999022</c:v>
                </c:pt>
                <c:pt idx="44">
                  <c:v>9.5841758249979137</c:v>
                </c:pt>
                <c:pt idx="45">
                  <c:v>-4.9995900227272472</c:v>
                </c:pt>
                <c:pt idx="46">
                  <c:v>9.7722259318171893</c:v>
                </c:pt>
                <c:pt idx="47">
                  <c:v>5.694940610416694</c:v>
                </c:pt>
                <c:pt idx="48">
                  <c:v>29.443958318749097</c:v>
                </c:pt>
                <c:pt idx="49">
                  <c:v>19.721114637500904</c:v>
                </c:pt>
                <c:pt idx="50">
                  <c:v>0.41664793500002872</c:v>
                </c:pt>
                <c:pt idx="51">
                  <c:v>4.5835832925020128</c:v>
                </c:pt>
                <c:pt idx="52">
                  <c:v>-5.8335246000000041</c:v>
                </c:pt>
                <c:pt idx="53">
                  <c:v>-11.528406463888857</c:v>
                </c:pt>
                <c:pt idx="54">
                  <c:v>14.258994269444059</c:v>
                </c:pt>
                <c:pt idx="55">
                  <c:v>-5.8328908250000211</c:v>
                </c:pt>
                <c:pt idx="56">
                  <c:v>2.5001512500008403</c:v>
                </c:pt>
                <c:pt idx="57">
                  <c:v>10.833562032500126</c:v>
                </c:pt>
                <c:pt idx="58">
                  <c:v>4.1665416499989334</c:v>
                </c:pt>
                <c:pt idx="59">
                  <c:v>4.0271390277787447</c:v>
                </c:pt>
                <c:pt idx="60">
                  <c:v>17.50012370000151</c:v>
                </c:pt>
                <c:pt idx="61">
                  <c:v>5.0003912749990178</c:v>
                </c:pt>
                <c:pt idx="62">
                  <c:v>-3.9345176944443949</c:v>
                </c:pt>
                <c:pt idx="63">
                  <c:v>-3.1017843611111147</c:v>
                </c:pt>
                <c:pt idx="64">
                  <c:v>-1.8517568611108572</c:v>
                </c:pt>
                <c:pt idx="65">
                  <c:v>0.833524550001016</c:v>
                </c:pt>
                <c:pt idx="66">
                  <c:v>0.41617168249996439</c:v>
                </c:pt>
                <c:pt idx="67">
                  <c:v>0.60191816666768716</c:v>
                </c:pt>
                <c:pt idx="68">
                  <c:v>-5.0007251249990645</c:v>
                </c:pt>
                <c:pt idx="69">
                  <c:v>-10.416484199999047</c:v>
                </c:pt>
                <c:pt idx="70">
                  <c:v>-0.90874597727174944</c:v>
                </c:pt>
                <c:pt idx="71">
                  <c:v>3.3335259249989946</c:v>
                </c:pt>
                <c:pt idx="72">
                  <c:v>-10.648101916665667</c:v>
                </c:pt>
                <c:pt idx="73">
                  <c:v>-6.2505536500000431</c:v>
                </c:pt>
                <c:pt idx="74">
                  <c:v>-3.74999249999901</c:v>
                </c:pt>
                <c:pt idx="75">
                  <c:v>-5.1127301818181934</c:v>
                </c:pt>
                <c:pt idx="76">
                  <c:v>-1.4391851590901581</c:v>
                </c:pt>
                <c:pt idx="77">
                  <c:v>11.477636636363243</c:v>
                </c:pt>
                <c:pt idx="78">
                  <c:v>-14.166695449999011</c:v>
                </c:pt>
                <c:pt idx="79">
                  <c:v>-6.0605570681808842</c:v>
                </c:pt>
                <c:pt idx="80">
                  <c:v>1.2508387045461973</c:v>
                </c:pt>
                <c:pt idx="81">
                  <c:v>5.0004199749997866</c:v>
                </c:pt>
                <c:pt idx="82">
                  <c:v>-6.2504412250010404</c:v>
                </c:pt>
                <c:pt idx="83">
                  <c:v>-4.2129543055555274</c:v>
                </c:pt>
                <c:pt idx="84">
                  <c:v>0.41609277499996722</c:v>
                </c:pt>
                <c:pt idx="85">
                  <c:v>0.41641657500190377</c:v>
                </c:pt>
                <c:pt idx="86">
                  <c:v>3.939431522727304</c:v>
                </c:pt>
                <c:pt idx="87">
                  <c:v>1.2957423611120618</c:v>
                </c:pt>
                <c:pt idx="88">
                  <c:v>5.7406557222222858</c:v>
                </c:pt>
                <c:pt idx="89">
                  <c:v>4.9999114000001583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F-40E3-B220-952F11AA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52127"/>
        <c:axId val="535731295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Foglio1!$CN$212:$CN$213</c:f>
              <c:numCache>
                <c:formatCode>General</c:formatCode>
                <c:ptCount val="2"/>
                <c:pt idx="0">
                  <c:v>25.743522134210913</c:v>
                </c:pt>
                <c:pt idx="1">
                  <c:v>25.743522134210913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F-40E3-B220-952F11AAE61F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Foglio1!$CN$215:$CN$216</c:f>
              <c:numCache>
                <c:formatCode>General</c:formatCode>
                <c:ptCount val="2"/>
                <c:pt idx="0">
                  <c:v>-19.239273547783156</c:v>
                </c:pt>
                <c:pt idx="1">
                  <c:v>-19.239273547783156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F-40E3-B220-952F11AAE61F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Foglio1!$CP$212:$CP$213</c:f>
              <c:numCache>
                <c:formatCode>General</c:formatCode>
                <c:ptCount val="2"/>
                <c:pt idx="0">
                  <c:v>21.677786043871343</c:v>
                </c:pt>
                <c:pt idx="1">
                  <c:v>-14.254698736080663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F-40E3-B220-952F11AAE61F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Foglio1!$CM$212:$CM$213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xVal>
          <c:yVal>
            <c:numRef>
              <c:f>Foglio1!$CO$212:$CO$213</c:f>
              <c:numCache>
                <c:formatCode>0.00</c:formatCode>
                <c:ptCount val="2"/>
                <c:pt idx="0">
                  <c:v>3.2521242932138792</c:v>
                </c:pt>
                <c:pt idx="1">
                  <c:v>3.2521242932138792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1-4194-9F57-9B6EDBB8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52127"/>
        <c:axId val="535731295"/>
      </c:scatterChart>
      <c:valAx>
        <c:axId val="490952127"/>
        <c:scaling>
          <c:orientation val="minMax"/>
          <c:max val="135"/>
          <c:min val="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31295"/>
        <c:crosses val="autoZero"/>
        <c:crossBetween val="midCat"/>
        <c:majorUnit val="10"/>
      </c:valAx>
      <c:valAx>
        <c:axId val="535731295"/>
        <c:scaling>
          <c:orientation val="minMax"/>
          <c:max val="5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212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Bland Altman T. Volo (ms) Videotracking Vs. FreeSense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Foglio1!$DH$209</c:f>
              <c:strCache>
                <c:ptCount val="1"/>
                <c:pt idx="0">
                  <c:v>Bland Altman T Volo Videotracking Vs. FreeSense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Foglio1!$CL$4:$CL$93</c:f>
              <c:numCache>
                <c:formatCode>0.00</c:formatCode>
                <c:ptCount val="90"/>
                <c:pt idx="0">
                  <c:v>149.16660972499949</c:v>
                </c:pt>
                <c:pt idx="1">
                  <c:v>144.99996128750001</c:v>
                </c:pt>
                <c:pt idx="2">
                  <c:v>153.33337527499998</c:v>
                </c:pt>
                <c:pt idx="3">
                  <c:v>150.20790519999898</c:v>
                </c:pt>
                <c:pt idx="4">
                  <c:v>131.25037241249947</c:v>
                </c:pt>
                <c:pt idx="5">
                  <c:v>123.54166671249997</c:v>
                </c:pt>
                <c:pt idx="6">
                  <c:v>120.20833333750002</c:v>
                </c:pt>
                <c:pt idx="7">
                  <c:v>121.66676229999948</c:v>
                </c:pt>
                <c:pt idx="8">
                  <c:v>125.62515188750002</c:v>
                </c:pt>
                <c:pt idx="9">
                  <c:v>116.041761675</c:v>
                </c:pt>
                <c:pt idx="10">
                  <c:v>146.43544206944441</c:v>
                </c:pt>
                <c:pt idx="11">
                  <c:v>145.18517581527828</c:v>
                </c:pt>
                <c:pt idx="12">
                  <c:v>145.25543900000051</c:v>
                </c:pt>
                <c:pt idx="13">
                  <c:v>135.53247927777781</c:v>
                </c:pt>
                <c:pt idx="14">
                  <c:v>147.59237323611109</c:v>
                </c:pt>
                <c:pt idx="15">
                  <c:v>156.7824643055551</c:v>
                </c:pt>
                <c:pt idx="16">
                  <c:v>143.47266036111114</c:v>
                </c:pt>
                <c:pt idx="17">
                  <c:v>134.21301983333333</c:v>
                </c:pt>
                <c:pt idx="18">
                  <c:v>139.65266777777731</c:v>
                </c:pt>
                <c:pt idx="19">
                  <c:v>124.32848370833334</c:v>
                </c:pt>
                <c:pt idx="20">
                  <c:v>159.73954959374998</c:v>
                </c:pt>
                <c:pt idx="21">
                  <c:v>163.69806917187501</c:v>
                </c:pt>
                <c:pt idx="22">
                  <c:v>143.43750501562499</c:v>
                </c:pt>
                <c:pt idx="23">
                  <c:v>137.49966623437496</c:v>
                </c:pt>
                <c:pt idx="24">
                  <c:v>136.51029167187451</c:v>
                </c:pt>
                <c:pt idx="25">
                  <c:v>156.4121220833328</c:v>
                </c:pt>
                <c:pt idx="26">
                  <c:v>148.74978119444395</c:v>
                </c:pt>
                <c:pt idx="27">
                  <c:v>149.6297059027778</c:v>
                </c:pt>
                <c:pt idx="28">
                  <c:v>143.17115440277675</c:v>
                </c:pt>
                <c:pt idx="29">
                  <c:v>138.65731238888839</c:v>
                </c:pt>
                <c:pt idx="30">
                  <c:v>161.04163285375</c:v>
                </c:pt>
                <c:pt idx="31">
                  <c:v>149.99992744444444</c:v>
                </c:pt>
                <c:pt idx="32">
                  <c:v>146.15700613888885</c:v>
                </c:pt>
                <c:pt idx="33">
                  <c:v>136.43518519444393</c:v>
                </c:pt>
                <c:pt idx="34">
                  <c:v>137.08292333749952</c:v>
                </c:pt>
                <c:pt idx="35">
                  <c:v>157.91668166250003</c:v>
                </c:pt>
                <c:pt idx="36">
                  <c:v>147.19919843055501</c:v>
                </c:pt>
                <c:pt idx="37">
                  <c:v>140.25487398611108</c:v>
                </c:pt>
                <c:pt idx="38">
                  <c:v>135.85646212500001</c:v>
                </c:pt>
                <c:pt idx="39">
                  <c:v>137.9166704162495</c:v>
                </c:pt>
                <c:pt idx="40">
                  <c:v>153.07852369444348</c:v>
                </c:pt>
                <c:pt idx="41">
                  <c:v>152.22214658333331</c:v>
                </c:pt>
                <c:pt idx="42">
                  <c:v>142.98605233333382</c:v>
                </c:pt>
                <c:pt idx="43">
                  <c:v>124.95397684722224</c:v>
                </c:pt>
                <c:pt idx="44">
                  <c:v>139.16713604166517</c:v>
                </c:pt>
                <c:pt idx="45">
                  <c:v>147.91689547499948</c:v>
                </c:pt>
                <c:pt idx="46">
                  <c:v>135.20814529999899</c:v>
                </c:pt>
                <c:pt idx="47">
                  <c:v>136.13661680681767</c:v>
                </c:pt>
                <c:pt idx="48">
                  <c:v>112.95437351136263</c:v>
                </c:pt>
                <c:pt idx="49">
                  <c:v>119.43113068977323</c:v>
                </c:pt>
                <c:pt idx="50">
                  <c:v>133.79644003194392</c:v>
                </c:pt>
                <c:pt idx="51">
                  <c:v>140.23168270833384</c:v>
                </c:pt>
                <c:pt idx="52">
                  <c:v>126.9443538236111</c:v>
                </c:pt>
                <c:pt idx="53">
                  <c:v>149.06220434375001</c:v>
                </c:pt>
                <c:pt idx="54">
                  <c:v>148.02072957812453</c:v>
                </c:pt>
                <c:pt idx="55">
                  <c:v>129.76872976388839</c:v>
                </c:pt>
                <c:pt idx="56">
                  <c:v>119.25920113888941</c:v>
                </c:pt>
                <c:pt idx="57">
                  <c:v>123.0094067874995</c:v>
                </c:pt>
                <c:pt idx="58">
                  <c:v>119.81478544444394</c:v>
                </c:pt>
                <c:pt idx="59">
                  <c:v>127.81217062500002</c:v>
                </c:pt>
                <c:pt idx="60">
                  <c:v>126.11116863888938</c:v>
                </c:pt>
                <c:pt idx="61">
                  <c:v>122.77804526388789</c:v>
                </c:pt>
                <c:pt idx="62">
                  <c:v>144.63564542187495</c:v>
                </c:pt>
                <c:pt idx="63">
                  <c:v>141.92706021874949</c:v>
                </c:pt>
                <c:pt idx="64">
                  <c:v>131.09383562500003</c:v>
                </c:pt>
                <c:pt idx="65">
                  <c:v>137.06025208333335</c:v>
                </c:pt>
                <c:pt idx="66">
                  <c:v>142.87012286111062</c:v>
                </c:pt>
                <c:pt idx="67">
                  <c:v>128.90632121875001</c:v>
                </c:pt>
                <c:pt idx="68">
                  <c:v>136.31894830555558</c:v>
                </c:pt>
                <c:pt idx="69">
                  <c:v>112.08337209722174</c:v>
                </c:pt>
                <c:pt idx="70">
                  <c:v>112.2918392</c:v>
                </c:pt>
                <c:pt idx="71">
                  <c:v>135.76408013888837</c:v>
                </c:pt>
                <c:pt idx="72">
                  <c:v>124.94787292187502</c:v>
                </c:pt>
                <c:pt idx="73">
                  <c:v>126.66648977777729</c:v>
                </c:pt>
                <c:pt idx="74">
                  <c:v>127.29178541249999</c:v>
                </c:pt>
                <c:pt idx="75">
                  <c:v>110.0003956249995</c:v>
                </c:pt>
                <c:pt idx="76">
                  <c:v>119.79172848749997</c:v>
                </c:pt>
                <c:pt idx="77">
                  <c:v>127.5000861624995</c:v>
                </c:pt>
                <c:pt idx="78">
                  <c:v>95.763950777778291</c:v>
                </c:pt>
                <c:pt idx="79">
                  <c:v>121.87504803750004</c:v>
                </c:pt>
                <c:pt idx="80">
                  <c:v>113.12534811249998</c:v>
                </c:pt>
                <c:pt idx="81">
                  <c:v>142.33832547222175</c:v>
                </c:pt>
                <c:pt idx="82">
                  <c:v>141.13405804166621</c:v>
                </c:pt>
                <c:pt idx="83">
                  <c:v>132.18743749999896</c:v>
                </c:pt>
                <c:pt idx="84">
                  <c:v>148.19419572222171</c:v>
                </c:pt>
                <c:pt idx="85">
                  <c:v>135.55554936111167</c:v>
                </c:pt>
                <c:pt idx="86">
                  <c:v>115.41667099999947</c:v>
                </c:pt>
                <c:pt idx="87">
                  <c:v>147.29134234375002</c:v>
                </c:pt>
                <c:pt idx="88">
                  <c:v>152.86458334374998</c:v>
                </c:pt>
                <c:pt idx="89">
                  <c:v>146.45839391666664</c:v>
                </c:pt>
              </c:numCache>
            </c:numRef>
          </c:xVal>
          <c:yVal>
            <c:numRef>
              <c:f>Foglio1!$CM$4:$CM$93</c:f>
              <c:numCache>
                <c:formatCode>0.00</c:formatCode>
                <c:ptCount val="90"/>
                <c:pt idx="0">
                  <c:v>-4.1665530499990098</c:v>
                </c:pt>
                <c:pt idx="1">
                  <c:v>5.0000775750000344</c:v>
                </c:pt>
                <c:pt idx="2">
                  <c:v>-13.333416950000014</c:v>
                </c:pt>
                <c:pt idx="3">
                  <c:v>0.41752290000192716</c:v>
                </c:pt>
                <c:pt idx="4">
                  <c:v>9.9992548250009747</c:v>
                </c:pt>
                <c:pt idx="5">
                  <c:v>27.08333342499995</c:v>
                </c:pt>
                <c:pt idx="6">
                  <c:v>20.416666675000045</c:v>
                </c:pt>
                <c:pt idx="7">
                  <c:v>18.333142100000984</c:v>
                </c:pt>
                <c:pt idx="8">
                  <c:v>16.249696275000048</c:v>
                </c:pt>
                <c:pt idx="9">
                  <c:v>7.0831433500000003</c:v>
                </c:pt>
                <c:pt idx="10">
                  <c:v>-2.1301433611112088</c:v>
                </c:pt>
                <c:pt idx="11">
                  <c:v>0.37038913055459943</c:v>
                </c:pt>
                <c:pt idx="12">
                  <c:v>3.0076404999990132</c:v>
                </c:pt>
                <c:pt idx="13">
                  <c:v>8.5646710555556069</c:v>
                </c:pt>
                <c:pt idx="14">
                  <c:v>0.18562397222217442</c:v>
                </c:pt>
                <c:pt idx="15">
                  <c:v>-8.9352988888878428</c:v>
                </c:pt>
                <c:pt idx="16">
                  <c:v>1.9435682222222681</c:v>
                </c:pt>
                <c:pt idx="17">
                  <c:v>8.4258121666666739</c:v>
                </c:pt>
                <c:pt idx="18">
                  <c:v>6.8057755555566075</c:v>
                </c:pt>
                <c:pt idx="19">
                  <c:v>16.157847416666669</c:v>
                </c:pt>
                <c:pt idx="20">
                  <c:v>-8.0207658125000307</c:v>
                </c:pt>
                <c:pt idx="21">
                  <c:v>-32.604471656249984</c:v>
                </c:pt>
                <c:pt idx="22">
                  <c:v>-5.6250099687500494</c:v>
                </c:pt>
                <c:pt idx="23">
                  <c:v>6.6746874995260441E-4</c:v>
                </c:pt>
                <c:pt idx="24">
                  <c:v>3.0210833437510018</c:v>
                </c:pt>
                <c:pt idx="25">
                  <c:v>-14.676095833332369</c:v>
                </c:pt>
                <c:pt idx="26">
                  <c:v>2.5004373888899067</c:v>
                </c:pt>
                <c:pt idx="27">
                  <c:v>-5.7408931944444248</c:v>
                </c:pt>
                <c:pt idx="28">
                  <c:v>-1.1571236944424754</c:v>
                </c:pt>
                <c:pt idx="29">
                  <c:v>2.3150047777787393</c:v>
                </c:pt>
                <c:pt idx="30">
                  <c:v>-5.4165992925000239</c:v>
                </c:pt>
                <c:pt idx="31">
                  <c:v>1.4488888891150964E-4</c:v>
                </c:pt>
                <c:pt idx="32">
                  <c:v>-12.684382722222239</c:v>
                </c:pt>
                <c:pt idx="33">
                  <c:v>-7.1296296111100901</c:v>
                </c:pt>
                <c:pt idx="34">
                  <c:v>-8.3325133249989563</c:v>
                </c:pt>
                <c:pt idx="35">
                  <c:v>0.83330332500003124</c:v>
                </c:pt>
                <c:pt idx="36">
                  <c:v>1.8978993611120245</c:v>
                </c:pt>
                <c:pt idx="37">
                  <c:v>-11.99122952777779</c:v>
                </c:pt>
                <c:pt idx="38">
                  <c:v>4.2130017500000179</c:v>
                </c:pt>
                <c:pt idx="39">
                  <c:v>-16.666674167499025</c:v>
                </c:pt>
                <c:pt idx="40">
                  <c:v>-16.342232611109068</c:v>
                </c:pt>
                <c:pt idx="41">
                  <c:v>-15.555404333333371</c:v>
                </c:pt>
                <c:pt idx="42">
                  <c:v>-16.527660333334353</c:v>
                </c:pt>
                <c:pt idx="43">
                  <c:v>14.90686119444446</c:v>
                </c:pt>
                <c:pt idx="44">
                  <c:v>-11.66760541666369</c:v>
                </c:pt>
                <c:pt idx="45">
                  <c:v>5.8328759500009539</c:v>
                </c:pt>
                <c:pt idx="46">
                  <c:v>-9.5829568999980097</c:v>
                </c:pt>
                <c:pt idx="47">
                  <c:v>-42.727778886362657</c:v>
                </c:pt>
                <c:pt idx="48">
                  <c:v>5.9094345227292848</c:v>
                </c:pt>
                <c:pt idx="49">
                  <c:v>-16.134988620455559</c:v>
                </c:pt>
                <c:pt idx="50">
                  <c:v>-7.4076949361101754</c:v>
                </c:pt>
                <c:pt idx="51">
                  <c:v>-4.5374395833343613</c:v>
                </c:pt>
                <c:pt idx="52">
                  <c:v>-1.1109298527778009</c:v>
                </c:pt>
                <c:pt idx="53">
                  <c:v>-4.3744088125000076</c:v>
                </c:pt>
                <c:pt idx="54">
                  <c:v>-18.958125843748917</c:v>
                </c:pt>
                <c:pt idx="55">
                  <c:v>14.536614527778752</c:v>
                </c:pt>
                <c:pt idx="56">
                  <c:v>-1.481365222223161</c:v>
                </c:pt>
                <c:pt idx="57">
                  <c:v>-8.9817764249989693</c:v>
                </c:pt>
                <c:pt idx="58">
                  <c:v>-5.3703116111101252</c:v>
                </c:pt>
                <c:pt idx="59">
                  <c:v>0.6256587500000137</c:v>
                </c:pt>
                <c:pt idx="60">
                  <c:v>-7.7778927222232284</c:v>
                </c:pt>
                <c:pt idx="61">
                  <c:v>-9.4449794722202256</c:v>
                </c:pt>
                <c:pt idx="62">
                  <c:v>-0.7296241562501109</c:v>
                </c:pt>
                <c:pt idx="63">
                  <c:v>-3.6457870624989539</c:v>
                </c:pt>
                <c:pt idx="64">
                  <c:v>-2.8126712499999371</c:v>
                </c:pt>
                <c:pt idx="65">
                  <c:v>-8.3797633333333295</c:v>
                </c:pt>
                <c:pt idx="66">
                  <c:v>-4.2587642777767769</c:v>
                </c:pt>
                <c:pt idx="67">
                  <c:v>-4.6876425625000167</c:v>
                </c:pt>
                <c:pt idx="68">
                  <c:v>5.1398816111112069</c:v>
                </c:pt>
                <c:pt idx="69">
                  <c:v>9.1665891944454785</c:v>
                </c:pt>
                <c:pt idx="70">
                  <c:v>7.0829883999999907</c:v>
                </c:pt>
                <c:pt idx="71">
                  <c:v>9.0273952777787372</c:v>
                </c:pt>
                <c:pt idx="72">
                  <c:v>7.3959208437500052</c:v>
                </c:pt>
                <c:pt idx="73">
                  <c:v>13.333687055556595</c:v>
                </c:pt>
                <c:pt idx="74">
                  <c:v>4.5830958249999867</c:v>
                </c:pt>
                <c:pt idx="75">
                  <c:v>4.9992087500009887</c:v>
                </c:pt>
                <c:pt idx="76">
                  <c:v>-0.41679052500005298</c:v>
                </c:pt>
                <c:pt idx="77">
                  <c:v>-10.00017267499905</c:v>
                </c:pt>
                <c:pt idx="78">
                  <c:v>14.027654055554564</c:v>
                </c:pt>
                <c:pt idx="79">
                  <c:v>6.2499035750000473</c:v>
                </c:pt>
                <c:pt idx="80">
                  <c:v>-1.2506962750000383</c:v>
                </c:pt>
                <c:pt idx="81">
                  <c:v>-7.8247990555545073</c:v>
                </c:pt>
                <c:pt idx="82">
                  <c:v>4.7689210833343907</c:v>
                </c:pt>
                <c:pt idx="83">
                  <c:v>4.3751250000019866</c:v>
                </c:pt>
                <c:pt idx="84">
                  <c:v>6.3893864444454778</c:v>
                </c:pt>
                <c:pt idx="85">
                  <c:v>1.1111237222213219</c:v>
                </c:pt>
                <c:pt idx="86">
                  <c:v>0.83332450000094127</c:v>
                </c:pt>
                <c:pt idx="87">
                  <c:v>-2.9160178124999447</c:v>
                </c:pt>
                <c:pt idx="88">
                  <c:v>-6.7708333125000593</c:v>
                </c:pt>
                <c:pt idx="89">
                  <c:v>-9.5834546666667109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E-49B2-91E9-E39F31A0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15791"/>
        <c:axId val="561446127"/>
      </c:scatterChart>
      <c:scatterChart>
        <c:scatterStyle val="smoothMarker"/>
        <c:varyColors val="0"/>
        <c:ser>
          <c:idx val="1"/>
          <c:order val="1"/>
          <c:tx>
            <c:v>Retta 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Foglio1!$DI$212:$DI$213</c:f>
              <c:numCache>
                <c:formatCode>General</c:formatCode>
                <c:ptCount val="2"/>
                <c:pt idx="0">
                  <c:v>19.84659333526508</c:v>
                </c:pt>
                <c:pt idx="1">
                  <c:v>19.84659333526508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E-49B2-91E9-E39F31A095F8}"/>
            </c:ext>
          </c:extLst>
        </c:ser>
        <c:ser>
          <c:idx val="2"/>
          <c:order val="2"/>
          <c:tx>
            <c:v>Retta Down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Foglio1!$DI$215:$DI$216</c:f>
              <c:numCache>
                <c:formatCode>General</c:formatCode>
                <c:ptCount val="2"/>
                <c:pt idx="0">
                  <c:v>-22.39659359906809</c:v>
                </c:pt>
                <c:pt idx="1">
                  <c:v>-22.39659359906809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E-49B2-91E9-E39F31A095F8}"/>
            </c:ext>
          </c:extLst>
        </c:ser>
        <c:ser>
          <c:idx val="3"/>
          <c:order val="3"/>
          <c:tx>
            <c:v>Tendenza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Foglio1!$DK$212:$DK$213</c:f>
              <c:numCache>
                <c:formatCode>General</c:formatCode>
                <c:ptCount val="2"/>
                <c:pt idx="0">
                  <c:v>13.512666091873463</c:v>
                </c:pt>
                <c:pt idx="1">
                  <c:v>-11.572254673518245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E-49B2-91E9-E39F31A095F8}"/>
            </c:ext>
          </c:extLst>
        </c:ser>
        <c:ser>
          <c:idx val="4"/>
          <c:order val="4"/>
          <c:tx>
            <c:v>Media Differenze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Foglio1!$DH$212:$DH$213</c:f>
              <c:numCache>
                <c:formatCode>General</c:formatCode>
                <c:ptCount val="2"/>
                <c:pt idx="0">
                  <c:v>95</c:v>
                </c:pt>
                <c:pt idx="1">
                  <c:v>165</c:v>
                </c:pt>
              </c:numCache>
            </c:numRef>
          </c:xVal>
          <c:yVal>
            <c:numRef>
              <c:f>Foglio1!$DJ$212:$DJ$213</c:f>
              <c:numCache>
                <c:formatCode>0.00</c:formatCode>
                <c:ptCount val="2"/>
                <c:pt idx="0">
                  <c:v>-1.2750001319015043</c:v>
                </c:pt>
                <c:pt idx="1">
                  <c:v>-1.2750001319015043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5-4AA9-86BF-13086ADF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15791"/>
        <c:axId val="561446127"/>
      </c:scatterChart>
      <c:valAx>
        <c:axId val="535615791"/>
        <c:scaling>
          <c:orientation val="minMax"/>
          <c:max val="16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6127"/>
        <c:crosses val="autoZero"/>
        <c:crossBetween val="midCat"/>
        <c:majorUnit val="10"/>
      </c:valAx>
      <c:valAx>
        <c:axId val="561446127"/>
        <c:scaling>
          <c:orientation val="minMax"/>
          <c:max val="4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579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228123</xdr:colOff>
      <xdr:row>133</xdr:row>
      <xdr:rowOff>44824</xdr:rowOff>
    </xdr:from>
    <xdr:to>
      <xdr:col>87</xdr:col>
      <xdr:colOff>593911</xdr:colOff>
      <xdr:row>156</xdr:row>
      <xdr:rowOff>89648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CFDA-3AC5-414E-8FA2-7B6BD667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239330</xdr:colOff>
      <xdr:row>132</xdr:row>
      <xdr:rowOff>163287</xdr:rowOff>
    </xdr:from>
    <xdr:to>
      <xdr:col>108</xdr:col>
      <xdr:colOff>571500</xdr:colOff>
      <xdr:row>153</xdr:row>
      <xdr:rowOff>112058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FFD3B7-0C27-4CF3-9366-922032AD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239329</xdr:colOff>
      <xdr:row>132</xdr:row>
      <xdr:rowOff>163287</xdr:rowOff>
    </xdr:from>
    <xdr:to>
      <xdr:col>129</xdr:col>
      <xdr:colOff>986118</xdr:colOff>
      <xdr:row>155</xdr:row>
      <xdr:rowOff>100853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A2C18A-9898-4373-AD87-B40857F26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143</xdr:col>
      <xdr:colOff>469448</xdr:colOff>
      <xdr:row>132</xdr:row>
      <xdr:rowOff>138791</xdr:rowOff>
    </xdr:from>
    <xdr:to>
      <xdr:col>150</xdr:col>
      <xdr:colOff>818029</xdr:colOff>
      <xdr:row>155</xdr:row>
      <xdr:rowOff>67234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31DE224-7501-43D2-A92C-F9EEAB39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164</xdr:col>
      <xdr:colOff>170088</xdr:colOff>
      <xdr:row>133</xdr:row>
      <xdr:rowOff>70757</xdr:rowOff>
    </xdr:from>
    <xdr:to>
      <xdr:col>171</xdr:col>
      <xdr:colOff>526675</xdr:colOff>
      <xdr:row>155</xdr:row>
      <xdr:rowOff>112059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AEC3E73-51EE-44E2-AA5E-532CB0F24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185</xdr:col>
      <xdr:colOff>489857</xdr:colOff>
      <xdr:row>133</xdr:row>
      <xdr:rowOff>2720</xdr:rowOff>
    </xdr:from>
    <xdr:to>
      <xdr:col>194</xdr:col>
      <xdr:colOff>504264</xdr:colOff>
      <xdr:row>156</xdr:row>
      <xdr:rowOff>156881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7546522-9B2F-4988-ACA2-3BEA1CAF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80</xdr:col>
      <xdr:colOff>190497</xdr:colOff>
      <xdr:row>239</xdr:row>
      <xdr:rowOff>138792</xdr:rowOff>
    </xdr:from>
    <xdr:to>
      <xdr:col>87</xdr:col>
      <xdr:colOff>448234</xdr:colOff>
      <xdr:row>267</xdr:row>
      <xdr:rowOff>22412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9A994FC6-34E0-42B8-9983-2C03BCD5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112860</xdr:colOff>
      <xdr:row>239</xdr:row>
      <xdr:rowOff>170807</xdr:rowOff>
    </xdr:from>
    <xdr:to>
      <xdr:col>108</xdr:col>
      <xdr:colOff>549088</xdr:colOff>
      <xdr:row>265</xdr:row>
      <xdr:rowOff>156882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A32EB122-DB54-492B-9F62-3E77AECB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122</xdr:col>
      <xdr:colOff>231321</xdr:colOff>
      <xdr:row>240</xdr:row>
      <xdr:rowOff>152399</xdr:rowOff>
    </xdr:from>
    <xdr:to>
      <xdr:col>129</xdr:col>
      <xdr:colOff>112059</xdr:colOff>
      <xdr:row>263</xdr:row>
      <xdr:rowOff>100852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01F63FC-C575-45AC-9866-42501778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143</xdr:col>
      <xdr:colOff>299357</xdr:colOff>
      <xdr:row>242</xdr:row>
      <xdr:rowOff>166006</xdr:rowOff>
    </xdr:from>
    <xdr:to>
      <xdr:col>150</xdr:col>
      <xdr:colOff>560294</xdr:colOff>
      <xdr:row>264</xdr:row>
      <xdr:rowOff>67235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DFCE98AC-E333-4C51-AD81-43B1E108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164</xdr:col>
      <xdr:colOff>149678</xdr:colOff>
      <xdr:row>243</xdr:row>
      <xdr:rowOff>29935</xdr:rowOff>
    </xdr:from>
    <xdr:to>
      <xdr:col>171</xdr:col>
      <xdr:colOff>526675</xdr:colOff>
      <xdr:row>265</xdr:row>
      <xdr:rowOff>56028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092FD407-3BC5-417A-9E80-8C288B1A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185</xdr:col>
      <xdr:colOff>503464</xdr:colOff>
      <xdr:row>242</xdr:row>
      <xdr:rowOff>84364</xdr:rowOff>
    </xdr:from>
    <xdr:to>
      <xdr:col>194</xdr:col>
      <xdr:colOff>504264</xdr:colOff>
      <xdr:row>266</xdr:row>
      <xdr:rowOff>179293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4C25DBC9-F0F0-4B94-B1C3-F560D0AC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80441</xdr:colOff>
      <xdr:row>351</xdr:row>
      <xdr:rowOff>30734</xdr:rowOff>
    </xdr:from>
    <xdr:to>
      <xdr:col>87</xdr:col>
      <xdr:colOff>504264</xdr:colOff>
      <xdr:row>371</xdr:row>
      <xdr:rowOff>33617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A20EE5B-C0A0-4C28-A2FD-0422A934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115660</xdr:colOff>
      <xdr:row>350</xdr:row>
      <xdr:rowOff>43543</xdr:rowOff>
    </xdr:from>
    <xdr:to>
      <xdr:col>108</xdr:col>
      <xdr:colOff>481853</xdr:colOff>
      <xdr:row>371</xdr:row>
      <xdr:rowOff>112059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D91B9AC2-8F43-480B-846F-91D2D4F1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122</xdr:col>
      <xdr:colOff>416618</xdr:colOff>
      <xdr:row>345</xdr:row>
      <xdr:rowOff>91567</xdr:rowOff>
    </xdr:from>
    <xdr:to>
      <xdr:col>129</xdr:col>
      <xdr:colOff>683559</xdr:colOff>
      <xdr:row>367</xdr:row>
      <xdr:rowOff>78440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B3107E5C-EC36-48C9-9681-C93AB06D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143</xdr:col>
      <xdr:colOff>70036</xdr:colOff>
      <xdr:row>345</xdr:row>
      <xdr:rowOff>87565</xdr:rowOff>
    </xdr:from>
    <xdr:to>
      <xdr:col>150</xdr:col>
      <xdr:colOff>717176</xdr:colOff>
      <xdr:row>366</xdr:row>
      <xdr:rowOff>89646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912A6A3C-AD88-416B-BBF2-8A0E66FA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164</xdr:col>
      <xdr:colOff>60430</xdr:colOff>
      <xdr:row>349</xdr:row>
      <xdr:rowOff>2720</xdr:rowOff>
    </xdr:from>
    <xdr:to>
      <xdr:col>171</xdr:col>
      <xdr:colOff>549087</xdr:colOff>
      <xdr:row>369</xdr:row>
      <xdr:rowOff>156882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D6A4B973-E3DD-44CB-8288-3D7923660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185</xdr:col>
      <xdr:colOff>142874</xdr:colOff>
      <xdr:row>348</xdr:row>
      <xdr:rowOff>179614</xdr:rowOff>
    </xdr:from>
    <xdr:to>
      <xdr:col>194</xdr:col>
      <xdr:colOff>493058</xdr:colOff>
      <xdr:row>370</xdr:row>
      <xdr:rowOff>156882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73638548-7C29-41A1-8EC6-749517B52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157</xdr:col>
      <xdr:colOff>23812</xdr:colOff>
      <xdr:row>3</xdr:row>
      <xdr:rowOff>119063</xdr:rowOff>
    </xdr:from>
    <xdr:to>
      <xdr:col>171</xdr:col>
      <xdr:colOff>476250</xdr:colOff>
      <xdr:row>29</xdr:row>
      <xdr:rowOff>142875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55A843EF-B0DD-4AE7-8C14-25F3B5CCA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157</xdr:col>
      <xdr:colOff>71437</xdr:colOff>
      <xdr:row>30</xdr:row>
      <xdr:rowOff>142875</xdr:rowOff>
    </xdr:from>
    <xdr:to>
      <xdr:col>171</xdr:col>
      <xdr:colOff>489857</xdr:colOff>
      <xdr:row>58</xdr:row>
      <xdr:rowOff>71437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3E1F2674-09F9-44FC-B208-0AA4F2E6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157</xdr:col>
      <xdr:colOff>71437</xdr:colOff>
      <xdr:row>59</xdr:row>
      <xdr:rowOff>71437</xdr:rowOff>
    </xdr:from>
    <xdr:to>
      <xdr:col>170</xdr:col>
      <xdr:colOff>428625</xdr:colOff>
      <xdr:row>84</xdr:row>
      <xdr:rowOff>119062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D70221D5-9562-4E75-B543-B09C8BCB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171</xdr:col>
      <xdr:colOff>533399</xdr:colOff>
      <xdr:row>3</xdr:row>
      <xdr:rowOff>114299</xdr:rowOff>
    </xdr:from>
    <xdr:to>
      <xdr:col>186</xdr:col>
      <xdr:colOff>285749</xdr:colOff>
      <xdr:row>30</xdr:row>
      <xdr:rowOff>108856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5F10D37D-5A90-42E2-9563-68A8E50BB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171</xdr:col>
      <xdr:colOff>533400</xdr:colOff>
      <xdr:row>31</xdr:row>
      <xdr:rowOff>114300</xdr:rowOff>
    </xdr:from>
    <xdr:to>
      <xdr:col>186</xdr:col>
      <xdr:colOff>340179</xdr:colOff>
      <xdr:row>58</xdr:row>
      <xdr:rowOff>114300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43162390-1582-4145-808C-1D85D838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171</xdr:col>
      <xdr:colOff>533401</xdr:colOff>
      <xdr:row>59</xdr:row>
      <xdr:rowOff>114300</xdr:rowOff>
    </xdr:from>
    <xdr:to>
      <xdr:col>186</xdr:col>
      <xdr:colOff>353786</xdr:colOff>
      <xdr:row>85</xdr:row>
      <xdr:rowOff>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D1EBE8C8-513E-4E6B-A067-B3B434D11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186</xdr:col>
      <xdr:colOff>342899</xdr:colOff>
      <xdr:row>3</xdr:row>
      <xdr:rowOff>76200</xdr:rowOff>
    </xdr:from>
    <xdr:to>
      <xdr:col>201</xdr:col>
      <xdr:colOff>353784</xdr:colOff>
      <xdr:row>30</xdr:row>
      <xdr:rowOff>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5878CABA-8F91-4236-B10A-4488C4BA3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186</xdr:col>
      <xdr:colOff>380999</xdr:colOff>
      <xdr:row>32</xdr:row>
      <xdr:rowOff>114300</xdr:rowOff>
    </xdr:from>
    <xdr:to>
      <xdr:col>201</xdr:col>
      <xdr:colOff>367392</xdr:colOff>
      <xdr:row>58</xdr:row>
      <xdr:rowOff>38100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611E33CC-2C42-4A97-BFE4-04F3EA1C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186</xdr:col>
      <xdr:colOff>380999</xdr:colOff>
      <xdr:row>60</xdr:row>
      <xdr:rowOff>76200</xdr:rowOff>
    </xdr:from>
    <xdr:to>
      <xdr:col>201</xdr:col>
      <xdr:colOff>353784</xdr:colOff>
      <xdr:row>84</xdr:row>
      <xdr:rowOff>38100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200C0575-9153-4967-8179-B730071E7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201</xdr:col>
      <xdr:colOff>419100</xdr:colOff>
      <xdr:row>3</xdr:row>
      <xdr:rowOff>76200</xdr:rowOff>
    </xdr:from>
    <xdr:to>
      <xdr:col>214</xdr:col>
      <xdr:colOff>544286</xdr:colOff>
      <xdr:row>29</xdr:row>
      <xdr:rowOff>114300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F908DBB9-EEBB-4266-9578-FF1F7B36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201</xdr:col>
      <xdr:colOff>457199</xdr:colOff>
      <xdr:row>32</xdr:row>
      <xdr:rowOff>76200</xdr:rowOff>
    </xdr:from>
    <xdr:to>
      <xdr:col>214</xdr:col>
      <xdr:colOff>503464</xdr:colOff>
      <xdr:row>58</xdr:row>
      <xdr:rowOff>38100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C73A2554-DB34-496F-94F3-0676D249A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201</xdr:col>
      <xdr:colOff>457200</xdr:colOff>
      <xdr:row>60</xdr:row>
      <xdr:rowOff>152400</xdr:rowOff>
    </xdr:from>
    <xdr:to>
      <xdr:col>214</xdr:col>
      <xdr:colOff>489857</xdr:colOff>
      <xdr:row>84</xdr:row>
      <xdr:rowOff>38100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4D64D2CB-6046-4FDE-AAE7-A8F6570D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214</xdr:col>
      <xdr:colOff>571500</xdr:colOff>
      <xdr:row>3</xdr:row>
      <xdr:rowOff>38100</xdr:rowOff>
    </xdr:from>
    <xdr:to>
      <xdr:col>227</xdr:col>
      <xdr:colOff>408214</xdr:colOff>
      <xdr:row>29</xdr:row>
      <xdr:rowOff>152400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2A277170-0110-433C-96DE-6C7352D1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214</xdr:col>
      <xdr:colOff>563336</xdr:colOff>
      <xdr:row>32</xdr:row>
      <xdr:rowOff>38100</xdr:rowOff>
    </xdr:from>
    <xdr:to>
      <xdr:col>227</xdr:col>
      <xdr:colOff>326571</xdr:colOff>
      <xdr:row>57</xdr:row>
      <xdr:rowOff>152400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490D8B0-F414-45EF-9657-A3B05646C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214</xdr:col>
      <xdr:colOff>549729</xdr:colOff>
      <xdr:row>60</xdr:row>
      <xdr:rowOff>176893</xdr:rowOff>
    </xdr:from>
    <xdr:to>
      <xdr:col>227</xdr:col>
      <xdr:colOff>381000</xdr:colOff>
      <xdr:row>83</xdr:row>
      <xdr:rowOff>176893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41095CF0-76B5-4AD7-BF4C-32643822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228</xdr:col>
      <xdr:colOff>92528</xdr:colOff>
      <xdr:row>3</xdr:row>
      <xdr:rowOff>48986</xdr:rowOff>
    </xdr:from>
    <xdr:to>
      <xdr:col>241</xdr:col>
      <xdr:colOff>204106</xdr:colOff>
      <xdr:row>29</xdr:row>
      <xdr:rowOff>125186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65E7AB40-CFEE-49CB-8932-616874A5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228</xdr:col>
      <xdr:colOff>68036</xdr:colOff>
      <xdr:row>32</xdr:row>
      <xdr:rowOff>24493</xdr:rowOff>
    </xdr:from>
    <xdr:to>
      <xdr:col>241</xdr:col>
      <xdr:colOff>231321</xdr:colOff>
      <xdr:row>57</xdr:row>
      <xdr:rowOff>138793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58C7B52D-77F9-4371-AFB8-8063A741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228</xdr:col>
      <xdr:colOff>51707</xdr:colOff>
      <xdr:row>60</xdr:row>
      <xdr:rowOff>176893</xdr:rowOff>
    </xdr:from>
    <xdr:to>
      <xdr:col>241</xdr:col>
      <xdr:colOff>217714</xdr:colOff>
      <xdr:row>84</xdr:row>
      <xdr:rowOff>100693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977E8E12-F05D-47FD-8DE4-C0397BB9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245</xdr:col>
      <xdr:colOff>212911</xdr:colOff>
      <xdr:row>3</xdr:row>
      <xdr:rowOff>123265</xdr:rowOff>
    </xdr:from>
    <xdr:to>
      <xdr:col>260</xdr:col>
      <xdr:colOff>223797</xdr:colOff>
      <xdr:row>30</xdr:row>
      <xdr:rowOff>47065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8DC18B81-A605-4649-9F74-3AD94F46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36A0-DC9B-4B9A-87DF-DDA08C24DE90}">
  <dimension ref="A1:GI415"/>
  <sheetViews>
    <sheetView tabSelected="1" topLeftCell="EZ51" zoomScale="70" zoomScaleNormal="70" workbookViewId="0">
      <selection activeCell="GH129" sqref="GH125:GI129"/>
    </sheetView>
  </sheetViews>
  <sheetFormatPr defaultRowHeight="15" x14ac:dyDescent="0.25"/>
  <cols>
    <col min="25" max="25" width="11.5703125" customWidth="1"/>
    <col min="45" max="45" width="13.85546875" bestFit="1" customWidth="1"/>
    <col min="67" max="67" width="6.42578125" customWidth="1"/>
    <col min="68" max="68" width="12.42578125" customWidth="1"/>
    <col min="69" max="69" width="11.42578125" customWidth="1"/>
    <col min="71" max="71" width="10.7109375" bestFit="1" customWidth="1"/>
    <col min="73" max="73" width="10.5703125" customWidth="1"/>
    <col min="79" max="79" width="10.140625" customWidth="1"/>
    <col min="80" max="80" width="11" customWidth="1"/>
    <col min="81" max="81" width="12.140625" customWidth="1"/>
    <col min="83" max="83" width="12.140625" customWidth="1"/>
    <col min="86" max="86" width="12.28515625" bestFit="1" customWidth="1"/>
    <col min="87" max="87" width="12.28515625" customWidth="1"/>
    <col min="94" max="94" width="10.5703125" customWidth="1"/>
    <col min="99" max="99" width="11" customWidth="1"/>
    <col min="100" max="100" width="11.85546875" customWidth="1"/>
    <col min="101" max="101" width="11.140625" customWidth="1"/>
    <col min="104" max="104" width="12.5703125" customWidth="1"/>
    <col min="107" max="107" width="12.140625" customWidth="1"/>
    <col min="115" max="115" width="11.140625" customWidth="1"/>
    <col min="117" max="117" width="16.7109375" customWidth="1"/>
    <col min="119" max="119" width="16.7109375" bestFit="1" customWidth="1"/>
    <col min="121" max="121" width="16.7109375" bestFit="1" customWidth="1"/>
    <col min="123" max="123" width="16.7109375" bestFit="1" customWidth="1"/>
    <col min="125" max="125" width="16.7109375" bestFit="1" customWidth="1"/>
    <col min="127" max="127" width="16.7109375" bestFit="1" customWidth="1"/>
    <col min="129" max="129" width="10.5703125" customWidth="1"/>
    <col min="130" max="130" width="16.7109375" bestFit="1" customWidth="1"/>
    <col min="132" max="132" width="16.7109375" bestFit="1" customWidth="1"/>
    <col min="134" max="134" width="16.7109375" bestFit="1" customWidth="1"/>
    <col min="136" max="136" width="16.7109375" bestFit="1" customWidth="1"/>
    <col min="138" max="138" width="16.7109375" bestFit="1" customWidth="1"/>
    <col min="140" max="140" width="16.7109375" bestFit="1" customWidth="1"/>
    <col min="142" max="142" width="10.42578125" customWidth="1"/>
    <col min="143" max="143" width="13.140625" bestFit="1" customWidth="1"/>
    <col min="145" max="145" width="13.140625" bestFit="1" customWidth="1"/>
    <col min="147" max="147" width="13.140625" bestFit="1" customWidth="1"/>
    <col min="149" max="149" width="13.140625" bestFit="1" customWidth="1"/>
    <col min="151" max="151" width="13.140625" bestFit="1" customWidth="1"/>
    <col min="153" max="153" width="13.140625" bestFit="1" customWidth="1"/>
    <col min="162" max="162" width="11.140625" customWidth="1"/>
    <col min="163" max="163" width="11.42578125" customWidth="1"/>
    <col min="164" max="164" width="12.140625" customWidth="1"/>
  </cols>
  <sheetData>
    <row r="1" spans="1:160" x14ac:dyDescent="0.25"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13</v>
      </c>
      <c r="Q1" s="1"/>
      <c r="R1" s="1"/>
      <c r="S1" s="1" t="s">
        <v>4</v>
      </c>
      <c r="T1" s="1"/>
      <c r="Y1" s="9" t="s">
        <v>32</v>
      </c>
      <c r="Z1" s="9"/>
      <c r="AN1" s="9" t="s">
        <v>11</v>
      </c>
      <c r="AO1" s="9"/>
      <c r="BC1" s="9" t="s">
        <v>12</v>
      </c>
      <c r="BD1" s="9"/>
      <c r="BP1" t="s">
        <v>22</v>
      </c>
      <c r="BR1" s="9" t="s">
        <v>19</v>
      </c>
      <c r="BS1" s="9"/>
      <c r="BT1" s="9" t="s">
        <v>24</v>
      </c>
      <c r="BZ1" s="9" t="s">
        <v>18</v>
      </c>
      <c r="CA1" s="9"/>
      <c r="CB1" s="9"/>
      <c r="CC1" s="9"/>
      <c r="CH1" s="9" t="s">
        <v>21</v>
      </c>
      <c r="CI1" s="9"/>
      <c r="CJ1" s="9" t="s">
        <v>25</v>
      </c>
      <c r="CV1" s="9" t="s">
        <v>12</v>
      </c>
      <c r="CW1" s="9"/>
      <c r="CX1" s="9" t="s">
        <v>26</v>
      </c>
      <c r="DI1" s="9" t="s">
        <v>23</v>
      </c>
      <c r="DJ1" s="9"/>
      <c r="DK1" s="9"/>
      <c r="DL1" s="9" t="s">
        <v>24</v>
      </c>
      <c r="DY1" s="9" t="s">
        <v>25</v>
      </c>
      <c r="EL1" s="9" t="s">
        <v>26</v>
      </c>
    </row>
    <row r="2" spans="1:160" x14ac:dyDescent="0.25">
      <c r="A2" s="1" t="s">
        <v>8</v>
      </c>
      <c r="B2" s="1" t="s">
        <v>5</v>
      </c>
      <c r="D2" s="1" t="s">
        <v>6</v>
      </c>
      <c r="E2" s="1" t="s">
        <v>7</v>
      </c>
      <c r="F2" s="1"/>
      <c r="G2" s="1" t="s">
        <v>6</v>
      </c>
      <c r="H2" s="1" t="s">
        <v>7</v>
      </c>
      <c r="I2" s="1"/>
      <c r="J2" s="1" t="s">
        <v>6</v>
      </c>
      <c r="K2" s="1" t="s">
        <v>7</v>
      </c>
      <c r="L2" s="1"/>
      <c r="M2" s="1" t="s">
        <v>6</v>
      </c>
      <c r="N2" s="1" t="s">
        <v>7</v>
      </c>
      <c r="O2" s="1"/>
      <c r="P2" s="1" t="s">
        <v>6</v>
      </c>
      <c r="Q2" s="1" t="s">
        <v>7</v>
      </c>
      <c r="R2" s="1"/>
      <c r="S2" s="1" t="s">
        <v>6</v>
      </c>
      <c r="T2" s="1" t="s">
        <v>7</v>
      </c>
      <c r="Y2" s="1" t="s">
        <v>33</v>
      </c>
      <c r="Z2" s="1"/>
      <c r="AA2" s="1" t="s">
        <v>34</v>
      </c>
      <c r="AB2" s="1"/>
      <c r="AC2" s="1" t="s">
        <v>35</v>
      </c>
      <c r="AD2" s="1"/>
      <c r="AE2" s="1" t="s">
        <v>36</v>
      </c>
      <c r="AF2" s="1"/>
      <c r="AG2" s="1" t="s">
        <v>37</v>
      </c>
      <c r="AH2" s="1"/>
      <c r="AI2" s="1" t="s">
        <v>4</v>
      </c>
      <c r="AJ2" s="1"/>
      <c r="AN2" s="1" t="s">
        <v>33</v>
      </c>
      <c r="AO2" s="1"/>
      <c r="AP2" s="1" t="s">
        <v>34</v>
      </c>
      <c r="AQ2" s="1"/>
      <c r="AR2" s="1" t="s">
        <v>35</v>
      </c>
      <c r="AS2" s="1"/>
      <c r="AT2" s="1" t="s">
        <v>36</v>
      </c>
      <c r="AU2" s="1"/>
      <c r="AV2" s="1" t="s">
        <v>37</v>
      </c>
      <c r="AW2" s="1"/>
      <c r="AX2" s="1" t="s">
        <v>4</v>
      </c>
      <c r="AY2" s="1"/>
      <c r="BC2" s="1" t="s">
        <v>33</v>
      </c>
      <c r="BD2" s="1"/>
      <c r="BE2" s="1" t="s">
        <v>34</v>
      </c>
      <c r="BF2" s="1"/>
      <c r="BG2" s="1" t="s">
        <v>35</v>
      </c>
      <c r="BH2" s="1"/>
      <c r="BI2" s="1" t="s">
        <v>36</v>
      </c>
      <c r="BJ2" s="1"/>
      <c r="BK2" s="1" t="s">
        <v>37</v>
      </c>
      <c r="BL2" s="1"/>
      <c r="BM2" s="1" t="s">
        <v>4</v>
      </c>
      <c r="BN2" s="1"/>
      <c r="BR2" s="1" t="s">
        <v>33</v>
      </c>
      <c r="BS2" s="1"/>
      <c r="BT2" s="1" t="s">
        <v>34</v>
      </c>
      <c r="BU2" s="1"/>
      <c r="BV2" s="1" t="s">
        <v>35</v>
      </c>
      <c r="BW2" s="1"/>
      <c r="BX2" s="1"/>
      <c r="BY2" s="1" t="s">
        <v>36</v>
      </c>
      <c r="BZ2" s="1"/>
      <c r="CA2" s="1" t="s">
        <v>37</v>
      </c>
      <c r="CB2" s="1"/>
      <c r="CC2" s="1" t="s">
        <v>4</v>
      </c>
      <c r="CD2" s="1"/>
      <c r="CH2" s="1" t="s">
        <v>33</v>
      </c>
      <c r="CI2" s="1"/>
      <c r="CJ2" s="1" t="s">
        <v>34</v>
      </c>
      <c r="CK2" s="1"/>
      <c r="CL2" s="1" t="s">
        <v>35</v>
      </c>
      <c r="CM2" s="1"/>
      <c r="CN2" s="1" t="s">
        <v>36</v>
      </c>
      <c r="CO2" s="1"/>
      <c r="CP2" s="1" t="s">
        <v>37</v>
      </c>
      <c r="CQ2" s="1"/>
      <c r="CR2" s="1" t="s">
        <v>4</v>
      </c>
      <c r="CS2" s="1"/>
      <c r="CV2" s="1" t="s">
        <v>33</v>
      </c>
      <c r="CW2" s="1"/>
      <c r="CX2" s="1" t="s">
        <v>34</v>
      </c>
      <c r="CY2" s="1"/>
      <c r="CZ2" s="1" t="s">
        <v>35</v>
      </c>
      <c r="DA2" s="1"/>
      <c r="DB2" s="1" t="s">
        <v>36</v>
      </c>
      <c r="DC2" s="1"/>
      <c r="DD2" s="1" t="s">
        <v>37</v>
      </c>
      <c r="DE2" s="1"/>
      <c r="DF2" s="1" t="s">
        <v>4</v>
      </c>
      <c r="DG2" s="1"/>
      <c r="DI2" s="9" t="s">
        <v>30</v>
      </c>
      <c r="DJ2" s="9"/>
      <c r="DK2" s="9"/>
      <c r="DL2" s="1" t="s">
        <v>33</v>
      </c>
      <c r="DM2" s="1"/>
      <c r="DN2" s="1" t="s">
        <v>34</v>
      </c>
      <c r="DO2" s="1"/>
      <c r="DP2" s="1" t="s">
        <v>35</v>
      </c>
      <c r="DQ2" s="1"/>
      <c r="DR2" s="1" t="s">
        <v>36</v>
      </c>
      <c r="DS2" s="1"/>
      <c r="DT2" s="1" t="s">
        <v>37</v>
      </c>
      <c r="DU2" s="1"/>
      <c r="DV2" s="1" t="s">
        <v>4</v>
      </c>
      <c r="DW2" s="1"/>
      <c r="DY2" s="1" t="s">
        <v>33</v>
      </c>
      <c r="DZ2" s="1"/>
      <c r="EA2" s="1" t="s">
        <v>34</v>
      </c>
      <c r="EB2" s="1"/>
      <c r="EC2" s="1" t="s">
        <v>35</v>
      </c>
      <c r="ED2" s="1"/>
      <c r="EE2" s="1" t="s">
        <v>36</v>
      </c>
      <c r="EF2" s="1"/>
      <c r="EG2" s="1" t="s">
        <v>37</v>
      </c>
      <c r="EH2" s="1"/>
      <c r="EI2" s="1" t="s">
        <v>4</v>
      </c>
      <c r="EJ2" s="1"/>
      <c r="EL2" s="1" t="s">
        <v>33</v>
      </c>
      <c r="EM2" s="1"/>
      <c r="EN2" s="1" t="s">
        <v>34</v>
      </c>
      <c r="EO2" s="1"/>
      <c r="EP2" s="1" t="s">
        <v>35</v>
      </c>
      <c r="EQ2" s="1"/>
      <c r="ER2" s="1" t="s">
        <v>36</v>
      </c>
      <c r="ES2" s="1"/>
      <c r="ET2" s="1" t="s">
        <v>37</v>
      </c>
      <c r="EU2" s="1"/>
      <c r="EV2" s="1" t="s">
        <v>4</v>
      </c>
      <c r="EW2" s="1"/>
    </row>
    <row r="3" spans="1:160" x14ac:dyDescent="0.25">
      <c r="A3" s="1">
        <v>1</v>
      </c>
      <c r="B3" s="1">
        <v>1</v>
      </c>
      <c r="C3" s="5">
        <v>1</v>
      </c>
      <c r="D3" s="3">
        <v>193.77777777777777</v>
      </c>
      <c r="E3" s="3">
        <v>1.0409999999999999</v>
      </c>
      <c r="F3" s="5">
        <v>1</v>
      </c>
      <c r="G3" s="3">
        <v>132.88888888888891</v>
      </c>
      <c r="H3" s="3">
        <v>0.31622776601683794</v>
      </c>
      <c r="I3" s="5">
        <v>1</v>
      </c>
      <c r="J3" s="3">
        <v>128</v>
      </c>
      <c r="K3" s="3">
        <v>0.33333333333333331</v>
      </c>
      <c r="L3" s="5">
        <v>1</v>
      </c>
      <c r="M3" s="2">
        <v>2.6071842410196981</v>
      </c>
      <c r="N3" s="2">
        <v>1E-3</v>
      </c>
      <c r="O3" s="5">
        <v>1</v>
      </c>
      <c r="P3" s="2">
        <v>3.8355555555555561</v>
      </c>
      <c r="Q3" s="2">
        <v>1.4711486419753093E-3</v>
      </c>
      <c r="R3" s="5">
        <v>1</v>
      </c>
      <c r="S3" s="2">
        <v>7.4311111111111119</v>
      </c>
      <c r="T3" s="2">
        <v>6.9415447300981564E-2</v>
      </c>
      <c r="W3" s="1" t="s">
        <v>8</v>
      </c>
      <c r="X3" s="1" t="s">
        <v>5</v>
      </c>
      <c r="Y3" s="1" t="s">
        <v>9</v>
      </c>
      <c r="Z3" s="1" t="s">
        <v>10</v>
      </c>
      <c r="AA3" s="1" t="s">
        <v>9</v>
      </c>
      <c r="AB3" s="1" t="s">
        <v>10</v>
      </c>
      <c r="AC3" s="1" t="s">
        <v>9</v>
      </c>
      <c r="AD3" s="1" t="s">
        <v>10</v>
      </c>
      <c r="AE3" s="1" t="s">
        <v>9</v>
      </c>
      <c r="AF3" s="1" t="s">
        <v>10</v>
      </c>
      <c r="AG3" s="1" t="s">
        <v>9</v>
      </c>
      <c r="AH3" s="1" t="s">
        <v>10</v>
      </c>
      <c r="AI3" s="1" t="s">
        <v>9</v>
      </c>
      <c r="AJ3" s="1" t="s">
        <v>10</v>
      </c>
      <c r="AK3" s="1"/>
      <c r="AL3" s="1" t="s">
        <v>8</v>
      </c>
      <c r="AM3" s="1" t="s">
        <v>5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9</v>
      </c>
      <c r="AU3" s="1" t="s">
        <v>10</v>
      </c>
      <c r="AV3" s="1" t="s">
        <v>9</v>
      </c>
      <c r="AW3" s="1" t="s">
        <v>10</v>
      </c>
      <c r="AX3" s="1" t="s">
        <v>9</v>
      </c>
      <c r="AY3" s="1" t="s">
        <v>10</v>
      </c>
      <c r="AZ3" s="1"/>
      <c r="BA3" s="1" t="s">
        <v>8</v>
      </c>
      <c r="BB3" s="1" t="s">
        <v>5</v>
      </c>
      <c r="BC3" s="1" t="s">
        <v>9</v>
      </c>
      <c r="BD3" s="1" t="s">
        <v>10</v>
      </c>
      <c r="BE3" s="1" t="s">
        <v>9</v>
      </c>
      <c r="BF3" s="15" t="s">
        <v>10</v>
      </c>
      <c r="BG3" s="1" t="s">
        <v>9</v>
      </c>
      <c r="BH3" s="1" t="s">
        <v>10</v>
      </c>
      <c r="BI3" s="1" t="s">
        <v>9</v>
      </c>
      <c r="BJ3" s="15" t="s">
        <v>10</v>
      </c>
      <c r="BK3" s="1" t="s">
        <v>9</v>
      </c>
      <c r="BL3" s="1" t="s">
        <v>10</v>
      </c>
      <c r="BM3" s="1" t="s">
        <v>9</v>
      </c>
      <c r="BN3" s="1" t="s">
        <v>10</v>
      </c>
      <c r="BO3" s="1"/>
      <c r="BR3" s="1" t="s">
        <v>20</v>
      </c>
      <c r="BS3" s="1" t="s">
        <v>9</v>
      </c>
      <c r="BT3" s="1" t="s">
        <v>20</v>
      </c>
      <c r="BU3" s="1" t="s">
        <v>9</v>
      </c>
      <c r="BV3" s="1" t="s">
        <v>20</v>
      </c>
      <c r="BW3" s="1" t="s">
        <v>9</v>
      </c>
      <c r="BX3" s="1"/>
      <c r="BY3" s="1" t="s">
        <v>20</v>
      </c>
      <c r="BZ3" s="1" t="s">
        <v>9</v>
      </c>
      <c r="CA3" s="1" t="s">
        <v>20</v>
      </c>
      <c r="CB3" s="1" t="s">
        <v>9</v>
      </c>
      <c r="CC3" s="1" t="s">
        <v>20</v>
      </c>
      <c r="CD3" s="1" t="s">
        <v>9</v>
      </c>
      <c r="CH3" s="1" t="s">
        <v>20</v>
      </c>
      <c r="CI3" s="1" t="s">
        <v>9</v>
      </c>
      <c r="CJ3" s="1" t="s">
        <v>20</v>
      </c>
      <c r="CK3" s="1" t="s">
        <v>9</v>
      </c>
      <c r="CL3" s="1" t="s">
        <v>20</v>
      </c>
      <c r="CM3" s="1" t="s">
        <v>9</v>
      </c>
      <c r="CN3" s="1" t="s">
        <v>20</v>
      </c>
      <c r="CO3" s="1" t="s">
        <v>9</v>
      </c>
      <c r="CP3" s="1" t="s">
        <v>20</v>
      </c>
      <c r="CQ3" s="1" t="s">
        <v>9</v>
      </c>
      <c r="CR3" s="1" t="s">
        <v>20</v>
      </c>
      <c r="CS3" s="1" t="s">
        <v>9</v>
      </c>
      <c r="CV3" s="1" t="s">
        <v>20</v>
      </c>
      <c r="CW3" s="1" t="s">
        <v>9</v>
      </c>
      <c r="CX3" s="1" t="s">
        <v>20</v>
      </c>
      <c r="CY3" s="1" t="s">
        <v>9</v>
      </c>
      <c r="CZ3" s="1" t="s">
        <v>20</v>
      </c>
      <c r="DA3" s="1" t="s">
        <v>9</v>
      </c>
      <c r="DB3" s="1" t="s">
        <v>20</v>
      </c>
      <c r="DC3" s="1" t="s">
        <v>9</v>
      </c>
      <c r="DD3" s="1" t="s">
        <v>20</v>
      </c>
      <c r="DE3" s="1" t="s">
        <v>9</v>
      </c>
      <c r="DF3" s="1" t="s">
        <v>20</v>
      </c>
      <c r="DG3" s="1" t="s">
        <v>9</v>
      </c>
      <c r="DL3" s="1" t="s">
        <v>27</v>
      </c>
      <c r="DM3" s="1"/>
      <c r="DN3" s="1" t="s">
        <v>28</v>
      </c>
      <c r="DO3" s="1"/>
      <c r="DP3" s="1" t="s">
        <v>28</v>
      </c>
      <c r="DQ3" s="1"/>
      <c r="DR3" s="1" t="s">
        <v>27</v>
      </c>
      <c r="DS3" s="1"/>
      <c r="DT3" s="1" t="s">
        <v>28</v>
      </c>
      <c r="DU3" s="1"/>
      <c r="DV3" s="1" t="s">
        <v>28</v>
      </c>
      <c r="DW3" s="1"/>
      <c r="DY3" s="1" t="s">
        <v>27</v>
      </c>
      <c r="DZ3" s="1"/>
      <c r="EA3" s="1" t="s">
        <v>28</v>
      </c>
      <c r="EB3" s="1"/>
      <c r="EC3" s="1" t="s">
        <v>28</v>
      </c>
      <c r="ED3" s="1"/>
      <c r="EE3" s="1" t="s">
        <v>27</v>
      </c>
      <c r="EF3" s="1"/>
      <c r="EG3" s="1" t="s">
        <v>28</v>
      </c>
      <c r="EH3" s="1"/>
      <c r="EI3" s="1" t="s">
        <v>28</v>
      </c>
      <c r="EJ3" s="1"/>
      <c r="EL3" s="1" t="s">
        <v>27</v>
      </c>
      <c r="EM3" s="1"/>
      <c r="EN3" s="1" t="s">
        <v>28</v>
      </c>
      <c r="EO3" s="1"/>
      <c r="EP3" s="1" t="s">
        <v>28</v>
      </c>
      <c r="EQ3" s="1"/>
      <c r="ER3" s="1" t="s">
        <v>27</v>
      </c>
      <c r="ES3" s="1"/>
      <c r="ET3" s="1" t="s">
        <v>28</v>
      </c>
      <c r="EU3" s="1"/>
      <c r="EV3" s="1" t="s">
        <v>28</v>
      </c>
      <c r="EW3" s="1"/>
      <c r="FD3" t="s">
        <v>108</v>
      </c>
    </row>
    <row r="4" spans="1:160" x14ac:dyDescent="0.25">
      <c r="A4" s="1"/>
      <c r="B4" s="1"/>
      <c r="C4" s="6">
        <v>2</v>
      </c>
      <c r="D4" s="3">
        <v>192.2049409657148</v>
      </c>
      <c r="E4" s="3">
        <v>0.75832656312106961</v>
      </c>
      <c r="F4" s="6">
        <v>2</v>
      </c>
      <c r="G4" s="3">
        <v>115.90909111363639</v>
      </c>
      <c r="H4" s="3">
        <v>1.7738299600786787</v>
      </c>
      <c r="I4" s="6">
        <v>2</v>
      </c>
      <c r="J4" s="3">
        <v>147.08333319999997</v>
      </c>
      <c r="K4" s="3">
        <v>1.8604085572798248</v>
      </c>
      <c r="L4" s="6">
        <v>2</v>
      </c>
      <c r="M4" s="2">
        <v>2.7458333342499999</v>
      </c>
      <c r="N4" s="2">
        <v>1.9512129560865465E-2</v>
      </c>
      <c r="O4" s="6">
        <v>2</v>
      </c>
      <c r="P4" s="2">
        <v>4.0060698013940286</v>
      </c>
      <c r="Q4" s="2">
        <v>2.8467479078085223E-2</v>
      </c>
      <c r="R4" s="6">
        <v>2</v>
      </c>
      <c r="S4" s="2">
        <v>7.3359740390319104</v>
      </c>
      <c r="T4" s="2">
        <v>4.8389259049819819E-2</v>
      </c>
      <c r="W4" s="8">
        <v>1</v>
      </c>
      <c r="X4" s="2">
        <v>1</v>
      </c>
      <c r="Y4" s="7">
        <f>-(D3-D4)</f>
        <v>-1.5728368120629739</v>
      </c>
      <c r="Z4" s="12">
        <f>ABS(Y4/D3*100)</f>
        <v>0.81167037319763558</v>
      </c>
      <c r="AA4" s="7">
        <f>-(G3-G4)</f>
        <v>-16.979797775252521</v>
      </c>
      <c r="AB4" s="11">
        <f>ABS(AA4/G3*100)</f>
        <v>12.777439797430826</v>
      </c>
      <c r="AC4" s="7">
        <f>-(J3-J4)</f>
        <v>19.08333319999997</v>
      </c>
      <c r="AD4" s="11">
        <f>ABS(AC4/J3*100)</f>
        <v>14.908854062499977</v>
      </c>
      <c r="AE4" s="7">
        <f>-(M3-M4)</f>
        <v>0.13864909323030172</v>
      </c>
      <c r="AF4" s="11">
        <f>ABS(AE4/M3*100)</f>
        <v>5.3179629981222405</v>
      </c>
      <c r="AG4" s="7">
        <f>-(P3-P4)</f>
        <v>0.17051424583847252</v>
      </c>
      <c r="AH4" s="14">
        <f>ABS(AG4/P3*100)</f>
        <v>4.4456205461942426</v>
      </c>
      <c r="AI4" s="7">
        <f>-(S3-S4)</f>
        <v>-9.5137072079201523E-2</v>
      </c>
      <c r="AJ4" s="12">
        <f>ABS(AI4/S3*100)</f>
        <v>1.2802536613528912</v>
      </c>
      <c r="AL4" s="8">
        <v>1</v>
      </c>
      <c r="AM4" s="8">
        <v>1</v>
      </c>
      <c r="AN4" s="7">
        <f>(D4-D5)</f>
        <v>42.163166532444791</v>
      </c>
      <c r="AO4" s="11">
        <f>ABS(AN4/D4*100)</f>
        <v>21.936567457943649</v>
      </c>
      <c r="AP4" s="7">
        <f>(G4-G5)</f>
        <v>4.6586911136363938</v>
      </c>
      <c r="AQ4" s="14">
        <f>ABS(AP4/G4*100)</f>
        <v>4.0192629144758358</v>
      </c>
      <c r="AR4" s="7">
        <f>(J4-J5)</f>
        <v>-4.1665530499990098</v>
      </c>
      <c r="AS4" s="14">
        <f>ABS(AR4/J4*100)</f>
        <v>2.8327839459100663</v>
      </c>
      <c r="AT4" s="7">
        <f>(M4-M5)</f>
        <v>0.41583150424999982</v>
      </c>
      <c r="AU4" s="11">
        <f>ABS(AT4/M4*100)</f>
        <v>15.144091196765244</v>
      </c>
      <c r="AV4" s="7">
        <f>(P4-P5)</f>
        <v>-0.2857723213222414</v>
      </c>
      <c r="AW4" s="11">
        <f>ABS(AV4/P4*100)</f>
        <v>7.1334833262964761</v>
      </c>
      <c r="AX4" s="7">
        <f>(S4-S5)</f>
        <v>7.2484739427819109</v>
      </c>
      <c r="AY4" s="11">
        <f>ABS(AX4/S4*100)</f>
        <v>98.807246375403665</v>
      </c>
      <c r="BA4" s="8">
        <v>1</v>
      </c>
      <c r="BB4" s="8">
        <v>1</v>
      </c>
      <c r="BC4" s="7">
        <f>(D3-D5)</f>
        <v>43.736003344507765</v>
      </c>
      <c r="BD4" s="11">
        <f>(BC4/D3)*100</f>
        <v>22.57018521218864</v>
      </c>
      <c r="BE4" s="7">
        <f>(G3-G5)</f>
        <v>21.638488888888915</v>
      </c>
      <c r="BF4" s="11">
        <f>(BE4/G3)*100</f>
        <v>16.283143812709046</v>
      </c>
      <c r="BG4" s="7">
        <f>(J3-J5)</f>
        <v>-23.24988624999898</v>
      </c>
      <c r="BH4" s="11">
        <f>(BG4/J3)*100</f>
        <v>-18.163973632811704</v>
      </c>
      <c r="BI4" s="16">
        <f>(M3-M5)</f>
        <v>0.27718241101969809</v>
      </c>
      <c r="BJ4" s="11">
        <f>(BI4/M3)*100</f>
        <v>10.631485364888867</v>
      </c>
      <c r="BK4" s="16">
        <f>(P3-P5)</f>
        <v>-0.45628656716071392</v>
      </c>
      <c r="BL4" s="11">
        <f>(BK4/P3)*100</f>
        <v>-11.896231472903896</v>
      </c>
      <c r="BM4" s="16">
        <f>(S3-S5)</f>
        <v>7.3436110148611125</v>
      </c>
      <c r="BN4" s="11">
        <f>(BM4/S3)*100</f>
        <v>98.822516647353481</v>
      </c>
      <c r="BR4" s="14">
        <f>AVERAGE(D3:D4)</f>
        <v>192.99135937174628</v>
      </c>
      <c r="BS4" s="12">
        <f>Y4</f>
        <v>-1.5728368120629739</v>
      </c>
      <c r="BT4" s="14">
        <f>AVERAGE(G3:G4)</f>
        <v>124.39899000126266</v>
      </c>
      <c r="BU4" s="12">
        <f>AA4</f>
        <v>-16.979797775252521</v>
      </c>
      <c r="BV4" s="14">
        <f>AVERAGE(J3:J4)</f>
        <v>137.54166659999999</v>
      </c>
      <c r="BW4" s="12">
        <f t="shared" ref="BW4:BW35" si="0">AC4</f>
        <v>19.08333319999997</v>
      </c>
      <c r="BX4" s="12"/>
      <c r="BY4" s="17">
        <f>AVERAGE(M3:M4)</f>
        <v>2.676508787634849</v>
      </c>
      <c r="BZ4" s="12">
        <f t="shared" ref="BZ4:BZ35" si="1">AE4</f>
        <v>0.13864909323030172</v>
      </c>
      <c r="CA4" s="17">
        <f>AVERAGE(P3:P4)</f>
        <v>3.9208126784747925</v>
      </c>
      <c r="CB4" s="12">
        <f t="shared" ref="CB4:CB35" si="2">AG4</f>
        <v>0.17051424583847252</v>
      </c>
      <c r="CC4" s="17">
        <f>AVERAGE(S3:S4)</f>
        <v>7.3835425750715107</v>
      </c>
      <c r="CD4" s="12">
        <f t="shared" ref="CD4:CD35" si="3">AI4</f>
        <v>-9.5137072079201523E-2</v>
      </c>
      <c r="CH4" s="14">
        <f>AVERAGE(D4:D5)</f>
        <v>171.1233576994924</v>
      </c>
      <c r="CI4" s="12">
        <f t="shared" ref="CI4:CI35" si="4">AN4</f>
        <v>42.163166532444791</v>
      </c>
      <c r="CJ4" s="14">
        <f>AVERAGE(G4:G5)</f>
        <v>113.5797455568182</v>
      </c>
      <c r="CK4" s="12">
        <f t="shared" ref="CK4:CK35" si="5">AP4</f>
        <v>4.6586911136363938</v>
      </c>
      <c r="CL4" s="14">
        <f>AVERAGE(J4:J5)</f>
        <v>149.16660972499949</v>
      </c>
      <c r="CM4" s="12">
        <f t="shared" ref="CM4:CM35" si="6">AR4</f>
        <v>-4.1665530499990098</v>
      </c>
      <c r="CN4" s="17">
        <f>AVERAGE(M4:M5)</f>
        <v>2.537917582125</v>
      </c>
      <c r="CO4" s="12">
        <f t="shared" ref="CO4:CO35" si="7">AT4</f>
        <v>0.41583150424999982</v>
      </c>
      <c r="CP4" s="17">
        <f>AVERAGE(P4:P5)</f>
        <v>4.1489559620551493</v>
      </c>
      <c r="CQ4" s="12">
        <f t="shared" ref="CQ4:CQ35" si="8">AV4</f>
        <v>-0.2857723213222414</v>
      </c>
      <c r="CR4" s="17">
        <f>AVERAGE(S4:S5)</f>
        <v>3.7117370676409549</v>
      </c>
      <c r="CS4" s="12">
        <f t="shared" ref="CS4:CS35" si="9">AX4</f>
        <v>7.2484739427819109</v>
      </c>
      <c r="CV4" s="14">
        <f>AVERAGE(D3,D5)</f>
        <v>171.90977610552389</v>
      </c>
      <c r="CW4" s="12">
        <f t="shared" ref="CW4:CW35" si="10">BC4</f>
        <v>43.736003344507765</v>
      </c>
      <c r="CX4" s="14">
        <f>AVERAGE(G3,G5)</f>
        <v>122.06964444444446</v>
      </c>
      <c r="CY4" s="12">
        <f t="shared" ref="CY4:CY35" si="11">BE4</f>
        <v>21.638488888888915</v>
      </c>
      <c r="CZ4" s="14">
        <f>AVERAGE(J3,J5)</f>
        <v>139.6249431249995</v>
      </c>
      <c r="DA4" s="12">
        <f>BG4</f>
        <v>-23.24988624999898</v>
      </c>
      <c r="DB4" s="17">
        <f>AVERAGE(M3,M5)</f>
        <v>2.4685930355098491</v>
      </c>
      <c r="DC4" s="12">
        <f t="shared" ref="DC4:DC35" si="12">BI4</f>
        <v>0.27718241101969809</v>
      </c>
      <c r="DD4" s="17">
        <f>AVERAGE(P3,P5)</f>
        <v>4.0636988391359132</v>
      </c>
      <c r="DE4" s="10">
        <f t="shared" ref="DE4:DE35" si="13">BK4</f>
        <v>-0.45628656716071392</v>
      </c>
      <c r="DF4" s="17">
        <f>AVERAGE(S3,S5)</f>
        <v>3.7593056036805557</v>
      </c>
      <c r="DG4" s="10">
        <f t="shared" ref="DG4:DG35" si="14">BM4</f>
        <v>7.3436110148611125</v>
      </c>
      <c r="DL4" s="3">
        <f t="shared" ref="DL4:DL35" si="15">BS4^2</f>
        <v>2.4738156373804188</v>
      </c>
      <c r="DM4" s="18" t="s">
        <v>29</v>
      </c>
      <c r="DN4" s="3">
        <f t="shared" ref="DN4:DN35" si="16">BU4^2</f>
        <v>288.31353248847046</v>
      </c>
      <c r="DO4" s="18" t="s">
        <v>29</v>
      </c>
      <c r="DP4" s="3">
        <f>BW4^2</f>
        <v>364.17360602222112</v>
      </c>
      <c r="DQ4" s="18" t="s">
        <v>29</v>
      </c>
      <c r="DR4" s="3">
        <f>BZ4^2</f>
        <v>1.9223571053584899E-2</v>
      </c>
      <c r="DS4" s="18" t="s">
        <v>29</v>
      </c>
      <c r="DT4" s="3">
        <f>CB4^2</f>
        <v>2.9075108033863043E-2</v>
      </c>
      <c r="DU4" s="18" t="s">
        <v>29</v>
      </c>
      <c r="DV4" s="3">
        <f>CD4^2</f>
        <v>9.0510624838031854E-3</v>
      </c>
      <c r="DW4" s="18" t="s">
        <v>29</v>
      </c>
      <c r="DY4" s="3">
        <f>CI4^2</f>
        <v>1777.7326120426726</v>
      </c>
      <c r="DZ4" s="18" t="s">
        <v>29</v>
      </c>
      <c r="EA4" s="3">
        <f>CK4^2</f>
        <v>21.703402892274703</v>
      </c>
      <c r="EB4" s="18" t="s">
        <v>29</v>
      </c>
      <c r="EC4" s="3">
        <f>CM4^2</f>
        <v>17.36016431845605</v>
      </c>
      <c r="ED4" s="18" t="s">
        <v>29</v>
      </c>
      <c r="EE4" s="3">
        <f>CO4^2</f>
        <v>0.17291583992681761</v>
      </c>
      <c r="EF4" s="18" t="s">
        <v>29</v>
      </c>
      <c r="EG4" s="3">
        <f>CQ4^2</f>
        <v>8.166581963390239E-2</v>
      </c>
      <c r="EH4" s="18" t="s">
        <v>29</v>
      </c>
      <c r="EI4" s="3">
        <f>CS4^2</f>
        <v>52.540374499188339</v>
      </c>
      <c r="EJ4" s="18" t="s">
        <v>29</v>
      </c>
      <c r="EL4" s="3">
        <f>CW4^2</f>
        <v>1912.8379885507943</v>
      </c>
      <c r="EM4" s="18" t="s">
        <v>29</v>
      </c>
      <c r="EN4" s="3">
        <f t="shared" ref="EN4:EV4" si="17">CY4^2</f>
        <v>468.22420139456904</v>
      </c>
      <c r="EO4" s="18" t="s">
        <v>29</v>
      </c>
      <c r="EP4" s="3">
        <f t="shared" si="17"/>
        <v>540.55721063789167</v>
      </c>
      <c r="EQ4" s="18" t="s">
        <v>29</v>
      </c>
      <c r="ER4" s="3">
        <f t="shared" si="17"/>
        <v>7.6830088978692854E-2</v>
      </c>
      <c r="ES4" s="18" t="s">
        <v>29</v>
      </c>
      <c r="ET4" s="3">
        <f t="shared" si="17"/>
        <v>0.20819743137130869</v>
      </c>
      <c r="EU4" s="18" t="s">
        <v>29</v>
      </c>
      <c r="EV4" s="3">
        <f t="shared" si="17"/>
        <v>53.928622737589457</v>
      </c>
      <c r="EW4" s="18" t="s">
        <v>29</v>
      </c>
    </row>
    <row r="5" spans="1:160" x14ac:dyDescent="0.25">
      <c r="A5" s="1"/>
      <c r="B5" s="1"/>
      <c r="C5" s="4">
        <v>3</v>
      </c>
      <c r="D5" s="3">
        <v>150.04177443327001</v>
      </c>
      <c r="E5" s="3">
        <v>0.3160791</v>
      </c>
      <c r="F5" s="4">
        <v>3</v>
      </c>
      <c r="G5" s="3">
        <v>111.2504</v>
      </c>
      <c r="H5" s="3">
        <v>4.4721359999999999</v>
      </c>
      <c r="I5" s="4">
        <v>3</v>
      </c>
      <c r="J5" s="3">
        <v>151.24988624999898</v>
      </c>
      <c r="K5" s="3">
        <v>4.7140450000000005</v>
      </c>
      <c r="L5" s="4">
        <v>3</v>
      </c>
      <c r="M5" s="2">
        <v>2.3300018300000001</v>
      </c>
      <c r="N5" s="2">
        <v>1.4142136E-2</v>
      </c>
      <c r="O5" s="4">
        <v>3</v>
      </c>
      <c r="P5" s="2">
        <v>4.29184212271627</v>
      </c>
      <c r="Q5" s="2">
        <v>2.5177853E-2</v>
      </c>
      <c r="R5" s="4">
        <v>3</v>
      </c>
      <c r="S5" s="2">
        <v>8.7500096249999396E-2</v>
      </c>
      <c r="T5" s="2">
        <v>4.4721359999999998E-3</v>
      </c>
      <c r="X5" s="2">
        <v>2</v>
      </c>
      <c r="Y5" s="7">
        <f>-(D6-D7)</f>
        <v>-0.75866379130678752</v>
      </c>
      <c r="Z5" s="12">
        <f>ABS(Y5/D6*100)</f>
        <v>0.39390643370030504</v>
      </c>
      <c r="AA5" s="7">
        <f>-(G6-G7)</f>
        <v>-20.548484840909126</v>
      </c>
      <c r="AB5" s="11">
        <f>ABS(AA5/G6*100)</f>
        <v>15.142582786226324</v>
      </c>
      <c r="AC5" s="7">
        <f>-(J6-J7)</f>
        <v>19.700000075000034</v>
      </c>
      <c r="AD5" s="11">
        <f>ABS(AC5/J6*100)</f>
        <v>15.414710543818494</v>
      </c>
      <c r="AE5" s="7">
        <f>-(M6-M7)</f>
        <v>0.11008772013157975</v>
      </c>
      <c r="AF5" s="14">
        <f>ABS(AE5/M6*100)</f>
        <v>4.1833333650000322</v>
      </c>
      <c r="AG5" s="7">
        <f>-(P6-P7)</f>
        <v>0.21215805349174399</v>
      </c>
      <c r="AH5" s="11">
        <f>ABS(AG5/P6*100)</f>
        <v>5.5831066708353676</v>
      </c>
      <c r="AI5" s="7">
        <f>-(S6-S7)</f>
        <v>-6.0345178954861467E-3</v>
      </c>
      <c r="AJ5" s="12">
        <f>ABS(AI5/S6*100)</f>
        <v>8.2517679413184011E-2</v>
      </c>
      <c r="AM5" s="8">
        <v>2</v>
      </c>
      <c r="AN5" s="7">
        <f>(D7-D8)</f>
        <v>125.4360361316632</v>
      </c>
      <c r="AO5" s="11">
        <f>ABS(AN5/D7*100)</f>
        <v>65.385301526053027</v>
      </c>
      <c r="AP5" s="7">
        <f>(G7-G8)</f>
        <v>27.65141890909149</v>
      </c>
      <c r="AQ5" s="11">
        <f>ABS(AP5/G7*100)</f>
        <v>24.013074314210172</v>
      </c>
      <c r="AR5" s="7">
        <f>(J7-J8)</f>
        <v>5.0000775750000344</v>
      </c>
      <c r="AS5" s="14">
        <f>ABS(AR5/J7*100)</f>
        <v>3.3898830999712684</v>
      </c>
      <c r="AT5" s="7">
        <f>(M7-M8)</f>
        <v>0.65166651750000026</v>
      </c>
      <c r="AU5" s="11">
        <f>ABS(AT5/M7*100)</f>
        <v>23.768991512532232</v>
      </c>
      <c r="AV5" s="7">
        <f>(P7-P8)</f>
        <v>-0.77253059832485516</v>
      </c>
      <c r="AW5" s="11">
        <f>ABS(AV5/P7*100)</f>
        <v>19.254739918646248</v>
      </c>
      <c r="AX5" s="7">
        <f>(S7-S8)</f>
        <v>4.835011614915004</v>
      </c>
      <c r="AY5" s="11">
        <f>ABS(AX5/S7*100)</f>
        <v>66.169898116481178</v>
      </c>
      <c r="BB5" s="8">
        <v>2</v>
      </c>
      <c r="BC5" s="7">
        <f>(D6-D8)</f>
        <v>126.19469992296999</v>
      </c>
      <c r="BD5" s="11">
        <f>(BC5/D6)*100</f>
        <v>65.521651050347856</v>
      </c>
      <c r="BE5" s="7">
        <f>(G6-G8)</f>
        <v>48.199903750000615</v>
      </c>
      <c r="BF5" s="11">
        <f>(BE5/G6)*100</f>
        <v>35.519457442889177</v>
      </c>
      <c r="BG5" s="7">
        <f>(J6-J8)</f>
        <v>-14.6999225</v>
      </c>
      <c r="BH5" s="11">
        <f>(BG5/J6)*100</f>
        <v>-11.502286776212832</v>
      </c>
      <c r="BI5" s="16">
        <f>(M6-M8)</f>
        <v>0.54157879736842052</v>
      </c>
      <c r="BJ5" s="11">
        <f>(BI5/M6)*100</f>
        <v>20.579994299999985</v>
      </c>
      <c r="BK5" s="16">
        <f>(P6-P8)</f>
        <v>-0.98468865181659915</v>
      </c>
      <c r="BL5" s="11">
        <f>(BK5/P6)*100</f>
        <v>-25.912859258331551</v>
      </c>
      <c r="BM5" s="16">
        <f>(S6-S8)</f>
        <v>4.8410461328104901</v>
      </c>
      <c r="BN5" s="11">
        <f>(BM5/S6)*100</f>
        <v>66.197813931498573</v>
      </c>
      <c r="BR5" s="14">
        <f>AVERAGE(D6:D7)</f>
        <v>192.2206681043466</v>
      </c>
      <c r="BS5" s="12">
        <f t="shared" ref="BS5:BS68" si="18">Y5</f>
        <v>-0.75866379130678752</v>
      </c>
      <c r="BT5" s="14">
        <f>AVERAGE(G6:G7)</f>
        <v>125.42575757954546</v>
      </c>
      <c r="BU5" s="12">
        <f t="shared" ref="BU5:BU68" si="19">AA5</f>
        <v>-20.548484840909126</v>
      </c>
      <c r="BV5" s="14">
        <f>AVERAGE(J6:J7)</f>
        <v>137.65000003750001</v>
      </c>
      <c r="BW5" s="12">
        <f t="shared" si="0"/>
        <v>19.700000075000034</v>
      </c>
      <c r="BX5" s="12"/>
      <c r="BY5" s="17">
        <f>AVERAGE(M6:M7)</f>
        <v>2.68662280743421</v>
      </c>
      <c r="BZ5" s="12">
        <f t="shared" si="1"/>
        <v>0.11008772013157975</v>
      </c>
      <c r="CA5" s="17">
        <f>AVERAGE(P6:P7)</f>
        <v>3.9060790267458727</v>
      </c>
      <c r="CB5" s="12">
        <f t="shared" si="2"/>
        <v>0.21215805349174399</v>
      </c>
      <c r="CC5" s="17">
        <f>AVERAGE(S6:S7)</f>
        <v>7.3099827410522566</v>
      </c>
      <c r="CD5" s="12">
        <f t="shared" si="3"/>
        <v>-6.0345178954861467E-3</v>
      </c>
      <c r="CH5" s="14">
        <f>AVERAGE(D7:D8)</f>
        <v>129.12331814286159</v>
      </c>
      <c r="CI5" s="12">
        <f t="shared" si="4"/>
        <v>125.4360361316632</v>
      </c>
      <c r="CJ5" s="14">
        <f>AVERAGE(G7:G8)</f>
        <v>101.32580570454515</v>
      </c>
      <c r="CK5" s="12">
        <f t="shared" si="5"/>
        <v>27.65141890909149</v>
      </c>
      <c r="CL5" s="14">
        <f>AVERAGE(J7:J8)</f>
        <v>144.99996128750001</v>
      </c>
      <c r="CM5" s="12">
        <f t="shared" si="6"/>
        <v>5.0000775750000344</v>
      </c>
      <c r="CN5" s="17">
        <f>AVERAGE(M7:M8)</f>
        <v>2.4158334087500002</v>
      </c>
      <c r="CO5" s="12">
        <f t="shared" si="7"/>
        <v>0.65166651750000026</v>
      </c>
      <c r="CP5" s="17">
        <f>AVERAGE(P7:P8)</f>
        <v>4.3984233526541718</v>
      </c>
      <c r="CQ5" s="12">
        <f t="shared" si="8"/>
        <v>-0.77253059832485516</v>
      </c>
      <c r="CR5" s="17">
        <f>AVERAGE(S7:S8)</f>
        <v>4.8894596746470116</v>
      </c>
      <c r="CS5" s="12">
        <f t="shared" si="9"/>
        <v>4.835011614915004</v>
      </c>
      <c r="CV5" s="14">
        <f>AVERAGE(D6,D8)</f>
        <v>129.50265003851501</v>
      </c>
      <c r="CW5" s="12">
        <f t="shared" si="10"/>
        <v>126.19469992296999</v>
      </c>
      <c r="CX5" s="14">
        <f>AVERAGE(G6,G8)</f>
        <v>111.60004812499972</v>
      </c>
      <c r="CY5" s="12">
        <f t="shared" si="11"/>
        <v>48.199903750000615</v>
      </c>
      <c r="CZ5" s="14">
        <f>AVERAGE(J6,J8)</f>
        <v>135.14996124999999</v>
      </c>
      <c r="DA5" s="12">
        <f t="shared" ref="DA5:DA68" si="20">BG5</f>
        <v>-14.6999225</v>
      </c>
      <c r="DB5" s="17">
        <f>AVERAGE(M6,M8)</f>
        <v>2.3607895486842101</v>
      </c>
      <c r="DC5" s="12">
        <f t="shared" si="12"/>
        <v>0.54157879736842052</v>
      </c>
      <c r="DD5" s="17">
        <f>AVERAGE(P6,P8)</f>
        <v>4.2923443259083003</v>
      </c>
      <c r="DE5" s="10">
        <f t="shared" si="13"/>
        <v>-0.98468865181659915</v>
      </c>
      <c r="DF5" s="17">
        <f>AVERAGE(S6,S8)</f>
        <v>4.8924769335947547</v>
      </c>
      <c r="DG5" s="10">
        <f t="shared" si="14"/>
        <v>4.8410461328104901</v>
      </c>
      <c r="DL5" s="3">
        <f t="shared" si="15"/>
        <v>0.57557074823998888</v>
      </c>
      <c r="DM5" s="12">
        <f>SQRT((SUM(DL4:DL93)/(COUNT(DL4:DL93))))</f>
        <v>11.338112472534853</v>
      </c>
      <c r="DN5" s="3">
        <f t="shared" si="16"/>
        <v>422.24022925707214</v>
      </c>
      <c r="DO5" s="12">
        <f>SQRT((SUM(DN4:DN93)/(COUNT(DN4:DN93))))</f>
        <v>14.213876897790524</v>
      </c>
      <c r="DP5" s="3">
        <f t="shared" ref="DP5:DP68" si="21">BW5^2</f>
        <v>388.09000295500135</v>
      </c>
      <c r="DQ5" s="12">
        <f>SQRT((SUM(DP4:DP93)/(COUNT(DP4:DP93))))</f>
        <v>15.316759960869987</v>
      </c>
      <c r="DR5" s="3">
        <f t="shared" ref="DR5:DR68" si="22">BZ5^2</f>
        <v>1.211930612376903E-2</v>
      </c>
      <c r="DS5" s="12">
        <f>SQRT((SUM(DR4:DR93)/(COUNT(DR4:DR93))))</f>
        <v>0.20280779513245975</v>
      </c>
      <c r="DT5" s="3">
        <f t="shared" ref="DT5:DT68" si="23">CB5^2</f>
        <v>4.5011039661405704E-2</v>
      </c>
      <c r="DU5" s="12">
        <f>SQRT((SUM(DT4:DT93)/(COUNT(DT4:DT93))))</f>
        <v>0.35416007676600703</v>
      </c>
      <c r="DV5" s="3">
        <f t="shared" ref="DV5:DV68" si="24">CD5^2</f>
        <v>3.6415406230942551E-5</v>
      </c>
      <c r="DW5" s="12">
        <f>SQRT((SUM(DV4:DV93)/(COUNT(DV4:DV93))))</f>
        <v>0.51303366599304323</v>
      </c>
      <c r="DY5" s="3">
        <f t="shared" ref="DY5:DY68" si="25">CI5^2</f>
        <v>15734.199160423916</v>
      </c>
      <c r="DZ5" s="12">
        <f>SQRT((SUM(DY4:DY93)/(COUNT(DY4:DY93))))</f>
        <v>131.15059257563135</v>
      </c>
      <c r="EA5" s="3">
        <f t="shared" ref="EA5:EA68" si="26">CK5^2</f>
        <v>764.6009676860624</v>
      </c>
      <c r="EB5" s="12">
        <f>SQRT((SUM(EA4:EA93)/(COUNT(EA4:EA93))))</f>
        <v>11.475202980100528</v>
      </c>
      <c r="EC5" s="3">
        <f t="shared" ref="EC5:EC68" si="27">CM5^2</f>
        <v>25.000775756018225</v>
      </c>
      <c r="ED5" s="12">
        <f>SQRT((SUM(EC4:EC93)/(COUNT(EC4:EC93))))</f>
        <v>10.776323197533971</v>
      </c>
      <c r="EE5" s="3">
        <f t="shared" ref="EE5:EE68" si="28">CO5^2</f>
        <v>0.42466925003057815</v>
      </c>
      <c r="EF5" s="12">
        <f>SQRT((SUM(EE4:EE93)/(COUNT(EE4:EE93))))</f>
        <v>0.30524648688274564</v>
      </c>
      <c r="EG5" s="3">
        <f t="shared" ref="EG5:EG68" si="29">CQ5^2</f>
        <v>0.59680352534815873</v>
      </c>
      <c r="EH5" s="12">
        <f>SQRT((SUM(EG4:EG93)/(COUNT(EG4:EG93))))</f>
        <v>0.43198148881532922</v>
      </c>
      <c r="EI5" s="3">
        <f t="shared" ref="EI5:EI68" si="30">CS5^2</f>
        <v>23.377337316362993</v>
      </c>
      <c r="EJ5" s="12">
        <f>SQRT((SUM(EI4:EI93)/(COUNT(EI4:EI93))))</f>
        <v>5.0302645769759504</v>
      </c>
      <c r="EL5" s="3">
        <f t="shared" ref="EL5:EL68" si="31">CW5^2</f>
        <v>15925.102288648442</v>
      </c>
      <c r="EM5" s="12">
        <f>SQRT((SUM(EL4:EL93)/(COUNT(EL4:EL93))))</f>
        <v>130.45203483273926</v>
      </c>
      <c r="EN5" s="3">
        <f t="shared" ref="EN5:EN68" si="32">CY5^2</f>
        <v>2323.2307215093233</v>
      </c>
      <c r="EO5" s="12">
        <f>SQRT((SUM(EN4:EN93)/(COUNT(EN4:EN93))))</f>
        <v>20.309544398959279</v>
      </c>
      <c r="EP5" s="3">
        <f t="shared" ref="EP5:EP68" si="33">DA5^2</f>
        <v>216.08772150600623</v>
      </c>
      <c r="EQ5" s="12">
        <f>SQRT((SUM(EP4:EP93)/(COUNT(EP4:EP93))))</f>
        <v>19.592524542016186</v>
      </c>
      <c r="ER5" s="3">
        <f t="shared" ref="ER5:ER68" si="34">DC5^2</f>
        <v>0.29330759375902471</v>
      </c>
      <c r="ES5" s="12">
        <f>SQRT((SUM(ER4:ER93)/(COUNT(ER4:ER93))))</f>
        <v>0.38265505484401224</v>
      </c>
      <c r="ET5" s="3">
        <f t="shared" ref="ET5:ET68" si="35">DE5^2</f>
        <v>0.96961174101639158</v>
      </c>
      <c r="EU5" s="12">
        <f>SQRT((SUM(ET4:ET93)/(COUNT(ET4:ET93))))</f>
        <v>0.69044481422154891</v>
      </c>
      <c r="EV5" s="3">
        <f t="shared" ref="EV5:EV68" si="36">DG5^2</f>
        <v>23.435727659999401</v>
      </c>
      <c r="EW5" s="12">
        <f>SQRT((SUM(EV4:EV93)/(COUNT(EV4:EV93))))</f>
        <v>4.9355539986607004</v>
      </c>
    </row>
    <row r="6" spans="1:160" x14ac:dyDescent="0.25">
      <c r="A6" s="1"/>
      <c r="B6" s="1">
        <v>2</v>
      </c>
      <c r="C6" s="5">
        <v>1</v>
      </c>
      <c r="D6" s="3">
        <v>192.6</v>
      </c>
      <c r="E6" s="3">
        <v>1.0409999999999999</v>
      </c>
      <c r="F6" s="5">
        <v>1</v>
      </c>
      <c r="G6" s="3">
        <v>135.70000000000002</v>
      </c>
      <c r="H6" s="3">
        <v>0.31622776601683794</v>
      </c>
      <c r="I6" s="5">
        <v>1</v>
      </c>
      <c r="J6" s="3">
        <v>127.8</v>
      </c>
      <c r="K6" s="3">
        <v>0.33333333333333331</v>
      </c>
      <c r="L6" s="5">
        <v>1</v>
      </c>
      <c r="M6" s="2">
        <v>2.6315789473684204</v>
      </c>
      <c r="N6" s="2">
        <v>1E-3</v>
      </c>
      <c r="O6" s="5">
        <v>1</v>
      </c>
      <c r="P6" s="2">
        <v>3.8000000000000007</v>
      </c>
      <c r="Q6" s="2">
        <v>1.4440000000000008E-3</v>
      </c>
      <c r="R6" s="5">
        <v>1</v>
      </c>
      <c r="S6" s="2">
        <v>7.3129999999999997</v>
      </c>
      <c r="T6" s="2">
        <v>6.8394032810570798E-2</v>
      </c>
      <c r="X6" s="2">
        <v>3</v>
      </c>
      <c r="Y6" s="7">
        <f>-(D9-D10)</f>
        <v>-0.12413651983945329</v>
      </c>
      <c r="Z6" s="12">
        <f>ABS(Y6/D9*100)</f>
        <v>6.5750275338693473E-2</v>
      </c>
      <c r="AA6" s="7">
        <f>-(G9-G10)</f>
        <v>-27.454545652272742</v>
      </c>
      <c r="AB6" s="11">
        <f>ABS(AA6/G9*100)</f>
        <v>20.798898221418742</v>
      </c>
      <c r="AC6" s="7">
        <f>-(J9-J10)</f>
        <v>27.666666799999973</v>
      </c>
      <c r="AD6" s="11">
        <f>ABS(AC6/J9*100)</f>
        <v>23.249299831932753</v>
      </c>
      <c r="AE6" s="7">
        <f>-(M9-M10)</f>
        <v>-0.13884435621908864</v>
      </c>
      <c r="AF6" s="11">
        <f>ABS(AE6/M9*100)</f>
        <v>5.0387879093327435</v>
      </c>
      <c r="AG6" s="7">
        <f>-(P9-P10)</f>
        <v>0.21182165740314085</v>
      </c>
      <c r="AH6" s="11">
        <f>ABS(AG6/P9*100)</f>
        <v>5.3061537425636489</v>
      </c>
      <c r="AI6" s="7">
        <f>-(S9-S10)</f>
        <v>-4.6511949496590432E-3</v>
      </c>
      <c r="AJ6" s="12">
        <f>ABS(AI6/S9*100)</f>
        <v>6.1793476147987816E-2</v>
      </c>
      <c r="AM6" s="8">
        <v>3</v>
      </c>
      <c r="AN6" s="7">
        <f>(D10-D11)</f>
        <v>130.29066200894064</v>
      </c>
      <c r="AO6" s="11">
        <f>ABS(AN6/D10*100)</f>
        <v>69.055288581011752</v>
      </c>
      <c r="AP6" s="7">
        <f>(G10-G11)</f>
        <v>13.295510597727883</v>
      </c>
      <c r="AQ6" s="14">
        <f>ABS(AP6/G10*100)</f>
        <v>12.717444943618359</v>
      </c>
      <c r="AR6" s="7">
        <f>(J10-J11)</f>
        <v>-13.333416950000014</v>
      </c>
      <c r="AS6" s="11">
        <f>ABS(AR6/J10*100)</f>
        <v>9.0909660940082233</v>
      </c>
      <c r="AT6" s="7">
        <f>(M10-M11)</f>
        <v>0.64666926582499995</v>
      </c>
      <c r="AU6" s="11">
        <f>ABS(AT6/M10*100)</f>
        <v>24.713475135019301</v>
      </c>
      <c r="AV6" s="7">
        <f>(P10-P11)</f>
        <v>-0.87232717406231952</v>
      </c>
      <c r="AW6" s="11">
        <f>ABS(AV6/P10*100)</f>
        <v>20.750813073292669</v>
      </c>
      <c r="AX6" s="7">
        <f>(S10-S11)</f>
        <v>5.0702691660932118</v>
      </c>
      <c r="AY6" s="11">
        <f>ABS(AX6/S10*100)</f>
        <v>67.402739456712553</v>
      </c>
      <c r="BB6" s="8">
        <v>3</v>
      </c>
      <c r="BC6" s="7">
        <f>(D9-D11)</f>
        <v>130.4147985287801</v>
      </c>
      <c r="BD6" s="11">
        <f>(BC6/D9)*100</f>
        <v>69.075634813972513</v>
      </c>
      <c r="BE6" s="7">
        <f>(G9-G11)</f>
        <v>40.750056250000625</v>
      </c>
      <c r="BF6" s="11">
        <f>(BE6/G9)*100</f>
        <v>30.871254734848954</v>
      </c>
      <c r="BG6" s="7">
        <f>(J9-J11)</f>
        <v>-41.000083749999988</v>
      </c>
      <c r="BH6" s="11">
        <f>(BG6/J9)*100</f>
        <v>-34.45385189075629</v>
      </c>
      <c r="BI6" s="16">
        <f>(M9-M11)</f>
        <v>0.78551362204408859</v>
      </c>
      <c r="BJ6" s="11">
        <f>(BI6/M9)*100</f>
        <v>28.507003447272737</v>
      </c>
      <c r="BK6" s="16">
        <f>(P9-P11)</f>
        <v>-1.0841488314654604</v>
      </c>
      <c r="BL6" s="11">
        <f>(BK6/P9)*100</f>
        <v>-27.158036860357228</v>
      </c>
      <c r="BM6" s="16">
        <f>(S9-S11)</f>
        <v>5.0749203610428708</v>
      </c>
      <c r="BN6" s="11">
        <f>(BM6/S9)*100</f>
        <v>67.422882437131264</v>
      </c>
      <c r="BR6" s="14">
        <f>AVERAGE(D9:D10)</f>
        <v>188.73793174008028</v>
      </c>
      <c r="BS6" s="12">
        <f t="shared" si="18"/>
        <v>-0.12413651983945329</v>
      </c>
      <c r="BT6" s="14">
        <f>AVERAGE(G9:G10)</f>
        <v>118.27272717386366</v>
      </c>
      <c r="BU6" s="12">
        <f t="shared" si="19"/>
        <v>-27.454545652272742</v>
      </c>
      <c r="BV6" s="14">
        <f>AVERAGE(J9:J10)</f>
        <v>132.83333339999999</v>
      </c>
      <c r="BW6" s="12">
        <f t="shared" si="0"/>
        <v>27.666666799999973</v>
      </c>
      <c r="BX6" s="12"/>
      <c r="BY6" s="17">
        <f>AVERAGE(M9:M10)</f>
        <v>2.6860888439345443</v>
      </c>
      <c r="BZ6" s="12">
        <f t="shared" si="1"/>
        <v>-0.13884435621908864</v>
      </c>
      <c r="CA6" s="17">
        <f>AVERAGE(P9:P10)</f>
        <v>4.0979108287015702</v>
      </c>
      <c r="CB6" s="12">
        <f t="shared" si="2"/>
        <v>0.21182165740314085</v>
      </c>
      <c r="CC6" s="17">
        <f>AVERAGE(S9:S10)</f>
        <v>7.5246744025251715</v>
      </c>
      <c r="CD6" s="12">
        <f t="shared" si="3"/>
        <v>-4.6511949496590432E-3</v>
      </c>
      <c r="CH6" s="14">
        <f>AVERAGE(D10:D11)</f>
        <v>123.53053247569024</v>
      </c>
      <c r="CI6" s="12">
        <f t="shared" si="4"/>
        <v>130.29066200894064</v>
      </c>
      <c r="CJ6" s="14">
        <f>AVERAGE(G10:G11)</f>
        <v>97.897699048863345</v>
      </c>
      <c r="CK6" s="12">
        <f t="shared" si="5"/>
        <v>13.295510597727883</v>
      </c>
      <c r="CL6" s="14">
        <f>AVERAGE(J10:J11)</f>
        <v>153.33337527499998</v>
      </c>
      <c r="CM6" s="12">
        <f t="shared" si="6"/>
        <v>-13.333416950000014</v>
      </c>
      <c r="CN6" s="17">
        <f>AVERAGE(M10:M11)</f>
        <v>2.2933320329124998</v>
      </c>
      <c r="CO6" s="12">
        <f t="shared" si="7"/>
        <v>0.64666926582499995</v>
      </c>
      <c r="CP6" s="17">
        <f>AVERAGE(P10:P11)</f>
        <v>4.6399852444342997</v>
      </c>
      <c r="CQ6" s="12">
        <f t="shared" si="8"/>
        <v>-0.87232717406231952</v>
      </c>
      <c r="CR6" s="17">
        <f>AVERAGE(S10:S11)</f>
        <v>4.9872142220037361</v>
      </c>
      <c r="CS6" s="12">
        <f t="shared" si="9"/>
        <v>5.0702691660932118</v>
      </c>
      <c r="CV6" s="14">
        <f>AVERAGE(D9,D11)</f>
        <v>123.59260073560996</v>
      </c>
      <c r="CW6" s="12">
        <f t="shared" si="10"/>
        <v>130.4147985287801</v>
      </c>
      <c r="CX6" s="14">
        <f>AVERAGE(G9,G11)</f>
        <v>111.62497187499972</v>
      </c>
      <c r="CY6" s="12">
        <f t="shared" si="11"/>
        <v>40.750056250000625</v>
      </c>
      <c r="CZ6" s="14">
        <f>AVERAGE(J9,J11)</f>
        <v>139.50004187499999</v>
      </c>
      <c r="DA6" s="12">
        <f t="shared" si="20"/>
        <v>-41.000083749999988</v>
      </c>
      <c r="DB6" s="17">
        <f>AVERAGE(M9,M11)</f>
        <v>2.3627542110220441</v>
      </c>
      <c r="DC6" s="12">
        <f t="shared" si="12"/>
        <v>0.78551362204408859</v>
      </c>
      <c r="DD6" s="17">
        <f>AVERAGE(P9,P11)</f>
        <v>4.5340744157327295</v>
      </c>
      <c r="DE6" s="10">
        <f t="shared" si="13"/>
        <v>-1.0841488314654604</v>
      </c>
      <c r="DF6" s="17">
        <f>AVERAGE(S9,S11)</f>
        <v>4.9895398194785656</v>
      </c>
      <c r="DG6" s="10">
        <f t="shared" si="14"/>
        <v>5.0749203610428708</v>
      </c>
      <c r="DL6" s="3">
        <f t="shared" si="15"/>
        <v>1.5409875557850979E-2</v>
      </c>
      <c r="DM6" s="19" t="s">
        <v>31</v>
      </c>
      <c r="DN6" s="3">
        <f t="shared" si="16"/>
        <v>753.7520769727281</v>
      </c>
      <c r="DO6" s="19" t="s">
        <v>31</v>
      </c>
      <c r="DP6" s="3">
        <f t="shared" si="21"/>
        <v>765.4444518222208</v>
      </c>
      <c r="DQ6" s="19" t="s">
        <v>31</v>
      </c>
      <c r="DR6" s="3">
        <f t="shared" si="22"/>
        <v>1.9277755253893178E-2</v>
      </c>
      <c r="DS6" s="19" t="s">
        <v>31</v>
      </c>
      <c r="DT6" s="3">
        <f t="shared" si="23"/>
        <v>4.4868414545013578E-2</v>
      </c>
      <c r="DU6" s="19" t="s">
        <v>31</v>
      </c>
      <c r="DV6" s="3">
        <f t="shared" si="24"/>
        <v>2.163361445973379E-5</v>
      </c>
      <c r="DW6" s="19" t="s">
        <v>31</v>
      </c>
      <c r="DY6" s="3">
        <f t="shared" si="25"/>
        <v>16975.656606728007</v>
      </c>
      <c r="DZ6" s="19" t="s">
        <v>31</v>
      </c>
      <c r="EA6" s="3">
        <f t="shared" si="26"/>
        <v>176.77060205429447</v>
      </c>
      <c r="EB6" s="19" t="s">
        <v>31</v>
      </c>
      <c r="EC6" s="3">
        <f t="shared" si="27"/>
        <v>177.78000756254769</v>
      </c>
      <c r="ED6" s="19" t="s">
        <v>31</v>
      </c>
      <c r="EE6" s="3">
        <f t="shared" si="28"/>
        <v>0.41818113936264445</v>
      </c>
      <c r="EF6" s="19" t="s">
        <v>31</v>
      </c>
      <c r="EG6" s="3">
        <f t="shared" si="29"/>
        <v>0.76095469860755227</v>
      </c>
      <c r="EH6" s="19" t="s">
        <v>31</v>
      </c>
      <c r="EI6" s="3">
        <f t="shared" si="30"/>
        <v>25.707629416635552</v>
      </c>
      <c r="EJ6" s="19" t="s">
        <v>31</v>
      </c>
      <c r="EL6" s="3">
        <f t="shared" si="31"/>
        <v>17008.019675302305</v>
      </c>
      <c r="EM6" s="19" t="s">
        <v>31</v>
      </c>
      <c r="EN6" s="3">
        <f t="shared" si="32"/>
        <v>1660.567084378215</v>
      </c>
      <c r="EO6" s="19" t="s">
        <v>31</v>
      </c>
      <c r="EP6" s="3">
        <f t="shared" si="33"/>
        <v>1681.0068675070131</v>
      </c>
      <c r="EQ6" s="19" t="s">
        <v>31</v>
      </c>
      <c r="ER6" s="3">
        <f t="shared" si="34"/>
        <v>0.61703165041682329</v>
      </c>
      <c r="ES6" s="19" t="s">
        <v>31</v>
      </c>
      <c r="ET6" s="3">
        <f t="shared" si="35"/>
        <v>1.1753786887679232</v>
      </c>
      <c r="EU6" s="19" t="s">
        <v>31</v>
      </c>
      <c r="EV6" s="3">
        <f t="shared" si="36"/>
        <v>25.754816670927504</v>
      </c>
      <c r="EW6" s="19" t="s">
        <v>31</v>
      </c>
    </row>
    <row r="7" spans="1:160" x14ac:dyDescent="0.25">
      <c r="A7" s="1"/>
      <c r="B7" s="1"/>
      <c r="C7" s="6">
        <v>2</v>
      </c>
      <c r="D7" s="3">
        <v>191.84133620869321</v>
      </c>
      <c r="E7" s="3">
        <v>0.75469488972563425</v>
      </c>
      <c r="F7" s="6">
        <v>2</v>
      </c>
      <c r="G7" s="3">
        <v>115.15151515909089</v>
      </c>
      <c r="H7" s="3">
        <v>1.7738299600786787</v>
      </c>
      <c r="I7" s="6">
        <v>2</v>
      </c>
      <c r="J7" s="3">
        <v>147.50000007500003</v>
      </c>
      <c r="K7" s="3">
        <v>1.8604085572798248</v>
      </c>
      <c r="L7" s="6">
        <v>2</v>
      </c>
      <c r="M7" s="2">
        <v>2.7416666675000001</v>
      </c>
      <c r="N7" s="2">
        <v>1.9512129560865465E-2</v>
      </c>
      <c r="O7" s="6">
        <v>2</v>
      </c>
      <c r="P7" s="2">
        <v>4.0121580534917447</v>
      </c>
      <c r="Q7" s="2">
        <v>2.8554072122044621E-2</v>
      </c>
      <c r="R7" s="6">
        <v>2</v>
      </c>
      <c r="S7" s="2">
        <v>7.3069654821045136</v>
      </c>
      <c r="T7" s="2">
        <v>4.8059165033527959E-2</v>
      </c>
      <c r="X7" s="2">
        <v>4</v>
      </c>
      <c r="Y7" s="7">
        <f>-(D12-D13)</f>
        <v>0.90526473771291194</v>
      </c>
      <c r="Z7" s="12">
        <f>ABS(Y7/D12*100)</f>
        <v>0.47478919810117759</v>
      </c>
      <c r="AA7" s="7">
        <f>-(G12-G13)</f>
        <v>-28.015151423484809</v>
      </c>
      <c r="AB7" s="11">
        <f>ABS(AA7/G12*100)</f>
        <v>21.440166905728173</v>
      </c>
      <c r="AC7" s="7">
        <f>-(J12-J13)</f>
        <v>30.749999983333282</v>
      </c>
      <c r="AD7" s="11">
        <f>ABS(AC7/J12*100)</f>
        <v>25.696378816155946</v>
      </c>
      <c r="AE7" s="7">
        <f>-(M12-M13)</f>
        <v>-0.11743076696420607</v>
      </c>
      <c r="AF7" s="14">
        <f>ABS(AE7/M12*100)</f>
        <v>4.269023538426036</v>
      </c>
      <c r="AG7" s="7">
        <f>-(P12-P13)</f>
        <v>0.17832629964940727</v>
      </c>
      <c r="AH7" s="14">
        <f>ABS(AG7/P12*100)</f>
        <v>4.459396212405295</v>
      </c>
      <c r="AI7" s="7">
        <f>-(S12-S13)</f>
        <v>-1.2709177959155937E-2</v>
      </c>
      <c r="AJ7" s="12">
        <f>ABS(AI7/S12*100)</f>
        <v>0.16683576667503416</v>
      </c>
      <c r="AM7" s="8">
        <v>4</v>
      </c>
      <c r="AN7" s="7">
        <f>(D13-D14)</f>
        <v>77.046060110980576</v>
      </c>
      <c r="AO7" s="11">
        <f>ABS(AN7/D13*100)</f>
        <v>40.217822906607296</v>
      </c>
      <c r="AP7" s="7">
        <f>(G13-G14)</f>
        <v>6.400982743180947</v>
      </c>
      <c r="AQ7" s="14">
        <f>ABS(AP7/G13*100)</f>
        <v>6.235643699965844</v>
      </c>
      <c r="AR7" s="7">
        <f>(J13-J14)</f>
        <v>0.41752290000192716</v>
      </c>
      <c r="AS7" s="11">
        <f>ABS(AR7/J13*100)</f>
        <v>0.27757755127857525</v>
      </c>
      <c r="AT7" s="7">
        <f>(M13-M14)</f>
        <v>0.41333592417500942</v>
      </c>
      <c r="AU7" s="11">
        <f>ABS(AT7/M13*100)</f>
        <v>15.69630091302148</v>
      </c>
      <c r="AV7" s="7">
        <f>(P13-P14)</f>
        <v>-0.32729457122759431</v>
      </c>
      <c r="AW7" s="11">
        <f>ABS(AV7/P13*100)</f>
        <v>7.8352336773467073</v>
      </c>
      <c r="AX7" s="7">
        <f>(S13-S14)</f>
        <v>3.0902281208114522</v>
      </c>
      <c r="AY7" s="11">
        <f>ABS(AX7/S13*100)</f>
        <v>40.633796792906679</v>
      </c>
      <c r="BB7" s="8">
        <v>4</v>
      </c>
      <c r="BC7" s="7">
        <f>(D12-D14)</f>
        <v>76.140795373267665</v>
      </c>
      <c r="BD7" s="11">
        <f>(BC7/D12)*100</f>
        <v>39.933983587378144</v>
      </c>
      <c r="BE7" s="7">
        <f>(G12-G14)</f>
        <v>34.416134166665756</v>
      </c>
      <c r="BF7" s="11">
        <f>(BE7/G12)*100</f>
        <v>26.338878188774817</v>
      </c>
      <c r="BG7" s="7">
        <f>(J12-J14)</f>
        <v>-30.332477083331355</v>
      </c>
      <c r="BH7" s="11">
        <f>(BG7/J12)*100</f>
        <v>-25.347473885792223</v>
      </c>
      <c r="BI7" s="16">
        <f>(M12-M14)</f>
        <v>0.53076669113921549</v>
      </c>
      <c r="BJ7" s="11">
        <f>(BI7/M12)*100</f>
        <v>19.295245670808448</v>
      </c>
      <c r="BK7" s="16">
        <f>(P12-P14)</f>
        <v>-0.50562087087700158</v>
      </c>
      <c r="BL7" s="11">
        <f>(BK7/P12)*100</f>
        <v>-12.644034003592704</v>
      </c>
      <c r="BM7" s="16">
        <f>(S12-S14)</f>
        <v>3.1029372987706081</v>
      </c>
      <c r="BN7" s="11">
        <f>(BM7/S12)*100</f>
        <v>40.732840853173094</v>
      </c>
      <c r="BR7" s="14">
        <f>AVERAGE(D12:D13)</f>
        <v>191.11929903552311</v>
      </c>
      <c r="BS7" s="12">
        <f t="shared" si="18"/>
        <v>0.90526473771291194</v>
      </c>
      <c r="BT7" s="14">
        <f>AVERAGE(G12:G13)</f>
        <v>116.65909095492425</v>
      </c>
      <c r="BU7" s="12">
        <f t="shared" si="19"/>
        <v>-28.015151423484809</v>
      </c>
      <c r="BV7" s="14">
        <f>AVERAGE(J12:J13)</f>
        <v>135.0416666583333</v>
      </c>
      <c r="BW7" s="12">
        <f t="shared" si="0"/>
        <v>30.749999983333282</v>
      </c>
      <c r="BX7" s="12"/>
      <c r="BY7" s="17">
        <f>AVERAGE(M12:M13)</f>
        <v>2.6920487176571024</v>
      </c>
      <c r="BZ7" s="12">
        <f t="shared" si="1"/>
        <v>-0.11743076696420607</v>
      </c>
      <c r="CA7" s="17">
        <f>AVERAGE(P12:P13)</f>
        <v>4.0880520387135917</v>
      </c>
      <c r="CB7" s="12">
        <f t="shared" si="2"/>
        <v>0.17832629964940727</v>
      </c>
      <c r="CC7" s="17">
        <f>AVERAGE(S12:S13)</f>
        <v>7.6114231887982005</v>
      </c>
      <c r="CD7" s="12">
        <f t="shared" si="3"/>
        <v>-1.2709177959155937E-2</v>
      </c>
      <c r="CH7" s="14">
        <f>AVERAGE(D13:D14)</f>
        <v>153.04890134888927</v>
      </c>
      <c r="CI7" s="12">
        <f t="shared" si="4"/>
        <v>77.046060110980576</v>
      </c>
      <c r="CJ7" s="14">
        <f>AVERAGE(G13:G14)</f>
        <v>99.451023871591374</v>
      </c>
      <c r="CK7" s="12">
        <f t="shared" si="5"/>
        <v>6.400982743180947</v>
      </c>
      <c r="CL7" s="14">
        <f>AVERAGE(J13:J14)</f>
        <v>150.20790519999898</v>
      </c>
      <c r="CM7" s="12">
        <f t="shared" si="6"/>
        <v>0.41752290000192716</v>
      </c>
      <c r="CN7" s="17">
        <f>AVERAGE(M13:M14)</f>
        <v>2.4266653720874949</v>
      </c>
      <c r="CO7" s="12">
        <f t="shared" si="7"/>
        <v>0.41333592417500942</v>
      </c>
      <c r="CP7" s="17">
        <f>AVERAGE(P13:P14)</f>
        <v>4.3408624741520931</v>
      </c>
      <c r="CQ7" s="12">
        <f t="shared" si="8"/>
        <v>-0.32729457122759431</v>
      </c>
      <c r="CR7" s="17">
        <f>AVERAGE(S13:S14)</f>
        <v>6.059954539412896</v>
      </c>
      <c r="CS7" s="12">
        <f t="shared" si="9"/>
        <v>3.0902281208114522</v>
      </c>
      <c r="CV7" s="14">
        <f>AVERAGE(D12,D14)</f>
        <v>152.59626898003282</v>
      </c>
      <c r="CW7" s="12">
        <f t="shared" si="10"/>
        <v>76.140795373267665</v>
      </c>
      <c r="CX7" s="14">
        <f>AVERAGE(G12,G14)</f>
        <v>113.45859958333378</v>
      </c>
      <c r="CY7" s="12">
        <f t="shared" si="11"/>
        <v>34.416134166665756</v>
      </c>
      <c r="CZ7" s="14">
        <f>AVERAGE(J12,J14)</f>
        <v>134.83290520833233</v>
      </c>
      <c r="DA7" s="12">
        <f t="shared" si="20"/>
        <v>-30.332477083331355</v>
      </c>
      <c r="DB7" s="17">
        <f>AVERAGE(M12,M14)</f>
        <v>2.4853807555695981</v>
      </c>
      <c r="DC7" s="12">
        <f t="shared" si="12"/>
        <v>0.53076669113921549</v>
      </c>
      <c r="DD7" s="17">
        <f>AVERAGE(P12,P14)</f>
        <v>4.2516993243273893</v>
      </c>
      <c r="DE7" s="10">
        <f t="shared" si="13"/>
        <v>-0.50562087087700158</v>
      </c>
      <c r="DF7" s="17">
        <f>AVERAGE(S12,S14)</f>
        <v>6.0663091283924739</v>
      </c>
      <c r="DG7" s="10">
        <f t="shared" si="14"/>
        <v>3.1029372987706081</v>
      </c>
      <c r="DL7" s="3">
        <f t="shared" si="15"/>
        <v>0.8195042453464273</v>
      </c>
      <c r="DM7" s="12">
        <f>AVERAGE(BS4:BS93)</f>
        <v>1.5185520091349747</v>
      </c>
      <c r="DN7" s="3">
        <f t="shared" si="16"/>
        <v>784.84870928078294</v>
      </c>
      <c r="DO7" s="12">
        <f>AVERAGE(BU4:BU93)</f>
        <v>-11.666217733441924</v>
      </c>
      <c r="DP7" s="3">
        <f t="shared" si="21"/>
        <v>945.56249897499686</v>
      </c>
      <c r="DQ7" s="12">
        <f>AVERAGE(BW4:BW93)</f>
        <v>11.690715021296707</v>
      </c>
      <c r="DR7" s="3">
        <f t="shared" si="22"/>
        <v>1.3789985029801671E-2</v>
      </c>
      <c r="DS7" s="12">
        <f>AVERAGE(BZ4:BZ93)</f>
        <v>-8.7399003312864085E-2</v>
      </c>
      <c r="DT7" s="3">
        <f t="shared" si="23"/>
        <v>3.1800269146650191E-2</v>
      </c>
      <c r="DU7" s="12">
        <f>AVERAGE(CB4:CB93)</f>
        <v>0.28935508506968038</v>
      </c>
      <c r="DV7" s="3">
        <f t="shared" si="24"/>
        <v>1.6152320439749508E-4</v>
      </c>
      <c r="DW7" s="12">
        <f>AVERAGE(CD4:CD93)</f>
        <v>2.4930123354031025E-2</v>
      </c>
      <c r="DY7" s="3">
        <f t="shared" si="25"/>
        <v>5936.0953786248319</v>
      </c>
      <c r="DZ7" s="12">
        <f>AVERAGE(CI4:CI93)</f>
        <v>51.35507644086659</v>
      </c>
      <c r="EA7" s="3">
        <f t="shared" si="26"/>
        <v>40.972580078500279</v>
      </c>
      <c r="EB7" s="12">
        <f>AVERAGE(CK4:CK93)</f>
        <v>3.2521242932138792</v>
      </c>
      <c r="EC7" s="3">
        <f t="shared" si="27"/>
        <v>0.17432537202601928</v>
      </c>
      <c r="ED7" s="12">
        <f>AVERAGE(CM4:CM93)</f>
        <v>-1.2750001319015043</v>
      </c>
      <c r="EE7" s="3">
        <f t="shared" si="28"/>
        <v>0.17084658621360913</v>
      </c>
      <c r="EF7" s="12">
        <f>AVERAGE(CO4:CO93)</f>
        <v>0.17817614825417138</v>
      </c>
      <c r="EG7" s="3">
        <f t="shared" si="29"/>
        <v>0.1071217363550548</v>
      </c>
      <c r="EH7" s="12">
        <f>AVERAGE(CQ4:CQ93)</f>
        <v>-0.3006572794125324</v>
      </c>
      <c r="EI7" s="3">
        <f t="shared" si="30"/>
        <v>9.5495098386538793</v>
      </c>
      <c r="EJ7" s="12">
        <f>AVERAGE(CS4:CS93)</f>
        <v>2.9449462881271655</v>
      </c>
      <c r="EL7" s="3">
        <f t="shared" si="31"/>
        <v>5797.4207200738183</v>
      </c>
      <c r="EM7" s="12">
        <f>AVERAGE(CW4:CW93)</f>
        <v>49.836524431731625</v>
      </c>
      <c r="EN7" s="3">
        <f t="shared" si="32"/>
        <v>1184.470290977938</v>
      </c>
      <c r="EO7" s="12">
        <f>AVERAGE(CY4:CY93)</f>
        <v>14.918342026655797</v>
      </c>
      <c r="EP7" s="3">
        <f t="shared" si="33"/>
        <v>920.05916601082185</v>
      </c>
      <c r="EQ7" s="12">
        <f>AVERAGE(DA4:DA93)</f>
        <v>-12.965715153198222</v>
      </c>
      <c r="ER7" s="3">
        <f t="shared" si="34"/>
        <v>0.28171328042287136</v>
      </c>
      <c r="ES7" s="12">
        <f>AVERAGE(DC4:DC93)</f>
        <v>0.26557515156703532</v>
      </c>
      <c r="ET7" s="3">
        <f t="shared" si="35"/>
        <v>0.25565246506641753</v>
      </c>
      <c r="EU7" s="12">
        <f>AVERAGE(DE4:DE93)</f>
        <v>-0.59001236448221295</v>
      </c>
      <c r="EV7" s="3">
        <f t="shared" si="36"/>
        <v>9.6282198801018382</v>
      </c>
      <c r="EW7" s="12">
        <f>AVERAGE(DG4:DG93)</f>
        <v>2.9200161647731346</v>
      </c>
    </row>
    <row r="8" spans="1:160" x14ac:dyDescent="0.25">
      <c r="A8" s="1"/>
      <c r="B8" s="1"/>
      <c r="C8" s="4">
        <v>3</v>
      </c>
      <c r="D8" s="3">
        <v>66.405300077030006</v>
      </c>
      <c r="E8" s="3">
        <v>0.3160791</v>
      </c>
      <c r="F8" s="4">
        <v>3</v>
      </c>
      <c r="G8" s="3">
        <v>87.500096249999402</v>
      </c>
      <c r="H8" s="3">
        <v>4.4721359999999999</v>
      </c>
      <c r="I8" s="4">
        <v>3</v>
      </c>
      <c r="J8" s="3">
        <v>142.4999225</v>
      </c>
      <c r="K8" s="3">
        <v>4.7140450000000005</v>
      </c>
      <c r="L8" s="4">
        <v>3</v>
      </c>
      <c r="M8" s="2">
        <v>2.0900001499999998</v>
      </c>
      <c r="N8" s="2">
        <v>1.4142136E-2</v>
      </c>
      <c r="O8" s="4">
        <v>3</v>
      </c>
      <c r="P8" s="2">
        <v>4.7846886518165999</v>
      </c>
      <c r="Q8" s="2">
        <v>1.6586311999999999E-2</v>
      </c>
      <c r="R8" s="4">
        <v>3</v>
      </c>
      <c r="S8" s="2">
        <v>2.47195386718951</v>
      </c>
      <c r="T8" s="2">
        <v>9.9905970000000004E-3</v>
      </c>
      <c r="X8" s="2">
        <v>5</v>
      </c>
      <c r="Y8" s="7">
        <f>-(D15-D16)</f>
        <v>2.2486310962394498</v>
      </c>
      <c r="Z8" s="12">
        <f>ABS(Y8/D15*100)</f>
        <v>1.1890528711019417</v>
      </c>
      <c r="AA8" s="7">
        <f>-(G15-G16)</f>
        <v>-21.863636128787903</v>
      </c>
      <c r="AB8" s="11">
        <f>ABS(AA8/G15*100)</f>
        <v>16.647438676742052</v>
      </c>
      <c r="AC8" s="7">
        <f>-(J15-J16)</f>
        <v>21.249999824999989</v>
      </c>
      <c r="AD8" s="11">
        <f>ABS(AC8/J15*100)</f>
        <v>18.478260717391297</v>
      </c>
      <c r="AE8" s="7">
        <f>-(M15-M16)</f>
        <v>0.10495988413019619</v>
      </c>
      <c r="AF8" s="14">
        <f>ABS(AE8/M15*100)</f>
        <v>4.2637037375555238</v>
      </c>
      <c r="AG8" s="7">
        <f>-(P15-P16)</f>
        <v>0.22349206210059869</v>
      </c>
      <c r="AH8" s="11">
        <f>ABS(AG8/P15*100)</f>
        <v>5.5017192530234915</v>
      </c>
      <c r="AI8" s="7">
        <f>-(S15-S16)</f>
        <v>7.07662887135454E-2</v>
      </c>
      <c r="AJ8" s="12">
        <f>ABS(AI8/S15*100)</f>
        <v>0.92143605095762249</v>
      </c>
      <c r="AM8" s="8">
        <v>5</v>
      </c>
      <c r="AN8" s="7">
        <f>(D16-D17)</f>
        <v>68.89788611403155</v>
      </c>
      <c r="AO8" s="11">
        <f>ABS(AN8/D16*100)</f>
        <v>36.004378621798239</v>
      </c>
      <c r="AP8" s="7">
        <f>(G16-G17)</f>
        <v>8.220003454545477</v>
      </c>
      <c r="AQ8" s="11">
        <f>ABS(AP8/G16*100)</f>
        <v>7.5089304752403763</v>
      </c>
      <c r="AR8" s="7">
        <f>(J16-J17)</f>
        <v>9.9992548250009747</v>
      </c>
      <c r="AS8" s="11">
        <f>ABS(AR8/J16*100)</f>
        <v>7.3389026332800409</v>
      </c>
      <c r="AT8" s="7">
        <f>(M16-M17)</f>
        <v>0.60666376750000994</v>
      </c>
      <c r="AU8" s="11">
        <f>ABS(AT8/M16*100)</f>
        <v>23.636250674144463</v>
      </c>
      <c r="AV8" s="7">
        <f>(P16-P17)</f>
        <v>-0.81631898307693973</v>
      </c>
      <c r="AW8" s="11">
        <f>ABS(AV8/P16*100)</f>
        <v>19.047442944646161</v>
      </c>
      <c r="AX8" s="7">
        <f>(S16-S17)</f>
        <v>3.9807808100243944</v>
      </c>
      <c r="AY8" s="11">
        <f>ABS(AX8/S16*100)</f>
        <v>51.359835424545054</v>
      </c>
      <c r="BB8" s="8">
        <v>5</v>
      </c>
      <c r="BC8" s="7">
        <f>(D15-D17)</f>
        <v>66.6492550177921</v>
      </c>
      <c r="BD8" s="11">
        <f>(BC8/D15)*100</f>
        <v>35.243436848421204</v>
      </c>
      <c r="BE8" s="7">
        <f>(G15-G17)</f>
        <v>30.08363958333338</v>
      </c>
      <c r="BF8" s="11">
        <f>(BE8/G15)*100</f>
        <v>22.906324555837593</v>
      </c>
      <c r="BG8" s="7">
        <f>(J15-J17)</f>
        <v>-11.250744999999014</v>
      </c>
      <c r="BH8" s="11">
        <f>(BG8/J15)*100</f>
        <v>-9.7832565217382754</v>
      </c>
      <c r="BI8" s="16">
        <f>(M15-M17)</f>
        <v>0.50170388336981375</v>
      </c>
      <c r="BJ8" s="11">
        <f>(BI8/M15)*100</f>
        <v>20.38032664000043</v>
      </c>
      <c r="BK8" s="16">
        <f>(P15-P17)</f>
        <v>-1.0398110451775384</v>
      </c>
      <c r="BL8" s="11">
        <f>(BK8/P15)*100</f>
        <v>-25.597099033363918</v>
      </c>
      <c r="BM8" s="16">
        <f>(S15-S17)</f>
        <v>3.910014521310849</v>
      </c>
      <c r="BN8" s="11">
        <f>(BM8/S15)*100</f>
        <v>50.911647412901686</v>
      </c>
      <c r="BR8" s="14">
        <f>AVERAGE(D15:D16)</f>
        <v>190.23542665923082</v>
      </c>
      <c r="BS8" s="12">
        <f t="shared" si="18"/>
        <v>2.2486310962394498</v>
      </c>
      <c r="BT8" s="14">
        <f>AVERAGE(G15:G16)</f>
        <v>120.40151526893942</v>
      </c>
      <c r="BU8" s="12">
        <f t="shared" si="19"/>
        <v>-21.863636128787903</v>
      </c>
      <c r="BV8" s="14">
        <f>AVERAGE(J15:J16)</f>
        <v>125.62499991249999</v>
      </c>
      <c r="BW8" s="12">
        <f t="shared" si="0"/>
        <v>21.249999824999989</v>
      </c>
      <c r="BX8" s="12"/>
      <c r="BY8" s="17">
        <f>AVERAGE(M15:M16)</f>
        <v>2.514186725434902</v>
      </c>
      <c r="BZ8" s="12">
        <f t="shared" si="1"/>
        <v>0.10495988413019619</v>
      </c>
      <c r="CA8" s="17">
        <f>AVERAGE(P15:P16)</f>
        <v>4.1739682532725206</v>
      </c>
      <c r="CB8" s="12">
        <f t="shared" si="2"/>
        <v>0.22349206210059869</v>
      </c>
      <c r="CC8" s="17">
        <f>AVERAGE(S15:S16)</f>
        <v>7.7153831443567711</v>
      </c>
      <c r="CD8" s="12">
        <f t="shared" si="3"/>
        <v>7.07662887135454E-2</v>
      </c>
      <c r="CH8" s="14">
        <f>AVERAGE(D16:D17)</f>
        <v>156.91079915033478</v>
      </c>
      <c r="CI8" s="12">
        <f t="shared" si="4"/>
        <v>68.89788611403155</v>
      </c>
      <c r="CJ8" s="14">
        <f>AVERAGE(G16:G17)</f>
        <v>105.35969547727274</v>
      </c>
      <c r="CK8" s="12">
        <f t="shared" si="5"/>
        <v>8.220003454545477</v>
      </c>
      <c r="CL8" s="14">
        <f>AVERAGE(J16:J17)</f>
        <v>131.25037241249947</v>
      </c>
      <c r="CM8" s="12">
        <f t="shared" si="6"/>
        <v>9.9992548250009747</v>
      </c>
      <c r="CN8" s="17">
        <f>AVERAGE(M16:M17)</f>
        <v>2.2633347837499951</v>
      </c>
      <c r="CO8" s="12">
        <f t="shared" si="7"/>
        <v>0.60666376750000994</v>
      </c>
      <c r="CP8" s="17">
        <f>AVERAGE(P16:P17)</f>
        <v>4.6938737758612898</v>
      </c>
      <c r="CQ8" s="12">
        <f t="shared" si="8"/>
        <v>-0.81631898307693973</v>
      </c>
      <c r="CR8" s="17">
        <f>AVERAGE(S16:S17)</f>
        <v>5.7603758837013466</v>
      </c>
      <c r="CS8" s="12">
        <f t="shared" si="9"/>
        <v>3.9807808100243944</v>
      </c>
      <c r="CV8" s="14">
        <f>AVERAGE(D15,D17)</f>
        <v>155.78648360221507</v>
      </c>
      <c r="CW8" s="12">
        <f t="shared" si="10"/>
        <v>66.6492550177921</v>
      </c>
      <c r="CX8" s="14">
        <f>AVERAGE(G15,G17)</f>
        <v>116.29151354166669</v>
      </c>
      <c r="CY8" s="12">
        <f t="shared" si="11"/>
        <v>30.08363958333338</v>
      </c>
      <c r="CZ8" s="14">
        <f>AVERAGE(J15,J17)</f>
        <v>120.62537249999949</v>
      </c>
      <c r="DA8" s="12">
        <f t="shared" si="20"/>
        <v>-11.250744999999014</v>
      </c>
      <c r="DB8" s="17">
        <f>AVERAGE(M15,M17)</f>
        <v>2.2108548416848968</v>
      </c>
      <c r="DC8" s="12">
        <f t="shared" si="12"/>
        <v>0.50170388336981375</v>
      </c>
      <c r="DD8" s="17">
        <f>AVERAGE(P15,P17)</f>
        <v>4.5821277448109905</v>
      </c>
      <c r="DE8" s="10">
        <f t="shared" si="13"/>
        <v>-1.0398110451775384</v>
      </c>
      <c r="DF8" s="17">
        <f>AVERAGE(S15,S17)</f>
        <v>5.7249927393445743</v>
      </c>
      <c r="DG8" s="10">
        <f t="shared" si="14"/>
        <v>3.910014521310849</v>
      </c>
      <c r="DL8" s="3">
        <f t="shared" si="15"/>
        <v>5.0563418069750297</v>
      </c>
      <c r="DN8" s="3">
        <f t="shared" si="16"/>
        <v>478.01858477203967</v>
      </c>
      <c r="DP8" s="3">
        <f t="shared" si="21"/>
        <v>451.56249256249959</v>
      </c>
      <c r="DR8" s="3">
        <f t="shared" si="22"/>
        <v>1.1016577276624209E-2</v>
      </c>
      <c r="DT8" s="3">
        <f t="shared" si="23"/>
        <v>4.9948701821977859E-2</v>
      </c>
      <c r="DV8" s="3">
        <f t="shared" si="24"/>
        <v>5.0078676182888629E-3</v>
      </c>
      <c r="DY8" s="3">
        <f t="shared" si="25"/>
        <v>4746.9187109820614</v>
      </c>
      <c r="DZ8" s="7"/>
      <c r="EA8" s="3">
        <f t="shared" si="26"/>
        <v>67.568456792739582</v>
      </c>
      <c r="EB8" s="7"/>
      <c r="EC8" s="3">
        <f t="shared" si="27"/>
        <v>99.985097055305275</v>
      </c>
      <c r="ED8" s="7"/>
      <c r="EE8" s="3">
        <f t="shared" si="28"/>
        <v>0.3680409267973061</v>
      </c>
      <c r="EF8" s="7"/>
      <c r="EG8" s="3">
        <f t="shared" si="29"/>
        <v>0.66637668213176904</v>
      </c>
      <c r="EH8" s="7"/>
      <c r="EI8" s="3">
        <f t="shared" si="30"/>
        <v>15.846615857458474</v>
      </c>
      <c r="EJ8" s="7"/>
      <c r="EL8" s="3">
        <f t="shared" si="31"/>
        <v>4442.1231944266856</v>
      </c>
      <c r="EN8" s="3">
        <f t="shared" si="32"/>
        <v>905.02537057990298</v>
      </c>
      <c r="EP8" s="3">
        <f t="shared" si="33"/>
        <v>126.57926305500283</v>
      </c>
      <c r="ER8" s="3">
        <f t="shared" si="34"/>
        <v>0.25170678658835166</v>
      </c>
      <c r="ET8" s="3">
        <f t="shared" si="35"/>
        <v>1.0812070096732049</v>
      </c>
      <c r="EV8" s="3">
        <f t="shared" si="36"/>
        <v>15.288213556861708</v>
      </c>
    </row>
    <row r="9" spans="1:160" x14ac:dyDescent="0.25">
      <c r="A9" s="1"/>
      <c r="B9" s="1">
        <v>3</v>
      </c>
      <c r="C9" s="5">
        <v>1</v>
      </c>
      <c r="D9" s="3">
        <v>188.8</v>
      </c>
      <c r="E9" s="3">
        <v>1.0409999999999999</v>
      </c>
      <c r="F9" s="5">
        <v>1</v>
      </c>
      <c r="G9" s="3">
        <v>132.00000000000003</v>
      </c>
      <c r="H9" s="3">
        <v>0.30151134457776363</v>
      </c>
      <c r="I9" s="5">
        <v>1</v>
      </c>
      <c r="J9" s="3">
        <v>119</v>
      </c>
      <c r="K9" s="3">
        <v>0.31622776601683794</v>
      </c>
      <c r="L9" s="5">
        <v>1</v>
      </c>
      <c r="M9" s="2">
        <v>2.7555110220440886</v>
      </c>
      <c r="N9" s="2">
        <v>1E-3</v>
      </c>
      <c r="O9" s="5">
        <v>1</v>
      </c>
      <c r="P9" s="2">
        <v>3.9919999999999995</v>
      </c>
      <c r="Q9" s="2">
        <v>1.4487330909090906E-3</v>
      </c>
      <c r="R9" s="5">
        <v>1</v>
      </c>
      <c r="S9" s="2">
        <v>7.527000000000001</v>
      </c>
      <c r="T9" s="2">
        <v>7.2612927658998766E-2</v>
      </c>
      <c r="W9" s="8">
        <v>2</v>
      </c>
      <c r="X9" s="2">
        <v>1</v>
      </c>
      <c r="Y9" s="7">
        <f>-(D18-D19)</f>
        <v>0.83895058498879393</v>
      </c>
      <c r="Z9" s="12">
        <f>ABS(Y9/D18*100)</f>
        <v>0.44412418474790566</v>
      </c>
      <c r="AA9" s="7">
        <f>-(G18-G19)</f>
        <v>-14.500000159090874</v>
      </c>
      <c r="AB9" s="11">
        <f>ABS(AA9/G18*100)</f>
        <v>12.663755597459279</v>
      </c>
      <c r="AC9" s="7">
        <f>-(J18-J19)</f>
        <v>13.983333424999941</v>
      </c>
      <c r="AD9" s="11">
        <f>ABS(AC9/J18*100)</f>
        <v>11.359328533712381</v>
      </c>
      <c r="AE9" s="7">
        <f>-(M18-M19)</f>
        <v>-0.13889383238730835</v>
      </c>
      <c r="AF9" s="11">
        <f>ABS(AE9/M18*100)</f>
        <v>5.3221591228409499</v>
      </c>
      <c r="AG9" s="7">
        <f>-(P18-P19)</f>
        <v>0.23693929323842955</v>
      </c>
      <c r="AH9" s="11">
        <f>ABS(AG9/P18*100)</f>
        <v>5.6213355453957208</v>
      </c>
      <c r="AI9" s="7">
        <f>-(S18-S19)</f>
        <v>6.3051626308807229E-2</v>
      </c>
      <c r="AJ9" s="12">
        <f>ABS(AI9/S18*100)</f>
        <v>0.79260372481215891</v>
      </c>
      <c r="AL9" s="8">
        <v>2</v>
      </c>
      <c r="AM9" s="8">
        <v>1</v>
      </c>
      <c r="AN9" s="7">
        <f>(D19-D20)</f>
        <v>-116.25655147675121</v>
      </c>
      <c r="AO9" s="11">
        <f>ABS(AN9/D19*100)</f>
        <v>61.27184277045793</v>
      </c>
      <c r="AP9" s="7">
        <f>(G19-G20)</f>
        <v>9.9999998409091262</v>
      </c>
      <c r="AQ9" s="11">
        <f>ABS(AP9/G19*100)</f>
        <v>9.9999998568182136</v>
      </c>
      <c r="AR9" s="7">
        <f>(J19-J20)</f>
        <v>27.08333342499995</v>
      </c>
      <c r="AS9" s="11">
        <f>ABS(AR9/J19*100)</f>
        <v>19.756838959433086</v>
      </c>
      <c r="AT9" s="7">
        <f>(M19-M20)</f>
        <v>0.33083394249999998</v>
      </c>
      <c r="AU9" s="11">
        <f>ABS(AT9/M19*100)</f>
        <v>13.389569346843025</v>
      </c>
      <c r="AV9" s="7">
        <f>(P19-P20)</f>
        <v>-0.22095923501769121</v>
      </c>
      <c r="AW9" s="14">
        <f>ABS(AV9/P19*100)</f>
        <v>4.9632131182310237</v>
      </c>
      <c r="AX9" s="7">
        <f>(S19-S20)</f>
        <v>-0.33847757281779423</v>
      </c>
      <c r="AY9" s="14">
        <f>ABS(AX9/S19*100)</f>
        <v>4.2214441686454434</v>
      </c>
      <c r="BA9" s="8">
        <v>2</v>
      </c>
      <c r="BB9" s="8">
        <v>1</v>
      </c>
      <c r="BC9" s="7">
        <f>(D18-D20)</f>
        <v>-117.09550206174001</v>
      </c>
      <c r="BD9" s="11">
        <f>(BC9/D18)*100</f>
        <v>-61.98809002739015</v>
      </c>
      <c r="BE9" s="7">
        <f>(G18-G20)</f>
        <v>24.5</v>
      </c>
      <c r="BF9" s="11">
        <f>(BE9/G18)*100</f>
        <v>21.397379912663755</v>
      </c>
      <c r="BG9" s="7">
        <f>(J18-J20)</f>
        <v>13.100000000000009</v>
      </c>
      <c r="BH9" s="11">
        <f>(BG9/J18)*100</f>
        <v>10.641754670999195</v>
      </c>
      <c r="BI9" s="16">
        <f>(M18-M20)</f>
        <v>0.46972777488730832</v>
      </c>
      <c r="BJ9" s="11">
        <f>(BI9/M18)*100</f>
        <v>17.999114283181854</v>
      </c>
      <c r="BK9" s="16">
        <f>(P18-P20)</f>
        <v>-0.45789852825612076</v>
      </c>
      <c r="BL9" s="11">
        <f>(BK9/P18)*100</f>
        <v>-10.863547526835609</v>
      </c>
      <c r="BM9" s="16">
        <f>(S18-S20)</f>
        <v>-0.40152919912660145</v>
      </c>
      <c r="BN9" s="14">
        <f>(BM9/S18)*100</f>
        <v>-5.0475072171791524</v>
      </c>
      <c r="BR9" s="14">
        <f>AVERAGE(D18:D19)</f>
        <v>189.31947529249442</v>
      </c>
      <c r="BS9" s="12">
        <f t="shared" si="18"/>
        <v>0.83895058498879393</v>
      </c>
      <c r="BT9" s="14">
        <f>AVERAGE(G18:G19)</f>
        <v>107.24999992045457</v>
      </c>
      <c r="BU9" s="12">
        <f t="shared" si="19"/>
        <v>-14.500000159090874</v>
      </c>
      <c r="BV9" s="14">
        <f>AVERAGE(J18:J19)</f>
        <v>130.09166671249997</v>
      </c>
      <c r="BW9" s="12">
        <f t="shared" si="0"/>
        <v>13.983333424999941</v>
      </c>
      <c r="BX9" s="12"/>
      <c r="BY9" s="17">
        <f>AVERAGE(M18:M19)</f>
        <v>2.5402802486936542</v>
      </c>
      <c r="BZ9" s="12">
        <f t="shared" si="1"/>
        <v>-0.13889383238730835</v>
      </c>
      <c r="CA9" s="17">
        <f>AVERAGE(P18:P19)</f>
        <v>4.3334696466192142</v>
      </c>
      <c r="CB9" s="12">
        <f t="shared" si="2"/>
        <v>0.23693929323842955</v>
      </c>
      <c r="CC9" s="17">
        <f>AVERAGE(S18:S19)</f>
        <v>7.9865258131544019</v>
      </c>
      <c r="CD9" s="12">
        <f t="shared" si="3"/>
        <v>6.3051626308807229E-2</v>
      </c>
      <c r="CH9" s="14">
        <f>AVERAGE(D19:D20)</f>
        <v>247.86722632336441</v>
      </c>
      <c r="CI9" s="12">
        <f t="shared" si="4"/>
        <v>-116.25655147675121</v>
      </c>
      <c r="CJ9" s="14">
        <f>AVERAGE(G19:G20)</f>
        <v>94.99999992045457</v>
      </c>
      <c r="CK9" s="12">
        <f t="shared" si="5"/>
        <v>9.9999998409091262</v>
      </c>
      <c r="CL9" s="14">
        <f>AVERAGE(J19:J20)</f>
        <v>123.54166671249997</v>
      </c>
      <c r="CM9" s="12">
        <f t="shared" si="6"/>
        <v>27.08333342499995</v>
      </c>
      <c r="CN9" s="17">
        <f>AVERAGE(M19:M20)</f>
        <v>2.3054163612499998</v>
      </c>
      <c r="CO9" s="12">
        <f t="shared" si="7"/>
        <v>0.33083394249999998</v>
      </c>
      <c r="CP9" s="17">
        <f>AVERAGE(P19:P20)</f>
        <v>4.5624189107472741</v>
      </c>
      <c r="CQ9" s="12">
        <f t="shared" si="8"/>
        <v>-0.22095923501769121</v>
      </c>
      <c r="CR9" s="17">
        <f>AVERAGE(S19:S20)</f>
        <v>8.1872904127177026</v>
      </c>
      <c r="CS9" s="12">
        <f t="shared" si="9"/>
        <v>-0.33847757281779423</v>
      </c>
      <c r="CV9" s="14">
        <f>AVERAGE(D18,D20)</f>
        <v>247.44775103086999</v>
      </c>
      <c r="CW9" s="12">
        <f t="shared" si="10"/>
        <v>-117.09550206174001</v>
      </c>
      <c r="CX9" s="14">
        <f>AVERAGE(G18,G20)</f>
        <v>102.25</v>
      </c>
      <c r="CY9" s="12">
        <f t="shared" si="11"/>
        <v>24.5</v>
      </c>
      <c r="CZ9" s="14">
        <f>AVERAGE(J18,J20)</f>
        <v>116.55000000000001</v>
      </c>
      <c r="DA9" s="12">
        <f t="shared" si="20"/>
        <v>13.100000000000009</v>
      </c>
      <c r="DB9" s="17">
        <f>AVERAGE(M18,M20)</f>
        <v>2.3748632774436542</v>
      </c>
      <c r="DC9" s="12">
        <f t="shared" si="12"/>
        <v>0.46972777488730832</v>
      </c>
      <c r="DD9" s="17">
        <f>AVERAGE(P18,P20)</f>
        <v>4.4439492641280598</v>
      </c>
      <c r="DE9" s="10">
        <f t="shared" si="13"/>
        <v>-0.45789852825612076</v>
      </c>
      <c r="DF9" s="17">
        <f>AVERAGE(S18,S20)</f>
        <v>8.1557645995632981</v>
      </c>
      <c r="DG9" s="10">
        <f t="shared" si="14"/>
        <v>-0.40152919912660145</v>
      </c>
      <c r="DL9" s="3">
        <f t="shared" si="15"/>
        <v>0.7038380840530396</v>
      </c>
      <c r="DN9" s="3">
        <f t="shared" si="16"/>
        <v>210.25000461363535</v>
      </c>
      <c r="DP9" s="3">
        <f t="shared" si="21"/>
        <v>195.53361367472058</v>
      </c>
      <c r="DR9" s="3">
        <f t="shared" si="22"/>
        <v>1.9291496675233704E-2</v>
      </c>
      <c r="DT9" s="3">
        <f t="shared" si="23"/>
        <v>5.6140228680326504E-2</v>
      </c>
      <c r="DV9" s="3">
        <f t="shared" si="24"/>
        <v>3.9755075801854722E-3</v>
      </c>
      <c r="DY9" s="3">
        <f t="shared" si="25"/>
        <v>13515.585761266504</v>
      </c>
      <c r="DZ9" s="7"/>
      <c r="EA9" s="3">
        <f t="shared" si="26"/>
        <v>99.999996818182552</v>
      </c>
      <c r="EB9" s="7"/>
      <c r="EC9" s="3">
        <f t="shared" si="27"/>
        <v>733.50694940971948</v>
      </c>
      <c r="ED9" s="7"/>
      <c r="EE9" s="3">
        <f t="shared" si="28"/>
        <v>0.1094510975100933</v>
      </c>
      <c r="EF9" s="7"/>
      <c r="EG9" s="3">
        <f t="shared" si="29"/>
        <v>4.88229835396033E-2</v>
      </c>
      <c r="EH9" s="7"/>
      <c r="EI9" s="3">
        <f t="shared" si="30"/>
        <v>0.11456706730062519</v>
      </c>
      <c r="EJ9" s="7"/>
      <c r="EL9" s="3">
        <f t="shared" si="31"/>
        <v>13711.356603090959</v>
      </c>
      <c r="EN9" s="3">
        <f t="shared" si="32"/>
        <v>600.25</v>
      </c>
      <c r="EP9" s="3">
        <f t="shared" si="33"/>
        <v>171.61000000000021</v>
      </c>
      <c r="ER9" s="3">
        <f t="shared" si="34"/>
        <v>0.22064418250058179</v>
      </c>
      <c r="ET9" s="3">
        <f t="shared" si="35"/>
        <v>0.20967106217912143</v>
      </c>
      <c r="EV9" s="3">
        <f t="shared" si="36"/>
        <v>0.16122569775124995</v>
      </c>
    </row>
    <row r="10" spans="1:160" x14ac:dyDescent="0.25">
      <c r="A10" s="1"/>
      <c r="B10" s="1"/>
      <c r="C10" s="6">
        <v>2</v>
      </c>
      <c r="D10" s="3">
        <v>188.67586348016056</v>
      </c>
      <c r="E10" s="3">
        <v>0.78464559637084708</v>
      </c>
      <c r="F10" s="6">
        <v>2</v>
      </c>
      <c r="G10" s="3">
        <v>104.54545434772729</v>
      </c>
      <c r="H10" s="3">
        <v>1.7738299600786787</v>
      </c>
      <c r="I10" s="6">
        <v>2</v>
      </c>
      <c r="J10" s="3">
        <v>146.66666679999997</v>
      </c>
      <c r="K10" s="3">
        <v>1.8604085572798248</v>
      </c>
      <c r="L10" s="6">
        <v>2</v>
      </c>
      <c r="M10" s="2">
        <v>2.616666665825</v>
      </c>
      <c r="N10" s="2">
        <v>1.9512129560865465E-2</v>
      </c>
      <c r="O10" s="6">
        <v>2</v>
      </c>
      <c r="P10" s="2">
        <v>4.2038216574031404</v>
      </c>
      <c r="Q10" s="2">
        <v>3.1347329754040615E-2</v>
      </c>
      <c r="R10" s="6">
        <v>2</v>
      </c>
      <c r="S10" s="2">
        <v>7.522348805050342</v>
      </c>
      <c r="T10" s="2">
        <v>5.1898464827062334E-2</v>
      </c>
      <c r="X10" s="2">
        <v>2</v>
      </c>
      <c r="Y10" s="7">
        <f>-(D21-D22)</f>
        <v>2.9344819969482785</v>
      </c>
      <c r="Z10" s="12">
        <f>ABS(Y10/D21*100)</f>
        <v>1.5896435519763157</v>
      </c>
      <c r="AA10" s="7">
        <f>-(G21-G22)</f>
        <v>-15.887878720454609</v>
      </c>
      <c r="AB10" s="11">
        <f>ABS(AA10/G21*100)</f>
        <v>14.172951579352905</v>
      </c>
      <c r="AC10" s="7">
        <f>-(J21-J22)</f>
        <v>15.116666675000047</v>
      </c>
      <c r="AD10" s="11">
        <f>ABS(AC10/J21*100)</f>
        <v>13.110725650477059</v>
      </c>
      <c r="AE10" s="7">
        <f>-(M21-M22)</f>
        <v>-0.13409555069565338</v>
      </c>
      <c r="AF10" s="11">
        <f>ABS(AE10/M21*100)</f>
        <v>5.3711363305913533</v>
      </c>
      <c r="AG10" s="7">
        <f>-(P21-P22)</f>
        <v>0.25008465445872119</v>
      </c>
      <c r="AH10" s="11">
        <f>ABS(AG10/P21*100)</f>
        <v>5.6760021438656638</v>
      </c>
      <c r="AI10" s="7">
        <f>-(S21-S22)</f>
        <v>0.14730517006013777</v>
      </c>
      <c r="AJ10" s="12">
        <f>ABS(AI10/S21*100)</f>
        <v>1.8138796953594112</v>
      </c>
      <c r="AM10" s="8">
        <v>2</v>
      </c>
      <c r="AN10" s="7">
        <f>(D22-D23)</f>
        <v>87.516857702219269</v>
      </c>
      <c r="AO10" s="11">
        <f>ABS(AN10/D22*100)</f>
        <v>46.667075180149226</v>
      </c>
      <c r="AP10" s="7">
        <f>(G22-G23)</f>
        <v>16.2121212795454</v>
      </c>
      <c r="AQ10" s="11">
        <f>ABS(AP10/G22*100)</f>
        <v>16.85039375905755</v>
      </c>
      <c r="AR10" s="7">
        <f>(J22-J23)</f>
        <v>20.416666675000045</v>
      </c>
      <c r="AS10" s="11">
        <f>ABS(AR10/J22*100)</f>
        <v>15.654952082066806</v>
      </c>
      <c r="AT10" s="7">
        <f>(M22-M23)</f>
        <v>0.36250000082499989</v>
      </c>
      <c r="AU10" s="11">
        <f>ABS(AT10/M22*100)</f>
        <v>15.343915373477781</v>
      </c>
      <c r="AV10" s="7">
        <f>(P22-P23)</f>
        <v>-0.34391534554127823</v>
      </c>
      <c r="AW10" s="11">
        <f>ABS(AV10/P22*100)</f>
        <v>7.3863636738636353</v>
      </c>
      <c r="AX10" s="7">
        <f>(S22-S23)</f>
        <v>3.9574868501671867</v>
      </c>
      <c r="AY10" s="11">
        <f>ABS(AX10/S22*100)</f>
        <v>47.863337996974337</v>
      </c>
      <c r="BB10" s="8">
        <v>2</v>
      </c>
      <c r="BC10" s="7">
        <f>(D21-D23)</f>
        <v>84.582375705270991</v>
      </c>
      <c r="BD10" s="11">
        <f>(BC10/D21)*100</f>
        <v>45.819271779670096</v>
      </c>
      <c r="BE10" s="7">
        <f>(G21-G23)</f>
        <v>32.100000000000009</v>
      </c>
      <c r="BF10" s="11">
        <f>(BE10/G21)*100</f>
        <v>28.635147190008926</v>
      </c>
      <c r="BG10" s="7">
        <f>(J21-J23)</f>
        <v>5.2999999999999972</v>
      </c>
      <c r="BH10" s="11">
        <f>(BG10/J21)*100</f>
        <v>4.5967042497831718</v>
      </c>
      <c r="BI10" s="16">
        <f>(M21-M23)</f>
        <v>0.49659555152065327</v>
      </c>
      <c r="BJ10" s="11">
        <f>(BI10/M21)*100</f>
        <v>19.89090909090908</v>
      </c>
      <c r="BK10" s="16">
        <f>(P21-P23)</f>
        <v>-0.59399999999999942</v>
      </c>
      <c r="BL10" s="11">
        <f>(BK10/P21)*100</f>
        <v>-13.481615978211515</v>
      </c>
      <c r="BM10" s="16">
        <f>(S21-S23)</f>
        <v>3.8101816801070489</v>
      </c>
      <c r="BN10" s="11">
        <f>(BM10/S21)*100</f>
        <v>46.917641671063286</v>
      </c>
      <c r="BR10" s="14">
        <f>AVERAGE(D21:D22)</f>
        <v>186.06724099847412</v>
      </c>
      <c r="BS10" s="12">
        <f t="shared" si="18"/>
        <v>2.9344819969482785</v>
      </c>
      <c r="BT10" s="14">
        <f>AVERAGE(G21:G22)</f>
        <v>104.1560606397727</v>
      </c>
      <c r="BU10" s="12">
        <f t="shared" si="19"/>
        <v>-15.887878720454609</v>
      </c>
      <c r="BV10" s="14">
        <f>AVERAGE(J21:J22)</f>
        <v>122.85833333750003</v>
      </c>
      <c r="BW10" s="12">
        <f t="shared" si="0"/>
        <v>15.116666675000047</v>
      </c>
      <c r="BX10" s="12"/>
      <c r="BY10" s="17">
        <f>AVERAGE(M21:M22)</f>
        <v>2.4295477761728268</v>
      </c>
      <c r="BZ10" s="12">
        <f t="shared" si="1"/>
        <v>-0.13409555069565338</v>
      </c>
      <c r="CA10" s="17">
        <f>AVERAGE(P21:P22)</f>
        <v>4.5310423272293612</v>
      </c>
      <c r="CB10" s="12">
        <f t="shared" si="2"/>
        <v>0.25008465445872119</v>
      </c>
      <c r="CC10" s="17">
        <f>AVERAGE(S21:S22)</f>
        <v>8.1946525850300667</v>
      </c>
      <c r="CD10" s="12">
        <f t="shared" si="3"/>
        <v>0.14730517006013777</v>
      </c>
      <c r="CH10" s="14">
        <f>AVERAGE(D22:D23)</f>
        <v>143.77605314583863</v>
      </c>
      <c r="CI10" s="12">
        <f t="shared" si="4"/>
        <v>87.516857702219269</v>
      </c>
      <c r="CJ10" s="14">
        <f>AVERAGE(G22:G23)</f>
        <v>88.106060639772693</v>
      </c>
      <c r="CK10" s="12">
        <f t="shared" si="5"/>
        <v>16.2121212795454</v>
      </c>
      <c r="CL10" s="14">
        <f>AVERAGE(J22:J23)</f>
        <v>120.20833333750002</v>
      </c>
      <c r="CM10" s="12">
        <f t="shared" si="6"/>
        <v>20.416666675000045</v>
      </c>
      <c r="CN10" s="17">
        <f>AVERAGE(M22:M23)</f>
        <v>2.1812500004124997</v>
      </c>
      <c r="CO10" s="12">
        <f t="shared" si="7"/>
        <v>0.36250000082499989</v>
      </c>
      <c r="CP10" s="17">
        <f>AVERAGE(P22:P23)</f>
        <v>4.8280423272293609</v>
      </c>
      <c r="CQ10" s="12">
        <f t="shared" si="8"/>
        <v>-0.34391534554127823</v>
      </c>
      <c r="CR10" s="17">
        <f>AVERAGE(S22:S23)</f>
        <v>6.2895617449765435</v>
      </c>
      <c r="CS10" s="12">
        <f t="shared" si="9"/>
        <v>3.9574868501671867</v>
      </c>
      <c r="CV10" s="14">
        <f>AVERAGE(D21,D23)</f>
        <v>142.30881214736451</v>
      </c>
      <c r="CW10" s="12">
        <f t="shared" si="10"/>
        <v>84.582375705270991</v>
      </c>
      <c r="CX10" s="14">
        <f>AVERAGE(G21,G23)</f>
        <v>96.050000000000011</v>
      </c>
      <c r="CY10" s="12">
        <f t="shared" si="11"/>
        <v>32.100000000000009</v>
      </c>
      <c r="CZ10" s="14">
        <f>AVERAGE(J21,J23)</f>
        <v>112.65</v>
      </c>
      <c r="DA10" s="12">
        <f t="shared" si="20"/>
        <v>5.2999999999999972</v>
      </c>
      <c r="DB10" s="17">
        <f>AVERAGE(M21,M23)</f>
        <v>2.2482977757603266</v>
      </c>
      <c r="DC10" s="12">
        <f t="shared" si="12"/>
        <v>0.49659555152065327</v>
      </c>
      <c r="DD10" s="17">
        <f>AVERAGE(P21,P23)</f>
        <v>4.7030000000000003</v>
      </c>
      <c r="DE10" s="10">
        <f t="shared" si="13"/>
        <v>-0.59399999999999942</v>
      </c>
      <c r="DF10" s="17">
        <f>AVERAGE(S21,S23)</f>
        <v>6.2159091599464737</v>
      </c>
      <c r="DG10" s="10">
        <f t="shared" si="14"/>
        <v>3.8101816801070489</v>
      </c>
      <c r="DL10" s="3">
        <f t="shared" si="15"/>
        <v>8.611184590413556</v>
      </c>
      <c r="DN10" s="3">
        <f t="shared" si="16"/>
        <v>252.42469023587438</v>
      </c>
      <c r="DP10" s="3">
        <f t="shared" si="21"/>
        <v>228.51361136305698</v>
      </c>
      <c r="DR10" s="3">
        <f t="shared" si="22"/>
        <v>1.7981616716370545E-2</v>
      </c>
      <c r="DT10" s="3">
        <f t="shared" si="23"/>
        <v>6.2542334395737975E-2</v>
      </c>
      <c r="DV10" s="3">
        <f t="shared" si="24"/>
        <v>2.1698813126446108E-2</v>
      </c>
      <c r="DY10" s="3">
        <f t="shared" si="25"/>
        <v>7659.2003820704958</v>
      </c>
      <c r="DZ10" s="7"/>
      <c r="EA10" s="3">
        <f t="shared" si="26"/>
        <v>262.83287638268877</v>
      </c>
      <c r="EB10" s="7"/>
      <c r="EC10" s="3">
        <f t="shared" si="27"/>
        <v>416.84027811805737</v>
      </c>
      <c r="ED10" s="7"/>
      <c r="EE10" s="3">
        <f t="shared" si="28"/>
        <v>0.13140625059812491</v>
      </c>
      <c r="EF10" s="7"/>
      <c r="EG10" s="3">
        <f t="shared" si="29"/>
        <v>0.1182777648987768</v>
      </c>
      <c r="EH10" s="7"/>
      <c r="EI10" s="3">
        <f t="shared" si="30"/>
        <v>15.661702169246201</v>
      </c>
      <c r="EJ10" s="7"/>
      <c r="EL10" s="3">
        <f t="shared" si="31"/>
        <v>7154.1782799476159</v>
      </c>
      <c r="EN10" s="3">
        <f t="shared" si="32"/>
        <v>1030.4100000000005</v>
      </c>
      <c r="EP10" s="3">
        <f t="shared" si="33"/>
        <v>28.089999999999971</v>
      </c>
      <c r="ER10" s="3">
        <f t="shared" si="34"/>
        <v>0.24660714179010179</v>
      </c>
      <c r="ET10" s="3">
        <f t="shared" si="35"/>
        <v>0.35283599999999932</v>
      </c>
      <c r="EV10" s="3">
        <f t="shared" si="36"/>
        <v>14.517484435423373</v>
      </c>
    </row>
    <row r="11" spans="1:160" x14ac:dyDescent="0.25">
      <c r="A11" s="1"/>
      <c r="B11" s="1"/>
      <c r="C11" s="4">
        <v>3</v>
      </c>
      <c r="D11" s="3">
        <v>58.385201471219908</v>
      </c>
      <c r="E11" s="3">
        <v>0.30136960000000002</v>
      </c>
      <c r="F11" s="4">
        <v>3</v>
      </c>
      <c r="G11" s="3">
        <v>91.249943749999403</v>
      </c>
      <c r="H11" s="3">
        <v>4.2640140000000004</v>
      </c>
      <c r="I11" s="4">
        <v>3</v>
      </c>
      <c r="J11" s="3">
        <v>160.00008374999999</v>
      </c>
      <c r="K11" s="3">
        <v>4.4721359999999999</v>
      </c>
      <c r="L11" s="4">
        <v>3</v>
      </c>
      <c r="M11" s="2">
        <v>1.9699974</v>
      </c>
      <c r="N11" s="2">
        <v>1.4142136E-2</v>
      </c>
      <c r="O11" s="4">
        <v>3</v>
      </c>
      <c r="P11" s="2">
        <v>5.0761488314654599</v>
      </c>
      <c r="Q11" s="2">
        <v>3.1003625E-2</v>
      </c>
      <c r="R11" s="4">
        <v>3</v>
      </c>
      <c r="S11" s="2">
        <v>2.4520796389571302</v>
      </c>
      <c r="T11" s="2">
        <v>9.9905970000000004E-3</v>
      </c>
      <c r="X11" s="2">
        <v>3</v>
      </c>
      <c r="Y11" s="7">
        <f>-(D24-D25)</f>
        <v>1.6593902419351991</v>
      </c>
      <c r="Z11" s="12">
        <f>ABS(Y11/D24*100)</f>
        <v>0.89599905072094999</v>
      </c>
      <c r="AA11" s="7">
        <f>-(G24-G25)</f>
        <v>-14.515151613636348</v>
      </c>
      <c r="AB11" s="11">
        <f>ABS(AA11/G24*100)</f>
        <v>12.84526691472243</v>
      </c>
      <c r="AC11" s="7">
        <f>-(J24-J25)</f>
        <v>14.533333349999978</v>
      </c>
      <c r="AD11" s="11">
        <f>ABS(AC11/J24*100)</f>
        <v>12.496417325881323</v>
      </c>
      <c r="AE11" s="7">
        <f>-(M24-M25)</f>
        <v>-0.12089614832035211</v>
      </c>
      <c r="AF11" s="14">
        <f>ABS(AE11/M24*100)</f>
        <v>4.8116667031500135</v>
      </c>
      <c r="AG11" s="7">
        <f>-(P24-P25)</f>
        <v>0.22130313765130083</v>
      </c>
      <c r="AH11" s="11">
        <f>ABS(AG11/P24*100)</f>
        <v>5.0548912209068257</v>
      </c>
      <c r="AI11" s="7">
        <f>-(S24-S25)</f>
        <v>6.5199019823966253E-2</v>
      </c>
      <c r="AJ11" s="12">
        <f>ABS(AI11/S24*100)</f>
        <v>0.80641954018511131</v>
      </c>
      <c r="AM11" s="8">
        <v>3</v>
      </c>
      <c r="AN11" s="7">
        <f>(D25-D26)</f>
        <v>31.031993968306182</v>
      </c>
      <c r="AO11" s="11">
        <f>ABS(AN11/D25*100)</f>
        <v>16.607136482746558</v>
      </c>
      <c r="AP11" s="7">
        <f>(G25-G26)</f>
        <v>-17.764950363636331</v>
      </c>
      <c r="AQ11" s="14">
        <f>ABS(AP11/G25*100)</f>
        <v>18.038257310345912</v>
      </c>
      <c r="AR11" s="7">
        <f>(J25-J26)</f>
        <v>18.333142100000984</v>
      </c>
      <c r="AS11" s="11">
        <f>ABS(AR11/J25*100)</f>
        <v>14.0125926861138</v>
      </c>
      <c r="AT11" s="7">
        <f>(M25-M26)</f>
        <v>0.36166788575000997</v>
      </c>
      <c r="AU11" s="11">
        <f>ABS(AT11/M25*100)</f>
        <v>15.122002197433936</v>
      </c>
      <c r="AV11" s="7">
        <f>(P25-P26)</f>
        <v>-0.32680819725304922</v>
      </c>
      <c r="AW11" s="11">
        <f>ABS(AV11/P25*100)</f>
        <v>7.1056024678542595</v>
      </c>
      <c r="AX11" s="7">
        <f>(S25-S26)</f>
        <v>1.3507254160370774</v>
      </c>
      <c r="AY11" s="11">
        <f>ABS(AX11/S25*100)</f>
        <v>16.57291328410102</v>
      </c>
      <c r="BB11" s="8">
        <v>3</v>
      </c>
      <c r="BC11" s="7">
        <f>(D24-D26)</f>
        <v>29.372603726370983</v>
      </c>
      <c r="BD11" s="11">
        <f>(BC11/D24)*100</f>
        <v>15.859937217262951</v>
      </c>
      <c r="BE11" s="7">
        <f>(G24-G26)</f>
        <v>-3.2497987499999823</v>
      </c>
      <c r="BF11" s="11">
        <f>(BE11/G24)*100</f>
        <v>-2.8759280973451169</v>
      </c>
      <c r="BG11" s="7">
        <f>(J24-J26)</f>
        <v>3.7998087500010058</v>
      </c>
      <c r="BH11" s="11">
        <f>(BG11/J24)*100</f>
        <v>3.2672474204651816</v>
      </c>
      <c r="BI11" s="16">
        <f>(M24-M26)</f>
        <v>0.48256403407036208</v>
      </c>
      <c r="BJ11" s="11">
        <f>(BI11/M24)*100</f>
        <v>19.206048556000411</v>
      </c>
      <c r="BK11" s="16">
        <f>(P24-P26)</f>
        <v>-0.54811133490435004</v>
      </c>
      <c r="BL11" s="11">
        <f>(BK11/P24)*100</f>
        <v>-12.519674164101188</v>
      </c>
      <c r="BM11" s="16">
        <f>(S24-S26)</f>
        <v>1.2855263962131112</v>
      </c>
      <c r="BN11" s="11">
        <f>(BM11/S24)*100</f>
        <v>15.900140955016834</v>
      </c>
      <c r="BR11" s="14">
        <f>AVERAGE(D24:D25)</f>
        <v>186.02969512096757</v>
      </c>
      <c r="BS11" s="12">
        <f t="shared" si="18"/>
        <v>1.6593902419351991</v>
      </c>
      <c r="BT11" s="14">
        <f>AVERAGE(G24:G25)</f>
        <v>105.74242419318185</v>
      </c>
      <c r="BU11" s="12">
        <f t="shared" si="19"/>
        <v>-14.515151613636348</v>
      </c>
      <c r="BV11" s="14">
        <f>AVERAGE(J24:J25)</f>
        <v>123.56666667499999</v>
      </c>
      <c r="BW11" s="12">
        <f t="shared" si="0"/>
        <v>14.533333349999978</v>
      </c>
      <c r="BX11" s="12"/>
      <c r="BY11" s="17">
        <f>AVERAGE(M24:M25)</f>
        <v>2.4521147399101757</v>
      </c>
      <c r="BZ11" s="12">
        <f t="shared" si="1"/>
        <v>-0.12089614832035211</v>
      </c>
      <c r="CA11" s="17">
        <f>AVERAGE(P24:P25)</f>
        <v>4.4886515688256505</v>
      </c>
      <c r="CB11" s="12">
        <f t="shared" si="2"/>
        <v>0.22130313765130083</v>
      </c>
      <c r="CC11" s="17">
        <f>AVERAGE(S24:S25)</f>
        <v>8.1175995099119831</v>
      </c>
      <c r="CD11" s="12">
        <f t="shared" si="3"/>
        <v>6.5199019823966253E-2</v>
      </c>
      <c r="CH11" s="14">
        <f>AVERAGE(D25:D26)</f>
        <v>171.34339325778211</v>
      </c>
      <c r="CI11" s="12">
        <f t="shared" si="4"/>
        <v>31.031993968306182</v>
      </c>
      <c r="CJ11" s="14">
        <f>AVERAGE(G25:G26)</f>
        <v>107.36732356818183</v>
      </c>
      <c r="CK11" s="12">
        <f t="shared" si="5"/>
        <v>-17.764950363636331</v>
      </c>
      <c r="CL11" s="14">
        <f>AVERAGE(J25:J26)</f>
        <v>121.66676229999948</v>
      </c>
      <c r="CM11" s="12">
        <f t="shared" si="6"/>
        <v>18.333142100000984</v>
      </c>
      <c r="CN11" s="17">
        <f>AVERAGE(M25:M26)</f>
        <v>2.2108327228749949</v>
      </c>
      <c r="CO11" s="12">
        <f t="shared" si="7"/>
        <v>0.36166788575000997</v>
      </c>
      <c r="CP11" s="17">
        <f>AVERAGE(P25:P26)</f>
        <v>4.7627072362778256</v>
      </c>
      <c r="CQ11" s="12">
        <f t="shared" si="8"/>
        <v>-0.32680819725304922</v>
      </c>
      <c r="CR11" s="17">
        <f>AVERAGE(S25:S26)</f>
        <v>7.4748363118054284</v>
      </c>
      <c r="CS11" s="12">
        <f t="shared" si="9"/>
        <v>1.3507254160370774</v>
      </c>
      <c r="CV11" s="14">
        <f>AVERAGE(D24,D26)</f>
        <v>170.5136981368145</v>
      </c>
      <c r="CW11" s="12">
        <f t="shared" si="10"/>
        <v>29.372603726370983</v>
      </c>
      <c r="CX11" s="14">
        <f>AVERAGE(G24,G26)</f>
        <v>114.62489937500001</v>
      </c>
      <c r="CY11" s="12">
        <f t="shared" si="11"/>
        <v>-3.2497987499999823</v>
      </c>
      <c r="CZ11" s="14">
        <f>AVERAGE(J24,J26)</f>
        <v>114.40009562499949</v>
      </c>
      <c r="DA11" s="12">
        <f t="shared" si="20"/>
        <v>3.7998087500010058</v>
      </c>
      <c r="DB11" s="17">
        <f>AVERAGE(M24,M26)</f>
        <v>2.2712807970351712</v>
      </c>
      <c r="DC11" s="12">
        <f t="shared" si="12"/>
        <v>0.48256403407036208</v>
      </c>
      <c r="DD11" s="17">
        <f>AVERAGE(P24,P26)</f>
        <v>4.6520556674521751</v>
      </c>
      <c r="DE11" s="10">
        <f t="shared" si="13"/>
        <v>-0.54811133490435004</v>
      </c>
      <c r="DF11" s="17">
        <f>AVERAGE(S24,S26)</f>
        <v>7.4422368018934453</v>
      </c>
      <c r="DG11" s="10">
        <f t="shared" si="14"/>
        <v>1.2855263962131112</v>
      </c>
      <c r="DL11" s="3">
        <f t="shared" si="15"/>
        <v>2.7535759750297588</v>
      </c>
      <c r="DN11" s="3">
        <f t="shared" si="16"/>
        <v>210.68962636684989</v>
      </c>
      <c r="DP11" s="3">
        <f t="shared" si="21"/>
        <v>211.2177782622216</v>
      </c>
      <c r="DR11" s="3">
        <f t="shared" si="22"/>
        <v>1.4615878678696577E-2</v>
      </c>
      <c r="DT11" s="3">
        <f t="shared" si="23"/>
        <v>4.8975078734310604E-2</v>
      </c>
      <c r="DV11" s="3">
        <f t="shared" si="24"/>
        <v>4.2509121860059441E-3</v>
      </c>
      <c r="DY11" s="3">
        <f t="shared" si="25"/>
        <v>962.98464964899131</v>
      </c>
      <c r="DZ11" s="7"/>
      <c r="EA11" s="3">
        <f t="shared" si="26"/>
        <v>315.59346142246261</v>
      </c>
      <c r="EB11" s="7"/>
      <c r="EC11" s="3">
        <f t="shared" si="27"/>
        <v>336.10409925882851</v>
      </c>
      <c r="ED11" s="7"/>
      <c r="EE11" s="3">
        <f t="shared" si="28"/>
        <v>0.13080365958288226</v>
      </c>
      <c r="EF11" s="7"/>
      <c r="EG11" s="3">
        <f t="shared" si="29"/>
        <v>0.10680359779178793</v>
      </c>
      <c r="EH11" s="7"/>
      <c r="EI11" s="3">
        <f t="shared" si="30"/>
        <v>1.8244591495285358</v>
      </c>
      <c r="EJ11" s="7"/>
      <c r="EL11" s="3">
        <f t="shared" si="31"/>
        <v>862.74984966642251</v>
      </c>
      <c r="EN11" s="3">
        <f t="shared" si="32"/>
        <v>10.561191915501448</v>
      </c>
      <c r="EP11" s="3">
        <f t="shared" si="33"/>
        <v>14.438546536584207</v>
      </c>
      <c r="ER11" s="3">
        <f t="shared" si="34"/>
        <v>0.23286804697826158</v>
      </c>
      <c r="ET11" s="3">
        <f t="shared" si="35"/>
        <v>0.30042603545062857</v>
      </c>
      <c r="EV11" s="3">
        <f t="shared" si="36"/>
        <v>1.6525781153606689</v>
      </c>
    </row>
    <row r="12" spans="1:160" x14ac:dyDescent="0.25">
      <c r="A12" s="1"/>
      <c r="B12" s="1">
        <v>4</v>
      </c>
      <c r="C12" s="5">
        <v>1</v>
      </c>
      <c r="D12" s="3">
        <v>190.66666666666666</v>
      </c>
      <c r="E12" s="3">
        <v>1.0409999999999999</v>
      </c>
      <c r="F12" s="5">
        <v>1</v>
      </c>
      <c r="G12" s="3">
        <v>130.66666666666666</v>
      </c>
      <c r="H12" s="3">
        <v>0.30151134457776363</v>
      </c>
      <c r="I12" s="5">
        <v>1</v>
      </c>
      <c r="J12" s="3">
        <v>119.66666666666666</v>
      </c>
      <c r="K12" s="3">
        <v>0.31622776601683794</v>
      </c>
      <c r="L12" s="5">
        <v>1</v>
      </c>
      <c r="M12" s="2">
        <v>2.7507641011392057</v>
      </c>
      <c r="N12" s="2">
        <v>1E-3</v>
      </c>
      <c r="O12" s="5">
        <v>1</v>
      </c>
      <c r="P12" s="2">
        <v>3.9988888888888883</v>
      </c>
      <c r="Q12" s="2">
        <v>1.453737485970819E-3</v>
      </c>
      <c r="R12" s="5">
        <v>1</v>
      </c>
      <c r="S12" s="2">
        <v>7.6177777777777784</v>
      </c>
      <c r="T12" s="2">
        <v>7.2955864712142465E-2</v>
      </c>
      <c r="X12" s="2">
        <v>4</v>
      </c>
      <c r="Y12" s="7">
        <f>-(D27-D28)</f>
        <v>20.405845660829698</v>
      </c>
      <c r="Z12" s="11">
        <f>ABS(Y12/D27*100)</f>
        <v>12.219069257981854</v>
      </c>
      <c r="AA12" s="7">
        <f>-(G27-G28)</f>
        <v>-19.2121213181819</v>
      </c>
      <c r="AB12" s="11">
        <f>ABS(AA12/G27*100)</f>
        <v>17.38653512957638</v>
      </c>
      <c r="AC12" s="7">
        <f>-(J27-J28)</f>
        <v>17.350000025000057</v>
      </c>
      <c r="AD12" s="11">
        <f>ABS(AC12/J27*100)</f>
        <v>14.905498303264656</v>
      </c>
      <c r="AE12" s="7">
        <f>-(M27-M28)</f>
        <v>-0.39125258890838488</v>
      </c>
      <c r="AF12" s="11">
        <f>ABS(AE12/M27*100)</f>
        <v>14.316287912329539</v>
      </c>
      <c r="AG12" s="7">
        <f>-(P27-P28)</f>
        <v>0.67250889863603547</v>
      </c>
      <c r="AH12" s="11">
        <f>ABS(AG12/P27*100)</f>
        <v>16.708295618286595</v>
      </c>
      <c r="AI12" s="7">
        <f>-(S27-S28)</f>
        <v>0.862209591151605</v>
      </c>
      <c r="AJ12" s="11">
        <f>ABS(AI12/S27*100)</f>
        <v>11.570177014916867</v>
      </c>
      <c r="AM12" s="8">
        <v>4</v>
      </c>
      <c r="AN12" s="7">
        <f>(D28-D29)</f>
        <v>-47.856477410469296</v>
      </c>
      <c r="AO12" s="11">
        <f>ABS(AN12/D28*100)</f>
        <v>25.536277826189458</v>
      </c>
      <c r="AP12" s="7">
        <f>(G28-G29)</f>
        <v>-17.461988818180899</v>
      </c>
      <c r="AQ12" s="11">
        <f>ABS(AP12/G28*100)</f>
        <v>19.128485698571524</v>
      </c>
      <c r="AR12" s="7">
        <f>(J28-J29)</f>
        <v>16.249696275000048</v>
      </c>
      <c r="AS12" s="14">
        <f>ABS(AR12/J28*100)</f>
        <v>12.149305623897359</v>
      </c>
      <c r="AT12" s="7">
        <f>(M28-M29)</f>
        <v>0.30166956575000015</v>
      </c>
      <c r="AU12" s="11">
        <f>ABS(AT12/M28*100)</f>
        <v>12.882686086893585</v>
      </c>
      <c r="AV12" s="7">
        <f>(P28-P29)</f>
        <v>-0.20445885416125442</v>
      </c>
      <c r="AW12" s="14">
        <f>ABS(AV12/P28*100)</f>
        <v>4.3524953027895465</v>
      </c>
      <c r="AX12" s="7">
        <f>(S28-S29)</f>
        <v>-2.020529254449194</v>
      </c>
      <c r="AY12" s="11">
        <f>ABS(AX12/S28*100)</f>
        <v>24.302120752398899</v>
      </c>
      <c r="BB12" s="8">
        <v>4</v>
      </c>
      <c r="BC12" s="7">
        <f>(D27-D29)</f>
        <v>-68.262323071298994</v>
      </c>
      <c r="BD12" s="11">
        <f>(BC12/D27)*100</f>
        <v>-40.875642557664065</v>
      </c>
      <c r="BE12" s="7">
        <f>(G27-G29)</f>
        <v>1.7501325000010013</v>
      </c>
      <c r="BF12" s="11">
        <f>(BE12/G27)*100</f>
        <v>1.5838303167429877</v>
      </c>
      <c r="BG12" s="7">
        <f>(J27-J29)</f>
        <v>-1.100303750000009</v>
      </c>
      <c r="BH12" s="11">
        <f>(BG12/J27)*100</f>
        <v>-0.94527813573883934</v>
      </c>
      <c r="BI12" s="16">
        <f>(M27-M29)</f>
        <v>0.69292215465838503</v>
      </c>
      <c r="BJ12" s="11">
        <f>(BI12/M27)*100</f>
        <v>25.354651568181819</v>
      </c>
      <c r="BK12" s="16">
        <f>(P27-P29)</f>
        <v>-0.87696775279728989</v>
      </c>
      <c r="BL12" s="11">
        <f>(BK12/P27)*100</f>
        <v>-21.788018703038254</v>
      </c>
      <c r="BM12" s="16">
        <f>(S27-S29)</f>
        <v>-2.882738845600799</v>
      </c>
      <c r="BN12" s="11">
        <f>(BM12/S27)*100</f>
        <v>-38.684096156747167</v>
      </c>
      <c r="BR12" s="14">
        <f>AVERAGE(D27:D28)</f>
        <v>177.20292283041485</v>
      </c>
      <c r="BS12" s="12">
        <f t="shared" si="18"/>
        <v>20.405845660829698</v>
      </c>
      <c r="BT12" s="14">
        <f>AVERAGE(G27:G28)</f>
        <v>100.89393934090904</v>
      </c>
      <c r="BU12" s="12">
        <f t="shared" si="19"/>
        <v>-19.2121213181819</v>
      </c>
      <c r="BV12" s="14">
        <f>AVERAGE(J27:J28)</f>
        <v>125.07500001250003</v>
      </c>
      <c r="BW12" s="12">
        <f t="shared" si="0"/>
        <v>17.350000025000057</v>
      </c>
      <c r="BX12" s="12"/>
      <c r="BY12" s="17">
        <f>AVERAGE(M27:M28)</f>
        <v>2.5372929602041925</v>
      </c>
      <c r="BZ12" s="12">
        <f t="shared" si="1"/>
        <v>-0.39125258890838488</v>
      </c>
      <c r="CA12" s="17">
        <f>AVERAGE(P27:P28)</f>
        <v>4.3612544493180181</v>
      </c>
      <c r="CB12" s="12">
        <f t="shared" si="2"/>
        <v>0.67250889863603547</v>
      </c>
      <c r="CC12" s="17">
        <f>AVERAGE(S27:S28)</f>
        <v>7.8831047955758038</v>
      </c>
      <c r="CD12" s="12">
        <f t="shared" si="3"/>
        <v>0.862209591151605</v>
      </c>
      <c r="CH12" s="14">
        <f>AVERAGE(D28:D29)</f>
        <v>211.33408436606436</v>
      </c>
      <c r="CI12" s="12">
        <f t="shared" si="4"/>
        <v>-47.856477410469296</v>
      </c>
      <c r="CJ12" s="14">
        <f>AVERAGE(G28:G29)</f>
        <v>100.01887309090856</v>
      </c>
      <c r="CK12" s="12">
        <f t="shared" si="5"/>
        <v>-17.461988818180899</v>
      </c>
      <c r="CL12" s="14">
        <f>AVERAGE(J28:J29)</f>
        <v>125.62515188750002</v>
      </c>
      <c r="CM12" s="12">
        <f t="shared" si="6"/>
        <v>16.249696275000048</v>
      </c>
      <c r="CN12" s="17">
        <f>AVERAGE(M28:M29)</f>
        <v>2.190831882875</v>
      </c>
      <c r="CO12" s="12">
        <f t="shared" si="7"/>
        <v>0.30166956575000015</v>
      </c>
      <c r="CP12" s="17">
        <f>AVERAGE(P28:P29)</f>
        <v>4.799738325716663</v>
      </c>
      <c r="CQ12" s="12">
        <f t="shared" si="8"/>
        <v>-0.20445885416125442</v>
      </c>
      <c r="CR12" s="17">
        <f>AVERAGE(S28:S29)</f>
        <v>9.3244742183762028</v>
      </c>
      <c r="CS12" s="12">
        <f t="shared" si="9"/>
        <v>-2.020529254449194</v>
      </c>
      <c r="CV12" s="14">
        <f>AVERAGE(D27,D29)</f>
        <v>201.13116153564948</v>
      </c>
      <c r="CW12" s="12">
        <f t="shared" si="10"/>
        <v>-68.262323071298994</v>
      </c>
      <c r="CX12" s="14">
        <f>AVERAGE(G27,G29)</f>
        <v>109.6249337499995</v>
      </c>
      <c r="CY12" s="12">
        <f t="shared" si="11"/>
        <v>1.7501325000010013</v>
      </c>
      <c r="CZ12" s="14">
        <f>AVERAGE(J27,J29)</f>
        <v>116.95015187499999</v>
      </c>
      <c r="DA12" s="12">
        <f t="shared" si="20"/>
        <v>-1.100303750000009</v>
      </c>
      <c r="DB12" s="17">
        <f>AVERAGE(M27,M29)</f>
        <v>2.3864581773291924</v>
      </c>
      <c r="DC12" s="12">
        <f t="shared" si="12"/>
        <v>0.69292215465838503</v>
      </c>
      <c r="DD12" s="17">
        <f>AVERAGE(P27,P29)</f>
        <v>4.4634838763986453</v>
      </c>
      <c r="DE12" s="10">
        <f t="shared" si="13"/>
        <v>-0.87696775279728989</v>
      </c>
      <c r="DF12" s="17">
        <f>AVERAGE(S27,S29)</f>
        <v>8.8933694228004008</v>
      </c>
      <c r="DG12" s="10">
        <f t="shared" si="14"/>
        <v>-2.882738845600799</v>
      </c>
      <c r="DL12" s="3">
        <f t="shared" si="15"/>
        <v>416.39853713360219</v>
      </c>
      <c r="DN12" s="3">
        <f t="shared" si="16"/>
        <v>369.10560554453946</v>
      </c>
      <c r="DP12" s="3">
        <f t="shared" si="21"/>
        <v>301.02250086750195</v>
      </c>
      <c r="DR12" s="3">
        <f t="shared" si="22"/>
        <v>0.15307858832751361</v>
      </c>
      <c r="DT12" s="3">
        <f t="shared" si="23"/>
        <v>0.45226821874465345</v>
      </c>
      <c r="DV12" s="3">
        <f t="shared" si="24"/>
        <v>0.74340537907381787</v>
      </c>
      <c r="DY12" s="3">
        <f t="shared" si="25"/>
        <v>2290.2424301387582</v>
      </c>
      <c r="DZ12" s="7"/>
      <c r="EA12" s="3">
        <f t="shared" si="26"/>
        <v>304.92105348627473</v>
      </c>
      <c r="EB12" s="7"/>
      <c r="EC12" s="3">
        <f t="shared" si="27"/>
        <v>264.05262902975045</v>
      </c>
      <c r="ED12" s="7"/>
      <c r="EE12" s="3">
        <f t="shared" si="28"/>
        <v>9.1004526899793659E-2</v>
      </c>
      <c r="EF12" s="7"/>
      <c r="EG12" s="3">
        <f t="shared" si="29"/>
        <v>4.1803423044933105E-2</v>
      </c>
      <c r="EH12" s="7"/>
      <c r="EI12" s="3">
        <f t="shared" si="30"/>
        <v>4.0825384680850156</v>
      </c>
      <c r="EJ12" s="7"/>
      <c r="EL12" s="3">
        <f t="shared" si="31"/>
        <v>4659.7447510903985</v>
      </c>
      <c r="EN12" s="3">
        <f t="shared" si="32"/>
        <v>3.0629637675597547</v>
      </c>
      <c r="EP12" s="3">
        <f t="shared" si="33"/>
        <v>1.2106683422640823</v>
      </c>
      <c r="ER12" s="3">
        <f t="shared" si="34"/>
        <v>0.48014111241641888</v>
      </c>
      <c r="ET12" s="3">
        <f t="shared" si="35"/>
        <v>0.76907243944632853</v>
      </c>
      <c r="EV12" s="3">
        <f t="shared" si="36"/>
        <v>8.3101832519358272</v>
      </c>
    </row>
    <row r="13" spans="1:160" x14ac:dyDescent="0.25">
      <c r="A13" s="1"/>
      <c r="B13" s="1"/>
      <c r="C13" s="6">
        <v>2</v>
      </c>
      <c r="D13" s="3">
        <v>191.57193140437957</v>
      </c>
      <c r="E13" s="3">
        <v>0.79180940141658007</v>
      </c>
      <c r="F13" s="6">
        <v>2</v>
      </c>
      <c r="G13" s="3">
        <v>102.65151524318185</v>
      </c>
      <c r="H13" s="3">
        <v>1.7738299600786787</v>
      </c>
      <c r="I13" s="6">
        <v>2</v>
      </c>
      <c r="J13" s="3">
        <v>150.41666664999994</v>
      </c>
      <c r="K13" s="3">
        <v>1.8604085572798248</v>
      </c>
      <c r="L13" s="6">
        <v>2</v>
      </c>
      <c r="M13" s="2">
        <v>2.6333333341749996</v>
      </c>
      <c r="N13" s="2">
        <v>1.9512129560865465E-2</v>
      </c>
      <c r="O13" s="6">
        <v>2</v>
      </c>
      <c r="P13" s="2">
        <v>4.1772151885382955</v>
      </c>
      <c r="Q13" s="2">
        <v>3.0951783773287299E-2</v>
      </c>
      <c r="R13" s="6">
        <v>2</v>
      </c>
      <c r="S13" s="2">
        <v>7.6050685998186225</v>
      </c>
      <c r="T13" s="2">
        <v>5.2082789584456675E-2</v>
      </c>
      <c r="X13" s="2">
        <v>5</v>
      </c>
      <c r="Y13" s="7">
        <f>-(D30-D31)</f>
        <v>-0.16435861292060849</v>
      </c>
      <c r="Z13" s="12">
        <f>ABS(Y13/D30*100)</f>
        <v>9.0010193275251088E-2</v>
      </c>
      <c r="AA13" s="7">
        <f>-(G30-G31)</f>
        <v>-13.403030311363665</v>
      </c>
      <c r="AB13" s="11">
        <f>ABS(AA13/G30*100)</f>
        <v>12.398732942982113</v>
      </c>
      <c r="AC13" s="7">
        <f>-(J30-J31)</f>
        <v>11.283333350000007</v>
      </c>
      <c r="AD13" s="11">
        <f>ABS(AC13/J30*100)</f>
        <v>10.418590350877199</v>
      </c>
      <c r="AE13" s="7">
        <f>-(M30-M31)</f>
        <v>-0.13523511640472385</v>
      </c>
      <c r="AF13" s="11">
        <f>ABS(AE13/M30*100)</f>
        <v>5.6995454513845436</v>
      </c>
      <c r="AG13" s="7">
        <f>-(P30-P31)</f>
        <v>0.28020111715364671</v>
      </c>
      <c r="AH13" s="11">
        <f>ABS(AG13/P30*100)</f>
        <v>6.0440275486118784</v>
      </c>
      <c r="AI13" s="7">
        <f>-(S30-S31)</f>
        <v>1.968689518112221E-2</v>
      </c>
      <c r="AJ13" s="12">
        <f>ABS(AI13/S30*100)</f>
        <v>0.23300858304085942</v>
      </c>
      <c r="AM13" s="8">
        <v>5</v>
      </c>
      <c r="AN13" s="7">
        <f>(D31-D32)</f>
        <v>-48.632586892609595</v>
      </c>
      <c r="AO13" s="11">
        <f>ABS(AN13/D31*100)</f>
        <v>26.657393545937836</v>
      </c>
      <c r="AP13" s="7">
        <f>(G31-G32)</f>
        <v>-10.302574061362648</v>
      </c>
      <c r="AQ13" s="11">
        <f>ABS(AP13/G31*100)</f>
        <v>10.879518209756355</v>
      </c>
      <c r="AR13" s="7">
        <f>(J31-J32)</f>
        <v>7.0831433500000003</v>
      </c>
      <c r="AS13" s="11">
        <f>ABS(AR13/J31*100)</f>
        <v>5.9231860758295207</v>
      </c>
      <c r="AT13" s="7">
        <f>(M31-M32)</f>
        <v>0.27749710007500994</v>
      </c>
      <c r="AU13" s="11">
        <f>ABS(AT13/M31*100)</f>
        <v>12.402105030869649</v>
      </c>
      <c r="AV13" s="7">
        <f>(P31-P32)</f>
        <v>-0.18583215024611288</v>
      </c>
      <c r="AW13" s="14">
        <f>ABS(AV13/P31*100)</f>
        <v>3.7799948744510452</v>
      </c>
      <c r="AX13" s="7">
        <f>(S31-S32)</f>
        <v>-2.2906540542333804</v>
      </c>
      <c r="AY13" s="11">
        <f>ABS(AX13/S31*100)</f>
        <v>27.048515107304482</v>
      </c>
      <c r="BB13" s="8">
        <v>5</v>
      </c>
      <c r="BC13" s="7">
        <f>(D30-D32)</f>
        <v>-48.468228279688987</v>
      </c>
      <c r="BD13" s="11">
        <f>(BC13/D30)*100</f>
        <v>-26.543388981209741</v>
      </c>
      <c r="BE13" s="7">
        <f>(G30-G32)</f>
        <v>3.1004562500010167</v>
      </c>
      <c r="BF13" s="11">
        <f>(BE13/G30)*100</f>
        <v>2.8681371415365553</v>
      </c>
      <c r="BG13" s="7">
        <f>(J30-J32)</f>
        <v>-4.2001900000000063</v>
      </c>
      <c r="BH13" s="11">
        <f>(BG13/J30)*100</f>
        <v>-3.8782917820868019</v>
      </c>
      <c r="BI13" s="16">
        <f>(M30-M32)</f>
        <v>0.41273221647973379</v>
      </c>
      <c r="BJ13" s="11">
        <f>(BI13/M30)*100</f>
        <v>17.394786869091327</v>
      </c>
      <c r="BK13" s="16">
        <f>(P30-P32)</f>
        <v>-0.46603326739975959</v>
      </c>
      <c r="BL13" s="11">
        <f>(BK13/P30)*100</f>
        <v>-10.052486354610862</v>
      </c>
      <c r="BM13" s="16">
        <f>(S30-S32)</f>
        <v>-2.3103409494145026</v>
      </c>
      <c r="BN13" s="11">
        <f>(BM13/S30)*100</f>
        <v>-27.344549052130468</v>
      </c>
      <c r="BR13" s="14">
        <f>AVERAGE(D30:D31)</f>
        <v>182.5178206935397</v>
      </c>
      <c r="BS13" s="12">
        <f t="shared" si="18"/>
        <v>-0.16435861292060849</v>
      </c>
      <c r="BT13" s="14">
        <f>AVERAGE(G30:G31)</f>
        <v>101.39848484431818</v>
      </c>
      <c r="BU13" s="12">
        <f t="shared" si="19"/>
        <v>-13.403030311363665</v>
      </c>
      <c r="BV13" s="14">
        <f>AVERAGE(J30:J31)</f>
        <v>113.94166667499999</v>
      </c>
      <c r="BW13" s="12">
        <f t="shared" si="0"/>
        <v>11.283333350000007</v>
      </c>
      <c r="BX13" s="12"/>
      <c r="BY13" s="17">
        <f>AVERAGE(M30:M31)</f>
        <v>2.3051175582773618</v>
      </c>
      <c r="BZ13" s="12">
        <f t="shared" si="1"/>
        <v>-0.13523511640472385</v>
      </c>
      <c r="CA13" s="17">
        <f>AVERAGE(P30:P31)</f>
        <v>4.7761005585768235</v>
      </c>
      <c r="CB13" s="12">
        <f t="shared" si="2"/>
        <v>0.28020111715364671</v>
      </c>
      <c r="CC13" s="17">
        <f>AVERAGE(S30:S31)</f>
        <v>8.4588434475905601</v>
      </c>
      <c r="CD13" s="12">
        <f t="shared" si="3"/>
        <v>1.968689518112221E-2</v>
      </c>
      <c r="CH13" s="14">
        <f>AVERAGE(D31:D32)</f>
        <v>206.75193483338418</v>
      </c>
      <c r="CI13" s="12">
        <f t="shared" si="4"/>
        <v>-48.632586892609595</v>
      </c>
      <c r="CJ13" s="14">
        <f>AVERAGE(G31:G32)</f>
        <v>99.848256719317675</v>
      </c>
      <c r="CK13" s="12">
        <f t="shared" si="5"/>
        <v>-10.302574061362648</v>
      </c>
      <c r="CL13" s="14">
        <f>AVERAGE(J31:J32)</f>
        <v>116.041761675</v>
      </c>
      <c r="CM13" s="12">
        <f t="shared" si="6"/>
        <v>7.0831433500000003</v>
      </c>
      <c r="CN13" s="17">
        <f>AVERAGE(M31:M32)</f>
        <v>2.0987514500374949</v>
      </c>
      <c r="CO13" s="12">
        <f t="shared" si="7"/>
        <v>0.27749710007500994</v>
      </c>
      <c r="CP13" s="17">
        <f>AVERAGE(P31:P32)</f>
        <v>5.0091171922767028</v>
      </c>
      <c r="CQ13" s="12">
        <f t="shared" si="8"/>
        <v>-0.18583215024611288</v>
      </c>
      <c r="CR13" s="17">
        <f>AVERAGE(S31:S32)</f>
        <v>9.6140139222978114</v>
      </c>
      <c r="CS13" s="12">
        <f t="shared" si="9"/>
        <v>-2.2906540542333804</v>
      </c>
      <c r="CV13" s="14">
        <f>AVERAGE(D30,D32)</f>
        <v>206.83411413984447</v>
      </c>
      <c r="CW13" s="12">
        <f t="shared" si="10"/>
        <v>-48.468228279688987</v>
      </c>
      <c r="CX13" s="14">
        <f>AVERAGE(G30,G32)</f>
        <v>106.54977187499949</v>
      </c>
      <c r="CY13" s="12">
        <f t="shared" si="11"/>
        <v>3.1004562500010167</v>
      </c>
      <c r="CZ13" s="14">
        <f>AVERAGE(J30,J32)</f>
        <v>110.40009499999999</v>
      </c>
      <c r="DA13" s="12">
        <f t="shared" si="20"/>
        <v>-4.2001900000000063</v>
      </c>
      <c r="DB13" s="17">
        <f>AVERAGE(M30,M32)</f>
        <v>2.1663690082398568</v>
      </c>
      <c r="DC13" s="12">
        <f t="shared" si="12"/>
        <v>0.41273221647973379</v>
      </c>
      <c r="DD13" s="17">
        <f>AVERAGE(P30,P32)</f>
        <v>4.8690166336998804</v>
      </c>
      <c r="DE13" s="10">
        <f t="shared" si="13"/>
        <v>-0.46603326739975959</v>
      </c>
      <c r="DF13" s="17">
        <f>AVERAGE(S30,S32)</f>
        <v>9.6041704747072494</v>
      </c>
      <c r="DG13" s="10">
        <f t="shared" si="14"/>
        <v>-2.3103409494145026</v>
      </c>
      <c r="DL13" s="3">
        <f t="shared" si="15"/>
        <v>2.7013753641186414E-2</v>
      </c>
      <c r="DN13" s="3">
        <f t="shared" si="16"/>
        <v>179.64122152733319</v>
      </c>
      <c r="DP13" s="3">
        <f t="shared" si="21"/>
        <v>127.31361148722237</v>
      </c>
      <c r="DR13" s="3">
        <f t="shared" si="22"/>
        <v>1.8288536708999211E-2</v>
      </c>
      <c r="DT13" s="3">
        <f t="shared" si="23"/>
        <v>7.851266605415165E-2</v>
      </c>
      <c r="DV13" s="3">
        <f t="shared" si="24"/>
        <v>3.8757384187249289E-4</v>
      </c>
      <c r="DY13" s="3">
        <f t="shared" si="25"/>
        <v>2365.1285078672227</v>
      </c>
      <c r="DZ13" s="7"/>
      <c r="EA13" s="3">
        <f t="shared" si="26"/>
        <v>106.14303228986245</v>
      </c>
      <c r="EB13" s="7"/>
      <c r="EC13" s="3">
        <f t="shared" si="27"/>
        <v>50.170919716649223</v>
      </c>
      <c r="ED13" s="7"/>
      <c r="EE13" s="3">
        <f t="shared" si="28"/>
        <v>7.7004640550040082E-2</v>
      </c>
      <c r="EF13" s="7"/>
      <c r="EG13" s="3">
        <f t="shared" si="29"/>
        <v>3.4533588065093872E-2</v>
      </c>
      <c r="EH13" s="7"/>
      <c r="EI13" s="3">
        <f t="shared" si="30"/>
        <v>5.2470959961758226</v>
      </c>
      <c r="EJ13" s="7"/>
      <c r="EL13" s="3">
        <f t="shared" si="31"/>
        <v>2349.169152572043</v>
      </c>
      <c r="EN13" s="3">
        <f t="shared" si="32"/>
        <v>9.6128289581703665</v>
      </c>
      <c r="EP13" s="3">
        <f t="shared" si="33"/>
        <v>17.641596036100054</v>
      </c>
      <c r="ER13" s="3">
        <f t="shared" si="34"/>
        <v>0.17034788252027383</v>
      </c>
      <c r="ET13" s="3">
        <f t="shared" si="35"/>
        <v>0.21718700632329582</v>
      </c>
      <c r="EV13" s="3">
        <f t="shared" si="36"/>
        <v>5.3376753025415056</v>
      </c>
    </row>
    <row r="14" spans="1:160" x14ac:dyDescent="0.25">
      <c r="A14" s="1"/>
      <c r="B14" s="1"/>
      <c r="C14" s="4">
        <v>3</v>
      </c>
      <c r="D14" s="3">
        <v>114.52587129339899</v>
      </c>
      <c r="E14" s="3">
        <v>0.30136960000000002</v>
      </c>
      <c r="F14" s="4">
        <v>3</v>
      </c>
      <c r="G14" s="3">
        <v>96.250532500000901</v>
      </c>
      <c r="H14" s="3">
        <v>4.2640140000000004</v>
      </c>
      <c r="I14" s="4">
        <v>3</v>
      </c>
      <c r="J14" s="3">
        <v>149.99914374999801</v>
      </c>
      <c r="K14" s="3">
        <v>4.4721359999999999</v>
      </c>
      <c r="L14" s="4">
        <v>3</v>
      </c>
      <c r="M14" s="2">
        <v>2.2199974099999902</v>
      </c>
      <c r="N14" s="2">
        <v>1.4142136E-2</v>
      </c>
      <c r="O14" s="4">
        <v>3</v>
      </c>
      <c r="P14" s="2">
        <v>4.5045097597658899</v>
      </c>
      <c r="Q14" s="2">
        <v>3.1564670000000003E-2</v>
      </c>
      <c r="R14" s="4">
        <v>3</v>
      </c>
      <c r="S14" s="2">
        <v>4.5148404790071703</v>
      </c>
      <c r="T14" s="2">
        <v>9.9905970000000004E-3</v>
      </c>
      <c r="W14" s="8">
        <v>3</v>
      </c>
      <c r="X14" s="2">
        <v>1</v>
      </c>
      <c r="Y14" s="7">
        <f>-(D33-D34)</f>
        <v>2.3707629771444658</v>
      </c>
      <c r="Z14" s="12">
        <f>ABS(Y14/D33*100)</f>
        <v>1.2283745995567181</v>
      </c>
      <c r="AA14" s="7">
        <f>-(G33-G34)</f>
        <v>-16.3055554888888</v>
      </c>
      <c r="AB14" s="11">
        <f>ABS(AA14/G33*100)</f>
        <v>12.952338870255886</v>
      </c>
      <c r="AC14" s="7">
        <f>-(J33-J34)</f>
        <v>16.037037055555487</v>
      </c>
      <c r="AD14" s="11">
        <f>ABS(AC14/J33*100)</f>
        <v>12.399770919243934</v>
      </c>
      <c r="AE14" s="7">
        <f>-(M33-M34)</f>
        <v>0.11214629398556886</v>
      </c>
      <c r="AF14" s="14">
        <f>ABS(AE14/M33*100)</f>
        <v>4.8929012709259299</v>
      </c>
      <c r="AG14" s="7">
        <f>-(P33-P34)</f>
        <v>0.23277873917061376</v>
      </c>
      <c r="AH14" s="11">
        <f>ABS(AG14/P33*100)</f>
        <v>5.9281512522227615</v>
      </c>
      <c r="AI14" s="7">
        <f>-(S33-S34)</f>
        <v>6.7858801294525151E-2</v>
      </c>
      <c r="AJ14" s="12">
        <f>ABS(AI14/S33*100)</f>
        <v>0.89707581029777672</v>
      </c>
      <c r="AL14" s="8">
        <v>3</v>
      </c>
      <c r="AM14" s="8">
        <v>1</v>
      </c>
      <c r="AN14" s="7">
        <f>(D34-D35)</f>
        <v>102.39930768426477</v>
      </c>
      <c r="AO14" s="11">
        <f>ABS(AN14/D34*100)</f>
        <v>52.412810455290085</v>
      </c>
      <c r="AP14" s="7">
        <f>(G34-G35)</f>
        <v>3.3335221500020964</v>
      </c>
      <c r="AQ14" s="12">
        <f>ABS(AP14/G34*100)</f>
        <v>3.0419973973908094</v>
      </c>
      <c r="AR14" s="7">
        <f>(J34-J35)</f>
        <v>-2.1301433611112088</v>
      </c>
      <c r="AS14" s="12">
        <f>ABS(AR14/J34*100)</f>
        <v>1.4653215475841035</v>
      </c>
      <c r="AT14" s="7">
        <f>(M34-M35)</f>
        <v>7.4164827500009967E-2</v>
      </c>
      <c r="AU14" s="14">
        <f>ABS(AT14/M34*100)</f>
        <v>3.0848455101963084</v>
      </c>
      <c r="AV14" s="7">
        <f>(P34-P35)</f>
        <v>-0.13239669845908963</v>
      </c>
      <c r="AW14" s="14">
        <f>ABS(AV14/P34*100)</f>
        <v>3.1830372932239199</v>
      </c>
      <c r="AX14" s="7">
        <f>(S34-S35)</f>
        <v>3.691640413999759</v>
      </c>
      <c r="AY14" s="11">
        <f>ABS(AX14/S34*100)</f>
        <v>48.368628645104756</v>
      </c>
      <c r="BA14" s="8">
        <v>3</v>
      </c>
      <c r="BB14" s="8">
        <v>1</v>
      </c>
      <c r="BC14" s="7">
        <f>(D33-D35)</f>
        <v>100.0285447071203</v>
      </c>
      <c r="BD14" s="11">
        <f>(BC14/D33)*100</f>
        <v>51.828261506279951</v>
      </c>
      <c r="BE14" s="7">
        <f>(G33-G35)</f>
        <v>19.639077638890896</v>
      </c>
      <c r="BF14" s="11">
        <f>(BE14/G33)*100</f>
        <v>15.600326456312274</v>
      </c>
      <c r="BG14" s="7">
        <f>(J33-J35)</f>
        <v>-18.167180416666696</v>
      </c>
      <c r="BH14" s="11">
        <f>(BG14/J33)*100</f>
        <v>-14.046788981958787</v>
      </c>
      <c r="BI14" s="16">
        <f>(M33-M35)</f>
        <v>-3.798146648555889E-2</v>
      </c>
      <c r="BJ14" s="12">
        <f>(BI14/M33)*100</f>
        <v>-1.6571173155551246</v>
      </c>
      <c r="BK14" s="16">
        <f>(P33-P35)</f>
        <v>-0.36517543762970339</v>
      </c>
      <c r="BL14" s="11">
        <f>(BK14/P33)*100</f>
        <v>-9.299883810603653</v>
      </c>
      <c r="BM14" s="16">
        <f>(S33-S35)</f>
        <v>3.6237816127052338</v>
      </c>
      <c r="BN14" s="11">
        <f>(BM14/S33)*100</f>
        <v>47.905456102154972</v>
      </c>
      <c r="BR14" s="14">
        <f>AVERAGE(D33:D34)</f>
        <v>194.18538148857223</v>
      </c>
      <c r="BS14" s="12">
        <f t="shared" si="18"/>
        <v>2.3707629771444658</v>
      </c>
      <c r="BT14" s="14">
        <f>AVERAGE(G33:G34)</f>
        <v>117.73611114444449</v>
      </c>
      <c r="BU14" s="12">
        <f t="shared" si="19"/>
        <v>-16.3055554888888</v>
      </c>
      <c r="BV14" s="14">
        <f>AVERAGE(J33:J34)</f>
        <v>137.35185186111107</v>
      </c>
      <c r="BW14" s="12">
        <f t="shared" si="0"/>
        <v>16.037037055555487</v>
      </c>
      <c r="BX14" s="12"/>
      <c r="BY14" s="17">
        <f>AVERAGE(M33:M34)</f>
        <v>2.3480935205072155</v>
      </c>
      <c r="BZ14" s="12">
        <f t="shared" si="1"/>
        <v>0.11214629398556886</v>
      </c>
      <c r="CA14" s="17">
        <f>AVERAGE(P33:P34)</f>
        <v>4.043056036251973</v>
      </c>
      <c r="CB14" s="12">
        <f t="shared" si="2"/>
        <v>0.23277873917061376</v>
      </c>
      <c r="CC14" s="17">
        <f>AVERAGE(S33:S34)</f>
        <v>7.5983738450917064</v>
      </c>
      <c r="CD14" s="12">
        <f t="shared" si="3"/>
        <v>6.7858801294525151E-2</v>
      </c>
      <c r="CH14" s="14">
        <f>AVERAGE(D34:D35)</f>
        <v>144.17110913501207</v>
      </c>
      <c r="CI14" s="12">
        <f t="shared" si="4"/>
        <v>102.39930768426477</v>
      </c>
      <c r="CJ14" s="14">
        <f>AVERAGE(G34:G35)</f>
        <v>107.91657232499904</v>
      </c>
      <c r="CK14" s="12">
        <f t="shared" si="5"/>
        <v>3.3335221500020964</v>
      </c>
      <c r="CL14" s="14">
        <f>AVERAGE(J34:J35)</f>
        <v>146.43544206944441</v>
      </c>
      <c r="CM14" s="12">
        <f t="shared" si="6"/>
        <v>-2.1301433611112088</v>
      </c>
      <c r="CN14" s="17">
        <f>AVERAGE(M34:M35)</f>
        <v>2.3670842537499954</v>
      </c>
      <c r="CO14" s="12">
        <f t="shared" si="7"/>
        <v>7.4164827500009967E-2</v>
      </c>
      <c r="CP14" s="17">
        <f>AVERAGE(P34:P35)</f>
        <v>4.2256437550668249</v>
      </c>
      <c r="CQ14" s="12">
        <f t="shared" si="8"/>
        <v>-0.13239669845908963</v>
      </c>
      <c r="CR14" s="17">
        <f>AVERAGE(S34:S35)</f>
        <v>5.7864830387390898</v>
      </c>
      <c r="CS14" s="12">
        <f t="shared" si="9"/>
        <v>3.691640413999759</v>
      </c>
      <c r="CV14" s="14">
        <f>AVERAGE(D33,D35)</f>
        <v>142.98572764643984</v>
      </c>
      <c r="CW14" s="12">
        <f t="shared" si="10"/>
        <v>100.0285447071203</v>
      </c>
      <c r="CX14" s="14">
        <f>AVERAGE(G33,G35)</f>
        <v>116.06935006944343</v>
      </c>
      <c r="CY14" s="12">
        <f t="shared" si="11"/>
        <v>19.639077638890896</v>
      </c>
      <c r="CZ14" s="14">
        <f>AVERAGE(J33,J35)</f>
        <v>138.41692354166668</v>
      </c>
      <c r="DA14" s="12">
        <f t="shared" si="20"/>
        <v>-18.167180416666696</v>
      </c>
      <c r="DB14" s="17">
        <f>AVERAGE(M33,M35)</f>
        <v>2.3110111067572108</v>
      </c>
      <c r="DC14" s="12">
        <f t="shared" si="12"/>
        <v>-3.798146648555889E-2</v>
      </c>
      <c r="DD14" s="17">
        <f>AVERAGE(P33,P35)</f>
        <v>4.1092543854815178</v>
      </c>
      <c r="DE14" s="10">
        <f t="shared" si="13"/>
        <v>-0.36517543762970339</v>
      </c>
      <c r="DF14" s="17">
        <f>AVERAGE(S33,S35)</f>
        <v>5.7525536380918272</v>
      </c>
      <c r="DG14" s="10">
        <f t="shared" si="14"/>
        <v>3.6237816127052338</v>
      </c>
      <c r="DL14" s="3">
        <f t="shared" si="15"/>
        <v>5.6205170937988909</v>
      </c>
      <c r="DN14" s="3">
        <f t="shared" si="16"/>
        <v>265.87113980123166</v>
      </c>
      <c r="DP14" s="3">
        <f t="shared" si="21"/>
        <v>257.18655752125983</v>
      </c>
      <c r="DR14" s="3">
        <f t="shared" si="22"/>
        <v>1.2576791254697638E-2</v>
      </c>
      <c r="DT14" s="3">
        <f t="shared" si="23"/>
        <v>5.4185941409860633E-2</v>
      </c>
      <c r="DV14" s="3">
        <f t="shared" si="24"/>
        <v>4.6048169131298481E-3</v>
      </c>
      <c r="DY14" s="3">
        <f t="shared" si="25"/>
        <v>10485.618214216725</v>
      </c>
      <c r="DZ14" s="7"/>
      <c r="EA14" s="3">
        <f t="shared" si="26"/>
        <v>11.112369924554599</v>
      </c>
      <c r="EB14" s="7"/>
      <c r="EC14" s="3">
        <f t="shared" si="27"/>
        <v>4.5375107388861577</v>
      </c>
      <c r="ED14" s="7"/>
      <c r="EE14" s="3">
        <f t="shared" si="28"/>
        <v>5.5004216381062346E-3</v>
      </c>
      <c r="EF14" s="7"/>
      <c r="EG14" s="3">
        <f t="shared" si="29"/>
        <v>1.7528885762867107E-2</v>
      </c>
      <c r="EH14" s="7"/>
      <c r="EI14" s="3">
        <f t="shared" si="30"/>
        <v>13.628208946276311</v>
      </c>
      <c r="EJ14" s="7"/>
      <c r="EL14" s="3">
        <f t="shared" si="31"/>
        <v>10005.709756224365</v>
      </c>
      <c r="EN14" s="3">
        <f t="shared" si="32"/>
        <v>385.69337050638444</v>
      </c>
      <c r="EP14" s="3">
        <f t="shared" si="33"/>
        <v>330.04644429171788</v>
      </c>
      <c r="ER14" s="3">
        <f t="shared" si="34"/>
        <v>1.4425917963936331E-3</v>
      </c>
      <c r="ET14" s="3">
        <f t="shared" si="35"/>
        <v>0.13335310024804539</v>
      </c>
      <c r="EV14" s="3">
        <f t="shared" si="36"/>
        <v>13.131793176580546</v>
      </c>
    </row>
    <row r="15" spans="1:160" x14ac:dyDescent="0.25">
      <c r="A15" s="1"/>
      <c r="B15" s="1">
        <v>5</v>
      </c>
      <c r="C15" s="5">
        <v>1</v>
      </c>
      <c r="D15" s="3">
        <v>189.11111111111111</v>
      </c>
      <c r="E15" s="3">
        <v>1.0409999999999999</v>
      </c>
      <c r="F15" s="5">
        <v>1</v>
      </c>
      <c r="G15" s="3">
        <v>131.33333333333337</v>
      </c>
      <c r="H15" s="3">
        <v>0.31622776601683794</v>
      </c>
      <c r="I15" s="5">
        <v>1</v>
      </c>
      <c r="J15" s="3">
        <v>114.99999999999999</v>
      </c>
      <c r="K15" s="3">
        <v>0.33333333333333331</v>
      </c>
      <c r="L15" s="5">
        <v>1</v>
      </c>
      <c r="M15" s="2">
        <v>2.4617067833698036</v>
      </c>
      <c r="N15" s="2">
        <v>1E-3</v>
      </c>
      <c r="O15" s="5">
        <v>1</v>
      </c>
      <c r="P15" s="2">
        <v>4.0622222222222213</v>
      </c>
      <c r="Q15" s="2">
        <v>1.6501649382716043E-3</v>
      </c>
      <c r="R15" s="5">
        <v>1</v>
      </c>
      <c r="S15" s="2">
        <v>7.6799999999999988</v>
      </c>
      <c r="T15" s="2">
        <v>7.4369636948949991E-2</v>
      </c>
      <c r="X15" s="2">
        <v>2</v>
      </c>
      <c r="Y15" s="7">
        <f>-(D36-D37)</f>
        <v>23.016517978182208</v>
      </c>
      <c r="Z15" s="11">
        <f>ABS(Y15/D36*100)</f>
        <v>13.428540243980283</v>
      </c>
      <c r="AA15" s="7">
        <f>-(G36-G37)</f>
        <v>-18.166666685000067</v>
      </c>
      <c r="AB15" s="11">
        <f>ABS(AA15/G36*100)</f>
        <v>14.650537649193598</v>
      </c>
      <c r="AC15" s="7">
        <f>-(J36-J37)</f>
        <v>16.670370380555596</v>
      </c>
      <c r="AD15" s="11">
        <f>ABS(AC15/J36*100)</f>
        <v>12.952890738582438</v>
      </c>
      <c r="AE15" s="7">
        <f>-(M36-M37)</f>
        <v>-0.25402286938234697</v>
      </c>
      <c r="AF15" s="11">
        <f>ABS(AE15/M36*100)</f>
        <v>9.1270416969077282</v>
      </c>
      <c r="AG15" s="7">
        <f>-(P36-P37)</f>
        <v>0.75625865054126784</v>
      </c>
      <c r="AH15" s="11">
        <f>ABS(AG15/P36*100)</f>
        <v>21.048111620964864</v>
      </c>
      <c r="AI15" s="7">
        <f>-(S36-S37)</f>
        <v>0.9121493764999844</v>
      </c>
      <c r="AJ15" s="11">
        <f>ABS(AI15/S36*100)</f>
        <v>13.337467122386085</v>
      </c>
      <c r="AM15" s="8">
        <v>2</v>
      </c>
      <c r="AN15" s="7">
        <f>(D37-D38)</f>
        <v>124.24055341318231</v>
      </c>
      <c r="AO15" s="11">
        <f>ABS(AN15/D37*100)</f>
        <v>63.904319810482782</v>
      </c>
      <c r="AP15" s="7">
        <f>(G37-G38)</f>
        <v>2.0833433150019545</v>
      </c>
      <c r="AQ15" s="11">
        <f>ABS(AP15/G37*100)</f>
        <v>1.9685133688467866</v>
      </c>
      <c r="AR15" s="7">
        <f>(J37-J38)</f>
        <v>0.37038913055459943</v>
      </c>
      <c r="AS15" s="11">
        <f>ABS(AR15/J37*100)</f>
        <v>0.25478997514072638</v>
      </c>
      <c r="AT15" s="7">
        <f>(M37-M38)</f>
        <v>0.31916758582501004</v>
      </c>
      <c r="AU15" s="11">
        <f>ABS(AT15/M37*100)</f>
        <v>12.619476214743615</v>
      </c>
      <c r="AV15" s="7">
        <f>(P37-P38)</f>
        <v>-0.17563011095088132</v>
      </c>
      <c r="AW15" s="14">
        <f>ABS(AV15/P37*100)</f>
        <v>4.0381620193828667</v>
      </c>
      <c r="AX15" s="7">
        <f>(S37-S38)</f>
        <v>4.8955104918879453</v>
      </c>
      <c r="AY15" s="11">
        <f>ABS(AX15/S37*100)</f>
        <v>63.158510487879447</v>
      </c>
      <c r="BB15" s="8">
        <v>2</v>
      </c>
      <c r="BC15" s="7">
        <f>(D36-D38)</f>
        <v>101.2240354350001</v>
      </c>
      <c r="BD15" s="11">
        <f>(BC15/D36)*100</f>
        <v>59.057196869895044</v>
      </c>
      <c r="BE15" s="7">
        <f>(G36-G38)</f>
        <v>20.250010000002021</v>
      </c>
      <c r="BF15" s="11">
        <f>(BE15/G36)*100</f>
        <v>16.330653225808078</v>
      </c>
      <c r="BG15" s="7">
        <f>(J36-J38)</f>
        <v>-16.299981250000997</v>
      </c>
      <c r="BH15" s="14">
        <f>(BG15/J36)*100</f>
        <v>-12.665098096348872</v>
      </c>
      <c r="BI15" s="16">
        <f>(M36-M38)</f>
        <v>0.57319045520735701</v>
      </c>
      <c r="BJ15" s="11">
        <f>(BI15/M36)*100</f>
        <v>20.594733055600344</v>
      </c>
      <c r="BK15" s="16">
        <f>(P36-P38)</f>
        <v>-0.93188876149214916</v>
      </c>
      <c r="BL15" s="11">
        <f>(BK15/P36)*100</f>
        <v>-25.936230489622847</v>
      </c>
      <c r="BM15" s="16">
        <f>(S36-S38)</f>
        <v>3.9833611153879604</v>
      </c>
      <c r="BN15" s="11">
        <f>(BM15/S36)*100</f>
        <v>58.244788936803047</v>
      </c>
      <c r="BR15" s="14">
        <f>AVERAGE(D36:D37)</f>
        <v>182.90825898909111</v>
      </c>
      <c r="BS15" s="12">
        <f t="shared" si="18"/>
        <v>23.016517978182208</v>
      </c>
      <c r="BT15" s="14">
        <f>AVERAGE(G36:G37)</f>
        <v>114.9166666575</v>
      </c>
      <c r="BU15" s="12">
        <f t="shared" si="19"/>
        <v>-18.166666685000067</v>
      </c>
      <c r="BV15" s="14">
        <f>AVERAGE(J36:J37)</f>
        <v>137.03518519027779</v>
      </c>
      <c r="BW15" s="12">
        <f t="shared" si="0"/>
        <v>16.670370380555596</v>
      </c>
      <c r="BX15" s="12"/>
      <c r="BY15" s="17">
        <f>AVERAGE(M36:M37)</f>
        <v>2.6561781005161738</v>
      </c>
      <c r="BZ15" s="12">
        <f t="shared" si="1"/>
        <v>-0.25402286938234697</v>
      </c>
      <c r="CA15" s="17">
        <f>AVERAGE(P36:P37)</f>
        <v>3.9711293252706348</v>
      </c>
      <c r="CB15" s="12">
        <f t="shared" si="2"/>
        <v>0.75625865054126784</v>
      </c>
      <c r="CC15" s="17">
        <f>AVERAGE(S36:S37)</f>
        <v>7.2950746882499926</v>
      </c>
      <c r="CD15" s="12">
        <f t="shared" si="3"/>
        <v>0.9121493764999844</v>
      </c>
      <c r="CH15" s="14">
        <f>AVERAGE(D37:D38)</f>
        <v>132.29624127159104</v>
      </c>
      <c r="CI15" s="12">
        <f t="shared" si="4"/>
        <v>124.24055341318231</v>
      </c>
      <c r="CJ15" s="14">
        <f>AVERAGE(G37:G38)</f>
        <v>104.79166165749899</v>
      </c>
      <c r="CK15" s="12">
        <f t="shared" si="5"/>
        <v>2.0833433150019545</v>
      </c>
      <c r="CL15" s="14">
        <f>AVERAGE(J37:J38)</f>
        <v>145.18517581527828</v>
      </c>
      <c r="CM15" s="12">
        <f t="shared" si="6"/>
        <v>0.37038913055459943</v>
      </c>
      <c r="CN15" s="17">
        <f>AVERAGE(M37:M38)</f>
        <v>2.369582872912495</v>
      </c>
      <c r="CO15" s="12">
        <f t="shared" si="7"/>
        <v>0.31916758582501004</v>
      </c>
      <c r="CP15" s="17">
        <f>AVERAGE(P37:P38)</f>
        <v>4.4370737060167098</v>
      </c>
      <c r="CQ15" s="12">
        <f t="shared" si="8"/>
        <v>-0.17563011095088132</v>
      </c>
      <c r="CR15" s="17">
        <f>AVERAGE(S37:S38)</f>
        <v>5.3033941305560122</v>
      </c>
      <c r="CS15" s="12">
        <f t="shared" si="9"/>
        <v>4.8955104918879453</v>
      </c>
      <c r="CV15" s="14">
        <f>AVERAGE(D36,D38)</f>
        <v>120.78798228249995</v>
      </c>
      <c r="CW15" s="12">
        <f t="shared" si="10"/>
        <v>101.2240354350001</v>
      </c>
      <c r="CX15" s="14">
        <f>AVERAGE(G36,G38)</f>
        <v>113.87499499999902</v>
      </c>
      <c r="CY15" s="12">
        <f t="shared" si="11"/>
        <v>20.250010000002021</v>
      </c>
      <c r="CZ15" s="14">
        <f>AVERAGE(J36,J38)</f>
        <v>136.84999062500049</v>
      </c>
      <c r="DA15" s="12">
        <f t="shared" si="20"/>
        <v>-16.299981250000997</v>
      </c>
      <c r="DB15" s="17">
        <f>AVERAGE(M36,M38)</f>
        <v>2.4965943076036687</v>
      </c>
      <c r="DC15" s="12">
        <f t="shared" si="12"/>
        <v>0.57319045520735701</v>
      </c>
      <c r="DD15" s="17">
        <f>AVERAGE(P36,P38)</f>
        <v>4.058944380746075</v>
      </c>
      <c r="DE15" s="10">
        <f t="shared" si="13"/>
        <v>-0.93188876149214916</v>
      </c>
      <c r="DF15" s="17">
        <f>AVERAGE(S36,S38)</f>
        <v>4.84731944230602</v>
      </c>
      <c r="DG15" s="10">
        <f t="shared" si="14"/>
        <v>3.9833611153879604</v>
      </c>
      <c r="DL15" s="3">
        <f t="shared" si="15"/>
        <v>529.76009983998483</v>
      </c>
      <c r="DN15" s="3">
        <f t="shared" si="16"/>
        <v>330.02777844389129</v>
      </c>
      <c r="DP15" s="3">
        <f t="shared" si="21"/>
        <v>277.90124862490535</v>
      </c>
      <c r="DR15" s="3">
        <f t="shared" si="22"/>
        <v>6.4527618169240908E-2</v>
      </c>
      <c r="DT15" s="3">
        <f t="shared" si="23"/>
        <v>0.57192714651849952</v>
      </c>
      <c r="DV15" s="3">
        <f t="shared" si="24"/>
        <v>0.83201648504931025</v>
      </c>
      <c r="DY15" s="3">
        <f t="shared" si="25"/>
        <v>15435.715112413807</v>
      </c>
      <c r="DZ15" s="7"/>
      <c r="EA15" s="3">
        <f t="shared" si="26"/>
        <v>4.3403193681633327</v>
      </c>
      <c r="EB15" s="7"/>
      <c r="EC15" s="3">
        <f t="shared" si="27"/>
        <v>0.13718810803299211</v>
      </c>
      <c r="ED15" s="7"/>
      <c r="EE15" s="3">
        <f t="shared" si="28"/>
        <v>0.10186794784136514</v>
      </c>
      <c r="EF15" s="7"/>
      <c r="EG15" s="3">
        <f t="shared" si="29"/>
        <v>3.0845935872618885E-2</v>
      </c>
      <c r="EH15" s="7"/>
      <c r="EI15" s="3">
        <f t="shared" si="30"/>
        <v>23.966022976184952</v>
      </c>
      <c r="EJ15" s="7"/>
      <c r="EL15" s="3">
        <f t="shared" si="31"/>
        <v>10246.305349746157</v>
      </c>
      <c r="EN15" s="3">
        <f t="shared" si="32"/>
        <v>410.06290500018184</v>
      </c>
      <c r="EP15" s="3">
        <f t="shared" si="33"/>
        <v>265.68938875038407</v>
      </c>
      <c r="ER15" s="3">
        <f t="shared" si="34"/>
        <v>0.32854729794081716</v>
      </c>
      <c r="ET15" s="3">
        <f t="shared" si="35"/>
        <v>0.86841666379537164</v>
      </c>
      <c r="EV15" s="3">
        <f t="shared" si="36"/>
        <v>15.867165775584816</v>
      </c>
    </row>
    <row r="16" spans="1:160" x14ac:dyDescent="0.25">
      <c r="A16" s="1"/>
      <c r="B16" s="1"/>
      <c r="C16" s="6">
        <v>2</v>
      </c>
      <c r="D16" s="3">
        <v>191.35974220735056</v>
      </c>
      <c r="E16" s="3">
        <v>0.79552419333530455</v>
      </c>
      <c r="F16" s="6">
        <v>2</v>
      </c>
      <c r="G16" s="3">
        <v>109.46969720454547</v>
      </c>
      <c r="H16" s="3">
        <v>1.7738299600786787</v>
      </c>
      <c r="I16" s="6">
        <v>2</v>
      </c>
      <c r="J16" s="3">
        <v>136.24999982499997</v>
      </c>
      <c r="K16" s="3">
        <v>1.8604085572798248</v>
      </c>
      <c r="L16" s="6">
        <v>2</v>
      </c>
      <c r="M16" s="2">
        <v>2.5666666674999998</v>
      </c>
      <c r="N16" s="2">
        <v>1.9512129560865465E-2</v>
      </c>
      <c r="O16" s="6">
        <v>2</v>
      </c>
      <c r="P16" s="2">
        <v>4.28571428432282</v>
      </c>
      <c r="Q16" s="2">
        <v>3.2580550266003205E-2</v>
      </c>
      <c r="R16" s="6">
        <v>2</v>
      </c>
      <c r="S16" s="2">
        <v>7.7507662887135442</v>
      </c>
      <c r="T16" s="2">
        <v>5.4098173092819647E-2</v>
      </c>
      <c r="X16" s="2">
        <v>3</v>
      </c>
      <c r="Y16" s="7">
        <f>-(D39-D40)</f>
        <v>3.1042695384241767</v>
      </c>
      <c r="Z16" s="12">
        <f>ABS(Y16/D39*100)</f>
        <v>1.5686931974069396</v>
      </c>
      <c r="AA16" s="7">
        <f>-(G39-G40)</f>
        <v>-17.527777853611127</v>
      </c>
      <c r="AB16" s="11">
        <f>ABS(AA16/G39*100)</f>
        <v>14.353958205868986</v>
      </c>
      <c r="AC16" s="7">
        <f>-(J39-J40)</f>
        <v>17.759259250000014</v>
      </c>
      <c r="AD16" s="11">
        <f>ABS(AC16/J39*100)</f>
        <v>13.766867635658924</v>
      </c>
      <c r="AE16" s="7">
        <f>-(M39-M40)</f>
        <v>-0.14309351264683423</v>
      </c>
      <c r="AF16" s="11">
        <f>ABS(AE16/M39*100)</f>
        <v>5.7014815150171971</v>
      </c>
      <c r="AG16" s="7">
        <f>-(P39-P40)</f>
        <v>0.2409076697342889</v>
      </c>
      <c r="AH16" s="11">
        <f>ABS(AG16/P39*100)</f>
        <v>6.0462047618756269</v>
      </c>
      <c r="AI16" s="7">
        <f>-(S39-S40)</f>
        <v>0.14557731179818933</v>
      </c>
      <c r="AJ16" s="12">
        <f>ABS(AI16/S39*100)</f>
        <v>1.8466466612878139</v>
      </c>
      <c r="AM16" s="8">
        <v>3</v>
      </c>
      <c r="AN16" s="7">
        <f>(D40-D41)</f>
        <v>64.614292836384067</v>
      </c>
      <c r="AO16" s="11">
        <f>ABS(AN16/D40*100)</f>
        <v>32.14750857291051</v>
      </c>
      <c r="AP16" s="7">
        <f>(G40-G41)</f>
        <v>-0.4152579924980131</v>
      </c>
      <c r="AQ16" s="11">
        <f>ABS(AP16/G40*100)</f>
        <v>0.39705943534576887</v>
      </c>
      <c r="AR16" s="7">
        <f>(J40-J41)</f>
        <v>3.0076404999990132</v>
      </c>
      <c r="AS16" s="11">
        <f>ABS(AR16/J40*100)</f>
        <v>2.0493701830939246</v>
      </c>
      <c r="AT16" s="7">
        <f>(M40-M41)</f>
        <v>0.13666712582499985</v>
      </c>
      <c r="AU16" s="11">
        <f>ABS(AT16/M40*100)</f>
        <v>5.7746672904339418</v>
      </c>
      <c r="AV16" s="7">
        <f>(P40-P41)</f>
        <v>-0.25895374357044609</v>
      </c>
      <c r="AW16" s="11">
        <f>ABS(AV16/P40*100)</f>
        <v>6.1285719289876974</v>
      </c>
      <c r="AX16" s="7">
        <f>(S40-S41)</f>
        <v>1.9058744132323326</v>
      </c>
      <c r="AY16" s="11">
        <f>ABS(AX16/S40*100)</f>
        <v>23.737646331734862</v>
      </c>
      <c r="BB16" s="8">
        <v>3</v>
      </c>
      <c r="BC16" s="7">
        <f>(D39-D41)</f>
        <v>61.51002329795989</v>
      </c>
      <c r="BD16" s="11">
        <f>(BC16/D39)*100</f>
        <v>31.083111155622628</v>
      </c>
      <c r="BE16" s="7">
        <f>(G39-G41)</f>
        <v>17.112519861113114</v>
      </c>
      <c r="BF16" s="11">
        <f>(BE16/G39)*100</f>
        <v>14.013892515925205</v>
      </c>
      <c r="BG16" s="7">
        <f>(J39-J41)</f>
        <v>-14.751618750001001</v>
      </c>
      <c r="BH16" s="11">
        <f>(BG16/J39)*100</f>
        <v>-11.435363372093798</v>
      </c>
      <c r="BI16" s="16">
        <f>(M39-M41)</f>
        <v>0.27976063847183408</v>
      </c>
      <c r="BJ16" s="11">
        <f>(BI16/M39)*100</f>
        <v>11.146907217333304</v>
      </c>
      <c r="BK16" s="16">
        <f>(P39-P41)</f>
        <v>-0.49986141330473499</v>
      </c>
      <c r="BL16" s="11">
        <f>(BK16/P39)*100</f>
        <v>-12.545322698668752</v>
      </c>
      <c r="BM16" s="16">
        <f>(S39-S41)</f>
        <v>1.7602971014341433</v>
      </c>
      <c r="BN16" s="11">
        <f>(BM16/S39)*100</f>
        <v>22.329350123900337</v>
      </c>
      <c r="BR16" s="14">
        <f>AVERAGE(D39:D40)</f>
        <v>199.44102365810096</v>
      </c>
      <c r="BS16" s="12">
        <f t="shared" si="18"/>
        <v>3.1042695384241767</v>
      </c>
      <c r="BT16" s="14">
        <f>AVERAGE(G39:G40)</f>
        <v>113.34722218430555</v>
      </c>
      <c r="BU16" s="12">
        <f t="shared" si="19"/>
        <v>-17.527777853611127</v>
      </c>
      <c r="BV16" s="14">
        <f>AVERAGE(J39:J40)</f>
        <v>137.87962962500001</v>
      </c>
      <c r="BW16" s="12">
        <f t="shared" si="0"/>
        <v>17.759259250000014</v>
      </c>
      <c r="BX16" s="12"/>
      <c r="BY16" s="17">
        <f>AVERAGE(M39:M40)</f>
        <v>2.4382134221484169</v>
      </c>
      <c r="BZ16" s="12">
        <f t="shared" si="1"/>
        <v>-0.14309351264683423</v>
      </c>
      <c r="CA16" s="17">
        <f>AVERAGE(P39:P40)</f>
        <v>4.1048982793115893</v>
      </c>
      <c r="CB16" s="12">
        <f t="shared" si="2"/>
        <v>0.2409076697342889</v>
      </c>
      <c r="CC16" s="17">
        <f>AVERAGE(S39:S40)</f>
        <v>7.9561219892324289</v>
      </c>
      <c r="CD16" s="12">
        <f t="shared" si="3"/>
        <v>0.14557731179818933</v>
      </c>
      <c r="CH16" s="14">
        <f>AVERAGE(D40:D41)</f>
        <v>168.68601200912104</v>
      </c>
      <c r="CI16" s="12">
        <f t="shared" si="4"/>
        <v>64.614292836384067</v>
      </c>
      <c r="CJ16" s="14">
        <f>AVERAGE(G40:G41)</f>
        <v>104.790962253749</v>
      </c>
      <c r="CK16" s="12">
        <f t="shared" si="5"/>
        <v>-0.4152579924980131</v>
      </c>
      <c r="CL16" s="14">
        <f>AVERAGE(J40:J41)</f>
        <v>145.25543900000051</v>
      </c>
      <c r="CM16" s="12">
        <f t="shared" si="6"/>
        <v>3.0076404999990132</v>
      </c>
      <c r="CN16" s="17">
        <f>AVERAGE(M40:M41)</f>
        <v>2.2983331029125003</v>
      </c>
      <c r="CO16" s="12">
        <f t="shared" si="7"/>
        <v>0.13666712582499985</v>
      </c>
      <c r="CP16" s="17">
        <f>AVERAGE(P40:P41)</f>
        <v>4.3548289859639571</v>
      </c>
      <c r="CQ16" s="12">
        <f t="shared" si="8"/>
        <v>-0.25895374357044609</v>
      </c>
      <c r="CR16" s="17">
        <f>AVERAGE(S40:S41)</f>
        <v>7.0759734385153568</v>
      </c>
      <c r="CS16" s="12">
        <f t="shared" si="9"/>
        <v>1.9058744132323326</v>
      </c>
      <c r="CV16" s="14">
        <f>AVERAGE(D39,D41)</f>
        <v>167.13387723990894</v>
      </c>
      <c r="CW16" s="12">
        <f t="shared" si="10"/>
        <v>61.51002329795989</v>
      </c>
      <c r="CX16" s="14">
        <f>AVERAGE(G39,G41)</f>
        <v>113.55485118055455</v>
      </c>
      <c r="CY16" s="12">
        <f t="shared" si="11"/>
        <v>17.112519861113114</v>
      </c>
      <c r="CZ16" s="14">
        <f>AVERAGE(J39,J41)</f>
        <v>136.3758093750005</v>
      </c>
      <c r="DA16" s="12">
        <f t="shared" si="20"/>
        <v>-14.751618750001001</v>
      </c>
      <c r="DB16" s="17">
        <f>AVERAGE(M39,M41)</f>
        <v>2.3698798592359172</v>
      </c>
      <c r="DC16" s="12">
        <f t="shared" si="12"/>
        <v>0.27976063847183408</v>
      </c>
      <c r="DD16" s="17">
        <f>AVERAGE(P39,P41)</f>
        <v>4.2343751510968124</v>
      </c>
      <c r="DE16" s="10">
        <f t="shared" si="13"/>
        <v>-0.49986141330473499</v>
      </c>
      <c r="DF16" s="17">
        <f>AVERAGE(S39,S41)</f>
        <v>7.0031847826162625</v>
      </c>
      <c r="DG16" s="10">
        <f t="shared" si="14"/>
        <v>1.7602971014341433</v>
      </c>
      <c r="DL16" s="3">
        <f t="shared" si="15"/>
        <v>9.6364893671882506</v>
      </c>
      <c r="DN16" s="3">
        <f t="shared" si="16"/>
        <v>307.2229964855407</v>
      </c>
      <c r="DP16" s="3">
        <f t="shared" si="21"/>
        <v>315.39128910871102</v>
      </c>
      <c r="DR16" s="3">
        <f t="shared" si="22"/>
        <v>2.0475753361609707E-2</v>
      </c>
      <c r="DT16" s="3">
        <f t="shared" si="23"/>
        <v>5.8036505336805218E-2</v>
      </c>
      <c r="DV16" s="3">
        <f t="shared" si="24"/>
        <v>2.1192753710387237E-2</v>
      </c>
      <c r="DY16" s="3">
        <f t="shared" si="25"/>
        <v>4175.0068387459933</v>
      </c>
      <c r="DZ16" s="7"/>
      <c r="EA16" s="3">
        <f t="shared" si="26"/>
        <v>0.1724392003334799</v>
      </c>
      <c r="EB16" s="7"/>
      <c r="EC16" s="3">
        <f t="shared" si="27"/>
        <v>9.0459013772343138</v>
      </c>
      <c r="ED16" s="7"/>
      <c r="EE16" s="3">
        <f t="shared" si="28"/>
        <v>1.8677903281266339E-2</v>
      </c>
      <c r="EF16" s="7"/>
      <c r="EG16" s="3">
        <f t="shared" si="29"/>
        <v>6.7057041309148357E-2</v>
      </c>
      <c r="EH16" s="7"/>
      <c r="EI16" s="3">
        <f t="shared" si="30"/>
        <v>3.6323572790136884</v>
      </c>
      <c r="EJ16" s="7"/>
      <c r="EL16" s="3">
        <f t="shared" si="31"/>
        <v>3783.4829661155686</v>
      </c>
      <c r="EN16" s="3">
        <f t="shared" si="32"/>
        <v>292.83833599699079</v>
      </c>
      <c r="EP16" s="3">
        <f t="shared" si="33"/>
        <v>217.61025574538107</v>
      </c>
      <c r="ER16" s="3">
        <f t="shared" si="34"/>
        <v>7.8266014838168252E-2</v>
      </c>
      <c r="ET16" s="3">
        <f t="shared" si="35"/>
        <v>0.24986143251100709</v>
      </c>
      <c r="EV16" s="3">
        <f t="shared" si="36"/>
        <v>3.0986458853174468</v>
      </c>
    </row>
    <row r="17" spans="1:152" x14ac:dyDescent="0.25">
      <c r="A17" s="1"/>
      <c r="B17" s="1"/>
      <c r="C17" s="4">
        <v>3</v>
      </c>
      <c r="D17" s="3">
        <v>122.46185609331901</v>
      </c>
      <c r="E17" s="3">
        <v>0.3160791</v>
      </c>
      <c r="F17" s="4">
        <v>3</v>
      </c>
      <c r="G17" s="3">
        <v>101.24969374999999</v>
      </c>
      <c r="H17" s="3">
        <v>4.4721359999999999</v>
      </c>
      <c r="I17" s="4">
        <v>3</v>
      </c>
      <c r="J17" s="3">
        <v>126.250744999999</v>
      </c>
      <c r="K17" s="3">
        <v>4.7140450000000005</v>
      </c>
      <c r="L17" s="4">
        <v>3</v>
      </c>
      <c r="M17" s="2">
        <v>1.9600028999999899</v>
      </c>
      <c r="N17" s="2">
        <v>1.4142136E-2</v>
      </c>
      <c r="O17" s="4">
        <v>3</v>
      </c>
      <c r="P17" s="2">
        <v>5.1020332673997597</v>
      </c>
      <c r="Q17" s="2">
        <v>1.5103297E-2</v>
      </c>
      <c r="R17" s="4">
        <v>3</v>
      </c>
      <c r="S17" s="2">
        <v>3.7699854786891498</v>
      </c>
      <c r="T17" s="2">
        <v>9.9905970000000004E-3</v>
      </c>
      <c r="X17" s="2">
        <v>4</v>
      </c>
      <c r="Y17" s="7">
        <f>-(D42-D43)</f>
        <v>3.1099672926763162</v>
      </c>
      <c r="Z17" s="12">
        <f>ABS(Y17/D42*100)</f>
        <v>1.5689296880093524</v>
      </c>
      <c r="AA17" s="7">
        <f>-(G42-G43)</f>
        <v>-17.138888881388894</v>
      </c>
      <c r="AB17" s="11">
        <f>ABS(AA17/G42*100)</f>
        <v>14.789069983940561</v>
      </c>
      <c r="AC17" s="7">
        <f>-(J42-J43)</f>
        <v>16.925925916666728</v>
      </c>
      <c r="AD17" s="11">
        <f>ABS(AC17/J42*100)</f>
        <v>13.77335743670891</v>
      </c>
      <c r="AE17" s="7">
        <f>-(M42-M43)</f>
        <v>-0.37598870057330513</v>
      </c>
      <c r="AF17" s="11">
        <f>ABS(AE17/M42*100)</f>
        <v>14.340740741058585</v>
      </c>
      <c r="AG17" s="7">
        <f>-(P42-P43)</f>
        <v>0.25713461143684757</v>
      </c>
      <c r="AH17" s="11">
        <f>ABS(AG17/P42*100)</f>
        <v>6.1287380903909652</v>
      </c>
      <c r="AI17" s="7">
        <f>-(S42-S43)</f>
        <v>0.10194892875518669</v>
      </c>
      <c r="AJ17" s="12">
        <f>ABS(AI17/S42*100)</f>
        <v>1.227478740865124</v>
      </c>
      <c r="AM17" s="8">
        <v>4</v>
      </c>
      <c r="AN17" s="7">
        <f>(D43-D44)</f>
        <v>187.40896999019856</v>
      </c>
      <c r="AO17" s="11">
        <f>ABS(AN17/D43*100)</f>
        <v>93.084454324841246</v>
      </c>
      <c r="AP17" s="7">
        <f>(G43-G44)</f>
        <v>-7.4998087425000222</v>
      </c>
      <c r="AQ17" s="14">
        <f>ABS(AP17/G43*100)</f>
        <v>7.5947430298029559</v>
      </c>
      <c r="AR17" s="7">
        <f>(J43-J44)</f>
        <v>8.5646710555556069</v>
      </c>
      <c r="AS17" s="14">
        <f>ABS(AR17/J43*100)</f>
        <v>6.1257249937831952</v>
      </c>
      <c r="AT17" s="7">
        <f>(M43-M44)</f>
        <v>9.5833713325000236E-2</v>
      </c>
      <c r="AU17" s="14">
        <f>ABS(AT17/M43*100)</f>
        <v>4.2671783298859731</v>
      </c>
      <c r="AV17" s="7">
        <f>(P43-P44)</f>
        <v>-0.1984734457713877</v>
      </c>
      <c r="AW17" s="14">
        <f>ABS(AV17/P43*100)</f>
        <v>4.4573828029325435</v>
      </c>
      <c r="AX17" s="7">
        <f>(S43-S44)</f>
        <v>8.1375856450744912</v>
      </c>
      <c r="AY17" s="11">
        <f>ABS(AX17/S43*100)</f>
        <v>96.789548673569584</v>
      </c>
      <c r="BB17" s="8">
        <v>4</v>
      </c>
      <c r="BC17" s="7">
        <f>(D42-D44)</f>
        <v>184.29900269752224</v>
      </c>
      <c r="BD17" s="11">
        <f>(BC17/D42)*100</f>
        <v>92.975954275655837</v>
      </c>
      <c r="BE17" s="7">
        <f>(G42-G44)</f>
        <v>9.6390801388888718</v>
      </c>
      <c r="BF17" s="11">
        <f>(BE17/G42)*100</f>
        <v>8.3175188159156139</v>
      </c>
      <c r="BG17" s="7">
        <f>(J42-J44)</f>
        <v>-8.3612548611111208</v>
      </c>
      <c r="BH17" s="11">
        <f>(BG17/J42)*100</f>
        <v>-6.8039144439421424</v>
      </c>
      <c r="BI17" s="16">
        <f>(M42-M44)</f>
        <v>0.47182241389830537</v>
      </c>
      <c r="BJ17" s="11">
        <f>(BI17/M42)*100</f>
        <v>17.995974089696979</v>
      </c>
      <c r="BK17" s="16">
        <f>(P42-P44)</f>
        <v>-0.45560805720823527</v>
      </c>
      <c r="BL17" s="11">
        <f>(BK17/P42)*100</f>
        <v>-10.859302211001372</v>
      </c>
      <c r="BM17" s="16">
        <f>(S42-S44)</f>
        <v>8.0356367163193045</v>
      </c>
      <c r="BN17" s="11">
        <f>(BM17/S42)*100</f>
        <v>96.750141066051825</v>
      </c>
      <c r="BR17" s="14">
        <f>AVERAGE(D42:D43)</f>
        <v>199.77720586856037</v>
      </c>
      <c r="BS17" s="12">
        <f t="shared" si="18"/>
        <v>3.1099672926763162</v>
      </c>
      <c r="BT17" s="14">
        <f>AVERAGE(G42:G43)</f>
        <v>107.31944444819442</v>
      </c>
      <c r="BU17" s="12">
        <f t="shared" si="19"/>
        <v>-17.138888881388894</v>
      </c>
      <c r="BV17" s="14">
        <f>AVERAGE(J42:J43)</f>
        <v>131.35185184722224</v>
      </c>
      <c r="BW17" s="12">
        <f t="shared" si="0"/>
        <v>16.925925916666728</v>
      </c>
      <c r="BX17" s="12"/>
      <c r="BY17" s="17">
        <f>AVERAGE(M42:M43)</f>
        <v>2.4338276836116526</v>
      </c>
      <c r="BZ17" s="12">
        <f t="shared" si="1"/>
        <v>-0.37598870057330513</v>
      </c>
      <c r="CA17" s="17">
        <f>AVERAGE(P42:P43)</f>
        <v>4.3241228612739793</v>
      </c>
      <c r="CB17" s="12">
        <f t="shared" si="2"/>
        <v>0.25713461143684757</v>
      </c>
      <c r="CC17" s="17">
        <f>AVERAGE(S42:S43)</f>
        <v>8.3565300199331496</v>
      </c>
      <c r="CD17" s="12">
        <f t="shared" si="3"/>
        <v>0.10194892875518669</v>
      </c>
      <c r="CH17" s="14">
        <f>AVERAGE(D43:D44)</f>
        <v>107.62770451979927</v>
      </c>
      <c r="CI17" s="12">
        <f t="shared" si="4"/>
        <v>187.40896999019856</v>
      </c>
      <c r="CJ17" s="14">
        <f>AVERAGE(G43:G44)</f>
        <v>102.49990437874999</v>
      </c>
      <c r="CK17" s="12">
        <f t="shared" si="5"/>
        <v>-7.4998087425000222</v>
      </c>
      <c r="CL17" s="14">
        <f>AVERAGE(J43:J44)</f>
        <v>135.53247927777781</v>
      </c>
      <c r="CM17" s="12">
        <f t="shared" si="6"/>
        <v>8.5646710555556069</v>
      </c>
      <c r="CN17" s="17">
        <f>AVERAGE(M43:M44)</f>
        <v>2.1979164766624999</v>
      </c>
      <c r="CO17" s="12">
        <f t="shared" si="7"/>
        <v>9.5833713325000236E-2</v>
      </c>
      <c r="CP17" s="17">
        <f>AVERAGE(P43:P44)</f>
        <v>4.5519268898780965</v>
      </c>
      <c r="CQ17" s="12">
        <f t="shared" si="8"/>
        <v>-0.1984734457713877</v>
      </c>
      <c r="CR17" s="17">
        <f>AVERAGE(S43:S44)</f>
        <v>4.3387116617734964</v>
      </c>
      <c r="CS17" s="12">
        <f t="shared" si="9"/>
        <v>8.1375856450744912</v>
      </c>
      <c r="CV17" s="14">
        <f>AVERAGE(D42,D44)</f>
        <v>106.07272087346111</v>
      </c>
      <c r="CW17" s="12">
        <f t="shared" si="10"/>
        <v>184.29900269752224</v>
      </c>
      <c r="CX17" s="14">
        <f>AVERAGE(G42,G44)</f>
        <v>111.06934881944443</v>
      </c>
      <c r="CY17" s="12">
        <f t="shared" si="11"/>
        <v>9.6390801388888718</v>
      </c>
      <c r="CZ17" s="14">
        <f>AVERAGE(J42,J44)</f>
        <v>127.06951631944445</v>
      </c>
      <c r="DA17" s="12">
        <f t="shared" si="20"/>
        <v>-8.3612548611111208</v>
      </c>
      <c r="DB17" s="17">
        <f>AVERAGE(M42,M44)</f>
        <v>2.3859108269491527</v>
      </c>
      <c r="DC17" s="12">
        <f t="shared" si="12"/>
        <v>0.47182241389830537</v>
      </c>
      <c r="DD17" s="17">
        <f>AVERAGE(P42,P44)</f>
        <v>4.4233595841596731</v>
      </c>
      <c r="DE17" s="10">
        <f t="shared" si="13"/>
        <v>-0.45560805720823527</v>
      </c>
      <c r="DF17" s="17">
        <f>AVERAGE(S42,S44)</f>
        <v>4.2877371973959031</v>
      </c>
      <c r="DG17" s="10">
        <f t="shared" si="14"/>
        <v>8.0356367163193045</v>
      </c>
      <c r="DL17" s="3">
        <f t="shared" si="15"/>
        <v>9.6718965615164567</v>
      </c>
      <c r="DN17" s="3">
        <f t="shared" si="16"/>
        <v>293.74151208859587</v>
      </c>
      <c r="DP17" s="3">
        <f t="shared" si="21"/>
        <v>286.48696813649042</v>
      </c>
      <c r="DR17" s="3">
        <f t="shared" si="22"/>
        <v>0.14136750295880252</v>
      </c>
      <c r="DT17" s="3">
        <f t="shared" si="23"/>
        <v>6.6118208398778577E-2</v>
      </c>
      <c r="DV17" s="3">
        <f t="shared" si="24"/>
        <v>1.039358407433013E-2</v>
      </c>
      <c r="DY17" s="3">
        <f t="shared" si="25"/>
        <v>35122.122032787142</v>
      </c>
      <c r="DZ17" s="7"/>
      <c r="EA17" s="3">
        <f t="shared" si="26"/>
        <v>56.247131174079762</v>
      </c>
      <c r="EB17" s="7"/>
      <c r="EC17" s="3">
        <f t="shared" si="27"/>
        <v>73.353590289871988</v>
      </c>
      <c r="ED17" s="7"/>
      <c r="EE17" s="3">
        <f t="shared" si="28"/>
        <v>9.1841006096583279E-3</v>
      </c>
      <c r="EF17" s="7"/>
      <c r="EG17" s="3">
        <f t="shared" si="29"/>
        <v>3.9391708676367973E-2</v>
      </c>
      <c r="EH17" s="7"/>
      <c r="EI17" s="3">
        <f t="shared" si="30"/>
        <v>66.220300130922425</v>
      </c>
      <c r="EJ17" s="7"/>
      <c r="EL17" s="3">
        <f t="shared" si="31"/>
        <v>33966.12239530131</v>
      </c>
      <c r="EN17" s="3">
        <f t="shared" si="32"/>
        <v>92.911865923921908</v>
      </c>
      <c r="EP17" s="3">
        <f t="shared" si="33"/>
        <v>69.910582852454354</v>
      </c>
      <c r="ER17" s="3">
        <f t="shared" si="34"/>
        <v>0.22261639025682378</v>
      </c>
      <c r="ET17" s="3">
        <f t="shared" si="35"/>
        <v>0.20757870179306259</v>
      </c>
      <c r="EV17" s="3">
        <f t="shared" si="36"/>
        <v>64.571457436658889</v>
      </c>
    </row>
    <row r="18" spans="1:152" x14ac:dyDescent="0.25">
      <c r="A18" s="1">
        <v>2</v>
      </c>
      <c r="B18" s="1">
        <v>1</v>
      </c>
      <c r="C18" s="5">
        <v>1</v>
      </c>
      <c r="D18" s="3">
        <v>188.9</v>
      </c>
      <c r="E18" s="3">
        <v>1.0409999999999999</v>
      </c>
      <c r="F18" s="5">
        <v>1</v>
      </c>
      <c r="G18" s="3">
        <v>114.5</v>
      </c>
      <c r="H18" s="3">
        <v>0.30151134457776363</v>
      </c>
      <c r="I18" s="5">
        <v>1</v>
      </c>
      <c r="J18" s="3">
        <v>123.10000000000001</v>
      </c>
      <c r="K18" s="3">
        <v>0.31622776601683794</v>
      </c>
      <c r="L18" s="5">
        <v>1</v>
      </c>
      <c r="M18" s="2">
        <v>2.6097271648873082</v>
      </c>
      <c r="N18" s="2">
        <v>1E-3</v>
      </c>
      <c r="O18" s="5">
        <v>1</v>
      </c>
      <c r="P18" s="2">
        <v>4.214999999999999</v>
      </c>
      <c r="Q18" s="2">
        <v>1.6151113636363626E-3</v>
      </c>
      <c r="R18" s="5">
        <v>1</v>
      </c>
      <c r="S18" s="2">
        <v>7.9549999999999983</v>
      </c>
      <c r="T18" s="2">
        <v>7.8220760820671323E-2</v>
      </c>
      <c r="X18" s="2">
        <v>5</v>
      </c>
      <c r="Y18" s="7">
        <f>-(D45-D46)</f>
        <v>24.783822505913406</v>
      </c>
      <c r="Z18" s="11">
        <f>ABS(Y18/D45*100)</f>
        <v>13.939157764855684</v>
      </c>
      <c r="AA18" s="7">
        <f>-(G45-G46)</f>
        <v>-23.083333449999955</v>
      </c>
      <c r="AB18" s="11">
        <f>ABS(AA18/G45*100)</f>
        <v>19.899425387930993</v>
      </c>
      <c r="AC18" s="7">
        <f>-(J45-J46)</f>
        <v>26.385185222222162</v>
      </c>
      <c r="AD18" s="11">
        <f>ABS(AC18/J45*100)</f>
        <v>21.752007602821237</v>
      </c>
      <c r="AE18" s="7">
        <f>-(M45-M46)</f>
        <v>-0.35604575246731995</v>
      </c>
      <c r="AF18" s="11">
        <f>ABS(AE18/M45*100)</f>
        <v>13.618750031874988</v>
      </c>
      <c r="AG18" s="7">
        <f>-(P45-P46)</f>
        <v>0.60304428207676786</v>
      </c>
      <c r="AH18" s="11">
        <f>ABS(AG18/P45*100)</f>
        <v>15.765863583706349</v>
      </c>
      <c r="AI18" s="7">
        <f>-(S45-S46)</f>
        <v>0.92550984077464715</v>
      </c>
      <c r="AJ18" s="11">
        <f>ABS(AI18/S45*100)</f>
        <v>12.268158016631061</v>
      </c>
      <c r="AM18" s="8">
        <v>5</v>
      </c>
      <c r="AN18" s="7">
        <f>(D46-D47)</f>
        <v>131.96601964734361</v>
      </c>
      <c r="AO18" s="11">
        <f>ABS(AN18/D46*100)</f>
        <v>65.141440227040604</v>
      </c>
      <c r="AP18" s="7">
        <f>(G46-G47)</f>
        <v>9.1664190499998597</v>
      </c>
      <c r="AQ18" s="12">
        <f>ABS(AP18/G46*100)</f>
        <v>9.8652043711310409</v>
      </c>
      <c r="AR18" s="7">
        <f>(J46-J47)</f>
        <v>0.18562397222217442</v>
      </c>
      <c r="AS18" s="12">
        <f>ABS(AR18/J46*100)</f>
        <v>0.12568895921609582</v>
      </c>
      <c r="AT18" s="7">
        <f>(M46-M47)</f>
        <v>7.8334932500010446E-2</v>
      </c>
      <c r="AU18" s="14">
        <f>ABS(AT18/M46*100)</f>
        <v>3.4687054994354085</v>
      </c>
      <c r="AV18" s="7">
        <f>(P46-P47)</f>
        <v>-0.15911504794842202</v>
      </c>
      <c r="AW18" s="14">
        <f>ABS(AV18/P46*100)</f>
        <v>3.5933481648425727</v>
      </c>
      <c r="AX18" s="7">
        <f>(S46-S47)</f>
        <v>5.3866882338547368</v>
      </c>
      <c r="AY18" s="11">
        <f>ABS(AX18/S46*100)</f>
        <v>63.600944270962131</v>
      </c>
      <c r="BB18" s="8">
        <v>5</v>
      </c>
      <c r="BC18" s="7">
        <f>(D45-D47)</f>
        <v>107.18219714143021</v>
      </c>
      <c r="BD18" s="11">
        <f>(BC18/D45)*100</f>
        <v>60.282450585731276</v>
      </c>
      <c r="BE18" s="7">
        <f>(G45-G47)</f>
        <v>32.249752499999815</v>
      </c>
      <c r="BF18" s="11">
        <f>(BE18/G45)*100</f>
        <v>27.801510775861903</v>
      </c>
      <c r="BG18" s="7">
        <f>(J45-J47)</f>
        <v>-26.199561249999988</v>
      </c>
      <c r="BH18" s="11">
        <f>(BG18/J45)*100</f>
        <v>-21.598978771640549</v>
      </c>
      <c r="BI18" s="16">
        <f>(M45-M47)</f>
        <v>0.4343806849673304</v>
      </c>
      <c r="BJ18" s="11">
        <f>(BI18/M45)*100</f>
        <v>16.61506120000039</v>
      </c>
      <c r="BK18" s="16">
        <f>(P45-P47)</f>
        <v>-0.76215933002518987</v>
      </c>
      <c r="BL18" s="11">
        <f>(BK18/P45)*100</f>
        <v>-19.925734118305616</v>
      </c>
      <c r="BM18" s="16">
        <f>(S45-S47)</f>
        <v>4.4611783930800897</v>
      </c>
      <c r="BN18" s="11">
        <f>(BM18/S45)*100</f>
        <v>59.135450597562169</v>
      </c>
      <c r="BR18" s="14">
        <f>AVERAGE(D45:D46)</f>
        <v>190.19191125295671</v>
      </c>
      <c r="BS18" s="12">
        <f t="shared" si="18"/>
        <v>24.783822505913406</v>
      </c>
      <c r="BT18" s="14">
        <f>AVERAGE(G45:G46)</f>
        <v>104.45833327500003</v>
      </c>
      <c r="BU18" s="12">
        <f t="shared" si="19"/>
        <v>-23.083333449999955</v>
      </c>
      <c r="BV18" s="14">
        <f>AVERAGE(J45:J46)</f>
        <v>134.49259261111109</v>
      </c>
      <c r="BW18" s="12">
        <f t="shared" si="0"/>
        <v>26.385185222222162</v>
      </c>
      <c r="BX18" s="12"/>
      <c r="BY18" s="17">
        <f>AVERAGE(M45:M46)</f>
        <v>2.4363562087336605</v>
      </c>
      <c r="BZ18" s="12">
        <f t="shared" si="1"/>
        <v>-0.35604575246731995</v>
      </c>
      <c r="CA18" s="17">
        <f>AVERAGE(P45:P46)</f>
        <v>4.1265221410383841</v>
      </c>
      <c r="CB18" s="12">
        <f t="shared" si="2"/>
        <v>0.60304428207676786</v>
      </c>
      <c r="CC18" s="17">
        <f>AVERAGE(S45:S46)</f>
        <v>8.0067549203873227</v>
      </c>
      <c r="CD18" s="12">
        <f t="shared" si="3"/>
        <v>0.92550984077464715</v>
      </c>
      <c r="CH18" s="14">
        <f>AVERAGE(D46:D47)</f>
        <v>136.60081268224161</v>
      </c>
      <c r="CI18" s="12">
        <f t="shared" si="4"/>
        <v>131.96601964734361</v>
      </c>
      <c r="CJ18" s="14">
        <f>AVERAGE(G46:G47)</f>
        <v>88.333457025000129</v>
      </c>
      <c r="CK18" s="12">
        <f t="shared" si="5"/>
        <v>9.1664190499998597</v>
      </c>
      <c r="CL18" s="14">
        <f>AVERAGE(J46:J47)</f>
        <v>147.59237323611109</v>
      </c>
      <c r="CM18" s="12">
        <f t="shared" si="6"/>
        <v>0.18562397222217442</v>
      </c>
      <c r="CN18" s="17">
        <f>AVERAGE(M46:M47)</f>
        <v>2.2191658662499951</v>
      </c>
      <c r="CO18" s="12">
        <f t="shared" si="7"/>
        <v>7.8334932500010446E-2</v>
      </c>
      <c r="CP18" s="17">
        <f>AVERAGE(P46:P47)</f>
        <v>4.507601806050979</v>
      </c>
      <c r="CQ18" s="12">
        <f t="shared" si="8"/>
        <v>-0.15911504794842202</v>
      </c>
      <c r="CR18" s="17">
        <f>AVERAGE(S46:S47)</f>
        <v>5.7761657238472779</v>
      </c>
      <c r="CS18" s="12">
        <f t="shared" si="9"/>
        <v>5.3866882338547368</v>
      </c>
      <c r="CV18" s="14">
        <f>AVERAGE(D45,D47)</f>
        <v>124.20890142928491</v>
      </c>
      <c r="CW18" s="12">
        <f t="shared" si="10"/>
        <v>107.18219714143021</v>
      </c>
      <c r="CX18" s="14">
        <f>AVERAGE(G45,G47)</f>
        <v>99.875123750000114</v>
      </c>
      <c r="CY18" s="12">
        <f t="shared" si="11"/>
        <v>32.249752499999815</v>
      </c>
      <c r="CZ18" s="14">
        <f>AVERAGE(J45,J47)</f>
        <v>134.39978062500001</v>
      </c>
      <c r="DA18" s="12">
        <f t="shared" si="20"/>
        <v>-26.199561249999988</v>
      </c>
      <c r="DB18" s="17">
        <f>AVERAGE(M45,M47)</f>
        <v>2.3971887424836549</v>
      </c>
      <c r="DC18" s="12">
        <f t="shared" si="12"/>
        <v>0.4343806849673304</v>
      </c>
      <c r="DD18" s="17">
        <f>AVERAGE(P45,P47)</f>
        <v>4.2060796650125951</v>
      </c>
      <c r="DE18" s="10">
        <f t="shared" si="13"/>
        <v>-0.76215933002518987</v>
      </c>
      <c r="DF18" s="17">
        <f>AVERAGE(S45,S47)</f>
        <v>5.3134108034599548</v>
      </c>
      <c r="DG18" s="10">
        <f t="shared" si="14"/>
        <v>4.4611783930800897</v>
      </c>
      <c r="DL18" s="3">
        <f t="shared" si="15"/>
        <v>614.23785800461985</v>
      </c>
      <c r="DN18" s="3">
        <f t="shared" si="16"/>
        <v>532.84028316388685</v>
      </c>
      <c r="DP18" s="3">
        <f t="shared" si="21"/>
        <v>696.17799921097082</v>
      </c>
      <c r="DR18" s="3">
        <f t="shared" si="22"/>
        <v>0.12676857785002008</v>
      </c>
      <c r="DT18" s="3">
        <f t="shared" si="23"/>
        <v>0.36366240614548434</v>
      </c>
      <c r="DV18" s="3">
        <f t="shared" si="24"/>
        <v>0.85656846537071274</v>
      </c>
      <c r="DY18" s="3">
        <f t="shared" si="25"/>
        <v>17415.030341563081</v>
      </c>
      <c r="DZ18" s="7"/>
      <c r="EA18" s="3">
        <f t="shared" si="26"/>
        <v>84.023238200200325</v>
      </c>
      <c r="EB18" s="7"/>
      <c r="EC18" s="3">
        <f t="shared" si="27"/>
        <v>3.445625906353858E-2</v>
      </c>
      <c r="ED18" s="7"/>
      <c r="EE18" s="3">
        <f t="shared" si="28"/>
        <v>6.1363616497811932E-3</v>
      </c>
      <c r="EF18" s="7"/>
      <c r="EG18" s="3">
        <f t="shared" si="29"/>
        <v>2.5317598483628637E-2</v>
      </c>
      <c r="EH18" s="7"/>
      <c r="EI18" s="3">
        <f t="shared" si="30"/>
        <v>29.016410128749065</v>
      </c>
      <c r="EJ18" s="7"/>
      <c r="EL18" s="3">
        <f t="shared" si="31"/>
        <v>11488.02338406441</v>
      </c>
      <c r="EN18" s="3">
        <f t="shared" si="32"/>
        <v>1040.0465363112444</v>
      </c>
      <c r="EP18" s="3">
        <f t="shared" si="33"/>
        <v>686.41700969250098</v>
      </c>
      <c r="ER18" s="3">
        <f t="shared" si="34"/>
        <v>0.18868657947268713</v>
      </c>
      <c r="ET18" s="3">
        <f t="shared" si="35"/>
        <v>0.58088684434444626</v>
      </c>
      <c r="EV18" s="3">
        <f t="shared" si="36"/>
        <v>19.90211265488465</v>
      </c>
    </row>
    <row r="19" spans="1:152" x14ac:dyDescent="0.25">
      <c r="A19" s="1"/>
      <c r="B19" s="1"/>
      <c r="C19" s="6">
        <v>2</v>
      </c>
      <c r="D19" s="3">
        <v>189.7389505849888</v>
      </c>
      <c r="E19" s="3">
        <v>0.775261187259907</v>
      </c>
      <c r="F19" s="6">
        <v>2</v>
      </c>
      <c r="G19" s="3">
        <v>99.999999840909126</v>
      </c>
      <c r="H19" s="3">
        <v>1.7738299600786787</v>
      </c>
      <c r="I19" s="6">
        <v>2</v>
      </c>
      <c r="J19" s="3">
        <v>137.08333342499995</v>
      </c>
      <c r="K19" s="3">
        <v>1.8604085572798248</v>
      </c>
      <c r="L19" s="6">
        <v>2</v>
      </c>
      <c r="M19" s="2">
        <v>2.4708333324999998</v>
      </c>
      <c r="N19" s="2">
        <v>1.9512129560865465E-2</v>
      </c>
      <c r="O19" s="6">
        <v>2</v>
      </c>
      <c r="P19" s="2">
        <v>4.4519392932384285</v>
      </c>
      <c r="Q19" s="2">
        <v>3.5156890245965647E-2</v>
      </c>
      <c r="R19" s="6">
        <v>2</v>
      </c>
      <c r="S19" s="2">
        <v>8.0180516263088055</v>
      </c>
      <c r="T19" s="2">
        <v>5.8297510703318949E-2</v>
      </c>
      <c r="W19" s="8">
        <v>4</v>
      </c>
      <c r="X19" s="2">
        <v>1</v>
      </c>
      <c r="Y19" s="7">
        <f>-(D48-D49)</f>
        <v>-6.6511158329369096</v>
      </c>
      <c r="Z19" s="14">
        <f>ABS(Y19/D48*100)</f>
        <v>3.2374279338254293</v>
      </c>
      <c r="AA19" s="7">
        <f>-(G48-G49)</f>
        <v>-18.527777902777828</v>
      </c>
      <c r="AB19" s="11">
        <f>ABS(AA19/G48*100)</f>
        <v>14.276541192208944</v>
      </c>
      <c r="AC19" s="7">
        <f>-(J48-J49)</f>
        <v>18.759259305555616</v>
      </c>
      <c r="AD19" s="11">
        <f>ABS(AC19/J48*100)</f>
        <v>14.046034421797051</v>
      </c>
      <c r="AE19" s="7">
        <f>-(M48-M49)</f>
        <v>-0.14517134039719704</v>
      </c>
      <c r="AF19" s="11">
        <f>ABS(AE19/M48*100)</f>
        <v>5.5229629946666954</v>
      </c>
      <c r="AG19" s="7">
        <f>-(P48-P49)</f>
        <v>0.22240119449073958</v>
      </c>
      <c r="AH19" s="11">
        <f>ABS(AG19/P48*100)</f>
        <v>5.8458257897682726</v>
      </c>
      <c r="AI19" s="7">
        <f>-(S48-S49)</f>
        <v>-1.0006029269480949</v>
      </c>
      <c r="AJ19" s="11">
        <f>ABS(AI19/S48*100)</f>
        <v>12.82276284000122</v>
      </c>
      <c r="AL19" s="8">
        <v>4</v>
      </c>
      <c r="AM19" s="8">
        <v>1</v>
      </c>
      <c r="AN19" s="7">
        <f>(D49-D50)</f>
        <v>117.64310034894766</v>
      </c>
      <c r="AO19" s="11">
        <f>ABS(AN19/D49*100)</f>
        <v>59.1785957660843</v>
      </c>
      <c r="AP19" s="7">
        <f>(G49-G50)</f>
        <v>5.0001898749999469</v>
      </c>
      <c r="AQ19" s="11">
        <f>ABS(AP19/G49*100)</f>
        <v>4.4945527016792273</v>
      </c>
      <c r="AR19" s="7">
        <f>(J49-J50)</f>
        <v>-8.9352988888878428</v>
      </c>
      <c r="AS19" s="11">
        <f>ABS(AR19/J49*100)</f>
        <v>5.8663360468484491</v>
      </c>
      <c r="AT19" s="7">
        <f>(M49-M50)</f>
        <v>6.3333252499999659E-2</v>
      </c>
      <c r="AU19" s="14">
        <f>ABS(AT19/M49*100)</f>
        <v>2.5503323162920446</v>
      </c>
      <c r="AV19" s="7">
        <f>(P49-P50)</f>
        <v>-0.10538562942079643</v>
      </c>
      <c r="AW19" s="14">
        <f>ABS(AV19/P49*100)</f>
        <v>2.6170764630715642</v>
      </c>
      <c r="AX19" s="7">
        <f>(S49-S50)</f>
        <v>2.6592952231153966</v>
      </c>
      <c r="AY19" s="11">
        <f>ABS(AX19/S49*100)</f>
        <v>39.091586234540564</v>
      </c>
      <c r="BA19" s="8">
        <v>4</v>
      </c>
      <c r="BB19" s="8">
        <v>1</v>
      </c>
      <c r="BC19" s="7">
        <f>(D48-D50)</f>
        <v>124.29421618188456</v>
      </c>
      <c r="BD19" s="11">
        <f>(BC19/D48)*100</f>
        <v>60.500159309732879</v>
      </c>
      <c r="BE19" s="7">
        <f>(G48-G50)</f>
        <v>23.527967777777775</v>
      </c>
      <c r="BF19" s="11">
        <f>(BE19/G48)*100</f>
        <v>18.129427226027396</v>
      </c>
      <c r="BG19" s="7">
        <f>(J48-J50)</f>
        <v>-27.694558194443459</v>
      </c>
      <c r="BH19" s="14">
        <f>(BG19/J48)*100</f>
        <v>-20.736358049084121</v>
      </c>
      <c r="BI19" s="16">
        <f>(M48-M50)</f>
        <v>0.20850459289719669</v>
      </c>
      <c r="BJ19" s="11">
        <f>(BI19/M48)*100</f>
        <v>7.9324414008889041</v>
      </c>
      <c r="BK19" s="16">
        <f>(P48-P50)</f>
        <v>-0.32778682391153602</v>
      </c>
      <c r="BL19" s="11">
        <f>(BK19/P48)*100</f>
        <v>-8.615891983656029</v>
      </c>
      <c r="BM19" s="16">
        <f>(S48-S50)</f>
        <v>3.6598981500634915</v>
      </c>
      <c r="BN19" s="11">
        <f>(BM19/S48)*100</f>
        <v>46.90172768129208</v>
      </c>
      <c r="BR19" s="14">
        <f>AVERAGE(D48:D49)</f>
        <v>202.118886527976</v>
      </c>
      <c r="BS19" s="12">
        <f t="shared" si="18"/>
        <v>-6.6511158329369096</v>
      </c>
      <c r="BT19" s="14">
        <f>AVERAGE(G48:G49)</f>
        <v>120.51388882638886</v>
      </c>
      <c r="BU19" s="12">
        <f t="shared" si="19"/>
        <v>-18.527777902777828</v>
      </c>
      <c r="BV19" s="14">
        <f>AVERAGE(J48:J49)</f>
        <v>142.93518520833334</v>
      </c>
      <c r="BW19" s="12">
        <f t="shared" si="0"/>
        <v>18.759259305555616</v>
      </c>
      <c r="BX19" s="12"/>
      <c r="BY19" s="17">
        <f>AVERAGE(M48:M49)</f>
        <v>2.5559190026985981</v>
      </c>
      <c r="BZ19" s="12">
        <f t="shared" si="1"/>
        <v>-0.14517134039719704</v>
      </c>
      <c r="CA19" s="17">
        <f>AVERAGE(P48:P49)</f>
        <v>3.9156450416898139</v>
      </c>
      <c r="CB19" s="12">
        <f t="shared" si="2"/>
        <v>0.22240119449073958</v>
      </c>
      <c r="CC19" s="17">
        <f>AVERAGE(S48:S49)</f>
        <v>7.303031869859284</v>
      </c>
      <c r="CD19" s="12">
        <f t="shared" si="3"/>
        <v>-1.0006029269480949</v>
      </c>
      <c r="CH19" s="14">
        <f>AVERAGE(D49:D50)</f>
        <v>139.97177843703372</v>
      </c>
      <c r="CI19" s="12">
        <f t="shared" si="4"/>
        <v>117.64310034894766</v>
      </c>
      <c r="CJ19" s="14">
        <f>AVERAGE(G49:G50)</f>
        <v>108.74990493749996</v>
      </c>
      <c r="CK19" s="12">
        <f t="shared" si="5"/>
        <v>5.0001898749999469</v>
      </c>
      <c r="CL19" s="14">
        <f>AVERAGE(J49:J50)</f>
        <v>156.7824643055551</v>
      </c>
      <c r="CM19" s="12">
        <f t="shared" si="6"/>
        <v>-8.9352988888878428</v>
      </c>
      <c r="CN19" s="17">
        <f>AVERAGE(M49:M50)</f>
        <v>2.4516667062499997</v>
      </c>
      <c r="CO19" s="12">
        <f t="shared" si="7"/>
        <v>6.3333252499999659E-2</v>
      </c>
      <c r="CP19" s="17">
        <f>AVERAGE(P49:P50)</f>
        <v>4.0795384536455819</v>
      </c>
      <c r="CQ19" s="12">
        <f t="shared" si="8"/>
        <v>-0.10538562942079643</v>
      </c>
      <c r="CR19" s="17">
        <f>AVERAGE(S49:S50)</f>
        <v>5.4730827948275387</v>
      </c>
      <c r="CS19" s="12">
        <f t="shared" si="9"/>
        <v>2.6592952231153966</v>
      </c>
      <c r="CV19" s="14">
        <f>AVERAGE(D48,D50)</f>
        <v>143.29733635350217</v>
      </c>
      <c r="CW19" s="12">
        <f t="shared" si="10"/>
        <v>124.29421618188456</v>
      </c>
      <c r="CX19" s="14">
        <f>AVERAGE(G48,G50)</f>
        <v>118.01379388888888</v>
      </c>
      <c r="CY19" s="12">
        <f t="shared" si="11"/>
        <v>23.527967777777775</v>
      </c>
      <c r="CZ19" s="14">
        <f>AVERAGE(J48,J50)</f>
        <v>147.40283465277727</v>
      </c>
      <c r="DA19" s="12">
        <f t="shared" si="20"/>
        <v>-27.694558194443459</v>
      </c>
      <c r="DB19" s="17">
        <f>AVERAGE(M48,M50)</f>
        <v>2.5242523764485982</v>
      </c>
      <c r="DC19" s="12">
        <f t="shared" si="12"/>
        <v>0.20850459289719669</v>
      </c>
      <c r="DD19" s="17">
        <f>AVERAGE(P48,P50)</f>
        <v>3.9683378564002121</v>
      </c>
      <c r="DE19" s="10">
        <f t="shared" si="13"/>
        <v>-0.32778682391153602</v>
      </c>
      <c r="DF19" s="17">
        <f>AVERAGE(S48,S50)</f>
        <v>5.9733842583015857</v>
      </c>
      <c r="DG19" s="10">
        <f t="shared" si="14"/>
        <v>3.6598981500634915</v>
      </c>
      <c r="DL19" s="3">
        <f t="shared" si="15"/>
        <v>44.237341823144043</v>
      </c>
      <c r="DN19" s="3">
        <f t="shared" si="16"/>
        <v>343.27855401466235</v>
      </c>
      <c r="DP19" s="3">
        <f t="shared" si="21"/>
        <v>351.90980969307498</v>
      </c>
      <c r="DR19" s="3">
        <f t="shared" si="22"/>
        <v>2.1074718072718851E-2</v>
      </c>
      <c r="DT19" s="3">
        <f t="shared" si="23"/>
        <v>4.9462291310907777E-2</v>
      </c>
      <c r="DV19" s="3">
        <f t="shared" si="24"/>
        <v>1.0012062174170946</v>
      </c>
      <c r="DY19" s="3">
        <f t="shared" si="25"/>
        <v>13839.899059712568</v>
      </c>
      <c r="DZ19" s="7"/>
      <c r="EA19" s="3">
        <f t="shared" si="26"/>
        <v>25.001898786051985</v>
      </c>
      <c r="EB19" s="7"/>
      <c r="EC19" s="3">
        <f t="shared" si="27"/>
        <v>79.839566233760323</v>
      </c>
      <c r="ED19" s="7"/>
      <c r="EE19" s="3">
        <f t="shared" si="28"/>
        <v>4.0111008722287129E-3</v>
      </c>
      <c r="EF19" s="7"/>
      <c r="EG19" s="3">
        <f t="shared" si="29"/>
        <v>1.1106130888417436E-2</v>
      </c>
      <c r="EH19" s="7"/>
      <c r="EI19" s="3">
        <f t="shared" si="30"/>
        <v>7.0718510836843667</v>
      </c>
      <c r="EJ19" s="7"/>
      <c r="EL19" s="3">
        <f t="shared" si="31"/>
        <v>15449.052176269055</v>
      </c>
      <c r="EN19" s="3">
        <f t="shared" si="32"/>
        <v>553.56526775214923</v>
      </c>
      <c r="EP19" s="3">
        <f t="shared" si="33"/>
        <v>766.98855358541539</v>
      </c>
      <c r="ER19" s="3">
        <f t="shared" si="34"/>
        <v>4.3474165259225726E-2</v>
      </c>
      <c r="ET19" s="3">
        <f t="shared" si="35"/>
        <v>0.10744420193001232</v>
      </c>
      <c r="EV19" s="3">
        <f t="shared" si="36"/>
        <v>13.394854468838167</v>
      </c>
    </row>
    <row r="20" spans="1:152" x14ac:dyDescent="0.25">
      <c r="A20" s="1"/>
      <c r="B20" s="1"/>
      <c r="C20" s="4">
        <v>3</v>
      </c>
      <c r="D20" s="3">
        <v>305.99550206174001</v>
      </c>
      <c r="E20" s="3">
        <v>0.30136960000000002</v>
      </c>
      <c r="F20" s="4">
        <v>3</v>
      </c>
      <c r="G20" s="3">
        <v>90</v>
      </c>
      <c r="H20" s="3">
        <v>4.2640140000000004</v>
      </c>
      <c r="I20" s="4">
        <v>3</v>
      </c>
      <c r="J20" s="3">
        <v>110</v>
      </c>
      <c r="K20" s="3">
        <v>4.4721359999999999</v>
      </c>
      <c r="L20" s="4">
        <v>3</v>
      </c>
      <c r="M20" s="2">
        <v>2.1399993899999998</v>
      </c>
      <c r="N20" s="2">
        <v>1.4142136E-2</v>
      </c>
      <c r="O20" s="4">
        <v>3</v>
      </c>
      <c r="P20" s="2">
        <v>4.6728985282561197</v>
      </c>
      <c r="Q20" s="2">
        <v>3.3968814E-2</v>
      </c>
      <c r="R20" s="4">
        <v>3</v>
      </c>
      <c r="S20" s="2">
        <v>8.3565291991265997</v>
      </c>
      <c r="T20" s="2">
        <v>9.9905970000000004E-3</v>
      </c>
      <c r="X20" s="2">
        <v>2</v>
      </c>
      <c r="Y20" s="7">
        <f>-(D51-D52)</f>
        <v>-2.5747112068190745</v>
      </c>
      <c r="Z20" s="12">
        <f>ABS(Y20/D51*100)</f>
        <v>1.2767163009020204</v>
      </c>
      <c r="AA20" s="7">
        <f>-(G51-G52)</f>
        <v>-14.638888913055581</v>
      </c>
      <c r="AB20" s="11">
        <f>ABS(AA20/G51*100)</f>
        <v>12.452741041351629</v>
      </c>
      <c r="AC20" s="7">
        <f>-(J51-J52)</f>
        <v>14.666666694444501</v>
      </c>
      <c r="AD20" s="11">
        <f>ABS(AC20/J51*100)</f>
        <v>11.301369884417852</v>
      </c>
      <c r="AE20" s="7">
        <f>-(M51-M52)</f>
        <v>-0.14404025830439027</v>
      </c>
      <c r="AF20" s="11">
        <f>ABS(AE20/M51*100)</f>
        <v>5.824027777440846</v>
      </c>
      <c r="AG20" s="7">
        <f>-(P51-P52)</f>
        <v>0.25004770421839062</v>
      </c>
      <c r="AH20" s="11">
        <f>ABS(AG20/P51*100)</f>
        <v>6.1841971364812194</v>
      </c>
      <c r="AI20" s="7">
        <f>-(S51-S52)</f>
        <v>-0.90962183699188781</v>
      </c>
      <c r="AJ20" s="11">
        <f>ABS(AI20/S51*100)</f>
        <v>11.147326433724116</v>
      </c>
      <c r="AM20" s="8">
        <v>2</v>
      </c>
      <c r="AN20" s="7">
        <f>(D52-D53)</f>
        <v>114.14449535005758</v>
      </c>
      <c r="AO20" s="11">
        <f>ABS(AN20/D52*100)</f>
        <v>57.332550221034914</v>
      </c>
      <c r="AP20" s="7">
        <f>(G52-G53)</f>
        <v>-2.0823996074990276</v>
      </c>
      <c r="AQ20" s="11">
        <f>ABS(AP20/G52*100)</f>
        <v>2.0233842344822799</v>
      </c>
      <c r="AR20" s="7">
        <f>(J52-J53)</f>
        <v>1.9435682222222681</v>
      </c>
      <c r="AS20" s="11">
        <f>ABS(AR20/J52*100)</f>
        <v>1.345547230510503</v>
      </c>
      <c r="AT20" s="7">
        <f>(M52-M53)</f>
        <v>0.10916926667499993</v>
      </c>
      <c r="AU20" s="14">
        <f>ABS(AT20/M52*100)</f>
        <v>4.68705259425872</v>
      </c>
      <c r="AV20" s="7">
        <f>(P52-P53)</f>
        <v>-0.21112874250476654</v>
      </c>
      <c r="AW20" s="14">
        <f>ABS(AV20/P52*100)</f>
        <v>4.9175402941911139</v>
      </c>
      <c r="AX20" s="7">
        <f>(S52-S53)</f>
        <v>3.4115211775085221</v>
      </c>
      <c r="AY20" s="11">
        <f>ABS(AX20/S52*100)</f>
        <v>47.053010212823366</v>
      </c>
      <c r="BB20" s="8">
        <v>2</v>
      </c>
      <c r="BC20" s="7">
        <f>(D51-D53)</f>
        <v>116.71920655687666</v>
      </c>
      <c r="BD20" s="11">
        <f>(BC20/D51)*100</f>
        <v>57.877292507542144</v>
      </c>
      <c r="BE20" s="7">
        <f>(G51-G53)</f>
        <v>12.556489305556553</v>
      </c>
      <c r="BF20" s="11">
        <f>(BE20/G51)*100</f>
        <v>10.681323605860964</v>
      </c>
      <c r="BG20" s="7">
        <f>(J51-J53)</f>
        <v>-12.723098472222233</v>
      </c>
      <c r="BH20" s="11">
        <f>(BG20/J51)*100</f>
        <v>-9.8037573844178176</v>
      </c>
      <c r="BI20" s="16">
        <f>(M51-M53)</f>
        <v>0.2532095249793902</v>
      </c>
      <c r="BJ20" s="11">
        <f>(BI20/M51)*100</f>
        <v>10.238105126666676</v>
      </c>
      <c r="BK20" s="16">
        <f>(P51-P53)</f>
        <v>-0.46117644672315716</v>
      </c>
      <c r="BL20" s="11">
        <f>(BK20/P51)*100</f>
        <v>-11.40584781673101</v>
      </c>
      <c r="BM20" s="16">
        <f>(S51-S53)</f>
        <v>4.3211430145004099</v>
      </c>
      <c r="BN20" s="11">
        <f>(BM20/S51)*100</f>
        <v>52.955184001230514</v>
      </c>
      <c r="BR20" s="14">
        <f>AVERAGE(D51:D52)</f>
        <v>200.37931106325712</v>
      </c>
      <c r="BS20" s="12">
        <f t="shared" si="18"/>
        <v>-2.5747112068190745</v>
      </c>
      <c r="BT20" s="14">
        <f>AVERAGE(G51:G52)</f>
        <v>110.23611109902775</v>
      </c>
      <c r="BU20" s="12">
        <f t="shared" si="19"/>
        <v>-14.638888913055581</v>
      </c>
      <c r="BV20" s="14">
        <f>AVERAGE(J51:J52)</f>
        <v>137.11111112500004</v>
      </c>
      <c r="BW20" s="12">
        <f t="shared" si="0"/>
        <v>14.666666694444501</v>
      </c>
      <c r="BX20" s="12"/>
      <c r="BY20" s="17">
        <f>AVERAGE(M51:M52)</f>
        <v>2.4011867958271953</v>
      </c>
      <c r="BZ20" s="12">
        <f t="shared" si="1"/>
        <v>-0.14404025830439027</v>
      </c>
      <c r="CA20" s="17">
        <f>AVERAGE(P51:P52)</f>
        <v>4.1683571854425283</v>
      </c>
      <c r="CB20" s="12">
        <f t="shared" si="2"/>
        <v>0.25004770421839062</v>
      </c>
      <c r="CC20" s="17">
        <f>AVERAGE(S51:S52)</f>
        <v>7.7051890815040558</v>
      </c>
      <c r="CD20" s="12">
        <f t="shared" si="3"/>
        <v>-0.90962183699188781</v>
      </c>
      <c r="CH20" s="14">
        <f>AVERAGE(D52:D53)</f>
        <v>142.01970778481879</v>
      </c>
      <c r="CI20" s="12">
        <f t="shared" si="4"/>
        <v>114.14449535005758</v>
      </c>
      <c r="CJ20" s="14">
        <f>AVERAGE(G52:G53)</f>
        <v>103.95786644624948</v>
      </c>
      <c r="CK20" s="12">
        <f t="shared" si="5"/>
        <v>-2.0823996074990276</v>
      </c>
      <c r="CL20" s="14">
        <f>AVERAGE(J52:J53)</f>
        <v>143.47266036111114</v>
      </c>
      <c r="CM20" s="12">
        <f t="shared" si="6"/>
        <v>1.9435682222222681</v>
      </c>
      <c r="CN20" s="17">
        <f>AVERAGE(M52:M53)</f>
        <v>2.2745820333375</v>
      </c>
      <c r="CO20" s="12">
        <f t="shared" si="7"/>
        <v>0.10916926667499993</v>
      </c>
      <c r="CP20" s="17">
        <f>AVERAGE(P52:P53)</f>
        <v>4.3989454088041064</v>
      </c>
      <c r="CQ20" s="12">
        <f t="shared" si="8"/>
        <v>-0.21112874250476654</v>
      </c>
      <c r="CR20" s="17">
        <f>AVERAGE(S52:S53)</f>
        <v>5.5446175742538513</v>
      </c>
      <c r="CS20" s="12">
        <f t="shared" si="9"/>
        <v>3.4115211775085221</v>
      </c>
      <c r="CV20" s="14">
        <f>AVERAGE(D51,D53)</f>
        <v>143.30706338822833</v>
      </c>
      <c r="CW20" s="12">
        <f t="shared" si="10"/>
        <v>116.71920655687666</v>
      </c>
      <c r="CX20" s="14">
        <f>AVERAGE(G51,G53)</f>
        <v>111.27731090277726</v>
      </c>
      <c r="CY20" s="12">
        <f t="shared" si="11"/>
        <v>12.556489305556553</v>
      </c>
      <c r="CZ20" s="14">
        <f>AVERAGE(J51,J53)</f>
        <v>136.13932701388887</v>
      </c>
      <c r="DA20" s="12">
        <f t="shared" si="20"/>
        <v>-12.723098472222233</v>
      </c>
      <c r="DB20" s="17">
        <f>AVERAGE(M51,M53)</f>
        <v>2.3466021624896953</v>
      </c>
      <c r="DC20" s="12">
        <f t="shared" si="12"/>
        <v>0.2532095249793902</v>
      </c>
      <c r="DD20" s="17">
        <f>AVERAGE(P51,P53)</f>
        <v>4.273921556694912</v>
      </c>
      <c r="DE20" s="10">
        <f t="shared" si="13"/>
        <v>-0.46117644672315716</v>
      </c>
      <c r="DF20" s="17">
        <f>AVERAGE(S51,S53)</f>
        <v>5.9994284927497947</v>
      </c>
      <c r="DG20" s="10">
        <f t="shared" si="14"/>
        <v>4.3211430145004099</v>
      </c>
      <c r="DL20" s="3">
        <f t="shared" si="15"/>
        <v>6.6291377985197348</v>
      </c>
      <c r="DN20" s="3">
        <f t="shared" si="16"/>
        <v>214.29706860878161</v>
      </c>
      <c r="DP20" s="3">
        <f t="shared" si="21"/>
        <v>215.11111192592759</v>
      </c>
      <c r="DR20" s="3">
        <f t="shared" si="22"/>
        <v>2.074759601239547E-2</v>
      </c>
      <c r="DT20" s="3">
        <f t="shared" si="23"/>
        <v>6.2523854384887764E-2</v>
      </c>
      <c r="DV20" s="3">
        <f t="shared" si="24"/>
        <v>0.82741188633249652</v>
      </c>
      <c r="DY20" s="3">
        <f t="shared" si="25"/>
        <v>13028.965818719316</v>
      </c>
      <c r="DZ20" s="7"/>
      <c r="EA20" s="3">
        <f t="shared" si="26"/>
        <v>4.3363881253121042</v>
      </c>
      <c r="EB20" s="7"/>
      <c r="EC20" s="3">
        <f t="shared" si="27"/>
        <v>3.7774574344322276</v>
      </c>
      <c r="ED20" s="7"/>
      <c r="EE20" s="3">
        <f t="shared" si="28"/>
        <v>1.1917928786357251E-2</v>
      </c>
      <c r="EF20" s="7"/>
      <c r="EG20" s="3">
        <f t="shared" si="29"/>
        <v>4.4575345911644013E-2</v>
      </c>
      <c r="EH20" s="7"/>
      <c r="EI20" s="3">
        <f t="shared" si="30"/>
        <v>11.638476744589134</v>
      </c>
      <c r="EJ20" s="7"/>
      <c r="EL20" s="3">
        <f t="shared" si="31"/>
        <v>13623.373179266839</v>
      </c>
      <c r="EN20" s="3">
        <f t="shared" si="32"/>
        <v>157.6654236805561</v>
      </c>
      <c r="EP20" s="3">
        <f t="shared" si="33"/>
        <v>161.87723473386373</v>
      </c>
      <c r="ER20" s="3">
        <f t="shared" si="34"/>
        <v>6.4115063540288425E-2</v>
      </c>
      <c r="ET20" s="3">
        <f t="shared" si="35"/>
        <v>0.21268371501219702</v>
      </c>
      <c r="EV20" s="3">
        <f t="shared" si="36"/>
        <v>18.672276951765689</v>
      </c>
    </row>
    <row r="21" spans="1:152" x14ac:dyDescent="0.25">
      <c r="A21" s="1"/>
      <c r="B21" s="1">
        <v>2</v>
      </c>
      <c r="C21" s="5">
        <v>1</v>
      </c>
      <c r="D21" s="3">
        <v>184.6</v>
      </c>
      <c r="E21" s="3">
        <v>1.0409999999999999</v>
      </c>
      <c r="F21" s="5">
        <v>1</v>
      </c>
      <c r="G21" s="3">
        <v>112.10000000000001</v>
      </c>
      <c r="H21" s="3">
        <v>0.30151134457776363</v>
      </c>
      <c r="I21" s="5">
        <v>1</v>
      </c>
      <c r="J21" s="3">
        <v>115.3</v>
      </c>
      <c r="K21" s="3">
        <v>0.31622776601683794</v>
      </c>
      <c r="L21" s="5">
        <v>1</v>
      </c>
      <c r="M21" s="2">
        <v>2.4965955515206533</v>
      </c>
      <c r="N21" s="2">
        <v>1E-3</v>
      </c>
      <c r="O21" s="5">
        <v>1</v>
      </c>
      <c r="P21" s="2">
        <v>4.4060000000000006</v>
      </c>
      <c r="Q21" s="2">
        <v>1.7648032727272734E-3</v>
      </c>
      <c r="R21" s="5">
        <v>1</v>
      </c>
      <c r="S21" s="2">
        <v>8.1209999999999987</v>
      </c>
      <c r="T21" s="2">
        <v>8.242196201842325E-2</v>
      </c>
      <c r="X21" s="2">
        <v>3</v>
      </c>
      <c r="Y21" s="7">
        <f>-(D54-D55)</f>
        <v>-3.5557286294496748</v>
      </c>
      <c r="Z21" s="12">
        <f>ABS(Y21/D54*100)</f>
        <v>1.7988509086591948</v>
      </c>
      <c r="AA21" s="7">
        <f>-(G54-G55)</f>
        <v>-21.7222222222222</v>
      </c>
      <c r="AB21" s="11">
        <f>ABS(AA21/G54*100)</f>
        <v>17.486583184257587</v>
      </c>
      <c r="AC21" s="7">
        <f>-(J54-J55)</f>
        <v>20.8703703611111</v>
      </c>
      <c r="AD21" s="11">
        <f>ABS(AC21/J54*100)</f>
        <v>17.753623180529289</v>
      </c>
      <c r="AE21" s="7">
        <f>-(M54-M55)</f>
        <v>-0.14592284290467239</v>
      </c>
      <c r="AF21" s="11">
        <f>ABS(AE21/M54*100)</f>
        <v>6.0379629664111114</v>
      </c>
      <c r="AG21" s="7">
        <f>-(P54-P55)</f>
        <v>0.26589194715446762</v>
      </c>
      <c r="AH21" s="11">
        <f>ABS(AG21/P54*100)</f>
        <v>6.4259600547535145</v>
      </c>
      <c r="AI21" s="7">
        <f>-(S54-S55)</f>
        <v>-0.9476657065710743</v>
      </c>
      <c r="AJ21" s="11">
        <f>ABS(AI21/S54*100)</f>
        <v>11.588303477091939</v>
      </c>
      <c r="AM21" s="8">
        <v>3</v>
      </c>
      <c r="AN21" s="7">
        <f>(D55-D56)</f>
        <v>73.214566700356983</v>
      </c>
      <c r="AO21" s="11">
        <f>ABS(AN21/D55*100)</f>
        <v>37.717898558771331</v>
      </c>
      <c r="AP21" s="7">
        <f>(G55-G56)</f>
        <v>-8.7494474999990075</v>
      </c>
      <c r="AQ21" s="11">
        <f>ABS(AP21/G55*100)</f>
        <v>8.5360463414624466</v>
      </c>
      <c r="AR21" s="7">
        <f>(J55-J56)</f>
        <v>8.4258121666666739</v>
      </c>
      <c r="AS21" s="11">
        <f>ABS(AR21/J55*100)</f>
        <v>6.0868743415442772</v>
      </c>
      <c r="AT21" s="7">
        <f>(M55-M56)</f>
        <v>9.0833023250009859E-2</v>
      </c>
      <c r="AU21" s="14">
        <f>ABS(AT21/M55*100)</f>
        <v>3.9999863451013513</v>
      </c>
      <c r="AV21" s="7">
        <f>(P55-P56)</f>
        <v>-0.18348558606860443</v>
      </c>
      <c r="AW21" s="14">
        <f>ABS(AV21/P55*100)</f>
        <v>4.1666518501549872</v>
      </c>
      <c r="AX21" s="7">
        <f>(S55-S56)</f>
        <v>2.2188775567462145</v>
      </c>
      <c r="AY21" s="11">
        <f>ABS(AX21/S55*100)</f>
        <v>30.689393675966688</v>
      </c>
      <c r="BB21" s="8">
        <v>3</v>
      </c>
      <c r="BC21" s="7">
        <f>(D54-D56)</f>
        <v>76.770295329806657</v>
      </c>
      <c r="BD21" s="11">
        <f>(BC21/D54)*100</f>
        <v>38.83826070647892</v>
      </c>
      <c r="BE21" s="7">
        <f>(G54-G56)</f>
        <v>12.972774722223193</v>
      </c>
      <c r="BF21" s="11">
        <f>(BE21/G54)*100</f>
        <v>10.44319968694175</v>
      </c>
      <c r="BG21" s="7">
        <f>(J54-J56)</f>
        <v>-12.444558194444426</v>
      </c>
      <c r="BH21" s="11">
        <f>(BG21/J54)*100</f>
        <v>-10.586108104914917</v>
      </c>
      <c r="BI21" s="16">
        <f>(M54-M56)</f>
        <v>0.23675586615468225</v>
      </c>
      <c r="BJ21" s="11">
        <f>(BI21/M54)*100</f>
        <v>9.7964316173337416</v>
      </c>
      <c r="BK21" s="16">
        <f>(P54-P56)</f>
        <v>-0.44937753322307206</v>
      </c>
      <c r="BL21" s="11">
        <f>(BK21/P54)*100</f>
        <v>-10.860359288420108</v>
      </c>
      <c r="BM21" s="16">
        <f>(S54-S56)</f>
        <v>3.1665432633172887</v>
      </c>
      <c r="BN21" s="11">
        <f>(BM21/S54)*100</f>
        <v>38.721317078608145</v>
      </c>
      <c r="BR21" s="14">
        <f>AVERAGE(D54:D55)</f>
        <v>195.88880235194182</v>
      </c>
      <c r="BS21" s="12">
        <f t="shared" si="18"/>
        <v>-3.5557286294496748</v>
      </c>
      <c r="BT21" s="14">
        <f>AVERAGE(G54:G55)</f>
        <v>113.3611111111111</v>
      </c>
      <c r="BU21" s="12">
        <f t="shared" si="19"/>
        <v>-21.7222222222222</v>
      </c>
      <c r="BV21" s="14">
        <f>AVERAGE(J54:J55)</f>
        <v>127.99074073611112</v>
      </c>
      <c r="BW21" s="12">
        <f t="shared" si="0"/>
        <v>20.8703703611111</v>
      </c>
      <c r="BX21" s="12"/>
      <c r="BY21" s="17">
        <f>AVERAGE(M54:M55)</f>
        <v>2.3437947547023361</v>
      </c>
      <c r="BZ21" s="12">
        <f t="shared" si="1"/>
        <v>-0.14592284290467239</v>
      </c>
      <c r="CA21" s="17">
        <f>AVERAGE(P54:P55)</f>
        <v>4.2707237513550123</v>
      </c>
      <c r="CB21" s="12">
        <f t="shared" si="2"/>
        <v>0.26589194715446762</v>
      </c>
      <c r="CC21" s="17">
        <f>AVERAGE(S54:S55)</f>
        <v>7.7039449244922418</v>
      </c>
      <c r="CD21" s="12">
        <f t="shared" si="3"/>
        <v>-0.9476657065710743</v>
      </c>
      <c r="CH21" s="14">
        <f>AVERAGE(D55:D56)</f>
        <v>157.50365468703848</v>
      </c>
      <c r="CI21" s="12">
        <f t="shared" si="4"/>
        <v>73.214566700356983</v>
      </c>
      <c r="CJ21" s="14">
        <f>AVERAGE(G55:G56)</f>
        <v>106.8747237499995</v>
      </c>
      <c r="CK21" s="12">
        <f t="shared" si="5"/>
        <v>-8.7494474999990075</v>
      </c>
      <c r="CL21" s="14">
        <f>AVERAGE(J55:J56)</f>
        <v>134.21301983333333</v>
      </c>
      <c r="CM21" s="12">
        <f t="shared" si="6"/>
        <v>8.4258121666666739</v>
      </c>
      <c r="CN21" s="17">
        <f>AVERAGE(M55:M56)</f>
        <v>2.2254168216249948</v>
      </c>
      <c r="CO21" s="12">
        <f t="shared" si="7"/>
        <v>9.0833023250009859E-2</v>
      </c>
      <c r="CP21" s="17">
        <f>AVERAGE(P55:P56)</f>
        <v>4.4954125179665478</v>
      </c>
      <c r="CQ21" s="12">
        <f t="shared" si="8"/>
        <v>-0.18348558606860443</v>
      </c>
      <c r="CR21" s="17">
        <f>AVERAGE(S55:S56)</f>
        <v>6.1206732928335974</v>
      </c>
      <c r="CS21" s="12">
        <f t="shared" si="9"/>
        <v>2.2188775567462145</v>
      </c>
      <c r="CV21" s="14">
        <f>AVERAGE(D54,D56)</f>
        <v>159.28151900176334</v>
      </c>
      <c r="CW21" s="12">
        <f t="shared" si="10"/>
        <v>76.770295329806657</v>
      </c>
      <c r="CX21" s="14">
        <f>AVERAGE(G54,G56)</f>
        <v>117.7358348611106</v>
      </c>
      <c r="CY21" s="12">
        <f t="shared" si="11"/>
        <v>12.972774722223193</v>
      </c>
      <c r="CZ21" s="14">
        <f>AVERAGE(J54,J56)</f>
        <v>123.77783465277778</v>
      </c>
      <c r="DA21" s="12">
        <f t="shared" si="20"/>
        <v>-12.444558194444426</v>
      </c>
      <c r="DB21" s="17">
        <f>AVERAGE(M54,M56)</f>
        <v>2.2983782430773312</v>
      </c>
      <c r="DC21" s="12">
        <f t="shared" si="12"/>
        <v>0.23675586615468225</v>
      </c>
      <c r="DD21" s="17">
        <f>AVERAGE(P54,P56)</f>
        <v>4.3624665443893136</v>
      </c>
      <c r="DE21" s="10">
        <f t="shared" si="13"/>
        <v>-0.44937753322307206</v>
      </c>
      <c r="DF21" s="17">
        <f>AVERAGE(S54,S56)</f>
        <v>6.5945061461191345</v>
      </c>
      <c r="DG21" s="10">
        <f t="shared" si="14"/>
        <v>3.1665432633172887</v>
      </c>
      <c r="DL21" s="3">
        <f t="shared" si="15"/>
        <v>12.643206086288062</v>
      </c>
      <c r="DN21" s="3">
        <f t="shared" si="16"/>
        <v>471.854938271604</v>
      </c>
      <c r="DP21" s="3">
        <f t="shared" si="21"/>
        <v>435.57235900994465</v>
      </c>
      <c r="DR21" s="3">
        <f t="shared" si="22"/>
        <v>2.1293476081381699E-2</v>
      </c>
      <c r="DT21" s="3">
        <f t="shared" si="23"/>
        <v>7.0698527561594199E-2</v>
      </c>
      <c r="DV21" s="3">
        <f t="shared" si="24"/>
        <v>0.89807029141085348</v>
      </c>
      <c r="DY21" s="3">
        <f t="shared" si="25"/>
        <v>5360.3727771210215</v>
      </c>
      <c r="DZ21" s="7"/>
      <c r="EA21" s="3">
        <f t="shared" si="26"/>
        <v>76.552831555238882</v>
      </c>
      <c r="EB21" s="7"/>
      <c r="EC21" s="3">
        <f t="shared" si="27"/>
        <v>70.994310667948156</v>
      </c>
      <c r="ED21" s="7"/>
      <c r="EE21" s="3">
        <f t="shared" si="28"/>
        <v>8.2506381127368314E-3</v>
      </c>
      <c r="EF21" s="7"/>
      <c r="EG21" s="3">
        <f t="shared" si="29"/>
        <v>3.3666960294939242E-2</v>
      </c>
      <c r="EH21" s="7"/>
      <c r="EI21" s="3">
        <f t="shared" si="30"/>
        <v>4.9234176118320505</v>
      </c>
      <c r="EJ21" s="7"/>
      <c r="EL21" s="3">
        <f t="shared" si="31"/>
        <v>5893.6782450257342</v>
      </c>
      <c r="EN21" s="3">
        <f t="shared" si="32"/>
        <v>168.29288399355303</v>
      </c>
      <c r="EP21" s="3">
        <f t="shared" si="33"/>
        <v>154.8670286549139</v>
      </c>
      <c r="ER21" s="3">
        <f t="shared" si="34"/>
        <v>5.6053340158653812E-2</v>
      </c>
      <c r="ET21" s="3">
        <f t="shared" si="35"/>
        <v>0.20194016736565323</v>
      </c>
      <c r="EV21" s="3">
        <f t="shared" si="36"/>
        <v>10.026996238460104</v>
      </c>
    </row>
    <row r="22" spans="1:152" x14ac:dyDescent="0.25">
      <c r="A22" s="1"/>
      <c r="B22" s="1"/>
      <c r="C22" s="6">
        <v>2</v>
      </c>
      <c r="D22" s="3">
        <v>187.53448199694827</v>
      </c>
      <c r="E22" s="3">
        <v>0.73381499722125709</v>
      </c>
      <c r="F22" s="6">
        <v>2</v>
      </c>
      <c r="G22" s="3">
        <v>96.2121212795454</v>
      </c>
      <c r="H22" s="3">
        <v>1.7738299600786787</v>
      </c>
      <c r="I22" s="6">
        <v>2</v>
      </c>
      <c r="J22" s="3">
        <v>130.41666667500004</v>
      </c>
      <c r="K22" s="3">
        <v>1.8604085572798248</v>
      </c>
      <c r="L22" s="6">
        <v>2</v>
      </c>
      <c r="M22" s="2">
        <v>2.3625000008249999</v>
      </c>
      <c r="N22" s="2">
        <v>1.9512129560865465E-2</v>
      </c>
      <c r="O22" s="6">
        <v>2</v>
      </c>
      <c r="P22" s="2">
        <v>4.6560846544587218</v>
      </c>
      <c r="Q22" s="2">
        <v>3.8455080208436257E-2</v>
      </c>
      <c r="R22" s="6">
        <v>2</v>
      </c>
      <c r="S22" s="2">
        <v>8.2683051700601364</v>
      </c>
      <c r="T22" s="2">
        <v>6.2812657492529969E-2</v>
      </c>
      <c r="X22" s="2">
        <v>4</v>
      </c>
      <c r="Y22" s="7">
        <f>-(D57-D58)</f>
        <v>-2.1190602144078241</v>
      </c>
      <c r="Z22" s="12">
        <f>ABS(Y22/D57*100)</f>
        <v>1.0589418062004674</v>
      </c>
      <c r="AA22" s="7">
        <f>-(G57-G58)</f>
        <v>-23.250000091666692</v>
      </c>
      <c r="AB22" s="11">
        <f>ABS(AA22/G57*100)</f>
        <v>18.80053915768196</v>
      </c>
      <c r="AC22" s="7">
        <f>-(J57-J58)</f>
        <v>22.722222222222271</v>
      </c>
      <c r="AD22" s="11">
        <f>ABS(AC22/J57*100)</f>
        <v>18.882733148661167</v>
      </c>
      <c r="AE22" s="7">
        <f>-(M57-M58)</f>
        <v>-0.14735772449390216</v>
      </c>
      <c r="AF22" s="11">
        <f>ABS(AE22/M57*100)</f>
        <v>6.0416667042499901</v>
      </c>
      <c r="AG22" s="7">
        <f>-(P57-P58)</f>
        <v>0.26363636538181812</v>
      </c>
      <c r="AH22" s="11">
        <f>ABS(AG22/P57*100)</f>
        <v>6.4301552532150748</v>
      </c>
      <c r="AI22" s="7">
        <f>-(S57-S58)</f>
        <v>-0.90470388840068061</v>
      </c>
      <c r="AJ22" s="11">
        <f>ABS(AI22/S57*100)</f>
        <v>11.025504394862729</v>
      </c>
      <c r="AM22" s="8">
        <v>4</v>
      </c>
      <c r="AN22" s="7">
        <f>(D58-D59)</f>
        <v>67.901511734923304</v>
      </c>
      <c r="AO22" s="11">
        <f>ABS(AN22/D58*100)</f>
        <v>34.295069639108384</v>
      </c>
      <c r="AP22" s="7">
        <f>(G58-G59)</f>
        <v>-9.5834671750000382</v>
      </c>
      <c r="AQ22" s="11">
        <f>ABS(AP22/G58*100)</f>
        <v>9.543701759749478</v>
      </c>
      <c r="AR22" s="7">
        <f>(J58-J59)</f>
        <v>6.8057755555566075</v>
      </c>
      <c r="AS22" s="11">
        <f>ABS(AR22/J58*100)</f>
        <v>4.757435339806559</v>
      </c>
      <c r="AT22" s="7">
        <f>(M58-M59)</f>
        <v>9.1665905750009991E-2</v>
      </c>
      <c r="AU22" s="14">
        <f>ABS(AT22/M58*100)</f>
        <v>3.9999667979640594</v>
      </c>
      <c r="AV22" s="7">
        <f>(P58-P59)</f>
        <v>-0.1818166098253311</v>
      </c>
      <c r="AW22" s="14">
        <f>ABS(AV22/P58*100)</f>
        <v>4.1666306401638513</v>
      </c>
      <c r="AX22" s="7">
        <f>(S58-S59)</f>
        <v>2.8636028680662449</v>
      </c>
      <c r="AY22" s="11">
        <f>ABS(AX22/S58*100)</f>
        <v>39.222860545832518</v>
      </c>
      <c r="BB22" s="8">
        <v>4</v>
      </c>
      <c r="BC22" s="7">
        <f>(D57-D59)</f>
        <v>70.020571949331128</v>
      </c>
      <c r="BD22" s="11">
        <f>(BC22/D57)*100</f>
        <v>34.990846615434769</v>
      </c>
      <c r="BE22" s="7">
        <f>(G57-G59)</f>
        <v>13.666532916666654</v>
      </c>
      <c r="BF22" s="11">
        <f>(BE22/G57)*100</f>
        <v>11.051104784366567</v>
      </c>
      <c r="BG22" s="7">
        <f>(J57-J59)</f>
        <v>-15.916446666665664</v>
      </c>
      <c r="BH22" s="11">
        <f>(BG22/J57)*100</f>
        <v>-13.226963988918836</v>
      </c>
      <c r="BI22" s="16">
        <f>(M57-M59)</f>
        <v>0.23902363024391216</v>
      </c>
      <c r="BJ22" s="11">
        <f>(BI22/M57)*100</f>
        <v>9.7999688400003997</v>
      </c>
      <c r="BK22" s="16">
        <f>(P57-P59)</f>
        <v>-0.44545297520714922</v>
      </c>
      <c r="BL22" s="11">
        <f>(BK22/P57)*100</f>
        <v>-10.864706712369491</v>
      </c>
      <c r="BM22" s="16">
        <f>(S57-S59)</f>
        <v>3.7683067564669255</v>
      </c>
      <c r="BN22" s="11">
        <f>(BM22/S57)*100</f>
        <v>45.923846727423602</v>
      </c>
      <c r="BR22" s="14">
        <f>AVERAGE(D57:D58)</f>
        <v>199.05158100390719</v>
      </c>
      <c r="BS22" s="12">
        <f t="shared" si="18"/>
        <v>-2.1190602144078241</v>
      </c>
      <c r="BT22" s="14">
        <f>AVERAGE(G57:G58)</f>
        <v>112.04166662083331</v>
      </c>
      <c r="BU22" s="12">
        <f t="shared" si="19"/>
        <v>-23.250000091666692</v>
      </c>
      <c r="BV22" s="14">
        <f>AVERAGE(J57:J58)</f>
        <v>131.69444444444446</v>
      </c>
      <c r="BW22" s="12">
        <f t="shared" si="0"/>
        <v>22.722222222222271</v>
      </c>
      <c r="BX22" s="12"/>
      <c r="BY22" s="17">
        <f>AVERAGE(M57:M58)</f>
        <v>2.3653455279969506</v>
      </c>
      <c r="BZ22" s="12">
        <f t="shared" si="1"/>
        <v>-0.14735772449390216</v>
      </c>
      <c r="CA22" s="17">
        <f>AVERAGE(P57:P58)</f>
        <v>4.23181818269091</v>
      </c>
      <c r="CB22" s="12">
        <f t="shared" si="2"/>
        <v>0.26363636538181812</v>
      </c>
      <c r="CC22" s="17">
        <f>AVERAGE(S57:S58)</f>
        <v>7.7532036113552154</v>
      </c>
      <c r="CD22" s="12">
        <f t="shared" si="3"/>
        <v>-0.90470388840068061</v>
      </c>
      <c r="CH22" s="14">
        <f>AVERAGE(D58:D59)</f>
        <v>164.04129502924164</v>
      </c>
      <c r="CI22" s="12">
        <f t="shared" si="4"/>
        <v>67.901511734923304</v>
      </c>
      <c r="CJ22" s="14">
        <f>AVERAGE(G58:G59)</f>
        <v>105.20840016249998</v>
      </c>
      <c r="CK22" s="12">
        <f t="shared" si="5"/>
        <v>-9.5834671750000382</v>
      </c>
      <c r="CL22" s="14">
        <f>AVERAGE(J58:J59)</f>
        <v>139.65266777777731</v>
      </c>
      <c r="CM22" s="12">
        <f t="shared" si="6"/>
        <v>6.8057755555566075</v>
      </c>
      <c r="CN22" s="17">
        <f>AVERAGE(M58:M59)</f>
        <v>2.2458337128749948</v>
      </c>
      <c r="CO22" s="12">
        <f t="shared" si="7"/>
        <v>9.1665905750009991E-2</v>
      </c>
      <c r="CP22" s="17">
        <f>AVERAGE(P58:P59)</f>
        <v>4.4545446702944842</v>
      </c>
      <c r="CQ22" s="12">
        <f t="shared" si="8"/>
        <v>-0.1818166098253311</v>
      </c>
      <c r="CR22" s="17">
        <f>AVERAGE(S58:S59)</f>
        <v>5.8690502331217527</v>
      </c>
      <c r="CS22" s="12">
        <f t="shared" si="9"/>
        <v>2.8636028680662449</v>
      </c>
      <c r="CV22" s="14">
        <f>AVERAGE(D57,D59)</f>
        <v>165.10082513644556</v>
      </c>
      <c r="CW22" s="12">
        <f t="shared" si="10"/>
        <v>70.020571949331128</v>
      </c>
      <c r="CX22" s="14">
        <f>AVERAGE(G57,G59)</f>
        <v>116.83340020833333</v>
      </c>
      <c r="CY22" s="12">
        <f t="shared" si="11"/>
        <v>13.666532916666654</v>
      </c>
      <c r="CZ22" s="14">
        <f>AVERAGE(J57,J59)</f>
        <v>128.29155666666617</v>
      </c>
      <c r="DA22" s="12">
        <f t="shared" si="20"/>
        <v>-15.916446666665664</v>
      </c>
      <c r="DB22" s="17">
        <f>AVERAGE(M57,M59)</f>
        <v>2.3195125751219461</v>
      </c>
      <c r="DC22" s="12">
        <f t="shared" si="12"/>
        <v>0.23902363024391216</v>
      </c>
      <c r="DD22" s="17">
        <f>AVERAGE(P57,P59)</f>
        <v>4.3227264876035747</v>
      </c>
      <c r="DE22" s="10">
        <f t="shared" si="13"/>
        <v>-0.44545297520714922</v>
      </c>
      <c r="DF22" s="17">
        <f>AVERAGE(S57,S59)</f>
        <v>6.321402177322093</v>
      </c>
      <c r="DG22" s="10">
        <f t="shared" si="14"/>
        <v>3.7683067564669255</v>
      </c>
      <c r="DL22" s="3">
        <f t="shared" si="15"/>
        <v>4.4904161922861334</v>
      </c>
      <c r="DN22" s="3">
        <f t="shared" si="16"/>
        <v>540.56250426250119</v>
      </c>
      <c r="DP22" s="3">
        <f t="shared" si="21"/>
        <v>516.29938271605158</v>
      </c>
      <c r="DR22" s="3">
        <f t="shared" si="22"/>
        <v>2.1714298968020775E-2</v>
      </c>
      <c r="DT22" s="3">
        <f t="shared" si="23"/>
        <v>6.9504133151735509E-2</v>
      </c>
      <c r="DV22" s="3">
        <f t="shared" si="24"/>
        <v>0.81848912568731114</v>
      </c>
      <c r="DY22" s="3">
        <f t="shared" si="25"/>
        <v>4610.6152958879275</v>
      </c>
      <c r="DZ22" s="7"/>
      <c r="EA22" s="3">
        <f t="shared" si="26"/>
        <v>91.84284309430322</v>
      </c>
      <c r="EB22" s="7"/>
      <c r="EC22" s="3">
        <f t="shared" si="27"/>
        <v>46.31858091261185</v>
      </c>
      <c r="ED22" s="7"/>
      <c r="EE22" s="3">
        <f t="shared" si="28"/>
        <v>8.402638276969715E-3</v>
      </c>
      <c r="EF22" s="7"/>
      <c r="EG22" s="3">
        <f t="shared" si="29"/>
        <v>3.3057279608376684E-2</v>
      </c>
      <c r="EH22" s="7"/>
      <c r="EI22" s="3">
        <f t="shared" si="30"/>
        <v>8.2002213859972226</v>
      </c>
      <c r="EJ22" s="7"/>
      <c r="EL22" s="3">
        <f t="shared" si="31"/>
        <v>4902.8804961114574</v>
      </c>
      <c r="EN22" s="3">
        <f t="shared" si="32"/>
        <v>186.77412196233317</v>
      </c>
      <c r="EP22" s="3">
        <f t="shared" si="33"/>
        <v>253.33327449281251</v>
      </c>
      <c r="ER22" s="3">
        <f t="shared" si="34"/>
        <v>5.7132295814978439E-2</v>
      </c>
      <c r="ET22" s="3">
        <f t="shared" si="35"/>
        <v>0.1984283531209011</v>
      </c>
      <c r="EV22" s="3">
        <f t="shared" si="36"/>
        <v>14.200135810834281</v>
      </c>
    </row>
    <row r="23" spans="1:152" x14ac:dyDescent="0.25">
      <c r="A23" s="1"/>
      <c r="B23" s="1"/>
      <c r="C23" s="4">
        <v>3</v>
      </c>
      <c r="D23" s="3">
        <v>100.017624294729</v>
      </c>
      <c r="E23" s="3">
        <v>0.30136960000000002</v>
      </c>
      <c r="F23" s="4">
        <v>3</v>
      </c>
      <c r="G23" s="3">
        <v>80</v>
      </c>
      <c r="H23" s="3">
        <v>4.2640140000000004</v>
      </c>
      <c r="I23" s="4">
        <v>3</v>
      </c>
      <c r="J23" s="3">
        <v>110</v>
      </c>
      <c r="K23" s="3">
        <v>4.4721359999999999</v>
      </c>
      <c r="L23" s="4">
        <v>3</v>
      </c>
      <c r="M23" s="2">
        <v>2</v>
      </c>
      <c r="N23" s="2">
        <v>1.4142136E-2</v>
      </c>
      <c r="O23" s="4">
        <v>3</v>
      </c>
      <c r="P23" s="2">
        <v>5</v>
      </c>
      <c r="Q23" s="2">
        <v>3.0189490999999999E-2</v>
      </c>
      <c r="R23" s="4">
        <v>3</v>
      </c>
      <c r="S23" s="2">
        <v>4.3108183198929497</v>
      </c>
      <c r="T23" s="2">
        <v>9.9905970000000004E-3</v>
      </c>
      <c r="X23" s="2">
        <v>5</v>
      </c>
      <c r="Y23" s="7">
        <f>-(D60-D61)</f>
        <v>-3.0540565331062339</v>
      </c>
      <c r="Z23" s="12">
        <f>ABS(Y23/D60*100)</f>
        <v>1.5304292203761753</v>
      </c>
      <c r="AA23" s="7">
        <f>-(G60-G61)</f>
        <v>-16.694444469444491</v>
      </c>
      <c r="AB23" s="11">
        <f>ABS(AA23/G60*100)</f>
        <v>13.860701127767566</v>
      </c>
      <c r="AC23" s="7">
        <f>-(J60-J61)</f>
        <v>15.6296296388889</v>
      </c>
      <c r="AD23" s="11">
        <f>ABS(AC23/J60*100)</f>
        <v>13.384078663177936</v>
      </c>
      <c r="AE23" s="7">
        <f>-(M60-M61)</f>
        <v>-0.14175008797839883</v>
      </c>
      <c r="AF23" s="11">
        <f>ABS(AE23/M60*100)</f>
        <v>5.9787037107333543</v>
      </c>
      <c r="AG23" s="7">
        <f>-(P60-P61)</f>
        <v>0.26820353096883842</v>
      </c>
      <c r="AH23" s="11">
        <f>ABS(AG23/P60*100)</f>
        <v>6.3588824518428506</v>
      </c>
      <c r="AI23" s="7">
        <f>-(S60-S61)</f>
        <v>-0.95919179238796026</v>
      </c>
      <c r="AJ23" s="11">
        <f>ABS(AI23/S60*100)</f>
        <v>11.400853316814107</v>
      </c>
      <c r="AM23" s="8">
        <v>5</v>
      </c>
      <c r="AN23" s="7">
        <f>(D61-D62)</f>
        <v>131.54814173701942</v>
      </c>
      <c r="AO23" s="11">
        <f>ABS(AN23/D61*100)</f>
        <v>66.945108506266777</v>
      </c>
      <c r="AP23" s="7">
        <f>(G61-G62)</f>
        <v>-16.250363774999045</v>
      </c>
      <c r="AQ23" s="11">
        <f>ABS(AP23/G61*100)</f>
        <v>15.663001232688964</v>
      </c>
      <c r="AR23" s="7">
        <f>(J61-J62)</f>
        <v>16.157847416666669</v>
      </c>
      <c r="AS23" s="11">
        <f>ABS(AR23/J61*100)</f>
        <v>12.203129516629154</v>
      </c>
      <c r="AT23" s="7">
        <f>(M61-M62)</f>
        <v>5.916849650000966E-2</v>
      </c>
      <c r="AU23" s="14">
        <f>ABS(AT23/M61*100)</f>
        <v>2.6542876936568289</v>
      </c>
      <c r="AV23" s="7">
        <f>(P61-P62)</f>
        <v>-0.12231750839017419</v>
      </c>
      <c r="AW23" s="14">
        <f>ABS(AV23/P61*100)</f>
        <v>2.7266611243271037</v>
      </c>
      <c r="AX23" s="7">
        <f>(S61-S62)</f>
        <v>5.1282400589228736</v>
      </c>
      <c r="AY23" s="11">
        <f>ABS(AX23/S61*100)</f>
        <v>68.797191879891287</v>
      </c>
      <c r="BB23" s="8">
        <v>5</v>
      </c>
      <c r="BC23" s="7">
        <f>(D60-D62)</f>
        <v>134.60219827012565</v>
      </c>
      <c r="BD23" s="11">
        <f>(BC23/D60)*100</f>
        <v>67.450990224450507</v>
      </c>
      <c r="BE23" s="7">
        <f>(G60-G62)</f>
        <v>0.44408069444544651</v>
      </c>
      <c r="BF23" s="11">
        <f>(BE23/G60)*100</f>
        <v>0.36870168358016775</v>
      </c>
      <c r="BG23" s="7">
        <f>(J60-J62)</f>
        <v>0.52821777777776902</v>
      </c>
      <c r="BH23" s="11">
        <f>(BG23/J60)*100</f>
        <v>0.45232730732634835</v>
      </c>
      <c r="BI23" s="16">
        <f>(M60-M62)</f>
        <v>0.20091858447840849</v>
      </c>
      <c r="BJ23" s="11">
        <f>(BI23/M60)*100</f>
        <v>8.4742994075559839</v>
      </c>
      <c r="BK23" s="16">
        <f>(P60-P62)</f>
        <v>-0.39052103935901261</v>
      </c>
      <c r="BL23" s="11">
        <f>(BK23/P60)*100</f>
        <v>-9.2589287519260122</v>
      </c>
      <c r="BM23" s="16">
        <f>(S60-S62)</f>
        <v>6.0874318513108339</v>
      </c>
      <c r="BN23" s="11">
        <f>(BM23/S60)*100</f>
        <v>72.354578264391847</v>
      </c>
      <c r="BR23" s="14">
        <f>AVERAGE(D60:D61)</f>
        <v>198.02852728900243</v>
      </c>
      <c r="BS23" s="12">
        <f t="shared" si="18"/>
        <v>-3.0540565331062339</v>
      </c>
      <c r="BT23" s="14">
        <f>AVERAGE(G60:G61)</f>
        <v>112.09722220972222</v>
      </c>
      <c r="BU23" s="12">
        <f t="shared" si="19"/>
        <v>-16.694444469444491</v>
      </c>
      <c r="BV23" s="14">
        <f>AVERAGE(J60:J61)</f>
        <v>124.59259259722222</v>
      </c>
      <c r="BW23" s="12">
        <f t="shared" si="0"/>
        <v>15.6296296388889</v>
      </c>
      <c r="BX23" s="12"/>
      <c r="BY23" s="17">
        <f>AVERAGE(M60:M61)</f>
        <v>2.3000417104891993</v>
      </c>
      <c r="BZ23" s="12">
        <f t="shared" si="1"/>
        <v>-0.14175008797839883</v>
      </c>
      <c r="CA23" s="17">
        <f>AVERAGE(P60:P61)</f>
        <v>4.3518795432621964</v>
      </c>
      <c r="CB23" s="12">
        <f t="shared" si="2"/>
        <v>0.26820353096883842</v>
      </c>
      <c r="CC23" s="17">
        <f>AVERAGE(S60:S61)</f>
        <v>7.9337374371393539</v>
      </c>
      <c r="CD23" s="12">
        <f t="shared" si="3"/>
        <v>-0.95919179238796026</v>
      </c>
      <c r="CH23" s="14">
        <f>AVERAGE(D61:D62)</f>
        <v>130.7274281539396</v>
      </c>
      <c r="CI23" s="12">
        <f t="shared" si="4"/>
        <v>131.54814173701942</v>
      </c>
      <c r="CJ23" s="14">
        <f>AVERAGE(G61:G62)</f>
        <v>111.87518186249949</v>
      </c>
      <c r="CK23" s="12">
        <f t="shared" si="5"/>
        <v>-16.250363774999045</v>
      </c>
      <c r="CL23" s="14">
        <f>AVERAGE(J61:J62)</f>
        <v>124.32848370833334</v>
      </c>
      <c r="CM23" s="12">
        <f t="shared" si="6"/>
        <v>16.157847416666669</v>
      </c>
      <c r="CN23" s="17">
        <f>AVERAGE(M61:M62)</f>
        <v>2.199582418249995</v>
      </c>
      <c r="CO23" s="12">
        <f t="shared" si="7"/>
        <v>5.916849650000966E-2</v>
      </c>
      <c r="CP23" s="17">
        <f>AVERAGE(P61:P62)</f>
        <v>4.5471400629417023</v>
      </c>
      <c r="CQ23" s="12">
        <f t="shared" si="8"/>
        <v>-0.12231750839017419</v>
      </c>
      <c r="CR23" s="17">
        <f>AVERAGE(S61:S62)</f>
        <v>4.8900215114839369</v>
      </c>
      <c r="CS23" s="12">
        <f t="shared" si="9"/>
        <v>5.1282400589228736</v>
      </c>
      <c r="CV23" s="14">
        <f>AVERAGE(D60,D62)</f>
        <v>132.25445642049272</v>
      </c>
      <c r="CW23" s="12">
        <f t="shared" si="10"/>
        <v>134.60219827012565</v>
      </c>
      <c r="CX23" s="14">
        <f>AVERAGE(G60,G62)</f>
        <v>120.22240409722173</v>
      </c>
      <c r="CY23" s="12">
        <f t="shared" si="11"/>
        <v>0.44408069444544651</v>
      </c>
      <c r="CZ23" s="14">
        <f>AVERAGE(J60,J62)</f>
        <v>116.51366888888889</v>
      </c>
      <c r="DA23" s="12">
        <f t="shared" si="20"/>
        <v>0.52821777777776902</v>
      </c>
      <c r="DB23" s="17">
        <f>AVERAGE(M60,M62)</f>
        <v>2.2704574622391944</v>
      </c>
      <c r="DC23" s="12">
        <f t="shared" si="12"/>
        <v>0.20091858447840849</v>
      </c>
      <c r="DD23" s="17">
        <f>AVERAGE(P60,P62)</f>
        <v>4.4130382974572839</v>
      </c>
      <c r="DE23" s="10">
        <f t="shared" si="13"/>
        <v>-0.39052103935901261</v>
      </c>
      <c r="DF23" s="17">
        <f>AVERAGE(S60,S62)</f>
        <v>5.3696174076779171</v>
      </c>
      <c r="DG23" s="10">
        <f t="shared" si="14"/>
        <v>6.0874318513108339</v>
      </c>
      <c r="DL23" s="3">
        <f t="shared" si="15"/>
        <v>9.3272613074088682</v>
      </c>
      <c r="DN23" s="3">
        <f t="shared" si="16"/>
        <v>278.70447614336575</v>
      </c>
      <c r="DP23" s="3">
        <f t="shared" si="21"/>
        <v>244.28532264883438</v>
      </c>
      <c r="DR23" s="3">
        <f t="shared" si="22"/>
        <v>2.009308744188381E-2</v>
      </c>
      <c r="DT23" s="3">
        <f t="shared" si="23"/>
        <v>7.1933134024152676E-2</v>
      </c>
      <c r="DV23" s="3">
        <f t="shared" si="24"/>
        <v>0.92004889458442785</v>
      </c>
      <c r="DY23" s="3">
        <f t="shared" si="25"/>
        <v>17304.913594462952</v>
      </c>
      <c r="DZ23" s="7"/>
      <c r="EA23" s="3">
        <f t="shared" si="26"/>
        <v>264.07432281980118</v>
      </c>
      <c r="EB23" s="7"/>
      <c r="EC23" s="3">
        <f t="shared" si="27"/>
        <v>261.07603314028177</v>
      </c>
      <c r="ED23" s="7"/>
      <c r="EE23" s="3">
        <f t="shared" si="28"/>
        <v>3.5009109780716552E-3</v>
      </c>
      <c r="EF23" s="7"/>
      <c r="EG23" s="3">
        <f t="shared" si="29"/>
        <v>1.4961572858780333E-2</v>
      </c>
      <c r="EH23" s="7"/>
      <c r="EI23" s="3">
        <f t="shared" si="30"/>
        <v>26.29884610194128</v>
      </c>
      <c r="EJ23" s="7"/>
      <c r="EL23" s="3">
        <f t="shared" si="31"/>
        <v>18117.751779150218</v>
      </c>
      <c r="EN23" s="3">
        <f t="shared" si="32"/>
        <v>0.19720766317915003</v>
      </c>
      <c r="EP23" s="3">
        <f t="shared" si="33"/>
        <v>0.27901402076048459</v>
      </c>
      <c r="ER23" s="3">
        <f t="shared" si="34"/>
        <v>4.0368277588807372E-2</v>
      </c>
      <c r="ET23" s="3">
        <f t="shared" si="35"/>
        <v>0.15250668218204347</v>
      </c>
      <c r="EV23" s="3">
        <f t="shared" si="36"/>
        <v>37.056826544353648</v>
      </c>
    </row>
    <row r="24" spans="1:152" x14ac:dyDescent="0.25">
      <c r="A24" s="1"/>
      <c r="B24" s="1">
        <v>3</v>
      </c>
      <c r="C24" s="5">
        <v>1</v>
      </c>
      <c r="D24" s="3">
        <v>185.2</v>
      </c>
      <c r="E24" s="3">
        <v>1.0409999999999999</v>
      </c>
      <c r="F24" s="5">
        <v>1</v>
      </c>
      <c r="G24" s="3">
        <v>113.00000000000001</v>
      </c>
      <c r="H24" s="3">
        <v>0.30151134457776363</v>
      </c>
      <c r="I24" s="5">
        <v>1</v>
      </c>
      <c r="J24" s="3">
        <v>116.3</v>
      </c>
      <c r="K24" s="3">
        <v>0.31622776601683794</v>
      </c>
      <c r="L24" s="5">
        <v>1</v>
      </c>
      <c r="M24" s="2">
        <v>2.512562814070352</v>
      </c>
      <c r="N24" s="2">
        <v>1E-3</v>
      </c>
      <c r="O24" s="5">
        <v>1</v>
      </c>
      <c r="P24" s="2">
        <v>4.3780000000000001</v>
      </c>
      <c r="Q24" s="2">
        <v>1.7424439999999997E-3</v>
      </c>
      <c r="R24" s="5">
        <v>1</v>
      </c>
      <c r="S24" s="2">
        <v>8.0850000000000009</v>
      </c>
      <c r="T24" s="2">
        <v>8.1820679113860525E-2</v>
      </c>
      <c r="W24" s="8">
        <v>5</v>
      </c>
      <c r="X24" s="2">
        <v>1</v>
      </c>
      <c r="Y24" s="7">
        <f>-(D63-D64)</f>
        <v>-4.1284078216031901</v>
      </c>
      <c r="Z24" s="12">
        <f>ABS(Y24/D63*100)</f>
        <v>1.8502668108025502</v>
      </c>
      <c r="AA24" s="7">
        <f>-(G63-G64)</f>
        <v>-20.833333444444449</v>
      </c>
      <c r="AB24" s="11">
        <f>ABS(AA24/G63*100)</f>
        <v>16.666666755555561</v>
      </c>
      <c r="AC24" s="7">
        <f>-(J63-J64)</f>
        <v>19.729166687499969</v>
      </c>
      <c r="AD24" s="11">
        <f>ABS(AC24/J63*100)</f>
        <v>14.506740211397037</v>
      </c>
      <c r="AE24" s="7">
        <f>-(M63-M64)</f>
        <v>-0.16423758370476005</v>
      </c>
      <c r="AF24" s="11">
        <f>ABS(AE24/M63*100)</f>
        <v>6.9960648503124876</v>
      </c>
      <c r="AG24" s="7">
        <f>-(P63-P64)</f>
        <v>0.28838740615348701</v>
      </c>
      <c r="AH24" s="11">
        <f>ABS(AG24/P63*100)</f>
        <v>7.5223320809517311</v>
      </c>
      <c r="AI24" s="7">
        <f>-(S63-S64)</f>
        <v>-8.7717964432902917E-2</v>
      </c>
      <c r="AJ24" s="12">
        <f>ABS(AI24/S63*100)</f>
        <v>1.0257911350142135</v>
      </c>
      <c r="AL24" s="8">
        <v>5</v>
      </c>
      <c r="AM24" s="8">
        <v>1</v>
      </c>
      <c r="AN24" s="7">
        <f>(D64-D65)</f>
        <v>137.84636391583692</v>
      </c>
      <c r="AO24" s="11">
        <f>ABS(AN24/D64*100)</f>
        <v>62.944524636048172</v>
      </c>
      <c r="AP24" s="7">
        <f>(G64-G65)</f>
        <v>9.1666365555555558</v>
      </c>
      <c r="AQ24" s="11">
        <f>ABS(AP24/G64*100)</f>
        <v>8.7999711027199687</v>
      </c>
      <c r="AR24" s="7">
        <f>(J64-J65)</f>
        <v>-8.0207658125000307</v>
      </c>
      <c r="AS24" s="11">
        <f>ABS(AR24/J64*100)</f>
        <v>5.1504583136922673</v>
      </c>
      <c r="AT24" s="7">
        <f>(M64-M65)</f>
        <v>-0.16666895749999977</v>
      </c>
      <c r="AU24" s="11">
        <f>ABS(AT24/M64*100)</f>
        <v>7.6336927128372754</v>
      </c>
      <c r="AV24" s="7">
        <f>(P64-P65)</f>
        <v>-0.13317759611401314</v>
      </c>
      <c r="AW24" s="14">
        <f>ABS(AV24/P64*100)</f>
        <v>3.2307898304216378</v>
      </c>
      <c r="AX24" s="7">
        <f>(S64-S65)</f>
        <v>2.2737561118870167</v>
      </c>
      <c r="AY24" s="11">
        <f>ABS(AX24/S64*100)</f>
        <v>26.865333554972054</v>
      </c>
      <c r="BA24" s="8">
        <v>5</v>
      </c>
      <c r="BB24" s="8">
        <v>1</v>
      </c>
      <c r="BC24" s="7">
        <f>(D63-D65)</f>
        <v>141.97477173744011</v>
      </c>
      <c r="BD24" s="11">
        <f>(BC24/D63)*100</f>
        <v>63.630149798292493</v>
      </c>
      <c r="BE24" s="7">
        <f>(G63-G65)</f>
        <v>29.999970000000005</v>
      </c>
      <c r="BF24" s="11">
        <f>(BE24/G63)*100</f>
        <v>23.999976000000004</v>
      </c>
      <c r="BG24" s="7">
        <f>(J63-J65)</f>
        <v>-27.7499325</v>
      </c>
      <c r="BH24" s="11">
        <f>(BG24/J63)*100</f>
        <v>-20.40436213235294</v>
      </c>
      <c r="BI24" s="16">
        <f>(M63-M65)</f>
        <v>-2.4313737952397219E-3</v>
      </c>
      <c r="BJ24" s="12">
        <f>(BI24/M63)*100</f>
        <v>-0.10356976986111426</v>
      </c>
      <c r="BK24" s="16">
        <f>(P63-P65)</f>
        <v>-0.42156500226750016</v>
      </c>
      <c r="BL24" s="11">
        <f>(BK24/P63)*100</f>
        <v>-10.996152651255303</v>
      </c>
      <c r="BM24" s="16">
        <f>(S63-S65)</f>
        <v>2.3614740763199196</v>
      </c>
      <c r="BN24" s="11">
        <f>(BM24/S63)*100</f>
        <v>27.615542479987365</v>
      </c>
      <c r="BR24" s="14">
        <f>AVERAGE(D63:D64)</f>
        <v>221.06079608919839</v>
      </c>
      <c r="BS24" s="12">
        <f t="shared" si="18"/>
        <v>-4.1284078216031901</v>
      </c>
      <c r="BT24" s="14">
        <f>AVERAGE(G63:G64)</f>
        <v>114.58333327777777</v>
      </c>
      <c r="BU24" s="12">
        <f t="shared" si="19"/>
        <v>-20.833333444444449</v>
      </c>
      <c r="BV24" s="14">
        <f>AVERAGE(J63:J64)</f>
        <v>145.86458334374998</v>
      </c>
      <c r="BW24" s="12">
        <f t="shared" si="0"/>
        <v>19.729166687499969</v>
      </c>
      <c r="BX24" s="12"/>
      <c r="BY24" s="17">
        <f>AVERAGE(M63:M64)</f>
        <v>2.2654521243523802</v>
      </c>
      <c r="BZ24" s="12">
        <f t="shared" si="1"/>
        <v>-0.16423758370476005</v>
      </c>
      <c r="CA24" s="17">
        <f>AVERAGE(P63:P64)</f>
        <v>3.9779437030767437</v>
      </c>
      <c r="CB24" s="12">
        <f t="shared" si="2"/>
        <v>0.28838740615348701</v>
      </c>
      <c r="CC24" s="17">
        <f>AVERAGE(S63:S64)</f>
        <v>8.5073910177835472</v>
      </c>
      <c r="CD24" s="12">
        <f t="shared" si="3"/>
        <v>-8.7717964432902917E-2</v>
      </c>
      <c r="CH24" s="14">
        <f>AVERAGE(D64:D65)</f>
        <v>150.07341022047837</v>
      </c>
      <c r="CI24" s="12">
        <f t="shared" si="4"/>
        <v>137.84636391583692</v>
      </c>
      <c r="CJ24" s="14">
        <f>AVERAGE(G64:G65)</f>
        <v>99.583348277777773</v>
      </c>
      <c r="CK24" s="12">
        <f t="shared" si="5"/>
        <v>9.1666365555555558</v>
      </c>
      <c r="CL24" s="14">
        <f>AVERAGE(J64:J65)</f>
        <v>159.73954959374998</v>
      </c>
      <c r="CM24" s="12">
        <f t="shared" si="6"/>
        <v>-8.0207658125000307</v>
      </c>
      <c r="CN24" s="17">
        <f>AVERAGE(M64:M65)</f>
        <v>2.2666678112500001</v>
      </c>
      <c r="CO24" s="12">
        <f t="shared" si="7"/>
        <v>-0.16666895749999977</v>
      </c>
      <c r="CP24" s="17">
        <f>AVERAGE(P64:P65)</f>
        <v>4.1887262042104938</v>
      </c>
      <c r="CQ24" s="12">
        <f t="shared" si="8"/>
        <v>-0.13317759611401314</v>
      </c>
      <c r="CR24" s="17">
        <f>AVERAGE(S64:S65)</f>
        <v>7.3266539796235879</v>
      </c>
      <c r="CS24" s="12">
        <f t="shared" si="9"/>
        <v>2.2737561118870167</v>
      </c>
      <c r="CV24" s="14">
        <f>AVERAGE(D63,D65)</f>
        <v>152.13761413127995</v>
      </c>
      <c r="CW24" s="12">
        <f t="shared" si="10"/>
        <v>141.97477173744011</v>
      </c>
      <c r="CX24" s="14">
        <f>AVERAGE(G63,G65)</f>
        <v>110.00001499999999</v>
      </c>
      <c r="CY24" s="12">
        <f t="shared" si="11"/>
        <v>29.999970000000005</v>
      </c>
      <c r="CZ24" s="14">
        <f>AVERAGE(J63,J65)</f>
        <v>149.87496625</v>
      </c>
      <c r="DA24" s="12">
        <f t="shared" si="20"/>
        <v>-27.7499325</v>
      </c>
      <c r="DB24" s="17">
        <f>AVERAGE(M63,M65)</f>
        <v>2.3487866031023801</v>
      </c>
      <c r="DC24" s="12">
        <f t="shared" si="12"/>
        <v>-2.4313737952397219E-3</v>
      </c>
      <c r="DD24" s="17">
        <f>AVERAGE(P63,P65)</f>
        <v>4.0445325011337498</v>
      </c>
      <c r="DE24" s="10">
        <f t="shared" si="13"/>
        <v>-0.42156500226750016</v>
      </c>
      <c r="DF24" s="17">
        <f>AVERAGE(S63,S65)</f>
        <v>7.3705129618400402</v>
      </c>
      <c r="DG24" s="10">
        <f t="shared" si="14"/>
        <v>2.3614740763199196</v>
      </c>
      <c r="DL24" s="3">
        <f t="shared" si="15"/>
        <v>17.043751141474399</v>
      </c>
      <c r="DN24" s="3">
        <f t="shared" si="16"/>
        <v>434.02778240740759</v>
      </c>
      <c r="DP24" s="3">
        <f t="shared" si="21"/>
        <v>389.2400181831585</v>
      </c>
      <c r="DR24" s="3">
        <f t="shared" si="22"/>
        <v>2.6973983901178063E-2</v>
      </c>
      <c r="DT24" s="3">
        <f t="shared" si="23"/>
        <v>8.316729602793628E-2</v>
      </c>
      <c r="DV24" s="3">
        <f t="shared" si="24"/>
        <v>7.694441284252021E-3</v>
      </c>
      <c r="DY24" s="3">
        <f t="shared" si="25"/>
        <v>19001.620044817348</v>
      </c>
      <c r="DZ24" s="7"/>
      <c r="EA24" s="3">
        <f t="shared" si="26"/>
        <v>84.027225741647428</v>
      </c>
      <c r="EB24" s="7"/>
      <c r="EC24" s="3">
        <f t="shared" si="27"/>
        <v>64.332684218969277</v>
      </c>
      <c r="ED24" s="7"/>
      <c r="EE24" s="3">
        <f t="shared" si="28"/>
        <v>2.7778541394136731E-2</v>
      </c>
      <c r="EF24" s="7"/>
      <c r="EG24" s="3">
        <f t="shared" si="29"/>
        <v>1.773627210670721E-2</v>
      </c>
      <c r="EH24" s="7"/>
      <c r="EI24" s="3">
        <f t="shared" si="30"/>
        <v>5.1699668563435637</v>
      </c>
      <c r="EJ24" s="7"/>
      <c r="EL24" s="3">
        <f t="shared" si="31"/>
        <v>20156.835809898221</v>
      </c>
      <c r="EN24" s="3">
        <f t="shared" si="32"/>
        <v>899.99820000090028</v>
      </c>
      <c r="EP24" s="3">
        <f t="shared" si="33"/>
        <v>770.05875375455628</v>
      </c>
      <c r="ER24" s="3">
        <f t="shared" si="34"/>
        <v>5.9115785321784088E-6</v>
      </c>
      <c r="ET24" s="3">
        <f t="shared" si="35"/>
        <v>0.17771705113679742</v>
      </c>
      <c r="EV24" s="3">
        <f t="shared" si="36"/>
        <v>5.5765598131310172</v>
      </c>
    </row>
    <row r="25" spans="1:152" x14ac:dyDescent="0.25">
      <c r="A25" s="1"/>
      <c r="B25" s="1"/>
      <c r="C25" s="6">
        <v>2</v>
      </c>
      <c r="D25" s="3">
        <v>186.85939024193519</v>
      </c>
      <c r="E25" s="3">
        <v>0.73968504051810557</v>
      </c>
      <c r="F25" s="6">
        <v>2</v>
      </c>
      <c r="G25" s="3">
        <v>98.484848386363666</v>
      </c>
      <c r="H25" s="3">
        <v>1.7738299600786787</v>
      </c>
      <c r="I25" s="6">
        <v>2</v>
      </c>
      <c r="J25" s="3">
        <v>130.83333334999998</v>
      </c>
      <c r="K25" s="3">
        <v>1.8604085572798248</v>
      </c>
      <c r="L25" s="6">
        <v>2</v>
      </c>
      <c r="M25" s="2">
        <v>2.3916666657499999</v>
      </c>
      <c r="N25" s="2">
        <v>1.9512129560865465E-2</v>
      </c>
      <c r="O25" s="6">
        <v>2</v>
      </c>
      <c r="P25" s="2">
        <v>4.5993031376513009</v>
      </c>
      <c r="Q25" s="2">
        <v>3.752287055579507E-2</v>
      </c>
      <c r="R25" s="6">
        <v>2</v>
      </c>
      <c r="S25" s="2">
        <v>8.1501990198239671</v>
      </c>
      <c r="T25" s="2">
        <v>6.1323458454954322E-2</v>
      </c>
      <c r="X25" s="2">
        <v>2</v>
      </c>
      <c r="Y25" s="7">
        <f>-(D66-D67)</f>
        <v>-1.7882283652670594</v>
      </c>
      <c r="Z25" s="12">
        <f>ABS(Y25/D66*100)</f>
        <v>0.80732657574133604</v>
      </c>
      <c r="AA25" s="7">
        <f>-(G66-G67)</f>
        <v>-16.717592611111129</v>
      </c>
      <c r="AB25" s="11">
        <f>ABS(AA25/G66*100)</f>
        <v>13.468352556786408</v>
      </c>
      <c r="AC25" s="7">
        <f>-(J66-J67)</f>
        <v>16.020833343749985</v>
      </c>
      <c r="AD25" s="11">
        <f>ABS(AC25/J66*100)</f>
        <v>12.194735180780194</v>
      </c>
      <c r="AE25" s="7">
        <f>-(M66-M67)</f>
        <v>-0.15228348768839828</v>
      </c>
      <c r="AF25" s="11">
        <f>ABS(AE25/M66*100)</f>
        <v>6.6264467628854407</v>
      </c>
      <c r="AG25" s="7">
        <f>-(P66-P67)</f>
        <v>0.27792475744443479</v>
      </c>
      <c r="AH25" s="11">
        <f>ABS(AG25/P66*100)</f>
        <v>7.096706222647553</v>
      </c>
      <c r="AI25" s="7">
        <f>-(S66-S67)</f>
        <v>-6.6952308078599643E-2</v>
      </c>
      <c r="AJ25" s="12">
        <f>ABS(AI25/S66*100)</f>
        <v>0.77189575533765264</v>
      </c>
      <c r="AM25" s="8">
        <v>2</v>
      </c>
      <c r="AN25" s="7">
        <f>(D67-D68)</f>
        <v>134.76431152494294</v>
      </c>
      <c r="AO25" s="11">
        <f>ABS(AN25/D67*100)</f>
        <v>61.336864439373919</v>
      </c>
      <c r="AP25" s="7">
        <f>(G67-G68)</f>
        <v>-7.5923638611101296</v>
      </c>
      <c r="AQ25" s="11">
        <f>ABS(AP25/G67*100)</f>
        <v>7.0687525615626647</v>
      </c>
      <c r="AR25" s="7">
        <f>(J67-J68)</f>
        <v>-32.604471656249984</v>
      </c>
      <c r="AS25" s="11">
        <f>ABS(AR25/J67*100)</f>
        <v>22.12034825992081</v>
      </c>
      <c r="AT25" s="7">
        <f>(M67-M68)</f>
        <v>0.35583432324999964</v>
      </c>
      <c r="AU25" s="11">
        <f>ABS(AT25/M67*100)</f>
        <v>16.582570404527463</v>
      </c>
      <c r="AV25" s="7">
        <f>(P67-P68)</f>
        <v>-1.3924205111194157</v>
      </c>
      <c r="AW25" s="11">
        <f>ABS(AV25/P67*100)</f>
        <v>33.198914962900488</v>
      </c>
      <c r="AX25" s="7">
        <f>(S67-S68)</f>
        <v>6.4315214960092604</v>
      </c>
      <c r="AY25" s="11">
        <f>ABS(AX25/S67*100)</f>
        <v>74.726068001413353</v>
      </c>
      <c r="BB25" s="8">
        <v>2</v>
      </c>
      <c r="BC25" s="7">
        <f>(D66-D68)</f>
        <v>136.55253989021</v>
      </c>
      <c r="BD25" s="11">
        <f>(BC25/D66)*100</f>
        <v>61.649002207769755</v>
      </c>
      <c r="BE25" s="7">
        <f>(G66-G68)</f>
        <v>9.1252287500009999</v>
      </c>
      <c r="BF25" s="11">
        <f>(BE25/G66)*100</f>
        <v>7.3516445115818732</v>
      </c>
      <c r="BG25" s="7">
        <f>(J66-J68)</f>
        <v>-48.625304999999969</v>
      </c>
      <c r="BH25" s="11">
        <f>(BG25/J66)*100</f>
        <v>-37.012601332064669</v>
      </c>
      <c r="BI25" s="16">
        <f>(M66-M68)</f>
        <v>0.50811781093839792</v>
      </c>
      <c r="BJ25" s="11">
        <f>(BI25/M66)*100</f>
        <v>22.110181967638894</v>
      </c>
      <c r="BK25" s="16">
        <f>(P66-P68)</f>
        <v>-1.6703452685638505</v>
      </c>
      <c r="BL25" s="11">
        <f>(BK25/P66)*100</f>
        <v>-42.651650649571671</v>
      </c>
      <c r="BM25" s="16">
        <f>(S66-S68)</f>
        <v>6.49847380408786</v>
      </c>
      <c r="BN25" s="11">
        <f>(BM25/S66)*100</f>
        <v>74.921156409717355</v>
      </c>
      <c r="BR25" s="14">
        <f>AVERAGE(D66:D67)</f>
        <v>220.60588581736647</v>
      </c>
      <c r="BS25" s="12">
        <f t="shared" si="18"/>
        <v>-1.7882283652670594</v>
      </c>
      <c r="BT25" s="14">
        <f>AVERAGE(G66:G67)</f>
        <v>115.76620369444444</v>
      </c>
      <c r="BU25" s="12">
        <f t="shared" si="19"/>
        <v>-16.717592611111129</v>
      </c>
      <c r="BV25" s="14">
        <f>AVERAGE(J66:J67)</f>
        <v>139.38541667187502</v>
      </c>
      <c r="BW25" s="12">
        <f t="shared" si="0"/>
        <v>16.020833343749985</v>
      </c>
      <c r="BX25" s="12"/>
      <c r="BY25" s="17">
        <f>AVERAGE(M66:M67)</f>
        <v>2.2219750770941991</v>
      </c>
      <c r="BZ25" s="12">
        <f t="shared" si="1"/>
        <v>-0.15228348768839828</v>
      </c>
      <c r="CA25" s="17">
        <f>AVERAGE(P66:P67)</f>
        <v>4.0552123787222172</v>
      </c>
      <c r="CB25" s="12">
        <f t="shared" si="2"/>
        <v>0.27792475744443479</v>
      </c>
      <c r="CC25" s="17">
        <f>AVERAGE(S66:S67)</f>
        <v>8.6402738459606994</v>
      </c>
      <c r="CD25" s="12">
        <f t="shared" si="3"/>
        <v>-6.6952308078599643E-2</v>
      </c>
      <c r="CH25" s="14">
        <f>AVERAGE(D67:D68)</f>
        <v>152.32961587226146</v>
      </c>
      <c r="CI25" s="12">
        <f t="shared" si="4"/>
        <v>134.76431152494294</v>
      </c>
      <c r="CJ25" s="14">
        <f>AVERAGE(G67:G68)</f>
        <v>111.20358931944394</v>
      </c>
      <c r="CK25" s="12">
        <f t="shared" si="5"/>
        <v>-7.5923638611101296</v>
      </c>
      <c r="CL25" s="14">
        <f>AVERAGE(J67:J68)</f>
        <v>163.69806917187501</v>
      </c>
      <c r="CM25" s="12">
        <f t="shared" si="6"/>
        <v>-32.604471656249984</v>
      </c>
      <c r="CN25" s="17">
        <f>AVERAGE(M67:M68)</f>
        <v>1.9679161716249998</v>
      </c>
      <c r="CO25" s="12">
        <f t="shared" si="7"/>
        <v>0.35583432324999964</v>
      </c>
      <c r="CP25" s="17">
        <f>AVERAGE(P67:P68)</f>
        <v>4.890385013004142</v>
      </c>
      <c r="CQ25" s="12">
        <f t="shared" si="8"/>
        <v>-1.3924205111194157</v>
      </c>
      <c r="CR25" s="17">
        <f>AVERAGE(S67:S68)</f>
        <v>5.3910369439167702</v>
      </c>
      <c r="CS25" s="12">
        <f t="shared" si="9"/>
        <v>6.4315214960092604</v>
      </c>
      <c r="CV25" s="14">
        <f>AVERAGE(D66,D68)</f>
        <v>153.22373005489499</v>
      </c>
      <c r="CW25" s="12">
        <f t="shared" si="10"/>
        <v>136.55253989021</v>
      </c>
      <c r="CX25" s="14">
        <f>AVERAGE(G66,G68)</f>
        <v>119.56238562499951</v>
      </c>
      <c r="CY25" s="12">
        <f t="shared" si="11"/>
        <v>9.1252287500009999</v>
      </c>
      <c r="CZ25" s="14">
        <f>AVERAGE(J66,J68)</f>
        <v>155.68765250000001</v>
      </c>
      <c r="DA25" s="12">
        <f t="shared" si="20"/>
        <v>-48.625304999999969</v>
      </c>
      <c r="DB25" s="17">
        <f>AVERAGE(M66,M68)</f>
        <v>2.0440579154691991</v>
      </c>
      <c r="DC25" s="12">
        <f t="shared" si="12"/>
        <v>0.50811781093839792</v>
      </c>
      <c r="DD25" s="17">
        <f>AVERAGE(P66,P68)</f>
        <v>4.7514226342819246</v>
      </c>
      <c r="DE25" s="10">
        <f t="shared" si="13"/>
        <v>-1.6703452685638505</v>
      </c>
      <c r="DF25" s="17">
        <f>AVERAGE(S66,S68)</f>
        <v>5.4245130979560701</v>
      </c>
      <c r="DG25" s="10">
        <f t="shared" si="14"/>
        <v>6.49847380408786</v>
      </c>
      <c r="DL25" s="3">
        <f t="shared" si="15"/>
        <v>3.1977606863456995</v>
      </c>
      <c r="DN25" s="3">
        <f t="shared" si="16"/>
        <v>279.47790271107743</v>
      </c>
      <c r="DP25" s="3">
        <f t="shared" si="21"/>
        <v>256.66710102821133</v>
      </c>
      <c r="DR25" s="3">
        <f t="shared" si="22"/>
        <v>2.3190260622542549E-2</v>
      </c>
      <c r="DT25" s="3">
        <f t="shared" si="23"/>
        <v>7.7242170800547905E-2</v>
      </c>
      <c r="DV25" s="3">
        <f t="shared" si="24"/>
        <v>4.482611557051719E-3</v>
      </c>
      <c r="DY25" s="3">
        <f t="shared" si="25"/>
        <v>18161.419660791867</v>
      </c>
      <c r="DZ25" s="7"/>
      <c r="EA25" s="3">
        <f t="shared" si="26"/>
        <v>57.643988999491114</v>
      </c>
      <c r="EB25" s="7"/>
      <c r="EC25" s="3">
        <f t="shared" si="27"/>
        <v>1063.0515719832085</v>
      </c>
      <c r="ED25" s="7"/>
      <c r="EE25" s="3">
        <f t="shared" si="28"/>
        <v>0.12661806560278524</v>
      </c>
      <c r="EF25" s="7"/>
      <c r="EG25" s="3">
        <f t="shared" si="29"/>
        <v>1.9388348797860548</v>
      </c>
      <c r="EH25" s="7"/>
      <c r="EI25" s="3">
        <f t="shared" si="30"/>
        <v>41.364468753629197</v>
      </c>
      <c r="EJ25" s="7"/>
      <c r="EL25" s="3">
        <f t="shared" si="31"/>
        <v>18646.596150467394</v>
      </c>
      <c r="EN25" s="3">
        <f t="shared" si="32"/>
        <v>83.269799739844814</v>
      </c>
      <c r="EP25" s="3">
        <f t="shared" si="33"/>
        <v>2364.4202863430219</v>
      </c>
      <c r="ER25" s="3">
        <f t="shared" si="34"/>
        <v>0.25818370979282951</v>
      </c>
      <c r="ET25" s="3">
        <f t="shared" si="35"/>
        <v>2.7900533162136418</v>
      </c>
      <c r="EV25" s="3">
        <f t="shared" si="36"/>
        <v>42.23016178241614</v>
      </c>
    </row>
    <row r="26" spans="1:152" x14ac:dyDescent="0.25">
      <c r="A26" s="1"/>
      <c r="B26" s="1"/>
      <c r="C26" s="4">
        <v>3</v>
      </c>
      <c r="D26" s="3">
        <v>155.82739627362901</v>
      </c>
      <c r="E26" s="3">
        <v>0.30136960000000002</v>
      </c>
      <c r="F26" s="4">
        <v>3</v>
      </c>
      <c r="G26" s="3">
        <v>116.24979875</v>
      </c>
      <c r="H26" s="3">
        <v>4.2640140000000004</v>
      </c>
      <c r="I26" s="4">
        <v>3</v>
      </c>
      <c r="J26" s="3">
        <v>112.50019124999899</v>
      </c>
      <c r="K26" s="3">
        <v>4.4721359999999999</v>
      </c>
      <c r="L26" s="4">
        <v>3</v>
      </c>
      <c r="M26" s="2">
        <v>2.0299987799999899</v>
      </c>
      <c r="N26" s="2">
        <v>1.4142136E-2</v>
      </c>
      <c r="O26" s="4">
        <v>3</v>
      </c>
      <c r="P26" s="2">
        <v>4.9261113349043502</v>
      </c>
      <c r="Q26" s="2">
        <v>3.7749928000000002E-2</v>
      </c>
      <c r="R26" s="4">
        <v>3</v>
      </c>
      <c r="S26" s="2">
        <v>6.7994736037868897</v>
      </c>
      <c r="T26" s="2">
        <v>9.9905970000000004E-3</v>
      </c>
      <c r="X26" s="2">
        <v>3</v>
      </c>
      <c r="Y26" s="7">
        <f>-(D69-D70)</f>
        <v>-1.478192621222064</v>
      </c>
      <c r="Z26" s="12">
        <f>ABS(Y26/D69*100)</f>
        <v>0.66138372314186311</v>
      </c>
      <c r="AA26" s="7">
        <f>-(G69-G70)</f>
        <v>-14.694444472222159</v>
      </c>
      <c r="AB26" s="11">
        <f>ABS(AA26/G69*100)</f>
        <v>12.219912243012191</v>
      </c>
      <c r="AC26" s="7">
        <f>-(J69-J70)</f>
        <v>13.625000031249954</v>
      </c>
      <c r="AD26" s="11">
        <f>ABS(AC26/J69*100)</f>
        <v>10.728346481299177</v>
      </c>
      <c r="AE26" s="7">
        <f>-(M69-M70)</f>
        <v>-0.14928174235403135</v>
      </c>
      <c r="AF26" s="11">
        <f>ABS(AE26/M69*100)</f>
        <v>6.7114583333333266</v>
      </c>
      <c r="AG26" s="7">
        <f>-(P69-P70)</f>
        <v>0.29109939759036152</v>
      </c>
      <c r="AH26" s="11">
        <f>ABS(AG26/P69*100)</f>
        <v>7.1943008363388694</v>
      </c>
      <c r="AI26" s="7">
        <f>-(S69-S70)</f>
        <v>-4.5047073283162931E-2</v>
      </c>
      <c r="AJ26" s="12">
        <f>ABS(AI26/S69*100)</f>
        <v>0.49823943905060619</v>
      </c>
      <c r="AM26" s="8">
        <v>3</v>
      </c>
      <c r="AN26" s="7">
        <f>(D70-D71)</f>
        <v>101.12543604191794</v>
      </c>
      <c r="AO26" s="11">
        <f>ABS(AN26/D70*100)</f>
        <v>45.547524018392465</v>
      </c>
      <c r="AP26" s="7">
        <f>(G70-G71)</f>
        <v>-0.69449197222115799</v>
      </c>
      <c r="AQ26" s="11">
        <f>ABS(AP26/G70*100)</f>
        <v>0.65793976333002824</v>
      </c>
      <c r="AR26" s="7">
        <f>(J70-J71)</f>
        <v>-5.6250099687500494</v>
      </c>
      <c r="AS26" s="11">
        <f>ABS(AR26/J70*100)</f>
        <v>4.0000070880000349</v>
      </c>
      <c r="AT26" s="7">
        <f>(M70-M71)</f>
        <v>-5.4999159999999936E-2</v>
      </c>
      <c r="AU26" s="14">
        <f>ABS(AT26/M70*100)</f>
        <v>2.6505619277108399</v>
      </c>
      <c r="AV26" s="7">
        <f>(P70-P71)</f>
        <v>-0.35748813464602858</v>
      </c>
      <c r="AW26" s="11">
        <f>ABS(AV26/P70*100)</f>
        <v>8.242087548783438</v>
      </c>
      <c r="AX26" s="7">
        <f>(S70-S71)</f>
        <v>7.6085021180542372</v>
      </c>
      <c r="AY26" s="11">
        <f>ABS(AX26/S70*100)</f>
        <v>84.57459419305205</v>
      </c>
      <c r="BB26" s="8">
        <v>3</v>
      </c>
      <c r="BC26" s="7">
        <f>(D69-D71)</f>
        <v>102.60362866314</v>
      </c>
      <c r="BD26" s="11">
        <f>(BC26/D69)*100</f>
        <v>45.90766383138255</v>
      </c>
      <c r="BE26" s="7">
        <f>(G69-G71)</f>
        <v>13.999952500001001</v>
      </c>
      <c r="BF26" s="11">
        <f>(BE26/G69)*100</f>
        <v>11.642372141372974</v>
      </c>
      <c r="BG26" s="7">
        <f>(J69-J71)</f>
        <v>-19.250010000000003</v>
      </c>
      <c r="BH26" s="11">
        <f>(BG26/J69)*100</f>
        <v>-15.157488188976382</v>
      </c>
      <c r="BI26" s="16">
        <f>(M69-M71)</f>
        <v>9.4282582354031419E-2</v>
      </c>
      <c r="BJ26" s="14">
        <f>(BI26/M69)*100</f>
        <v>4.2387877649999961</v>
      </c>
      <c r="BK26" s="16">
        <f>(P69-P71)</f>
        <v>-0.6485875322363901</v>
      </c>
      <c r="BL26" s="11">
        <f>(BK26/P69)*100</f>
        <v>-16.029348958576218</v>
      </c>
      <c r="BM26" s="16">
        <f>(S69-S71)</f>
        <v>7.6535491913374001</v>
      </c>
      <c r="BN26" s="11">
        <f>(BM26/S69)*100</f>
        <v>84.651449648415877</v>
      </c>
      <c r="BR26" s="14">
        <f>AVERAGE(D69:D70)</f>
        <v>222.76090368938895</v>
      </c>
      <c r="BS26" s="12">
        <f t="shared" si="18"/>
        <v>-1.478192621222064</v>
      </c>
      <c r="BT26" s="14">
        <f>AVERAGE(G69:G70)</f>
        <v>112.90277776388892</v>
      </c>
      <c r="BU26" s="12">
        <f t="shared" si="19"/>
        <v>-14.694444472222159</v>
      </c>
      <c r="BV26" s="14">
        <f>AVERAGE(J69:J70)</f>
        <v>133.81250001562498</v>
      </c>
      <c r="BW26" s="12">
        <f t="shared" si="0"/>
        <v>13.625000031249954</v>
      </c>
      <c r="BX26" s="12"/>
      <c r="BY26" s="17">
        <f>AVERAGE(M69:M70)</f>
        <v>2.1496408711770156</v>
      </c>
      <c r="BZ26" s="12">
        <f t="shared" si="1"/>
        <v>-0.14928174235403135</v>
      </c>
      <c r="CA26" s="17">
        <f>AVERAGE(P69:P70)</f>
        <v>4.1917996987951804</v>
      </c>
      <c r="CB26" s="12">
        <f t="shared" si="2"/>
        <v>0.29109939759036152</v>
      </c>
      <c r="CC26" s="17">
        <f>AVERAGE(S69:S70)</f>
        <v>9.0187264633584192</v>
      </c>
      <c r="CD26" s="12">
        <f t="shared" si="3"/>
        <v>-4.5047073283162931E-2</v>
      </c>
      <c r="CH26" s="14">
        <f>AVERAGE(D70:D71)</f>
        <v>171.45908935781898</v>
      </c>
      <c r="CI26" s="12">
        <f t="shared" si="4"/>
        <v>101.12543604191794</v>
      </c>
      <c r="CJ26" s="14">
        <f>AVERAGE(G70:G71)</f>
        <v>105.90280151388842</v>
      </c>
      <c r="CK26" s="12">
        <f t="shared" si="5"/>
        <v>-0.69449197222115799</v>
      </c>
      <c r="CL26" s="14">
        <f>AVERAGE(J70:J71)</f>
        <v>143.43750501562499</v>
      </c>
      <c r="CM26" s="12">
        <f t="shared" si="6"/>
        <v>-5.6250099687500494</v>
      </c>
      <c r="CN26" s="17">
        <f>AVERAGE(M70:M71)</f>
        <v>2.1024995799999999</v>
      </c>
      <c r="CO26" s="12">
        <f t="shared" si="7"/>
        <v>-5.4999159999999936E-2</v>
      </c>
      <c r="CP26" s="17">
        <f>AVERAGE(P70:P71)</f>
        <v>4.516093464913375</v>
      </c>
      <c r="CQ26" s="12">
        <f t="shared" si="8"/>
        <v>-0.35748813464602858</v>
      </c>
      <c r="CR26" s="17">
        <f>AVERAGE(S70:S71)</f>
        <v>5.1919518676897187</v>
      </c>
      <c r="CS26" s="12">
        <f t="shared" si="9"/>
        <v>7.6085021180542372</v>
      </c>
      <c r="CV26" s="14">
        <f>AVERAGE(D69,D71)</f>
        <v>172.19818566843</v>
      </c>
      <c r="CW26" s="12">
        <f t="shared" si="10"/>
        <v>102.60362866314</v>
      </c>
      <c r="CX26" s="14">
        <f>AVERAGE(G69,G71)</f>
        <v>113.2500237499995</v>
      </c>
      <c r="CY26" s="12">
        <f t="shared" si="11"/>
        <v>13.999952500001001</v>
      </c>
      <c r="CZ26" s="14">
        <f>AVERAGE(J69,J71)</f>
        <v>136.62500499999999</v>
      </c>
      <c r="DA26" s="12">
        <f t="shared" si="20"/>
        <v>-19.250010000000003</v>
      </c>
      <c r="DB26" s="17">
        <f>AVERAGE(M69,M71)</f>
        <v>2.1771404511770158</v>
      </c>
      <c r="DC26" s="12">
        <f t="shared" si="12"/>
        <v>9.4282582354031419E-2</v>
      </c>
      <c r="DD26" s="17">
        <f>AVERAGE(P69,P71)</f>
        <v>4.3705437661181943</v>
      </c>
      <c r="DE26" s="10">
        <f t="shared" si="13"/>
        <v>-0.6485875322363901</v>
      </c>
      <c r="DF26" s="17">
        <f>AVERAGE(S69,S71)</f>
        <v>5.2144754043313002</v>
      </c>
      <c r="DG26" s="10">
        <f t="shared" si="14"/>
        <v>7.6535491913374001</v>
      </c>
      <c r="DL26" s="3">
        <f t="shared" si="15"/>
        <v>2.1850534254353562</v>
      </c>
      <c r="DN26" s="3">
        <f t="shared" si="16"/>
        <v>215.92669834722037</v>
      </c>
      <c r="DP26" s="3">
        <f t="shared" si="21"/>
        <v>185.64062585156125</v>
      </c>
      <c r="DR26" s="3">
        <f t="shared" si="22"/>
        <v>2.2285038600255398E-2</v>
      </c>
      <c r="DT26" s="3">
        <f t="shared" si="23"/>
        <v>8.4738859277471379E-2</v>
      </c>
      <c r="DV26" s="3">
        <f t="shared" si="24"/>
        <v>2.0292388113786514E-3</v>
      </c>
      <c r="DY26" s="3">
        <f t="shared" si="25"/>
        <v>10226.353814668035</v>
      </c>
      <c r="DZ26" s="7"/>
      <c r="EA26" s="3">
        <f t="shared" si="26"/>
        <v>0.4823190994796337</v>
      </c>
      <c r="EB26" s="7"/>
      <c r="EC26" s="3">
        <f t="shared" si="27"/>
        <v>31.640737148537433</v>
      </c>
      <c r="ED26" s="7"/>
      <c r="EE26" s="3">
        <f t="shared" si="28"/>
        <v>3.0249076007055928E-3</v>
      </c>
      <c r="EF26" s="7"/>
      <c r="EG26" s="3">
        <f t="shared" si="29"/>
        <v>0.12779776641269705</v>
      </c>
      <c r="EH26" s="7"/>
      <c r="EI26" s="3">
        <f t="shared" si="30"/>
        <v>57.889304480435811</v>
      </c>
      <c r="EJ26" s="7"/>
      <c r="EL26" s="3">
        <f t="shared" si="31"/>
        <v>10527.504614843525</v>
      </c>
      <c r="EN26" s="3">
        <f t="shared" si="32"/>
        <v>195.99867000228429</v>
      </c>
      <c r="EP26" s="3">
        <f t="shared" si="33"/>
        <v>370.5628850001001</v>
      </c>
      <c r="ER26" s="3">
        <f t="shared" si="34"/>
        <v>8.8892053353447163E-3</v>
      </c>
      <c r="ET26" s="3">
        <f t="shared" si="35"/>
        <v>0.42066578697249035</v>
      </c>
      <c r="EV26" s="3">
        <f t="shared" si="36"/>
        <v>58.57681522422137</v>
      </c>
    </row>
    <row r="27" spans="1:152" x14ac:dyDescent="0.25">
      <c r="A27" s="1"/>
      <c r="B27" s="1">
        <v>4</v>
      </c>
      <c r="C27" s="5">
        <v>1</v>
      </c>
      <c r="D27" s="3">
        <v>167</v>
      </c>
      <c r="E27" s="3">
        <v>1.0409999999999999</v>
      </c>
      <c r="F27" s="5">
        <v>1</v>
      </c>
      <c r="G27" s="3">
        <v>110.5</v>
      </c>
      <c r="H27" s="3">
        <v>0.30151134457776363</v>
      </c>
      <c r="I27" s="5">
        <v>1</v>
      </c>
      <c r="J27" s="3">
        <v>116.39999999999999</v>
      </c>
      <c r="K27" s="3">
        <v>0.31622776601683794</v>
      </c>
      <c r="L27" s="5">
        <v>1</v>
      </c>
      <c r="M27" s="2">
        <v>2.7329192546583849</v>
      </c>
      <c r="N27" s="2">
        <v>1E-3</v>
      </c>
      <c r="O27" s="5">
        <v>1</v>
      </c>
      <c r="P27" s="2">
        <v>4.0250000000000004</v>
      </c>
      <c r="Q27" s="2">
        <v>1.4727840909090912E-3</v>
      </c>
      <c r="R27" s="5">
        <v>1</v>
      </c>
      <c r="S27" s="2">
        <v>7.4520000000000008</v>
      </c>
      <c r="T27" s="2">
        <v>8.4489761914357128E-2</v>
      </c>
      <c r="X27" s="2">
        <v>4</v>
      </c>
      <c r="Y27" s="7">
        <f>-(D72-D73)</f>
        <v>-0.4290108581630534</v>
      </c>
      <c r="Z27" s="12">
        <f>ABS(Y27/D72*100)</f>
        <v>0.1958953690242253</v>
      </c>
      <c r="AA27" s="7">
        <f>-(G72-G73)</f>
        <v>-17.115740722222142</v>
      </c>
      <c r="AB27" s="11">
        <f>ABS(AA27/G72*100)</f>
        <v>15.030288230271916</v>
      </c>
      <c r="AC27" s="7">
        <f>-(J72-J73)</f>
        <v>15.624999968749933</v>
      </c>
      <c r="AD27" s="11">
        <f>ABS(AC27/J72*100)</f>
        <v>12.820512794871739</v>
      </c>
      <c r="AE27" s="7">
        <f>-(M72-M73)</f>
        <v>-0.15055735620197441</v>
      </c>
      <c r="AF27" s="11">
        <f>ABS(AE27/M72*100)</f>
        <v>7.0971064854097365</v>
      </c>
      <c r="AG27" s="7">
        <f>-(P72-P73)</f>
        <v>0.32409619469626172</v>
      </c>
      <c r="AH27" s="11">
        <f>ABS(AG27/P72*100)</f>
        <v>7.6392738879495994</v>
      </c>
      <c r="AI27" s="7">
        <f>-(S72-S73)</f>
        <v>3.4365452642274974E-2</v>
      </c>
      <c r="AJ27" s="12">
        <f>ABS(AI27/S72*100)</f>
        <v>0.36986899117207023</v>
      </c>
      <c r="AM27" s="8">
        <v>4</v>
      </c>
      <c r="AN27" s="7">
        <f>(D73-D74)</f>
        <v>88.48044998005696</v>
      </c>
      <c r="AO27" s="11">
        <f>ABS(AN27/D73*100)</f>
        <v>40.481333011051831</v>
      </c>
      <c r="AP27" s="7">
        <f>(G73-G74)</f>
        <v>4.2585730277777571</v>
      </c>
      <c r="AQ27" s="14">
        <f>ABS(AP27/G73*100)</f>
        <v>4.4012046594447209</v>
      </c>
      <c r="AR27" s="7">
        <f>(J73-J74)</f>
        <v>6.6746874995260441E-4</v>
      </c>
      <c r="AS27" s="12">
        <f>ABS(AR27/J73*100)</f>
        <v>4.8543181825767433E-4</v>
      </c>
      <c r="AT27" s="7">
        <f>(M73-M74)</f>
        <v>-0.13916727675000007</v>
      </c>
      <c r="AU27" s="11">
        <f>ABS(AT27/M73*100)</f>
        <v>7.061341738142132</v>
      </c>
      <c r="AV27" s="7">
        <f>(P73-P74)</f>
        <v>-0.17273892805518898</v>
      </c>
      <c r="AW27" s="14">
        <f>ABS(AV27/P73*100)</f>
        <v>3.7826626373448899</v>
      </c>
      <c r="AX27" s="7">
        <f>(S73-S74)</f>
        <v>8.5121424699874613</v>
      </c>
      <c r="AY27" s="11">
        <f>ABS(AX27/S73*100)</f>
        <v>91.27700486058184</v>
      </c>
      <c r="BB27" s="8">
        <v>4</v>
      </c>
      <c r="BC27" s="7">
        <f>(D72-D74)</f>
        <v>88.909460838220014</v>
      </c>
      <c r="BD27" s="11">
        <f>(BC27/D72)*100</f>
        <v>40.597927323388134</v>
      </c>
      <c r="BE27" s="7">
        <f>(G72-G74)</f>
        <v>21.374313749999899</v>
      </c>
      <c r="BF27" s="11">
        <f>(BE27/G72)*100</f>
        <v>18.769979143797936</v>
      </c>
      <c r="BG27" s="7">
        <f>(J72-J74)</f>
        <v>-15.62433249999998</v>
      </c>
      <c r="BH27" s="11">
        <f>(BG27/J72)*100</f>
        <v>-12.819965128205112</v>
      </c>
      <c r="BI27" s="16">
        <f>(M72-M74)</f>
        <v>1.1390079451974344E-2</v>
      </c>
      <c r="BJ27" s="12">
        <f>(BI27/M72)*100</f>
        <v>0.53691568972223491</v>
      </c>
      <c r="BK27" s="16">
        <f>(P72-P74)</f>
        <v>-0.4968351227514507</v>
      </c>
      <c r="BL27" s="11">
        <f>(BK27/P72)*100</f>
        <v>-11.710904484418402</v>
      </c>
      <c r="BM27" s="16">
        <f>(S72-S74)</f>
        <v>8.4777770173451863</v>
      </c>
      <c r="BN27" s="11">
        <f>(BM27/S72)*100</f>
        <v>91.244741206459707</v>
      </c>
      <c r="BR27" s="14">
        <f>AVERAGE(D72:D73)</f>
        <v>218.78549457091847</v>
      </c>
      <c r="BS27" s="12">
        <f t="shared" si="18"/>
        <v>-0.4290108581630534</v>
      </c>
      <c r="BT27" s="14">
        <f>AVERAGE(G72:G73)</f>
        <v>105.31712963888893</v>
      </c>
      <c r="BU27" s="12">
        <f t="shared" si="19"/>
        <v>-17.115740722222142</v>
      </c>
      <c r="BV27" s="14">
        <f>AVERAGE(J72:J73)</f>
        <v>129.68749998437497</v>
      </c>
      <c r="BW27" s="12">
        <f t="shared" si="0"/>
        <v>15.624999968749933</v>
      </c>
      <c r="BX27" s="12"/>
      <c r="BY27" s="17">
        <f>AVERAGE(M72:M73)</f>
        <v>2.0461120113509872</v>
      </c>
      <c r="BZ27" s="12">
        <f t="shared" si="1"/>
        <v>-0.15055735620197441</v>
      </c>
      <c r="CA27" s="17">
        <f>AVERAGE(P72:P73)</f>
        <v>4.4045480973481306</v>
      </c>
      <c r="CB27" s="12">
        <f t="shared" si="2"/>
        <v>0.32409619469626172</v>
      </c>
      <c r="CC27" s="17">
        <f>AVERAGE(S72:S73)</f>
        <v>9.3084327263211364</v>
      </c>
      <c r="CD27" s="12">
        <f t="shared" si="3"/>
        <v>3.4365452642274974E-2</v>
      </c>
      <c r="CH27" s="14">
        <f>AVERAGE(D73:D74)</f>
        <v>174.33076415180847</v>
      </c>
      <c r="CI27" s="12">
        <f t="shared" si="4"/>
        <v>88.48044998005696</v>
      </c>
      <c r="CJ27" s="14">
        <f>AVERAGE(G73:G74)</f>
        <v>94.629972763888986</v>
      </c>
      <c r="CK27" s="12">
        <f t="shared" si="5"/>
        <v>4.2585730277777571</v>
      </c>
      <c r="CL27" s="14">
        <f>AVERAGE(J73:J74)</f>
        <v>137.49966623437496</v>
      </c>
      <c r="CM27" s="12">
        <f t="shared" si="6"/>
        <v>6.6746874995260441E-4</v>
      </c>
      <c r="CN27" s="17">
        <f>AVERAGE(M73:M74)</f>
        <v>2.040416971625</v>
      </c>
      <c r="CO27" s="12">
        <f t="shared" si="7"/>
        <v>-0.13916727675000007</v>
      </c>
      <c r="CP27" s="17">
        <f>AVERAGE(P73:P74)</f>
        <v>4.6529656587238559</v>
      </c>
      <c r="CQ27" s="12">
        <f t="shared" si="8"/>
        <v>-0.17273892805518898</v>
      </c>
      <c r="CR27" s="17">
        <f>AVERAGE(S73:S74)</f>
        <v>5.0695442176485441</v>
      </c>
      <c r="CS27" s="12">
        <f t="shared" si="9"/>
        <v>8.5121424699874613</v>
      </c>
      <c r="CV27" s="14">
        <f>AVERAGE(D72,D74)</f>
        <v>174.54526958088999</v>
      </c>
      <c r="CW27" s="12">
        <f t="shared" si="10"/>
        <v>88.909460838220014</v>
      </c>
      <c r="CX27" s="14">
        <f>AVERAGE(G72,G74)</f>
        <v>103.18784312500006</v>
      </c>
      <c r="CY27" s="12">
        <f t="shared" si="11"/>
        <v>21.374313749999899</v>
      </c>
      <c r="CZ27" s="14">
        <f>AVERAGE(J72,J74)</f>
        <v>129.68716624999999</v>
      </c>
      <c r="DA27" s="12">
        <f t="shared" si="20"/>
        <v>-15.62433249999998</v>
      </c>
      <c r="DB27" s="17">
        <f>AVERAGE(M72,M74)</f>
        <v>2.1156956497259873</v>
      </c>
      <c r="DC27" s="12">
        <f t="shared" si="12"/>
        <v>1.1390079451974344E-2</v>
      </c>
      <c r="DD27" s="17">
        <f>AVERAGE(P72,P74)</f>
        <v>4.4909175613757251</v>
      </c>
      <c r="DE27" s="10">
        <f t="shared" si="13"/>
        <v>-0.4968351227514507</v>
      </c>
      <c r="DF27" s="17">
        <f>AVERAGE(S72,S74)</f>
        <v>5.0523614913274066</v>
      </c>
      <c r="DG27" s="10">
        <f t="shared" si="14"/>
        <v>8.4777770173451863</v>
      </c>
      <c r="DL27" s="3">
        <f t="shared" si="15"/>
        <v>0.18405031642179953</v>
      </c>
      <c r="DN27" s="3">
        <f t="shared" si="16"/>
        <v>292.94858047033335</v>
      </c>
      <c r="DP27" s="3">
        <f t="shared" si="21"/>
        <v>244.14062402343541</v>
      </c>
      <c r="DR27" s="3">
        <f t="shared" si="22"/>
        <v>2.2667517506528203E-2</v>
      </c>
      <c r="DT27" s="3">
        <f t="shared" si="23"/>
        <v>0.10503834341659718</v>
      </c>
      <c r="DV27" s="3">
        <f t="shared" si="24"/>
        <v>1.1809843353084439E-3</v>
      </c>
      <c r="DY27" s="3">
        <f t="shared" si="25"/>
        <v>7828.790028673362</v>
      </c>
      <c r="DZ27" s="7"/>
      <c r="EA27" s="3">
        <f t="shared" si="26"/>
        <v>18.135444232916214</v>
      </c>
      <c r="EB27" s="7"/>
      <c r="EC27" s="3">
        <f t="shared" si="27"/>
        <v>4.4551453216329233E-7</v>
      </c>
      <c r="ED27" s="7"/>
      <c r="EE27" s="3">
        <f t="shared" si="28"/>
        <v>1.9367530918011109E-2</v>
      </c>
      <c r="EF27" s="7"/>
      <c r="EG27" s="3">
        <f t="shared" si="29"/>
        <v>2.9838737265655755E-2</v>
      </c>
      <c r="EH27" s="7"/>
      <c r="EI27" s="3">
        <f t="shared" si="30"/>
        <v>72.456569429364237</v>
      </c>
      <c r="EJ27" s="7"/>
      <c r="EL27" s="3">
        <f t="shared" si="31"/>
        <v>7904.8922265429783</v>
      </c>
      <c r="EN27" s="3">
        <f t="shared" si="32"/>
        <v>456.86128828343476</v>
      </c>
      <c r="EP27" s="3">
        <f t="shared" si="33"/>
        <v>244.11976607055561</v>
      </c>
      <c r="ER27" s="3">
        <f t="shared" si="34"/>
        <v>1.2973390992228816E-4</v>
      </c>
      <c r="ET27" s="3">
        <f t="shared" si="35"/>
        <v>0.24684513919944909</v>
      </c>
      <c r="EV27" s="3">
        <f t="shared" si="36"/>
        <v>71.872703155826244</v>
      </c>
    </row>
    <row r="28" spans="1:152" x14ac:dyDescent="0.25">
      <c r="A28" s="1"/>
      <c r="B28" s="1"/>
      <c r="C28" s="6">
        <v>2</v>
      </c>
      <c r="D28" s="3">
        <v>187.4058456608297</v>
      </c>
      <c r="E28" s="3">
        <v>0.74609748967606271</v>
      </c>
      <c r="F28" s="6">
        <v>2</v>
      </c>
      <c r="G28" s="3">
        <v>91.2878786818181</v>
      </c>
      <c r="H28" s="3">
        <v>1.7738299600786787</v>
      </c>
      <c r="I28" s="6">
        <v>2</v>
      </c>
      <c r="J28" s="3">
        <v>133.75000002500005</v>
      </c>
      <c r="K28" s="3">
        <v>1.8604085572798248</v>
      </c>
      <c r="L28" s="6">
        <v>2</v>
      </c>
      <c r="M28" s="2">
        <v>2.34166666575</v>
      </c>
      <c r="N28" s="2">
        <v>1.9512129560865465E-2</v>
      </c>
      <c r="O28" s="6">
        <v>2</v>
      </c>
      <c r="P28" s="2">
        <v>4.6975088986360358</v>
      </c>
      <c r="Q28" s="2">
        <v>3.9142378197602253E-2</v>
      </c>
      <c r="R28" s="6">
        <v>2</v>
      </c>
      <c r="S28" s="2">
        <v>8.3142095911516058</v>
      </c>
      <c r="T28" s="2">
        <v>6.3793168138650366E-2</v>
      </c>
      <c r="X28" s="2">
        <v>5</v>
      </c>
      <c r="Y28" s="7">
        <f>-(D75-D76)</f>
        <v>-0.79709025982856474</v>
      </c>
      <c r="Z28" s="12">
        <f>ABS(Y28/D75*100)</f>
        <v>0.3600633584770479</v>
      </c>
      <c r="AA28" s="7">
        <f>-(G75-G76)</f>
        <v>-19.356481491666685</v>
      </c>
      <c r="AB28" s="11">
        <f>ABS(AA28/G75*100)</f>
        <v>17.148599328165389</v>
      </c>
      <c r="AC28" s="7">
        <f>-(J75-J76)</f>
        <v>18.395833343750013</v>
      </c>
      <c r="AD28" s="11">
        <f>ABS(AC28/J75*100)</f>
        <v>15.377917110762812</v>
      </c>
      <c r="AE28" s="7">
        <f>-(M75-M76)</f>
        <v>-0.1459737555768017</v>
      </c>
      <c r="AF28" s="11">
        <f>ABS(AE28/M75*100)</f>
        <v>6.9783564818798798</v>
      </c>
      <c r="AG28" s="7">
        <f>-(P75-P76)</f>
        <v>0.3227676659726999</v>
      </c>
      <c r="AH28" s="11">
        <f>ABS(AG28/P75*100)</f>
        <v>7.5018632416664719</v>
      </c>
      <c r="AI28" s="7">
        <f>-(S75-S76)</f>
        <v>-3.7721074118978848E-2</v>
      </c>
      <c r="AJ28" s="12">
        <f>ABS(AI28/S75*100)</f>
        <v>0.39612574553928964</v>
      </c>
      <c r="AM28" s="8">
        <v>5</v>
      </c>
      <c r="AN28" s="7">
        <f>(D76-D77)</f>
        <v>155.62455245474155</v>
      </c>
      <c r="AO28" s="11">
        <f>ABS(AN28/D76*100)</f>
        <v>70.553099645408125</v>
      </c>
      <c r="AP28" s="7">
        <f>(G76-G77)</f>
        <v>1.0183072583329249</v>
      </c>
      <c r="AQ28" s="12">
        <f>ABS(AP28/G76*100)</f>
        <v>1.0888830090290458</v>
      </c>
      <c r="AR28" s="7">
        <f>(J76-J77)</f>
        <v>3.0210833437510018</v>
      </c>
      <c r="AS28" s="14">
        <f>ABS(AR28/J76*100)</f>
        <v>2.1888603847411892</v>
      </c>
      <c r="AT28" s="7">
        <f>(M76-M77)</f>
        <v>-0.14416681667499986</v>
      </c>
      <c r="AU28" s="11">
        <f>ABS(AT28/M76*100)</f>
        <v>7.4090012852565623</v>
      </c>
      <c r="AV28" s="7">
        <f>(P76-P77)</f>
        <v>-0.15942098584390063</v>
      </c>
      <c r="AW28" s="14">
        <f>ABS(AV28/P76*100)</f>
        <v>3.4467407587399421</v>
      </c>
      <c r="AX28" s="7">
        <f>(S76-S77)</f>
        <v>8.0487076975819711</v>
      </c>
      <c r="AY28" s="11">
        <f>ABS(AX28/S76*100)</f>
        <v>84.859201890510533</v>
      </c>
      <c r="BB28" s="8">
        <v>5</v>
      </c>
      <c r="BC28" s="7">
        <f>(D75-D77)</f>
        <v>156.42164271457011</v>
      </c>
      <c r="BD28" s="11">
        <f>(BC28/D75)*100</f>
        <v>70.659127143792261</v>
      </c>
      <c r="BE28" s="7">
        <f>(G75-G77)</f>
        <v>20.37478874999961</v>
      </c>
      <c r="BF28" s="11">
        <f>(BE28/G75)*100</f>
        <v>18.050754152823576</v>
      </c>
      <c r="BG28" s="7">
        <f>(J75-J77)</f>
        <v>-15.374749999999011</v>
      </c>
      <c r="BH28" s="11">
        <f>(BG28/J75)*100</f>
        <v>-12.852455590385798</v>
      </c>
      <c r="BI28" s="16">
        <f>(M75-M77)</f>
        <v>1.8069389018018356E-3</v>
      </c>
      <c r="BJ28" s="12">
        <f>(BI28/M75)*100</f>
        <v>8.6381718055582188E-2</v>
      </c>
      <c r="BK28" s="16">
        <f>(P75-P77)</f>
        <v>-0.48218865181660053</v>
      </c>
      <c r="BL28" s="11">
        <f>(BK28/P75)*100</f>
        <v>-11.207173778421863</v>
      </c>
      <c r="BM28" s="16">
        <f>(S75-S77)</f>
        <v>8.0864287717009482</v>
      </c>
      <c r="BN28" s="11">
        <f>(BM28/S75)*100</f>
        <v>84.919178489902322</v>
      </c>
      <c r="BR28" s="14">
        <f>AVERAGE(D75:D76)</f>
        <v>220.97645487008572</v>
      </c>
      <c r="BS28" s="12">
        <f t="shared" si="18"/>
        <v>-0.79709025982856474</v>
      </c>
      <c r="BT28" s="14">
        <f>AVERAGE(G75:G76)</f>
        <v>103.19675925416666</v>
      </c>
      <c r="BU28" s="12">
        <f t="shared" si="19"/>
        <v>-19.356481491666685</v>
      </c>
      <c r="BV28" s="14">
        <f>AVERAGE(J75:J76)</f>
        <v>128.82291667187502</v>
      </c>
      <c r="BW28" s="12">
        <f t="shared" si="0"/>
        <v>18.395833343750013</v>
      </c>
      <c r="BX28" s="12"/>
      <c r="BY28" s="17">
        <f>AVERAGE(M75:M76)</f>
        <v>2.0188202111134008</v>
      </c>
      <c r="BZ28" s="12">
        <f t="shared" si="1"/>
        <v>-0.1459737555768017</v>
      </c>
      <c r="CA28" s="17">
        <f>AVERAGE(P75:P76)</f>
        <v>4.4638838329863493</v>
      </c>
      <c r="CB28" s="12">
        <f t="shared" si="2"/>
        <v>0.3227676659726999</v>
      </c>
      <c r="CC28" s="17">
        <f>AVERAGE(S75:S76)</f>
        <v>9.5036394629405088</v>
      </c>
      <c r="CD28" s="12">
        <f t="shared" si="3"/>
        <v>-3.7721074118978848E-2</v>
      </c>
      <c r="CH28" s="14">
        <f>AVERAGE(D76:D77)</f>
        <v>142.76563351280066</v>
      </c>
      <c r="CI28" s="12">
        <f t="shared" si="4"/>
        <v>155.62455245474155</v>
      </c>
      <c r="CJ28" s="14">
        <f>AVERAGE(G76:G77)</f>
        <v>93.009364879166853</v>
      </c>
      <c r="CK28" s="12">
        <f t="shared" si="5"/>
        <v>1.0183072583329249</v>
      </c>
      <c r="CL28" s="14">
        <f>AVERAGE(J76:J77)</f>
        <v>136.51029167187451</v>
      </c>
      <c r="CM28" s="12">
        <f t="shared" si="6"/>
        <v>3.0210833437510018</v>
      </c>
      <c r="CN28" s="17">
        <f>AVERAGE(M76:M77)</f>
        <v>2.0179167416624999</v>
      </c>
      <c r="CO28" s="12">
        <f t="shared" si="7"/>
        <v>-0.14416681667499986</v>
      </c>
      <c r="CP28" s="17">
        <f>AVERAGE(P76:P77)</f>
        <v>4.7049781588946491</v>
      </c>
      <c r="CQ28" s="12">
        <f t="shared" si="8"/>
        <v>-0.15942098584390063</v>
      </c>
      <c r="CR28" s="17">
        <f>AVERAGE(S76:S77)</f>
        <v>5.4604250770900347</v>
      </c>
      <c r="CS28" s="12">
        <f t="shared" si="9"/>
        <v>8.0487076975819711</v>
      </c>
      <c r="CV28" s="14">
        <f>AVERAGE(D75,D77)</f>
        <v>143.16417864271494</v>
      </c>
      <c r="CW28" s="12">
        <f t="shared" si="10"/>
        <v>156.42164271457011</v>
      </c>
      <c r="CX28" s="14">
        <f>AVERAGE(G75,G77)</f>
        <v>102.6876056250002</v>
      </c>
      <c r="CY28" s="12">
        <f t="shared" si="11"/>
        <v>20.37478874999961</v>
      </c>
      <c r="CZ28" s="14">
        <f>AVERAGE(J75,J77)</f>
        <v>127.31237499999951</v>
      </c>
      <c r="DA28" s="12">
        <f t="shared" si="20"/>
        <v>-15.374749999999011</v>
      </c>
      <c r="DB28" s="17">
        <f>AVERAGE(M75,M77)</f>
        <v>2.0909036194509008</v>
      </c>
      <c r="DC28" s="12">
        <f t="shared" si="12"/>
        <v>1.8069389018018356E-3</v>
      </c>
      <c r="DD28" s="17">
        <f>AVERAGE(P75,P77)</f>
        <v>4.5435943259083</v>
      </c>
      <c r="DE28" s="10">
        <f t="shared" si="13"/>
        <v>-0.48218865181660053</v>
      </c>
      <c r="DF28" s="17">
        <f>AVERAGE(S75,S77)</f>
        <v>5.479285614149525</v>
      </c>
      <c r="DG28" s="10">
        <f t="shared" si="14"/>
        <v>8.0864287717009482</v>
      </c>
      <c r="DL28" s="3">
        <f t="shared" si="15"/>
        <v>0.6353528823135689</v>
      </c>
      <c r="DN28" s="3">
        <f t="shared" si="16"/>
        <v>374.67337573723495</v>
      </c>
      <c r="DP28" s="3">
        <f t="shared" si="21"/>
        <v>338.4066844110248</v>
      </c>
      <c r="DR28" s="3">
        <f t="shared" si="22"/>
        <v>2.1308337317195846E-2</v>
      </c>
      <c r="DT28" s="3">
        <f t="shared" si="23"/>
        <v>0.10417896619746438</v>
      </c>
      <c r="DV28" s="3">
        <f t="shared" si="24"/>
        <v>1.4228794326894959E-3</v>
      </c>
      <c r="DY28" s="3">
        <f t="shared" si="25"/>
        <v>24219.001326738602</v>
      </c>
      <c r="DZ28" s="7"/>
      <c r="EA28" s="3">
        <f t="shared" si="26"/>
        <v>1.0369496723735183</v>
      </c>
      <c r="EB28" s="7"/>
      <c r="EC28" s="3">
        <f t="shared" si="27"/>
        <v>9.1269445698897336</v>
      </c>
      <c r="ED28" s="7"/>
      <c r="EE28" s="3">
        <f t="shared" si="28"/>
        <v>2.0784071030203018E-2</v>
      </c>
      <c r="EF28" s="7"/>
      <c r="EG28" s="3">
        <f t="shared" si="29"/>
        <v>2.5415050727441164E-2</v>
      </c>
      <c r="EH28" s="7"/>
      <c r="EI28" s="3">
        <f t="shared" si="30"/>
        <v>64.781695601115274</v>
      </c>
      <c r="EJ28" s="7"/>
      <c r="EL28" s="3">
        <f t="shared" si="31"/>
        <v>24467.730309524624</v>
      </c>
      <c r="EN28" s="3">
        <f t="shared" si="32"/>
        <v>415.13201660711064</v>
      </c>
      <c r="EP28" s="3">
        <f t="shared" si="33"/>
        <v>236.38293756246961</v>
      </c>
      <c r="ER28" s="3">
        <f t="shared" si="34"/>
        <v>3.2650281948448235E-6</v>
      </c>
      <c r="ET28" s="3">
        <f t="shared" si="35"/>
        <v>0.23250589594071083</v>
      </c>
      <c r="EV28" s="3">
        <f t="shared" si="36"/>
        <v>65.390330279792906</v>
      </c>
    </row>
    <row r="29" spans="1:152" x14ac:dyDescent="0.25">
      <c r="A29" s="1"/>
      <c r="B29" s="1"/>
      <c r="C29" s="4">
        <v>3</v>
      </c>
      <c r="D29" s="3">
        <v>235.26232307129899</v>
      </c>
      <c r="E29" s="3">
        <v>0.30136960000000002</v>
      </c>
      <c r="F29" s="4">
        <v>3</v>
      </c>
      <c r="G29" s="3">
        <v>108.749867499999</v>
      </c>
      <c r="H29" s="3">
        <v>4.2640140000000004</v>
      </c>
      <c r="I29" s="4">
        <v>3</v>
      </c>
      <c r="J29" s="3">
        <v>117.50030375</v>
      </c>
      <c r="K29" s="3">
        <v>4.4721359999999999</v>
      </c>
      <c r="L29" s="4">
        <v>3</v>
      </c>
      <c r="M29" s="2">
        <v>2.0399970999999999</v>
      </c>
      <c r="N29" s="2">
        <v>1.4142136E-2</v>
      </c>
      <c r="O29" s="4">
        <v>3</v>
      </c>
      <c r="P29" s="2">
        <v>4.9019677527972902</v>
      </c>
      <c r="Q29" s="2">
        <v>3.0457303000000002E-2</v>
      </c>
      <c r="R29" s="4">
        <v>3</v>
      </c>
      <c r="S29" s="2">
        <v>10.3347388456008</v>
      </c>
      <c r="T29" s="2">
        <v>9.9905970000000004E-3</v>
      </c>
      <c r="W29" s="8">
        <v>6</v>
      </c>
      <c r="X29" s="2">
        <v>1</v>
      </c>
      <c r="Y29" s="7">
        <f>-(D78-D79)</f>
        <v>-5.2975360602444255</v>
      </c>
      <c r="Z29" s="12">
        <f>ABS(Y29/D78*100)</f>
        <v>2.5674649726548102</v>
      </c>
      <c r="AA29" s="7">
        <f>-(G78-G79)</f>
        <v>-10.999999999999972</v>
      </c>
      <c r="AB29" s="11">
        <f>ABS(AA29/G78*100)</f>
        <v>8.730158730158708</v>
      </c>
      <c r="AC29" s="7">
        <f>-(J78-J79)</f>
        <v>11.185185277777748</v>
      </c>
      <c r="AD29" s="11">
        <f>ABS(AC29/J78*100)</f>
        <v>8.1117379129733873</v>
      </c>
      <c r="AE29" s="7">
        <f>-(M78-M79)</f>
        <v>-0.1399122798684207</v>
      </c>
      <c r="AF29" s="11">
        <f>ABS(AE29/M78*100)</f>
        <v>5.3166666349999874</v>
      </c>
      <c r="AG29" s="7">
        <f>-(P78-P79)</f>
        <v>0.21337792507913766</v>
      </c>
      <c r="AH29" s="11">
        <f>ABS(AG29/P78*100)</f>
        <v>5.6152085547141493</v>
      </c>
      <c r="AI29" s="7">
        <f>-(S78-S79)</f>
        <v>-0.18539886288248741</v>
      </c>
      <c r="AJ29" s="14">
        <f>ABS(AI29/S78*100)</f>
        <v>2.3704926352356681</v>
      </c>
      <c r="AL29" s="8">
        <v>6</v>
      </c>
      <c r="AM29" s="8">
        <v>1</v>
      </c>
      <c r="AN29" s="7">
        <f>(D79-D80)</f>
        <v>46.785709591759911</v>
      </c>
      <c r="AO29" s="11">
        <f>ABS(AN29/D79*100)</f>
        <v>23.272327727885081</v>
      </c>
      <c r="AP29" s="7">
        <f>(G79-G80)</f>
        <v>6.2503700000000322</v>
      </c>
      <c r="AQ29" s="11">
        <f>ABS(AP29/G79*100)</f>
        <v>5.4351043478261136</v>
      </c>
      <c r="AR29" s="7">
        <f>(J79-J80)</f>
        <v>-14.676095833332369</v>
      </c>
      <c r="AS29" s="11">
        <f>ABS(AR29/J79*100)</f>
        <v>9.8448344659342411</v>
      </c>
      <c r="AT29" s="7">
        <f>(M79-M80)</f>
        <v>0.12166582750000998</v>
      </c>
      <c r="AU29" s="11">
        <f>ABS(AT29/M79*100)</f>
        <v>4.8829094632502636</v>
      </c>
      <c r="AV29" s="7">
        <f>(P79-P80)</f>
        <v>-0.20602986213497232</v>
      </c>
      <c r="AW29" s="14">
        <f>ABS(AV29/P79*100)</f>
        <v>5.1335773999133094</v>
      </c>
      <c r="AX29" s="7">
        <f>(S79-S80)</f>
        <v>2.078370745900374</v>
      </c>
      <c r="AY29" s="11">
        <f>ABS(AX29/S79*100)</f>
        <v>27.219081577917319</v>
      </c>
      <c r="BA29" s="8">
        <v>6</v>
      </c>
      <c r="BB29" s="8">
        <v>1</v>
      </c>
      <c r="BC29" s="7">
        <f>(D78-D80)</f>
        <v>52.083245652004337</v>
      </c>
      <c r="BD29" s="11">
        <f>(BC29/D78)*100</f>
        <v>25.242283837805008</v>
      </c>
      <c r="BE29" s="7">
        <f>(G78-G80)</f>
        <v>17.250370000000004</v>
      </c>
      <c r="BF29" s="11">
        <f>(BE29/G78)*100</f>
        <v>13.690769841269844</v>
      </c>
      <c r="BG29" s="7">
        <f>(J78-J80)</f>
        <v>-25.861281111110117</v>
      </c>
      <c r="BH29" s="11">
        <f>(BG29/J78)*100</f>
        <v>-18.755159548750285</v>
      </c>
      <c r="BI29" s="16">
        <f>(M78-M80)</f>
        <v>0.26157810736843068</v>
      </c>
      <c r="BJ29" s="11">
        <f>(BI29/M78)*100</f>
        <v>9.9399680800003658</v>
      </c>
      <c r="BK29" s="16">
        <f>(P78-P80)</f>
        <v>-0.41940778721410998</v>
      </c>
      <c r="BL29" s="11">
        <f>(BK29/P78)*100</f>
        <v>-11.037047031950262</v>
      </c>
      <c r="BM29" s="16">
        <f>(S78-S80)</f>
        <v>2.2637696087828614</v>
      </c>
      <c r="BN29" s="11">
        <f>(BM29/S78)*100</f>
        <v>28.944347888969666</v>
      </c>
      <c r="BR29" s="14">
        <f>AVERAGE(D78:D79)</f>
        <v>203.68456530321112</v>
      </c>
      <c r="BS29" s="12">
        <f t="shared" si="18"/>
        <v>-5.2975360602444255</v>
      </c>
      <c r="BT29" s="14">
        <f>AVERAGE(G78:G79)</f>
        <v>120.50000000000001</v>
      </c>
      <c r="BU29" s="12">
        <f t="shared" si="19"/>
        <v>-10.999999999999972</v>
      </c>
      <c r="BV29" s="14">
        <f>AVERAGE(J78:J79)</f>
        <v>143.48148152777776</v>
      </c>
      <c r="BW29" s="12">
        <f t="shared" si="0"/>
        <v>11.185185277777748</v>
      </c>
      <c r="BX29" s="12"/>
      <c r="BY29" s="17">
        <f>AVERAGE(M78:M79)</f>
        <v>2.5616228074342104</v>
      </c>
      <c r="BZ29" s="12">
        <f t="shared" si="1"/>
        <v>-0.1399122798684207</v>
      </c>
      <c r="CA29" s="17">
        <f>AVERAGE(P78:P79)</f>
        <v>3.9066889625395689</v>
      </c>
      <c r="CB29" s="12">
        <f t="shared" si="2"/>
        <v>0.21337792507913766</v>
      </c>
      <c r="CC29" s="17">
        <f>AVERAGE(S78:S79)</f>
        <v>7.7284116796698683</v>
      </c>
      <c r="CD29" s="12">
        <f t="shared" si="3"/>
        <v>-0.18539886288248741</v>
      </c>
      <c r="CH29" s="14">
        <f>AVERAGE(D79:D80)</f>
        <v>177.64294247720898</v>
      </c>
      <c r="CI29" s="12">
        <f t="shared" si="4"/>
        <v>46.785709591759911</v>
      </c>
      <c r="CJ29" s="14">
        <f>AVERAGE(G79:G80)</f>
        <v>111.87481500000001</v>
      </c>
      <c r="CK29" s="12">
        <f t="shared" si="5"/>
        <v>6.2503700000000322</v>
      </c>
      <c r="CL29" s="14">
        <f>AVERAGE(J79:J80)</f>
        <v>156.4121220833328</v>
      </c>
      <c r="CM29" s="12">
        <f t="shared" si="6"/>
        <v>-14.676095833332369</v>
      </c>
      <c r="CN29" s="17">
        <f>AVERAGE(M79:M80)</f>
        <v>2.4308337537499951</v>
      </c>
      <c r="CO29" s="12">
        <f t="shared" si="7"/>
        <v>0.12166582750000998</v>
      </c>
      <c r="CP29" s="17">
        <f>AVERAGE(P79:P80)</f>
        <v>4.1163928561466241</v>
      </c>
      <c r="CQ29" s="12">
        <f t="shared" si="8"/>
        <v>-0.20602986213497232</v>
      </c>
      <c r="CR29" s="17">
        <f>AVERAGE(S79:S80)</f>
        <v>6.5965268752784372</v>
      </c>
      <c r="CS29" s="12">
        <f t="shared" si="9"/>
        <v>2.078370745900374</v>
      </c>
      <c r="CV29" s="14">
        <f>AVERAGE(D78,D80)</f>
        <v>180.29171050733117</v>
      </c>
      <c r="CW29" s="12">
        <f t="shared" si="10"/>
        <v>52.083245652004337</v>
      </c>
      <c r="CX29" s="14">
        <f>AVERAGE(G78,G80)</f>
        <v>117.374815</v>
      </c>
      <c r="CY29" s="12">
        <f t="shared" si="11"/>
        <v>17.250370000000004</v>
      </c>
      <c r="CZ29" s="14">
        <f>AVERAGE(J78,J80)</f>
        <v>150.81952944444396</v>
      </c>
      <c r="DA29" s="12">
        <f t="shared" si="20"/>
        <v>-25.861281111110117</v>
      </c>
      <c r="DB29" s="17">
        <f>AVERAGE(M78,M80)</f>
        <v>2.5007898936842055</v>
      </c>
      <c r="DC29" s="12">
        <f t="shared" si="12"/>
        <v>0.26157810736843068</v>
      </c>
      <c r="DD29" s="17">
        <f>AVERAGE(P78,P80)</f>
        <v>4.009703893607055</v>
      </c>
      <c r="DE29" s="10">
        <f t="shared" si="13"/>
        <v>-0.41940778721410998</v>
      </c>
      <c r="DF29" s="17">
        <f>AVERAGE(S78,S80)</f>
        <v>6.6892263067196804</v>
      </c>
      <c r="DG29" s="10">
        <f t="shared" si="14"/>
        <v>2.2637696087828614</v>
      </c>
      <c r="DL29" s="3">
        <f t="shared" si="15"/>
        <v>28.06388830959003</v>
      </c>
      <c r="DN29" s="3">
        <f t="shared" si="16"/>
        <v>120.99999999999937</v>
      </c>
      <c r="DP29" s="3">
        <f t="shared" si="21"/>
        <v>125.10836969821608</v>
      </c>
      <c r="DR29" s="3">
        <f t="shared" si="22"/>
        <v>1.9575446057979281E-2</v>
      </c>
      <c r="DT29" s="3">
        <f t="shared" si="23"/>
        <v>4.5530138911078086E-2</v>
      </c>
      <c r="DV29" s="3">
        <f t="shared" si="24"/>
        <v>3.4372738358119367E-2</v>
      </c>
      <c r="DY29" s="3">
        <f t="shared" si="25"/>
        <v>2188.9026220044952</v>
      </c>
      <c r="DZ29" s="7"/>
      <c r="EA29" s="3">
        <f t="shared" si="26"/>
        <v>39.067125136900401</v>
      </c>
      <c r="EB29" s="7"/>
      <c r="EC29" s="3">
        <f t="shared" si="27"/>
        <v>215.38778890915572</v>
      </c>
      <c r="ED29" s="7"/>
      <c r="EE29" s="3">
        <f t="shared" si="28"/>
        <v>1.4802573581262185E-2</v>
      </c>
      <c r="EF29" s="7"/>
      <c r="EG29" s="3">
        <f t="shared" si="29"/>
        <v>4.24483040913557E-2</v>
      </c>
      <c r="EH29" s="7"/>
      <c r="EI29" s="3">
        <f t="shared" si="30"/>
        <v>4.3196249574144767</v>
      </c>
      <c r="EJ29" s="7"/>
      <c r="EL29" s="3">
        <f t="shared" si="31"/>
        <v>2712.6644776470284</v>
      </c>
      <c r="EN29" s="3">
        <f t="shared" si="32"/>
        <v>297.57526513690016</v>
      </c>
      <c r="EP29" s="3">
        <f t="shared" si="33"/>
        <v>668.80586070786092</v>
      </c>
      <c r="ER29" s="3">
        <f t="shared" si="34"/>
        <v>6.842310625445025E-2</v>
      </c>
      <c r="ET29" s="3">
        <f t="shared" si="35"/>
        <v>0.17590289197583617</v>
      </c>
      <c r="EV29" s="3">
        <f t="shared" si="36"/>
        <v>5.124652841648909</v>
      </c>
    </row>
    <row r="30" spans="1:152" x14ac:dyDescent="0.25">
      <c r="A30" s="1"/>
      <c r="B30" s="1">
        <v>5</v>
      </c>
      <c r="C30" s="5">
        <v>1</v>
      </c>
      <c r="D30" s="3">
        <v>182.6</v>
      </c>
      <c r="E30" s="3">
        <v>1.0409999999999999</v>
      </c>
      <c r="F30" s="5">
        <v>1</v>
      </c>
      <c r="G30" s="3">
        <v>108.10000000000001</v>
      </c>
      <c r="H30" s="3">
        <v>0.30151134457776363</v>
      </c>
      <c r="I30" s="5">
        <v>1</v>
      </c>
      <c r="J30" s="3">
        <v>108.3</v>
      </c>
      <c r="K30" s="3">
        <v>0.31622776601683794</v>
      </c>
      <c r="L30" s="5">
        <v>1</v>
      </c>
      <c r="M30" s="2">
        <v>2.3727351164797237</v>
      </c>
      <c r="N30" s="2">
        <v>1E-3</v>
      </c>
      <c r="O30" s="5">
        <v>1</v>
      </c>
      <c r="P30" s="2">
        <v>4.6360000000000001</v>
      </c>
      <c r="Q30" s="2">
        <v>1.9538632727272732E-3</v>
      </c>
      <c r="R30" s="5">
        <v>1</v>
      </c>
      <c r="S30" s="2">
        <v>8.4489999999999981</v>
      </c>
      <c r="T30" s="2">
        <v>8.8159361729698169E-2</v>
      </c>
      <c r="X30" s="2">
        <v>2</v>
      </c>
      <c r="Y30" s="7">
        <f>-(D81-D82)</f>
        <v>-2.6956854556565588</v>
      </c>
      <c r="Z30" s="12">
        <f>ABS(Y30/D81*100)</f>
        <v>1.3500928826326672</v>
      </c>
      <c r="AA30" s="7">
        <f>-(G81-G82)</f>
        <v>-17.69444434444442</v>
      </c>
      <c r="AB30" s="11">
        <f>ABS(AA30/G81*100)</f>
        <v>14.569990768526969</v>
      </c>
      <c r="AC30" s="7">
        <f>-(J81-J82)</f>
        <v>18.111111000000022</v>
      </c>
      <c r="AD30" s="11">
        <f>ABS(AC30/J81*100)</f>
        <v>13.732097641112064</v>
      </c>
      <c r="AE30" s="7">
        <f>-(M81-M82)</f>
        <v>-0.14201096121416512</v>
      </c>
      <c r="AF30" s="11">
        <f>ABS(AE30/M81*100)</f>
        <v>5.6141666666666614</v>
      </c>
      <c r="AG30" s="7">
        <f>-(P81-P82)</f>
        <v>0.23514834205933699</v>
      </c>
      <c r="AH30" s="11">
        <f>ABS(AG30/P81*100)</f>
        <v>5.9481030875043084</v>
      </c>
      <c r="AI30" s="7">
        <f>-(S81-S82)</f>
        <v>-0.11897189526545837</v>
      </c>
      <c r="AJ30" s="12">
        <f>ABS(AI30/S81*100)</f>
        <v>1.5085193820641383</v>
      </c>
      <c r="AM30" s="8">
        <v>2</v>
      </c>
      <c r="AN30" s="7">
        <f>(D82-D83)</f>
        <v>48.240617109911085</v>
      </c>
      <c r="AO30" s="11">
        <f>ABS(AN30/D82*100)</f>
        <v>24.491230542346802</v>
      </c>
      <c r="AP30" s="7">
        <f>(G82-G83)</f>
        <v>-1.2504948999999783</v>
      </c>
      <c r="AQ30" s="11">
        <f>ABS(AP30/G82*100)</f>
        <v>1.2052962879948739</v>
      </c>
      <c r="AR30" s="7">
        <f>(J82-J83)</f>
        <v>2.5004373888899067</v>
      </c>
      <c r="AS30" s="11">
        <f>ABS(AR30/J82*100)</f>
        <v>1.6669582604947215</v>
      </c>
      <c r="AT30" s="7">
        <f>(M82-M83)</f>
        <v>0.36750336000000017</v>
      </c>
      <c r="AU30" s="11">
        <f>ABS(AT30/M82*100)</f>
        <v>15.392810890052361</v>
      </c>
      <c r="AV30" s="7">
        <f>(P82-P83)</f>
        <v>-0.76202160861277957</v>
      </c>
      <c r="AW30" s="11">
        <f>ABS(AV30/P82*100)</f>
        <v>18.193265905630113</v>
      </c>
      <c r="AX30" s="7">
        <f>(S82-S83)</f>
        <v>3.0308878520509284</v>
      </c>
      <c r="AY30" s="11">
        <f>ABS(AX30/S82*100)</f>
        <v>39.019141988044268</v>
      </c>
      <c r="BB30" s="8">
        <v>2</v>
      </c>
      <c r="BC30" s="7">
        <f>(D81-D83)</f>
        <v>50.936302565567644</v>
      </c>
      <c r="BD30" s="11">
        <f>(BC30/D81)*100</f>
        <v>25.51066906455809</v>
      </c>
      <c r="BE30" s="7">
        <f>(G81-G83)</f>
        <v>16.443949444444442</v>
      </c>
      <c r="BF30" s="11">
        <f>(BE30/G81)*100</f>
        <v>13.540306038426348</v>
      </c>
      <c r="BG30" s="7">
        <f>(J81-J83)</f>
        <v>-15.610673611110116</v>
      </c>
      <c r="BH30" s="11">
        <f>(BG30/J81)*100</f>
        <v>-11.836231044649624</v>
      </c>
      <c r="BI30" s="16">
        <f>(M81-M83)</f>
        <v>0.50951432121416529</v>
      </c>
      <c r="BJ30" s="11">
        <f>(BI30/M81)*100</f>
        <v>20.142799498666665</v>
      </c>
      <c r="BK30" s="16">
        <f>(P81-P83)</f>
        <v>-0.99716995067211656</v>
      </c>
      <c r="BL30" s="11">
        <f>(BK30/P81)*100</f>
        <v>-25.223523204185071</v>
      </c>
      <c r="BM30" s="16">
        <f>(S81-S83)</f>
        <v>3.1498597473163867</v>
      </c>
      <c r="BN30" s="11">
        <f>(BM30/S81)*100</f>
        <v>39.939050050503631</v>
      </c>
      <c r="BR30" s="14">
        <f>AVERAGE(D81:D82)</f>
        <v>198.31882393883836</v>
      </c>
      <c r="BS30" s="12">
        <f t="shared" si="18"/>
        <v>-2.6956854556565588</v>
      </c>
      <c r="BT30" s="14">
        <f>AVERAGE(G81:G82)</f>
        <v>112.59722227222224</v>
      </c>
      <c r="BU30" s="12">
        <f t="shared" si="19"/>
        <v>-17.69444434444442</v>
      </c>
      <c r="BV30" s="14">
        <f>AVERAGE(J81:J82)</f>
        <v>140.94444438888888</v>
      </c>
      <c r="BW30" s="12">
        <f t="shared" si="0"/>
        <v>18.111111000000022</v>
      </c>
      <c r="BX30" s="12"/>
      <c r="BY30" s="17">
        <f>AVERAGE(M81:M82)</f>
        <v>2.4585054806070827</v>
      </c>
      <c r="BZ30" s="12">
        <f t="shared" si="1"/>
        <v>-0.14201096121416512</v>
      </c>
      <c r="CA30" s="17">
        <f>AVERAGE(P81:P82)</f>
        <v>4.0709075043630012</v>
      </c>
      <c r="CB30" s="12">
        <f t="shared" si="2"/>
        <v>0.23514834205933699</v>
      </c>
      <c r="CC30" s="17">
        <f>AVERAGE(S81:S82)</f>
        <v>7.8271807190339375</v>
      </c>
      <c r="CD30" s="12">
        <f t="shared" si="3"/>
        <v>-0.11897189526545837</v>
      </c>
      <c r="CH30" s="14">
        <f>AVERAGE(D82:D83)</f>
        <v>172.85067265605454</v>
      </c>
      <c r="CI30" s="12">
        <f t="shared" si="4"/>
        <v>48.240617109911085</v>
      </c>
      <c r="CJ30" s="14">
        <f>AVERAGE(G82:G83)</f>
        <v>104.37524755000001</v>
      </c>
      <c r="CK30" s="12">
        <f t="shared" si="5"/>
        <v>-1.2504948999999783</v>
      </c>
      <c r="CL30" s="14">
        <f>AVERAGE(J82:J83)</f>
        <v>148.74978119444395</v>
      </c>
      <c r="CM30" s="12">
        <f t="shared" si="6"/>
        <v>2.5004373888899067</v>
      </c>
      <c r="CN30" s="17">
        <f>AVERAGE(M82:M83)</f>
        <v>2.2037483199999999</v>
      </c>
      <c r="CO30" s="12">
        <f t="shared" si="7"/>
        <v>0.36750336000000017</v>
      </c>
      <c r="CP30" s="17">
        <f>AVERAGE(P82:P83)</f>
        <v>4.5694924796990595</v>
      </c>
      <c r="CQ30" s="12">
        <f t="shared" si="8"/>
        <v>-0.76202160861277957</v>
      </c>
      <c r="CR30" s="17">
        <f>AVERAGE(S82:S83)</f>
        <v>6.2522508453757446</v>
      </c>
      <c r="CS30" s="12">
        <f t="shared" si="9"/>
        <v>3.0308878520509284</v>
      </c>
      <c r="CV30" s="14">
        <f>AVERAGE(D81,D83)</f>
        <v>174.19851538388284</v>
      </c>
      <c r="CW30" s="12">
        <f t="shared" si="10"/>
        <v>50.936302565567644</v>
      </c>
      <c r="CX30" s="14">
        <f>AVERAGE(G81,G83)</f>
        <v>113.22246972222223</v>
      </c>
      <c r="CY30" s="12">
        <f t="shared" si="11"/>
        <v>16.443949444444442</v>
      </c>
      <c r="CZ30" s="14">
        <f>AVERAGE(J81,J83)</f>
        <v>139.69422569444396</v>
      </c>
      <c r="DA30" s="12">
        <f t="shared" si="20"/>
        <v>-15.610673611110116</v>
      </c>
      <c r="DB30" s="17">
        <f>AVERAGE(M81,M83)</f>
        <v>2.2747538006070824</v>
      </c>
      <c r="DC30" s="12">
        <f t="shared" si="12"/>
        <v>0.50951432121416529</v>
      </c>
      <c r="DD30" s="17">
        <f>AVERAGE(P81,P83)</f>
        <v>4.4519183086693914</v>
      </c>
      <c r="DE30" s="10">
        <f t="shared" si="13"/>
        <v>-0.99716995067211656</v>
      </c>
      <c r="DF30" s="17">
        <f>AVERAGE(S81,S83)</f>
        <v>6.3117367930084729</v>
      </c>
      <c r="DG30" s="10">
        <f t="shared" si="14"/>
        <v>3.1498597473163867</v>
      </c>
      <c r="DL30" s="3">
        <f t="shared" si="15"/>
        <v>7.2667200758383093</v>
      </c>
      <c r="DN30" s="3">
        <f t="shared" si="16"/>
        <v>313.09336065864113</v>
      </c>
      <c r="DP30" s="3">
        <f t="shared" si="21"/>
        <v>328.0123416543218</v>
      </c>
      <c r="DR30" s="3">
        <f t="shared" si="22"/>
        <v>2.0167113104971112E-2</v>
      </c>
      <c r="DT30" s="3">
        <f t="shared" si="23"/>
        <v>5.5294742773254954E-2</v>
      </c>
      <c r="DV30" s="3">
        <f t="shared" si="24"/>
        <v>1.4154311863055196E-2</v>
      </c>
      <c r="DY30" s="3">
        <f t="shared" si="25"/>
        <v>2327.1571391450461</v>
      </c>
      <c r="DZ30" s="7"/>
      <c r="EA30" s="3">
        <f t="shared" si="26"/>
        <v>1.5637374949259557</v>
      </c>
      <c r="EB30" s="7"/>
      <c r="EC30" s="3">
        <f t="shared" si="27"/>
        <v>6.2521871357585743</v>
      </c>
      <c r="ED30" s="7"/>
      <c r="EE30" s="3">
        <f t="shared" si="28"/>
        <v>0.13505871961128973</v>
      </c>
      <c r="EF30" s="7"/>
      <c r="EG30" s="3">
        <f t="shared" si="29"/>
        <v>0.58067693199280823</v>
      </c>
      <c r="EH30" s="7"/>
      <c r="EI30" s="3">
        <f t="shared" si="30"/>
        <v>9.18628117170989</v>
      </c>
      <c r="EJ30" s="7"/>
      <c r="EL30" s="3">
        <f t="shared" si="31"/>
        <v>2594.506919051053</v>
      </c>
      <c r="EN30" s="3">
        <f t="shared" si="32"/>
        <v>270.40347333144467</v>
      </c>
      <c r="EP30" s="3">
        <f t="shared" si="33"/>
        <v>243.69313059260975</v>
      </c>
      <c r="ER30" s="3">
        <f t="shared" si="34"/>
        <v>0.2596048435223316</v>
      </c>
      <c r="ET30" s="3">
        <f t="shared" si="35"/>
        <v>0.99434791052343141</v>
      </c>
      <c r="EV30" s="3">
        <f t="shared" si="36"/>
        <v>9.9216164277640519</v>
      </c>
    </row>
    <row r="31" spans="1:152" x14ac:dyDescent="0.25">
      <c r="A31" s="1"/>
      <c r="B31" s="1"/>
      <c r="C31" s="6">
        <v>2</v>
      </c>
      <c r="D31" s="3">
        <v>182.43564138707939</v>
      </c>
      <c r="E31" s="3">
        <v>0.75262252910174077</v>
      </c>
      <c r="F31" s="6">
        <v>2</v>
      </c>
      <c r="G31" s="3">
        <v>94.696969688636344</v>
      </c>
      <c r="H31" s="3">
        <v>1.7738299600786787</v>
      </c>
      <c r="I31" s="6">
        <v>2</v>
      </c>
      <c r="J31" s="3">
        <v>119.58333335</v>
      </c>
      <c r="K31" s="3">
        <v>1.8604085572798248</v>
      </c>
      <c r="L31" s="6">
        <v>2</v>
      </c>
      <c r="M31" s="2">
        <v>2.2375000000749998</v>
      </c>
      <c r="N31" s="2">
        <v>1.9512129560865465E-2</v>
      </c>
      <c r="O31" s="6">
        <v>2</v>
      </c>
      <c r="P31" s="2">
        <v>4.9162011171536468</v>
      </c>
      <c r="Q31" s="2">
        <v>4.2871755594171231E-2</v>
      </c>
      <c r="R31" s="6">
        <v>2</v>
      </c>
      <c r="S31" s="2">
        <v>8.4686868951811203</v>
      </c>
      <c r="T31" s="2">
        <v>6.7898797260063079E-2</v>
      </c>
      <c r="X31" s="2">
        <v>3</v>
      </c>
      <c r="Y31" s="7">
        <f>-(D84-D85)</f>
        <v>-3.982131433301106</v>
      </c>
      <c r="Z31" s="12">
        <f>ABS(Y31/D84*100)</f>
        <v>1.9414508613060648</v>
      </c>
      <c r="AA31" s="7">
        <f>-(G84-G85)</f>
        <v>-7.5555555972222379</v>
      </c>
      <c r="AB31" s="11">
        <f>ABS(AA31/G84*100)</f>
        <v>6.0822898367620883</v>
      </c>
      <c r="AC31" s="7">
        <f>-(J84-J85)</f>
        <v>8.8703704166667023</v>
      </c>
      <c r="AD31" s="11">
        <f>ABS(AC31/J84*100)</f>
        <v>6.432984186140235</v>
      </c>
      <c r="AE31" s="7">
        <f>-(M84-M85)</f>
        <v>-0.12877906976744224</v>
      </c>
      <c r="AF31" s="14">
        <f>ABS(AE31/M84*100)</f>
        <v>4.9222222222222367</v>
      </c>
      <c r="AG31" s="7">
        <f>-(P84-P85)</f>
        <v>0.19787828029034138</v>
      </c>
      <c r="AH31" s="11">
        <f>ABS(AG31/P84*100)</f>
        <v>5.1770480308519549</v>
      </c>
      <c r="AI31" s="7">
        <f>-(S84-S85)</f>
        <v>-0.15997257408878518</v>
      </c>
      <c r="AJ31" s="14">
        <f>ABS(AI31/S84*100)</f>
        <v>2.0439425990901006</v>
      </c>
      <c r="AM31" s="8">
        <v>3</v>
      </c>
      <c r="AN31" s="7">
        <f>(D85-D86)</f>
        <v>41.922379863809994</v>
      </c>
      <c r="AO31" s="11">
        <f>ABS(AN31/D85*100)</f>
        <v>20.843530321172892</v>
      </c>
      <c r="AP31" s="7">
        <f>(G85-G86)</f>
        <v>5.4169803750009748</v>
      </c>
      <c r="AQ31" s="11">
        <f>ABS(AP31/G85*100)</f>
        <v>4.6431260373733823</v>
      </c>
      <c r="AR31" s="7">
        <f>(J85-J86)</f>
        <v>-5.7408931944444248</v>
      </c>
      <c r="AS31" s="11">
        <f>ABS(AR31/J85*100)</f>
        <v>3.9117758031823908</v>
      </c>
      <c r="AT31" s="7">
        <f>(M85-M86)</f>
        <v>0.38749961999999982</v>
      </c>
      <c r="AU31" s="11">
        <f>ABS(AT31/M85*100)</f>
        <v>15.577874170854264</v>
      </c>
      <c r="AV31" s="7">
        <f>(P85-P86)</f>
        <v>-0.74180339771434678</v>
      </c>
      <c r="AW31" s="11">
        <f>ABS(AV31/P85*100)</f>
        <v>18.452359518144373</v>
      </c>
      <c r="AX31" s="7">
        <f>(S85-S86)</f>
        <v>1.3415804802295614</v>
      </c>
      <c r="AY31" s="11">
        <f>ABS(AX31/S85*100)</f>
        <v>17.498813230703234</v>
      </c>
      <c r="BB31" s="8">
        <v>3</v>
      </c>
      <c r="BC31" s="7">
        <f>(D84-D86)</f>
        <v>45.9045112971111</v>
      </c>
      <c r="BD31" s="11">
        <f>(BC31/D84)*100</f>
        <v>22.380314283531956</v>
      </c>
      <c r="BE31" s="7">
        <f>(G84-G86)</f>
        <v>12.972535972223213</v>
      </c>
      <c r="BF31" s="11">
        <f>(BE31/G84)*100</f>
        <v>10.443007491056255</v>
      </c>
      <c r="BG31" s="7">
        <f>(J84-J86)</f>
        <v>-14.611263611111127</v>
      </c>
      <c r="BH31" s="12">
        <f>(BG31/J84)*100</f>
        <v>-10.59640390813861</v>
      </c>
      <c r="BI31" s="16">
        <f>(M84-M86)</f>
        <v>0.51627868976744207</v>
      </c>
      <c r="BJ31" s="11">
        <f>(BI31/M84)*100</f>
        <v>19.733318808888896</v>
      </c>
      <c r="BK31" s="16">
        <f>(P84-P86)</f>
        <v>-0.93968167800468816</v>
      </c>
      <c r="BL31" s="11">
        <f>(BK31/P84)*100</f>
        <v>-24.584695064076143</v>
      </c>
      <c r="BM31" s="16">
        <f>(S84-S86)</f>
        <v>1.5015530543183466</v>
      </c>
      <c r="BN31" s="11">
        <f>(BM31/S84)*100</f>
        <v>19.185090131835775</v>
      </c>
      <c r="BR31" s="14">
        <f>AVERAGE(D84:D85)</f>
        <v>203.12004539446056</v>
      </c>
      <c r="BS31" s="12">
        <f t="shared" si="18"/>
        <v>-3.982131433301106</v>
      </c>
      <c r="BT31" s="14">
        <f>AVERAGE(G84:G85)</f>
        <v>120.44444442361109</v>
      </c>
      <c r="BU31" s="12">
        <f t="shared" si="19"/>
        <v>-7.5555555972222379</v>
      </c>
      <c r="BV31" s="14">
        <f>AVERAGE(J84:J85)</f>
        <v>142.32407409722225</v>
      </c>
      <c r="BW31" s="12">
        <f t="shared" si="0"/>
        <v>8.8703704166667023</v>
      </c>
      <c r="BX31" s="12"/>
      <c r="BY31" s="17">
        <f>AVERAGE(M84:M85)</f>
        <v>2.5518895348837209</v>
      </c>
      <c r="BZ31" s="12">
        <f t="shared" si="1"/>
        <v>-0.12877906976744224</v>
      </c>
      <c r="CA31" s="17">
        <f>AVERAGE(P84:P85)</f>
        <v>3.9211613623673927</v>
      </c>
      <c r="CB31" s="12">
        <f t="shared" si="2"/>
        <v>0.19787828029034138</v>
      </c>
      <c r="CC31" s="17">
        <f>AVERAGE(S84:S85)</f>
        <v>7.7466803796222736</v>
      </c>
      <c r="CD31" s="12">
        <f t="shared" si="3"/>
        <v>-0.15997257408878518</v>
      </c>
      <c r="CH31" s="14">
        <f>AVERAGE(D85:D86)</f>
        <v>180.167789745905</v>
      </c>
      <c r="CI31" s="12">
        <f t="shared" si="4"/>
        <v>41.922379863809994</v>
      </c>
      <c r="CJ31" s="14">
        <f>AVERAGE(G85:G86)</f>
        <v>113.95817643749947</v>
      </c>
      <c r="CK31" s="12">
        <f t="shared" si="5"/>
        <v>5.4169803750009748</v>
      </c>
      <c r="CL31" s="14">
        <f>AVERAGE(J85:J86)</f>
        <v>149.6297059027778</v>
      </c>
      <c r="CM31" s="12">
        <f t="shared" si="6"/>
        <v>-5.7408931944444248</v>
      </c>
      <c r="CN31" s="17">
        <f>AVERAGE(M85:M86)</f>
        <v>2.2937501899999999</v>
      </c>
      <c r="CO31" s="12">
        <f t="shared" si="7"/>
        <v>0.38749961999999982</v>
      </c>
      <c r="CP31" s="17">
        <f>AVERAGE(P85:P86)</f>
        <v>4.3910022013697372</v>
      </c>
      <c r="CQ31" s="12">
        <f t="shared" si="8"/>
        <v>-0.74180339771434678</v>
      </c>
      <c r="CR31" s="17">
        <f>AVERAGE(S85:S86)</f>
        <v>6.9959038524631003</v>
      </c>
      <c r="CS31" s="12">
        <f t="shared" si="9"/>
        <v>1.3415804802295614</v>
      </c>
      <c r="CV31" s="14">
        <f>AVERAGE(D84,D86)</f>
        <v>182.15885546255555</v>
      </c>
      <c r="CW31" s="12">
        <f t="shared" si="10"/>
        <v>45.9045112971111</v>
      </c>
      <c r="CX31" s="14">
        <f>AVERAGE(G84,G86)</f>
        <v>117.73595423611059</v>
      </c>
      <c r="CY31" s="12">
        <f t="shared" si="11"/>
        <v>12.972535972223213</v>
      </c>
      <c r="CZ31" s="14">
        <f>AVERAGE(J84,J86)</f>
        <v>145.19452069444446</v>
      </c>
      <c r="DA31" s="12">
        <f t="shared" si="20"/>
        <v>-14.611263611111127</v>
      </c>
      <c r="DB31" s="17">
        <f>AVERAGE(M84,M86)</f>
        <v>2.358139724883721</v>
      </c>
      <c r="DC31" s="12">
        <f t="shared" si="12"/>
        <v>0.51627868976744207</v>
      </c>
      <c r="DD31" s="17">
        <f>AVERAGE(P84,P86)</f>
        <v>4.2920630612245656</v>
      </c>
      <c r="DE31" s="10">
        <f t="shared" si="13"/>
        <v>-0.93968167800468816</v>
      </c>
      <c r="DF31" s="17">
        <f>AVERAGE(S84,S86)</f>
        <v>7.0758901395074929</v>
      </c>
      <c r="DG31" s="10">
        <f t="shared" si="14"/>
        <v>1.5015530543183466</v>
      </c>
      <c r="DL31" s="3">
        <f t="shared" si="15"/>
        <v>15.857370752084721</v>
      </c>
      <c r="DN31" s="3">
        <f t="shared" si="16"/>
        <v>57.086420382716291</v>
      </c>
      <c r="DP31" s="3">
        <f t="shared" si="21"/>
        <v>78.683471328875811</v>
      </c>
      <c r="DR31" s="3">
        <f t="shared" si="22"/>
        <v>1.6584048810167756E-2</v>
      </c>
      <c r="DT31" s="3">
        <f t="shared" si="23"/>
        <v>3.9155813810662903E-2</v>
      </c>
      <c r="DV31" s="3">
        <f t="shared" si="24"/>
        <v>2.5591224460591862E-2</v>
      </c>
      <c r="DY31" s="3">
        <f t="shared" si="25"/>
        <v>1757.4859334455816</v>
      </c>
      <c r="DZ31" s="7"/>
      <c r="EA31" s="3">
        <f t="shared" si="26"/>
        <v>29.343676383145702</v>
      </c>
      <c r="EB31" s="7"/>
      <c r="EC31" s="3">
        <f t="shared" si="27"/>
        <v>32.957854670018314</v>
      </c>
      <c r="ED31" s="7"/>
      <c r="EE31" s="3">
        <f t="shared" si="28"/>
        <v>0.15015595550014427</v>
      </c>
      <c r="EF31" s="7"/>
      <c r="EG31" s="3">
        <f t="shared" si="29"/>
        <v>0.55027228086054936</v>
      </c>
      <c r="EH31" s="7"/>
      <c r="EI31" s="3">
        <f t="shared" si="30"/>
        <v>1.7998381849329808</v>
      </c>
      <c r="EJ31" s="7"/>
      <c r="EL31" s="3">
        <f t="shared" si="31"/>
        <v>2107.2241574266004</v>
      </c>
      <c r="EN31" s="3">
        <f t="shared" si="32"/>
        <v>168.28668955062525</v>
      </c>
      <c r="EP31" s="3">
        <f t="shared" si="33"/>
        <v>213.48902431338018</v>
      </c>
      <c r="ER31" s="3">
        <f t="shared" si="34"/>
        <v>0.26654368550798668</v>
      </c>
      <c r="ET31" s="3">
        <f t="shared" si="35"/>
        <v>0.88300165597770641</v>
      </c>
      <c r="EV31" s="3">
        <f t="shared" si="36"/>
        <v>2.2546615749327557</v>
      </c>
    </row>
    <row r="32" spans="1:152" x14ac:dyDescent="0.25">
      <c r="A32" s="1"/>
      <c r="B32" s="1"/>
      <c r="C32" s="4">
        <v>3</v>
      </c>
      <c r="D32" s="3">
        <v>231.06822827968898</v>
      </c>
      <c r="E32" s="3">
        <v>0.30136960000000002</v>
      </c>
      <c r="F32" s="4">
        <v>3</v>
      </c>
      <c r="G32" s="3">
        <v>104.99954374999899</v>
      </c>
      <c r="H32" s="3">
        <v>4.2640140000000004</v>
      </c>
      <c r="I32" s="4">
        <v>3</v>
      </c>
      <c r="J32" s="3">
        <v>112.50019</v>
      </c>
      <c r="K32" s="3">
        <v>4.4721359999999999</v>
      </c>
      <c r="L32" s="4">
        <v>3</v>
      </c>
      <c r="M32" s="2">
        <v>1.9600028999999899</v>
      </c>
      <c r="N32" s="2">
        <v>1.4142136E-2</v>
      </c>
      <c r="O32" s="4">
        <v>3</v>
      </c>
      <c r="P32" s="2">
        <v>5.1020332673997597</v>
      </c>
      <c r="Q32" s="2">
        <v>4.1333753000000001E-2</v>
      </c>
      <c r="R32" s="4">
        <v>3</v>
      </c>
      <c r="S32" s="2">
        <v>10.759340949414501</v>
      </c>
      <c r="T32" s="2">
        <v>9.9905970000000004E-3</v>
      </c>
      <c r="X32" s="2">
        <v>4</v>
      </c>
      <c r="Y32" s="7">
        <f>-(D87-D88)</f>
        <v>-3.6657007575039984</v>
      </c>
      <c r="Z32" s="12">
        <f>ABS(Y32/D87*100)</f>
        <v>1.8338691949714276</v>
      </c>
      <c r="AA32" s="7">
        <f>-(G87-G88)</f>
        <v>-15.944444493611087</v>
      </c>
      <c r="AB32" s="11">
        <f>ABS(AA32/G87*100)</f>
        <v>13.274745646854743</v>
      </c>
      <c r="AC32" s="7">
        <f>-(J87-J88)</f>
        <v>17.14814811111107</v>
      </c>
      <c r="AD32" s="11">
        <f>ABS(AC32/J87*100)</f>
        <v>13.669914348981365</v>
      </c>
      <c r="AE32" s="7">
        <f>-(M87-M88)</f>
        <v>-0.12664805312682592</v>
      </c>
      <c r="AF32" s="14">
        <f>ABS(AE32/M87*100)</f>
        <v>5.1658333669841987</v>
      </c>
      <c r="AG32" s="7">
        <f>-(P87-P88)</f>
        <v>0.22218638145450509</v>
      </c>
      <c r="AH32" s="11">
        <f>ABS(AG32/P87*100)</f>
        <v>5.4472280934092785</v>
      </c>
      <c r="AI32" s="7">
        <f>-(S87-S88)</f>
        <v>-0.15525637969348516</v>
      </c>
      <c r="AJ32" s="12">
        <f>ABS(AI32/S87*100)</f>
        <v>1.9055058192300096</v>
      </c>
      <c r="AM32" s="8">
        <v>4</v>
      </c>
      <c r="AN32" s="7">
        <f>(D88-D89)</f>
        <v>-66.545414617995078</v>
      </c>
      <c r="AO32" s="11">
        <f>ABS(AN32/D88*100)</f>
        <v>33.913124769656868</v>
      </c>
      <c r="AP32" s="7">
        <f>(G88-G89)</f>
        <v>1.6667078674990279</v>
      </c>
      <c r="AQ32" s="11">
        <f>ABS(AP32/G88*100)</f>
        <v>1.6000395535542851</v>
      </c>
      <c r="AR32" s="7">
        <f>(J88-J89)</f>
        <v>-1.1571236944424754</v>
      </c>
      <c r="AS32" s="11">
        <f>ABS(AR32/J88*100)</f>
        <v>0.8114893443652399</v>
      </c>
      <c r="AT32" s="7">
        <f>(M88-M89)</f>
        <v>0.21500319917500965</v>
      </c>
      <c r="AU32" s="11">
        <f>ABS(AT32/M88*100)</f>
        <v>9.2474494301634902</v>
      </c>
      <c r="AV32" s="7">
        <f>(P88-P89)</f>
        <v>-0.43826841017782669</v>
      </c>
      <c r="AW32" s="11">
        <f>ABS(AV32/P88*100)</f>
        <v>10.189740533018753</v>
      </c>
      <c r="AX32" s="7">
        <f>(S88-S89)</f>
        <v>0.67806590482692464</v>
      </c>
      <c r="AY32" s="11">
        <f>ABS(AX32/S88*100)</f>
        <v>8.483754638297853</v>
      </c>
      <c r="BB32" s="8">
        <v>4</v>
      </c>
      <c r="BC32" s="7">
        <f>(D87-D89)</f>
        <v>-62.87971386049108</v>
      </c>
      <c r="BD32" s="11">
        <f>(BC32/D87)*100</f>
        <v>-31.457333226482476</v>
      </c>
      <c r="BE32" s="7">
        <f>(G87-G89)</f>
        <v>17.611152361110115</v>
      </c>
      <c r="BF32" s="11">
        <f>(BE32/G87)*100</f>
        <v>14.662384019425629</v>
      </c>
      <c r="BG32" s="7">
        <f>(J87-J89)</f>
        <v>-18.305271805553545</v>
      </c>
      <c r="BH32" s="14">
        <f>(BG32/J87)*100</f>
        <v>-14.592333591672446</v>
      </c>
      <c r="BI32" s="16">
        <f>(M87-M89)</f>
        <v>0.34165125230183557</v>
      </c>
      <c r="BJ32" s="11">
        <f>(BI32/M87)*100</f>
        <v>13.935574968889314</v>
      </c>
      <c r="BK32" s="16">
        <f>(P87-P89)</f>
        <v>-0.66045479163233178</v>
      </c>
      <c r="BL32" s="11">
        <f>(BK32/P87)*100</f>
        <v>-16.192027035388143</v>
      </c>
      <c r="BM32" s="16">
        <f>(S87-S89)</f>
        <v>0.8333222845204098</v>
      </c>
      <c r="BN32" s="11">
        <f>(BM32/S87)*100</f>
        <v>10.2276020192059</v>
      </c>
      <c r="BR32" s="14">
        <f>AVERAGE(D87:D88)</f>
        <v>198.05603851013689</v>
      </c>
      <c r="BS32" s="12">
        <f t="shared" si="18"/>
        <v>-3.6657007575039984</v>
      </c>
      <c r="BT32" s="14">
        <f>AVERAGE(G87:G88)</f>
        <v>112.13888886430557</v>
      </c>
      <c r="BU32" s="12">
        <f t="shared" si="19"/>
        <v>-15.944444493611087</v>
      </c>
      <c r="BV32" s="14">
        <f>AVERAGE(J87:J88)</f>
        <v>134.01851849999997</v>
      </c>
      <c r="BW32" s="12">
        <f t="shared" si="0"/>
        <v>17.14814811111107</v>
      </c>
      <c r="BX32" s="12"/>
      <c r="BY32" s="17">
        <f>AVERAGE(M87:M88)</f>
        <v>2.3883240257384126</v>
      </c>
      <c r="BZ32" s="12">
        <f t="shared" si="1"/>
        <v>-0.12664805312682592</v>
      </c>
      <c r="CA32" s="17">
        <f>AVERAGE(P87:P88)</f>
        <v>4.18998207961614</v>
      </c>
      <c r="CB32" s="12">
        <f t="shared" si="2"/>
        <v>0.22218638145450509</v>
      </c>
      <c r="CC32" s="17">
        <f>AVERAGE(S87:S88)</f>
        <v>8.0701495879310379</v>
      </c>
      <c r="CD32" s="12">
        <f t="shared" si="3"/>
        <v>-0.15525637969348516</v>
      </c>
      <c r="CH32" s="14">
        <f>AVERAGE(D88:D89)</f>
        <v>229.49589544038241</v>
      </c>
      <c r="CI32" s="12">
        <f t="shared" si="4"/>
        <v>-66.545414617995078</v>
      </c>
      <c r="CJ32" s="14">
        <f>AVERAGE(G88:G89)</f>
        <v>103.33331268375051</v>
      </c>
      <c r="CK32" s="12">
        <f t="shared" si="5"/>
        <v>1.6667078674990279</v>
      </c>
      <c r="CL32" s="14">
        <f>AVERAGE(J88:J89)</f>
        <v>143.17115440277675</v>
      </c>
      <c r="CM32" s="12">
        <f t="shared" si="6"/>
        <v>-1.1571236944424754</v>
      </c>
      <c r="CN32" s="17">
        <f>AVERAGE(M88:M89)</f>
        <v>2.2174983995874946</v>
      </c>
      <c r="CO32" s="12">
        <f t="shared" si="7"/>
        <v>0.21500319917500965</v>
      </c>
      <c r="CP32" s="17">
        <f>AVERAGE(P88:P89)</f>
        <v>4.5202094754323063</v>
      </c>
      <c r="CQ32" s="12">
        <f t="shared" si="8"/>
        <v>-0.43826841017782669</v>
      </c>
      <c r="CR32" s="17">
        <f>AVERAGE(S88:S89)</f>
        <v>7.6534884456708321</v>
      </c>
      <c r="CS32" s="12">
        <f t="shared" si="9"/>
        <v>0.67806590482692464</v>
      </c>
      <c r="CV32" s="14">
        <f>AVERAGE(D87,D89)</f>
        <v>231.32874581913444</v>
      </c>
      <c r="CW32" s="12">
        <f t="shared" si="10"/>
        <v>-62.87971386049108</v>
      </c>
      <c r="CX32" s="14">
        <f>AVERAGE(G87,G89)</f>
        <v>111.30553493055606</v>
      </c>
      <c r="CY32" s="12">
        <f t="shared" si="11"/>
        <v>17.611152361110115</v>
      </c>
      <c r="CZ32" s="14">
        <f>AVERAGE(J87,J89)</f>
        <v>134.59708034722121</v>
      </c>
      <c r="DA32" s="12">
        <f t="shared" si="20"/>
        <v>-18.305271805553545</v>
      </c>
      <c r="DB32" s="17">
        <f>AVERAGE(M87,M89)</f>
        <v>2.280822426150908</v>
      </c>
      <c r="DC32" s="12">
        <f t="shared" si="12"/>
        <v>0.34165125230183557</v>
      </c>
      <c r="DD32" s="17">
        <f>AVERAGE(P87,P89)</f>
        <v>4.4091162847050533</v>
      </c>
      <c r="DE32" s="10">
        <f t="shared" si="13"/>
        <v>-0.66045479163233178</v>
      </c>
      <c r="DF32" s="17">
        <f>AVERAGE(S87,S89)</f>
        <v>7.7311166355175747</v>
      </c>
      <c r="DG32" s="10">
        <f t="shared" si="14"/>
        <v>0.8333222845204098</v>
      </c>
      <c r="DL32" s="3">
        <f t="shared" si="15"/>
        <v>13.437362043565388</v>
      </c>
      <c r="DN32" s="3">
        <f t="shared" si="16"/>
        <v>254.22531020984491</v>
      </c>
      <c r="DP32" s="3">
        <f t="shared" si="21"/>
        <v>294.05898364060215</v>
      </c>
      <c r="DR32" s="3">
        <f t="shared" si="22"/>
        <v>1.6039729360815321E-2</v>
      </c>
      <c r="DT32" s="3">
        <f t="shared" si="23"/>
        <v>4.9366788103846843E-2</v>
      </c>
      <c r="DV32" s="3">
        <f t="shared" si="24"/>
        <v>2.410454343552763E-2</v>
      </c>
      <c r="DY32" s="3">
        <f t="shared" si="25"/>
        <v>4428.2922066808733</v>
      </c>
      <c r="DZ32" s="7"/>
      <c r="EA32" s="3">
        <f t="shared" si="26"/>
        <v>2.777915115583157</v>
      </c>
      <c r="EB32" s="7"/>
      <c r="EC32" s="3">
        <f t="shared" si="27"/>
        <v>1.3389352442402032</v>
      </c>
      <c r="ED32" s="7"/>
      <c r="EE32" s="3">
        <f t="shared" si="28"/>
        <v>4.6226375655488872E-2</v>
      </c>
      <c r="EF32" s="7"/>
      <c r="EG32" s="3">
        <f t="shared" si="29"/>
        <v>0.19207919935979975</v>
      </c>
      <c r="EH32" s="7"/>
      <c r="EI32" s="3">
        <f t="shared" si="30"/>
        <v>0.45977337128875601</v>
      </c>
      <c r="EJ32" s="7"/>
      <c r="EL32" s="3">
        <f t="shared" si="31"/>
        <v>3953.8584151772338</v>
      </c>
      <c r="EN32" s="3">
        <f t="shared" si="32"/>
        <v>310.15268748623436</v>
      </c>
      <c r="EP32" s="3">
        <f t="shared" si="33"/>
        <v>335.08297587519354</v>
      </c>
      <c r="ER32" s="3">
        <f t="shared" si="34"/>
        <v>0.11672557819941251</v>
      </c>
      <c r="ET32" s="3">
        <f t="shared" si="35"/>
        <v>0.43620053179010682</v>
      </c>
      <c r="EV32" s="3">
        <f t="shared" si="36"/>
        <v>0.69442602987831481</v>
      </c>
    </row>
    <row r="33" spans="1:152" x14ac:dyDescent="0.25">
      <c r="A33" s="1">
        <v>3</v>
      </c>
      <c r="B33" s="1">
        <v>1</v>
      </c>
      <c r="C33" s="5">
        <v>1</v>
      </c>
      <c r="D33" s="3">
        <v>193</v>
      </c>
      <c r="E33" s="3">
        <v>1.0409999999999999</v>
      </c>
      <c r="F33" s="5">
        <v>1</v>
      </c>
      <c r="G33" s="3">
        <v>125.88888888888889</v>
      </c>
      <c r="H33" s="3">
        <v>0.33333333333333331</v>
      </c>
      <c r="I33" s="5">
        <v>1</v>
      </c>
      <c r="J33" s="3">
        <v>129.33333333333331</v>
      </c>
      <c r="K33" s="3">
        <v>0.35355339059327373</v>
      </c>
      <c r="L33" s="5">
        <v>1</v>
      </c>
      <c r="M33" s="2">
        <v>2.2920203735144313</v>
      </c>
      <c r="N33" s="2">
        <v>1E-3</v>
      </c>
      <c r="O33" s="5">
        <v>1</v>
      </c>
      <c r="P33" s="2">
        <v>3.9266666666666663</v>
      </c>
      <c r="Q33" s="2">
        <v>1.7131901234567902E-3</v>
      </c>
      <c r="R33" s="5">
        <v>1</v>
      </c>
      <c r="S33" s="2">
        <v>7.5644444444444439</v>
      </c>
      <c r="T33" s="2">
        <v>7.15427647179607E-2</v>
      </c>
      <c r="X33" s="2">
        <v>5</v>
      </c>
      <c r="Y33" s="7">
        <f>-(D90-D91)</f>
        <v>-3.6441169126902651</v>
      </c>
      <c r="Z33" s="12">
        <f>ABS(Y33/D90*100)</f>
        <v>1.8220584563451325</v>
      </c>
      <c r="AA33" s="7">
        <f>-(G90-G91)</f>
        <v>-16.694444418611099</v>
      </c>
      <c r="AB33" s="11">
        <f>ABS(AA33/G90*100)</f>
        <v>14.25521819425995</v>
      </c>
      <c r="AC33" s="7">
        <f>-(J90-J91)</f>
        <v>16.03703699999997</v>
      </c>
      <c r="AD33" s="11">
        <f>ABS(AC33/J90*100)</f>
        <v>12.956313554757607</v>
      </c>
      <c r="AE33" s="7">
        <f>-(M90-M91)</f>
        <v>-0.13558153484718227</v>
      </c>
      <c r="AF33" s="11">
        <f>ABS(AE33/M90*100)</f>
        <v>5.6537500031275005</v>
      </c>
      <c r="AG33" s="7">
        <f>-(P90-P91)</f>
        <v>0.24988950290894607</v>
      </c>
      <c r="AH33" s="11">
        <f>ABS(AG33/P90*100)</f>
        <v>5.9925540265934307</v>
      </c>
      <c r="AI33" s="7">
        <f>-(S90-S91)</f>
        <v>-0.14826002115599479</v>
      </c>
      <c r="AJ33" s="12">
        <f>ABS(AI33/S90*100)</f>
        <v>1.7831620879379297</v>
      </c>
      <c r="AM33" s="8">
        <v>5</v>
      </c>
      <c r="AN33" s="7">
        <f>(D91-D92)</f>
        <v>110.95742721622993</v>
      </c>
      <c r="AO33" s="11">
        <f>ABS(AN33/D91*100)</f>
        <v>56.508328383974451</v>
      </c>
      <c r="AP33" s="7">
        <f>(G91-G92)</f>
        <v>-4.5833508074999827</v>
      </c>
      <c r="AQ33" s="11">
        <f>ABS(AP33/G91*100)</f>
        <v>4.5643327531826019</v>
      </c>
      <c r="AR33" s="7">
        <f>(J91-J92)</f>
        <v>2.3150047777787393</v>
      </c>
      <c r="AS33" s="11">
        <f>ABS(AR33/J91*100)</f>
        <v>1.6557650070618177</v>
      </c>
      <c r="AT33" s="7">
        <f>(M91-M92)</f>
        <v>0.32249945992501017</v>
      </c>
      <c r="AU33" s="11">
        <f>ABS(AT33/M91*100)</f>
        <v>14.254119776163568</v>
      </c>
      <c r="AV33" s="7">
        <f>(P91-P92)</f>
        <v>-0.73474823755271412</v>
      </c>
      <c r="AW33" s="11">
        <f>ABS(AV33/P91*100)</f>
        <v>16.623678874079097</v>
      </c>
      <c r="AX33" s="7">
        <f>(S91-S92)</f>
        <v>4.2882501231139312</v>
      </c>
      <c r="AY33" s="11">
        <f>ABS(AX33/S91*100)</f>
        <v>52.512286042483112</v>
      </c>
      <c r="BB33" s="8">
        <v>5</v>
      </c>
      <c r="BC33" s="7">
        <f>(D90-D92)</f>
        <v>114.6015441289202</v>
      </c>
      <c r="BD33" s="11">
        <f>(BC33/D90)*100</f>
        <v>57.300772064460091</v>
      </c>
      <c r="BE33" s="7">
        <f>(G90-G92)</f>
        <v>12.111093611111116</v>
      </c>
      <c r="BF33" s="11">
        <f>(BE33/G90)*100</f>
        <v>10.341541034155602</v>
      </c>
      <c r="BG33" s="7">
        <f>(J90-J92)</f>
        <v>-13.72203222222123</v>
      </c>
      <c r="BH33" s="11">
        <f>(BG33/J90)*100</f>
        <v>-11.086022441650904</v>
      </c>
      <c r="BI33" s="16">
        <f>(M90-M92)</f>
        <v>0.45808099477219244</v>
      </c>
      <c r="BJ33" s="11">
        <f>(BI33/M90)*100</f>
        <v>19.101977482000425</v>
      </c>
      <c r="BK33" s="16">
        <f>(P90-P92)</f>
        <v>-0.98463774046166019</v>
      </c>
      <c r="BL33" s="11">
        <f>(BK33/P90)*100</f>
        <v>-23.612415838409117</v>
      </c>
      <c r="BM33" s="16">
        <f>(S90-S92)</f>
        <v>4.436510144269926</v>
      </c>
      <c r="BN33" s="11">
        <f>(BM33/S90)*100</f>
        <v>53.359068954201959</v>
      </c>
      <c r="BR33" s="14">
        <f>AVERAGE(D90:D91)</f>
        <v>198.17794154365487</v>
      </c>
      <c r="BS33" s="12">
        <f t="shared" si="18"/>
        <v>-3.6441169126902651</v>
      </c>
      <c r="BT33" s="14">
        <f>AVERAGE(G90:G91)</f>
        <v>108.76388890180556</v>
      </c>
      <c r="BU33" s="12">
        <f t="shared" si="19"/>
        <v>-16.694444418611099</v>
      </c>
      <c r="BV33" s="14">
        <f>AVERAGE(J90:J91)</f>
        <v>131.79629627777774</v>
      </c>
      <c r="BW33" s="12">
        <f t="shared" si="0"/>
        <v>16.03703699999997</v>
      </c>
      <c r="BX33" s="12"/>
      <c r="BY33" s="17">
        <f>AVERAGE(M90:M91)</f>
        <v>2.3302907673485915</v>
      </c>
      <c r="BZ33" s="12">
        <f t="shared" si="1"/>
        <v>-0.13558153484718227</v>
      </c>
      <c r="CA33" s="17">
        <f>AVERAGE(P90:P91)</f>
        <v>4.294944751454473</v>
      </c>
      <c r="CB33" s="12">
        <f t="shared" si="2"/>
        <v>0.24988950290894607</v>
      </c>
      <c r="CC33" s="17">
        <f>AVERAGE(S90:S91)</f>
        <v>8.2403144338664482</v>
      </c>
      <c r="CD33" s="12">
        <f t="shared" si="3"/>
        <v>-0.14826002115599479</v>
      </c>
      <c r="CH33" s="14">
        <f>AVERAGE(D91:D92)</f>
        <v>140.87716947919478</v>
      </c>
      <c r="CI33" s="12">
        <f t="shared" si="4"/>
        <v>110.95742721622993</v>
      </c>
      <c r="CJ33" s="14">
        <f>AVERAGE(G91:G92)</f>
        <v>102.70834209625001</v>
      </c>
      <c r="CK33" s="12">
        <f t="shared" si="5"/>
        <v>-4.5833508074999827</v>
      </c>
      <c r="CL33" s="14">
        <f>AVERAGE(J91:J92)</f>
        <v>138.65731238888839</v>
      </c>
      <c r="CM33" s="12">
        <f t="shared" si="6"/>
        <v>2.3150047777787393</v>
      </c>
      <c r="CN33" s="17">
        <f>AVERAGE(M91:M92)</f>
        <v>2.1012502699624953</v>
      </c>
      <c r="CO33" s="12">
        <f t="shared" si="7"/>
        <v>0.32249945992501017</v>
      </c>
      <c r="CP33" s="17">
        <f>AVERAGE(P91:P92)</f>
        <v>4.7872636216853035</v>
      </c>
      <c r="CQ33" s="12">
        <f t="shared" si="8"/>
        <v>-0.73474823755271412</v>
      </c>
      <c r="CR33" s="17">
        <f>AVERAGE(S91:S92)</f>
        <v>6.0220593617314853</v>
      </c>
      <c r="CS33" s="12">
        <f t="shared" si="9"/>
        <v>4.2882501231139312</v>
      </c>
      <c r="CV33" s="14">
        <f>AVERAGE(D90,D92)</f>
        <v>142.69922793553991</v>
      </c>
      <c r="CW33" s="12">
        <f t="shared" si="10"/>
        <v>114.6015441289202</v>
      </c>
      <c r="CX33" s="14">
        <f>AVERAGE(G90,G92)</f>
        <v>111.05556430555555</v>
      </c>
      <c r="CY33" s="12">
        <f t="shared" si="11"/>
        <v>12.111093611111116</v>
      </c>
      <c r="CZ33" s="14">
        <f>AVERAGE(J90,J92)</f>
        <v>130.63879388888839</v>
      </c>
      <c r="DA33" s="12">
        <f t="shared" si="20"/>
        <v>-13.72203222222123</v>
      </c>
      <c r="DB33" s="17">
        <f>AVERAGE(M90,M92)</f>
        <v>2.1690410373860862</v>
      </c>
      <c r="DC33" s="12">
        <f t="shared" si="12"/>
        <v>0.45808099477219244</v>
      </c>
      <c r="DD33" s="17">
        <f>AVERAGE(P90,P92)</f>
        <v>4.6623188702308305</v>
      </c>
      <c r="DE33" s="10">
        <f t="shared" si="13"/>
        <v>-0.98463774046166019</v>
      </c>
      <c r="DF33" s="17">
        <f>AVERAGE(S90,S92)</f>
        <v>6.0961893723094827</v>
      </c>
      <c r="DG33" s="10">
        <f t="shared" si="14"/>
        <v>4.436510144269926</v>
      </c>
      <c r="DL33" s="3">
        <f t="shared" si="15"/>
        <v>13.279588073355228</v>
      </c>
      <c r="DN33" s="3">
        <f t="shared" si="16"/>
        <v>278.70447444609528</v>
      </c>
      <c r="DP33" s="3">
        <f t="shared" si="21"/>
        <v>257.18655573936803</v>
      </c>
      <c r="DR33" s="3">
        <f t="shared" si="22"/>
        <v>1.8382352591517701E-2</v>
      </c>
      <c r="DT33" s="3">
        <f t="shared" si="23"/>
        <v>6.2444763664080166E-2</v>
      </c>
      <c r="DV33" s="3">
        <f t="shared" si="24"/>
        <v>2.1981033873176025E-2</v>
      </c>
      <c r="DY33" s="3">
        <f t="shared" si="25"/>
        <v>12311.550654444962</v>
      </c>
      <c r="DZ33" s="7"/>
      <c r="EA33" s="3">
        <f t="shared" si="26"/>
        <v>21.007104624610744</v>
      </c>
      <c r="EB33" s="7"/>
      <c r="EC33" s="3">
        <f t="shared" si="27"/>
        <v>5.3592471211383899</v>
      </c>
      <c r="ED33" s="7"/>
      <c r="EE33" s="3">
        <f t="shared" si="28"/>
        <v>0.10400590165192324</v>
      </c>
      <c r="EF33" s="7"/>
      <c r="EG33" s="3">
        <f t="shared" si="29"/>
        <v>0.53985497258681958</v>
      </c>
      <c r="EH33" s="7"/>
      <c r="EI33" s="3">
        <f t="shared" si="30"/>
        <v>18.389089118386647</v>
      </c>
      <c r="EJ33" s="7"/>
      <c r="EL33" s="3">
        <f t="shared" si="31"/>
        <v>13133.513916732843</v>
      </c>
      <c r="EN33" s="3">
        <f t="shared" si="32"/>
        <v>146.67858845709648</v>
      </c>
      <c r="EP33" s="3">
        <f t="shared" si="33"/>
        <v>188.29416830767772</v>
      </c>
      <c r="ER33" s="3">
        <f t="shared" si="34"/>
        <v>0.20983819777148141</v>
      </c>
      <c r="ET33" s="3">
        <f t="shared" si="35"/>
        <v>0.96951147994144371</v>
      </c>
      <c r="EV33" s="3">
        <f t="shared" si="36"/>
        <v>19.682622260209961</v>
      </c>
    </row>
    <row r="34" spans="1:152" x14ac:dyDescent="0.25">
      <c r="A34" s="1"/>
      <c r="B34" s="1"/>
      <c r="C34" s="6">
        <v>2</v>
      </c>
      <c r="D34" s="3">
        <v>195.37076297714447</v>
      </c>
      <c r="E34" s="3">
        <v>0.72489072653285014</v>
      </c>
      <c r="F34" s="6">
        <v>2</v>
      </c>
      <c r="G34" s="3">
        <v>109.58333340000009</v>
      </c>
      <c r="H34" s="3">
        <v>1.8604085572798248</v>
      </c>
      <c r="I34" s="6">
        <v>2</v>
      </c>
      <c r="J34" s="3">
        <v>145.3703703888888</v>
      </c>
      <c r="K34" s="3">
        <v>1.9610428064906915</v>
      </c>
      <c r="L34" s="6">
        <v>2</v>
      </c>
      <c r="M34" s="2">
        <v>2.4041666675000002</v>
      </c>
      <c r="N34" s="2">
        <v>1.8604085572798249E-2</v>
      </c>
      <c r="O34" s="6">
        <v>2</v>
      </c>
      <c r="P34" s="2">
        <v>4.1594454058372801</v>
      </c>
      <c r="Q34" s="2">
        <v>3.2186902560314819E-2</v>
      </c>
      <c r="R34" s="6">
        <v>2</v>
      </c>
      <c r="S34" s="2">
        <v>7.632303245738969</v>
      </c>
      <c r="T34" s="2">
        <v>5.3563247494600834E-2</v>
      </c>
      <c r="W34" s="8">
        <v>7</v>
      </c>
      <c r="X34" s="2">
        <v>1</v>
      </c>
      <c r="Y34" s="7">
        <f>-(D93-D94)</f>
        <v>-4.1425656560431321</v>
      </c>
      <c r="Z34" s="12">
        <f>ABS(Y34/D93*100)</f>
        <v>1.9880339081190797</v>
      </c>
      <c r="AA34" s="7">
        <f>-(G93-G94)</f>
        <v>-12.094696779545416</v>
      </c>
      <c r="AB34" s="11">
        <f>ABS(AA34/G93*100)</f>
        <v>9.4767457626212881</v>
      </c>
      <c r="AC34" s="7">
        <f>-(J93-J94)</f>
        <v>15.583333207499948</v>
      </c>
      <c r="AD34" s="11">
        <f>ABS(AC34/J93*100)</f>
        <v>10.916520635726757</v>
      </c>
      <c r="AE34" s="7">
        <f>-(M93-M94)</f>
        <v>0.1551113368657222</v>
      </c>
      <c r="AF34" s="11">
        <f>ABS(AE34/M93*100)</f>
        <v>5.7468750308750076</v>
      </c>
      <c r="AG34" s="7">
        <f>-(P93-P94)</f>
        <v>0.14901459741488621</v>
      </c>
      <c r="AH34" s="14">
        <f>ABS(AG34/P93*100)</f>
        <v>4.021986434949695</v>
      </c>
      <c r="AI34" s="7">
        <f>-(S93-S94)</f>
        <v>-0.20412213946087476</v>
      </c>
      <c r="AJ34" s="14">
        <f>ABS(AI34/S93*100)</f>
        <v>2.6474985662889075</v>
      </c>
      <c r="AL34" s="8">
        <v>7</v>
      </c>
      <c r="AM34" s="8">
        <v>1</v>
      </c>
      <c r="AN34" s="7">
        <f>(D94-D95)</f>
        <v>166.43466250383696</v>
      </c>
      <c r="AO34" s="11">
        <f>ABS(AN34/D94*100)</f>
        <v>81.492767316055676</v>
      </c>
      <c r="AP34" s="7">
        <f>(G94-G95)</f>
        <v>15.530159470455573</v>
      </c>
      <c r="AQ34" s="11">
        <f>ABS(AP34/G94*100)</f>
        <v>13.442498667056183</v>
      </c>
      <c r="AR34" s="7">
        <f>(J94-J95)</f>
        <v>-5.4165992925000239</v>
      </c>
      <c r="AS34" s="11">
        <f>ABS(AR34/J94*100)</f>
        <v>3.4210100821925029</v>
      </c>
      <c r="AT34" s="7">
        <f>(M94-M95)</f>
        <v>0.68416658750000003</v>
      </c>
      <c r="AU34" s="11">
        <f>ABS(AT34/M94*100)</f>
        <v>23.970800138986629</v>
      </c>
      <c r="AV34" s="7">
        <f>(P94-P95)</f>
        <v>-0.75428016356963346</v>
      </c>
      <c r="AW34" s="11">
        <f>ABS(AV34/P94*100)</f>
        <v>19.571284552880869</v>
      </c>
      <c r="AX34" s="7">
        <f>(S94-S95)</f>
        <v>5.7964549526351155</v>
      </c>
      <c r="AY34" s="11">
        <f>ABS(AX34/S94*100)</f>
        <v>77.225543238706166</v>
      </c>
      <c r="BA34" s="8">
        <v>7</v>
      </c>
      <c r="BB34" s="8">
        <v>1</v>
      </c>
      <c r="BC34" s="7">
        <f>(D93-D95)</f>
        <v>170.57722815988009</v>
      </c>
      <c r="BD34" s="11">
        <f>(BC34/D93)*100</f>
        <v>81.860697377266987</v>
      </c>
      <c r="BE34" s="7">
        <f>(G93-G95)</f>
        <v>27.624856250000988</v>
      </c>
      <c r="BF34" s="11">
        <f>(BE34/G93)*100</f>
        <v>21.645333006856802</v>
      </c>
      <c r="BG34" s="7">
        <f>(J93-J95)</f>
        <v>-20.999932499999971</v>
      </c>
      <c r="BH34" s="14">
        <f>(BG34/J93)*100</f>
        <v>-14.710985989492094</v>
      </c>
      <c r="BI34" s="16">
        <f>(M93-M95)</f>
        <v>0.52905525063427783</v>
      </c>
      <c r="BJ34" s="11">
        <f>(BI34/M93)*100</f>
        <v>19.601497035999994</v>
      </c>
      <c r="BK34" s="16">
        <f>(P93-P95)</f>
        <v>-0.90329476098451966</v>
      </c>
      <c r="BL34" s="11">
        <f>(BK34/P93)*100</f>
        <v>-24.380425397692836</v>
      </c>
      <c r="BM34" s="16">
        <f>(S93-S95)</f>
        <v>6.0005770920959902</v>
      </c>
      <c r="BN34" s="11">
        <f>(BM34/S93)*100</f>
        <v>77.828496654941503</v>
      </c>
      <c r="BR34" s="14">
        <f>AVERAGE(D93:D94)</f>
        <v>206.30371717197843</v>
      </c>
      <c r="BS34" s="12">
        <f t="shared" si="18"/>
        <v>-4.1425656560431321</v>
      </c>
      <c r="BT34" s="14">
        <f>AVERAGE(G93:G94)</f>
        <v>121.57765161022728</v>
      </c>
      <c r="BU34" s="12">
        <f t="shared" si="19"/>
        <v>-12.094696779545416</v>
      </c>
      <c r="BV34" s="14">
        <f>AVERAGE(J93:J94)</f>
        <v>150.54166660375</v>
      </c>
      <c r="BW34" s="12">
        <f t="shared" si="0"/>
        <v>15.583333207499948</v>
      </c>
      <c r="BX34" s="12"/>
      <c r="BY34" s="17">
        <f>AVERAGE(M93:M94)</f>
        <v>2.776610999067139</v>
      </c>
      <c r="BZ34" s="12">
        <f t="shared" si="1"/>
        <v>0.1551113368657222</v>
      </c>
      <c r="CA34" s="17">
        <f>AVERAGE(P93:P94)</f>
        <v>3.7795072987074434</v>
      </c>
      <c r="CB34" s="12">
        <f t="shared" si="2"/>
        <v>0.14901459741488621</v>
      </c>
      <c r="CC34" s="17">
        <f>AVERAGE(S93:S94)</f>
        <v>7.6079389302695626</v>
      </c>
      <c r="CD34" s="12">
        <f t="shared" si="3"/>
        <v>-0.20412213946087476</v>
      </c>
      <c r="CH34" s="14">
        <f>AVERAGE(D94:D95)</f>
        <v>121.01510309203839</v>
      </c>
      <c r="CI34" s="12">
        <f t="shared" si="4"/>
        <v>166.43466250383696</v>
      </c>
      <c r="CJ34" s="14">
        <f>AVERAGE(G94:G95)</f>
        <v>107.76522348522678</v>
      </c>
      <c r="CK34" s="12">
        <f t="shared" si="5"/>
        <v>15.530159470455573</v>
      </c>
      <c r="CL34" s="14">
        <f>AVERAGE(J94:J95)</f>
        <v>161.04163285375</v>
      </c>
      <c r="CM34" s="12">
        <f t="shared" si="6"/>
        <v>-5.4165992925000239</v>
      </c>
      <c r="CN34" s="17">
        <f>AVERAGE(M94:M95)</f>
        <v>2.5120833737499999</v>
      </c>
      <c r="CO34" s="12">
        <f t="shared" si="7"/>
        <v>0.68416658750000003</v>
      </c>
      <c r="CP34" s="17">
        <f>AVERAGE(P94:P95)</f>
        <v>4.2311546791997028</v>
      </c>
      <c r="CQ34" s="12">
        <f t="shared" si="8"/>
        <v>-0.75428016356963346</v>
      </c>
      <c r="CR34" s="17">
        <f>AVERAGE(S94:S95)</f>
        <v>4.6076503842215679</v>
      </c>
      <c r="CS34" s="12">
        <f t="shared" si="9"/>
        <v>5.7964549526351155</v>
      </c>
      <c r="CV34" s="14">
        <f>AVERAGE(D93,D95)</f>
        <v>123.08638592005995</v>
      </c>
      <c r="CW34" s="12">
        <f t="shared" si="10"/>
        <v>170.57722815988009</v>
      </c>
      <c r="CX34" s="14">
        <f>AVERAGE(G93,G95)</f>
        <v>113.81257187499949</v>
      </c>
      <c r="CY34" s="12">
        <f t="shared" si="11"/>
        <v>27.624856250000988</v>
      </c>
      <c r="CZ34" s="14">
        <f>AVERAGE(J93,J95)</f>
        <v>153.24996625</v>
      </c>
      <c r="DA34" s="12">
        <f t="shared" si="20"/>
        <v>-20.999932499999971</v>
      </c>
      <c r="DB34" s="17">
        <f>AVERAGE(M93,M95)</f>
        <v>2.434527705317139</v>
      </c>
      <c r="DC34" s="12">
        <f t="shared" si="12"/>
        <v>0.52905525063427783</v>
      </c>
      <c r="DD34" s="17">
        <f>AVERAGE(P93,P95)</f>
        <v>4.1566473804922595</v>
      </c>
      <c r="DE34" s="10">
        <f t="shared" si="13"/>
        <v>-0.90329476098451966</v>
      </c>
      <c r="DF34" s="17">
        <f>AVERAGE(S93,S95)</f>
        <v>4.7097114539520053</v>
      </c>
      <c r="DG34" s="10">
        <f t="shared" si="14"/>
        <v>6.0005770920959902</v>
      </c>
      <c r="DL34" s="3">
        <f t="shared" si="15"/>
        <v>17.160850214628066</v>
      </c>
      <c r="DN34" s="3">
        <f t="shared" si="16"/>
        <v>146.28169018914625</v>
      </c>
      <c r="DP34" s="3">
        <f t="shared" si="21"/>
        <v>242.84027385597059</v>
      </c>
      <c r="DR34" s="3">
        <f t="shared" si="22"/>
        <v>2.4059526824271552E-2</v>
      </c>
      <c r="DT34" s="3">
        <f t="shared" si="23"/>
        <v>2.220535024272061E-2</v>
      </c>
      <c r="DV34" s="3">
        <f t="shared" si="24"/>
        <v>4.1665847818084807E-2</v>
      </c>
      <c r="DY34" s="3">
        <f t="shared" si="25"/>
        <v>27700.496882766114</v>
      </c>
      <c r="DZ34" s="7"/>
      <c r="EA34" s="3">
        <f t="shared" si="26"/>
        <v>241.1858531777809</v>
      </c>
      <c r="EB34" s="7"/>
      <c r="EC34" s="3">
        <f t="shared" si="27"/>
        <v>29.33954789551176</v>
      </c>
      <c r="ED34" s="7"/>
      <c r="EE34" s="3">
        <f t="shared" si="28"/>
        <v>0.46808391945139521</v>
      </c>
      <c r="EF34" s="7"/>
      <c r="EG34" s="3">
        <f t="shared" si="29"/>
        <v>0.56893856515463304</v>
      </c>
      <c r="EH34" s="7"/>
      <c r="EI34" s="3">
        <f t="shared" si="30"/>
        <v>33.598890017928156</v>
      </c>
      <c r="EJ34" s="7"/>
      <c r="EL34" s="3">
        <f t="shared" si="31"/>
        <v>29096.590766707792</v>
      </c>
      <c r="EN34" s="3">
        <f t="shared" si="32"/>
        <v>763.13268283321861</v>
      </c>
      <c r="EP34" s="3">
        <f t="shared" si="33"/>
        <v>440.99716500455503</v>
      </c>
      <c r="ER34" s="3">
        <f t="shared" si="34"/>
        <v>0.27989945822369855</v>
      </c>
      <c r="ET34" s="3">
        <f t="shared" si="35"/>
        <v>0.81594142522208046</v>
      </c>
      <c r="EV34" s="3">
        <f t="shared" si="36"/>
        <v>36.006925438187167</v>
      </c>
    </row>
    <row r="35" spans="1:152" x14ac:dyDescent="0.25">
      <c r="A35" s="1"/>
      <c r="B35" s="1"/>
      <c r="C35" s="4">
        <v>3</v>
      </c>
      <c r="D35" s="3">
        <v>92.971455292879696</v>
      </c>
      <c r="E35" s="3">
        <v>0.33317659999999999</v>
      </c>
      <c r="F35" s="4">
        <v>3</v>
      </c>
      <c r="G35" s="3">
        <v>106.24981124999799</v>
      </c>
      <c r="H35" s="3">
        <v>4.7140450000000005</v>
      </c>
      <c r="I35" s="4">
        <v>3</v>
      </c>
      <c r="J35" s="3">
        <v>147.50051375000001</v>
      </c>
      <c r="K35" s="3">
        <v>5</v>
      </c>
      <c r="L35" s="4">
        <v>3</v>
      </c>
      <c r="M35" s="2">
        <v>2.3300018399999902</v>
      </c>
      <c r="N35" s="2">
        <v>1.4142136E-2</v>
      </c>
      <c r="O35" s="4">
        <v>3</v>
      </c>
      <c r="P35" s="2">
        <v>4.2918421042963697</v>
      </c>
      <c r="Q35" s="2">
        <v>2.3444716000000001E-2</v>
      </c>
      <c r="R35" s="4">
        <v>3</v>
      </c>
      <c r="S35" s="2">
        <v>3.9406628317392101</v>
      </c>
      <c r="T35" s="2">
        <v>9.9905970000000004E-3</v>
      </c>
      <c r="X35" s="2">
        <v>2</v>
      </c>
      <c r="Y35" s="7">
        <f>-(D96-D97)</f>
        <v>-1.6580770717037296</v>
      </c>
      <c r="Z35" s="12">
        <f>ABS(Y35/D96*100)</f>
        <v>0.79545275294955042</v>
      </c>
      <c r="AA35" s="7">
        <f>-(G96-G97)</f>
        <v>-9.3333331491666769</v>
      </c>
      <c r="AB35" s="11">
        <f>ABS(AA35/G96*100)</f>
        <v>7.3107048165796424</v>
      </c>
      <c r="AC35" s="7">
        <f>-(J96-J97)</f>
        <v>8.5555554444444795</v>
      </c>
      <c r="AD35" s="11">
        <f>ABS(AC35/J96*100)</f>
        <v>6.048703770620607</v>
      </c>
      <c r="AE35" s="7">
        <f>-(M96-M97)</f>
        <v>-0.15564186749814013</v>
      </c>
      <c r="AF35" s="11">
        <f>ABS(AE35/M96*100)</f>
        <v>5.7881481168475002</v>
      </c>
      <c r="AG35" s="7">
        <f>-(P96-P97)</f>
        <v>0.22847953085228134</v>
      </c>
      <c r="AH35" s="11">
        <f>ABS(AG35/P96*100)</f>
        <v>6.1437579255169767</v>
      </c>
      <c r="AI35" s="7">
        <f>-(S96-S97)</f>
        <v>1.081435265308528E-2</v>
      </c>
      <c r="AJ35" s="12">
        <f>ABS(AI35/S96*100)</f>
        <v>0.13952003136147867</v>
      </c>
      <c r="AM35" s="8">
        <v>2</v>
      </c>
      <c r="AN35" s="7">
        <f>(D97-D98)</f>
        <v>3.9178718318517269</v>
      </c>
      <c r="AO35" s="12">
        <f>ABS(AN35/D97*100)</f>
        <v>1.8946470609397599</v>
      </c>
      <c r="AP35" s="7">
        <f>(G97-G98)</f>
        <v>52.083244767500602</v>
      </c>
      <c r="AQ35" s="11">
        <f>ABS(AP35/G97*100)</f>
        <v>44.014009594175889</v>
      </c>
      <c r="AR35" s="7">
        <f>(J97-J98)</f>
        <v>1.4488888891150964E-4</v>
      </c>
      <c r="AS35" s="11">
        <f>ABS(AR35/J97*100)</f>
        <v>9.6592592679223163E-5</v>
      </c>
      <c r="AT35" s="7">
        <f>(M97-M98)</f>
        <v>0.66333440417501</v>
      </c>
      <c r="AU35" s="11">
        <f>ABS(AT35/M97*100)</f>
        <v>26.184252787682599</v>
      </c>
      <c r="AV35" s="7">
        <f>(P97-P98)</f>
        <v>-1.4002282230012999</v>
      </c>
      <c r="AW35" s="11">
        <f>ABS(AV35/P97*100)</f>
        <v>35.472448327818185</v>
      </c>
      <c r="AX35" s="7">
        <f>(S97-S98)</f>
        <v>-0.37081241726761416</v>
      </c>
      <c r="AY35" s="14">
        <f>ABS(AX35/S97*100)</f>
        <v>4.77732514952271</v>
      </c>
      <c r="BB35" s="8">
        <v>2</v>
      </c>
      <c r="BC35" s="7">
        <f>(D96-D98)</f>
        <v>5.5759489035554566</v>
      </c>
      <c r="BD35" s="14">
        <f>(BC35/D96)*100</f>
        <v>2.6750287916843871</v>
      </c>
      <c r="BE35" s="7">
        <f>(G96-G98)</f>
        <v>61.416577916667279</v>
      </c>
      <c r="BF35" s="11">
        <f>(BE35/G96)*100</f>
        <v>48.106980091384287</v>
      </c>
      <c r="BG35" s="7">
        <f>(J96-J98)</f>
        <v>-8.555410555555568</v>
      </c>
      <c r="BH35" s="11">
        <f>(BG35/J96)*100</f>
        <v>-6.0486013354281321</v>
      </c>
      <c r="BI35" s="16">
        <f>(M96-M98)</f>
        <v>0.81897627167315012</v>
      </c>
      <c r="BJ35" s="11">
        <f>(BI35/M96)*100</f>
        <v>30.45681756988926</v>
      </c>
      <c r="BK35" s="16">
        <f>(P96-P98)</f>
        <v>-1.6287077538535812</v>
      </c>
      <c r="BL35" s="11">
        <f>(BK35/P96)*100</f>
        <v>-43.795547608850406</v>
      </c>
      <c r="BM35" s="16">
        <f>(S96-S98)</f>
        <v>-0.38162676992069944</v>
      </c>
      <c r="BN35" s="14">
        <f>(BM35/S96)*100</f>
        <v>-4.9235105064310423</v>
      </c>
      <c r="BR35" s="14">
        <f>AVERAGE(D96:D97)</f>
        <v>207.61540590859261</v>
      </c>
      <c r="BS35" s="12">
        <f t="shared" si="18"/>
        <v>-1.6580770717037296</v>
      </c>
      <c r="BT35" s="14">
        <f>AVERAGE(G96:G97)</f>
        <v>123.00000009208333</v>
      </c>
      <c r="BU35" s="12">
        <f t="shared" si="19"/>
        <v>-9.3333331491666769</v>
      </c>
      <c r="BV35" s="14">
        <f>AVERAGE(J96:J97)</f>
        <v>145.72222216666665</v>
      </c>
      <c r="BW35" s="12">
        <f t="shared" si="0"/>
        <v>8.5555554444444795</v>
      </c>
      <c r="BX35" s="12"/>
      <c r="BY35" s="17">
        <f>AVERAGE(M96:M97)</f>
        <v>2.61115426792407</v>
      </c>
      <c r="BZ35" s="12">
        <f t="shared" si="1"/>
        <v>-0.15564186749814013</v>
      </c>
      <c r="CA35" s="17">
        <f>AVERAGE(P96:P97)</f>
        <v>3.8331286543150296</v>
      </c>
      <c r="CB35" s="12">
        <f t="shared" si="2"/>
        <v>0.22847953085228134</v>
      </c>
      <c r="CC35" s="17">
        <f>AVERAGE(S96:S97)</f>
        <v>7.756518287437653</v>
      </c>
      <c r="CD35" s="12">
        <f t="shared" si="3"/>
        <v>1.081435265308528E-2</v>
      </c>
      <c r="CH35" s="14">
        <f>AVERAGE(D97:D98)</f>
        <v>204.82743145681485</v>
      </c>
      <c r="CI35" s="12">
        <f t="shared" si="4"/>
        <v>3.9178718318517269</v>
      </c>
      <c r="CJ35" s="14">
        <f>AVERAGE(G97:G98)</f>
        <v>92.291711133749686</v>
      </c>
      <c r="CK35" s="12">
        <f t="shared" si="5"/>
        <v>52.083244767500602</v>
      </c>
      <c r="CL35" s="14">
        <f>AVERAGE(J97:J98)</f>
        <v>149.99992744444444</v>
      </c>
      <c r="CM35" s="12">
        <f t="shared" si="6"/>
        <v>1.4488888891150964E-4</v>
      </c>
      <c r="CN35" s="17">
        <f>AVERAGE(M97:M98)</f>
        <v>2.2016661320874951</v>
      </c>
      <c r="CO35" s="12">
        <f t="shared" si="7"/>
        <v>0.66333440417501</v>
      </c>
      <c r="CP35" s="17">
        <f>AVERAGE(P97:P98)</f>
        <v>4.6474825312418204</v>
      </c>
      <c r="CQ35" s="12">
        <f t="shared" si="8"/>
        <v>-1.4002282230012999</v>
      </c>
      <c r="CR35" s="17">
        <f>AVERAGE(S97:S98)</f>
        <v>7.9473316723980023</v>
      </c>
      <c r="CS35" s="12">
        <f t="shared" si="9"/>
        <v>-0.37081241726761416</v>
      </c>
      <c r="CV35" s="14">
        <f>AVERAGE(D96,D98)</f>
        <v>205.65646999266673</v>
      </c>
      <c r="CW35" s="12">
        <f t="shared" si="10"/>
        <v>5.5759489035554566</v>
      </c>
      <c r="CX35" s="14">
        <f>AVERAGE(G96,G98)</f>
        <v>96.958377708333032</v>
      </c>
      <c r="CY35" s="12">
        <f t="shared" si="11"/>
        <v>61.416577916667279</v>
      </c>
      <c r="CZ35" s="14">
        <f>AVERAGE(J96,J98)</f>
        <v>145.72214972222221</v>
      </c>
      <c r="DA35" s="12">
        <f t="shared" si="20"/>
        <v>-8.555410555555568</v>
      </c>
      <c r="DB35" s="17">
        <f>AVERAGE(M96,M98)</f>
        <v>2.2794870658365651</v>
      </c>
      <c r="DC35" s="12">
        <f t="shared" si="12"/>
        <v>0.81897627167315012</v>
      </c>
      <c r="DD35" s="17">
        <f>AVERAGE(P96,P98)</f>
        <v>4.5332427658156798</v>
      </c>
      <c r="DE35" s="10">
        <f t="shared" si="13"/>
        <v>-1.6287077538535812</v>
      </c>
      <c r="DF35" s="17">
        <f>AVERAGE(S96,S98)</f>
        <v>7.9419244960714597</v>
      </c>
      <c r="DG35" s="10">
        <f t="shared" si="14"/>
        <v>-0.38162676992069944</v>
      </c>
      <c r="DL35" s="3">
        <f t="shared" si="15"/>
        <v>2.7492195757096152</v>
      </c>
      <c r="DN35" s="3">
        <f t="shared" si="16"/>
        <v>87.111107673333564</v>
      </c>
      <c r="DP35" s="3">
        <f t="shared" si="21"/>
        <v>73.197528962963574</v>
      </c>
      <c r="DR35" s="3">
        <f t="shared" si="22"/>
        <v>2.4224390918308608E-2</v>
      </c>
      <c r="DT35" s="3">
        <f t="shared" si="23"/>
        <v>5.2202896018478585E-2</v>
      </c>
      <c r="DV35" s="3">
        <f t="shared" si="24"/>
        <v>1.1695022330529263E-4</v>
      </c>
      <c r="DY35" s="3">
        <f t="shared" si="25"/>
        <v>15.349719690817206</v>
      </c>
      <c r="DZ35" s="7"/>
      <c r="EA35" s="3">
        <f t="shared" si="26"/>
        <v>2712.6643855113789</v>
      </c>
      <c r="EB35" s="7"/>
      <c r="EC35" s="3">
        <f t="shared" si="27"/>
        <v>2.0992790130011779E-8</v>
      </c>
      <c r="ED35" s="7"/>
      <c r="EE35" s="3">
        <f t="shared" si="28"/>
        <v>0.4400125317622155</v>
      </c>
      <c r="EF35" s="7"/>
      <c r="EG35" s="3">
        <f t="shared" si="29"/>
        <v>1.960639076489378</v>
      </c>
      <c r="EH35" s="7"/>
      <c r="EI35" s="3">
        <f t="shared" si="30"/>
        <v>0.1375018487998512</v>
      </c>
      <c r="EJ35" s="7"/>
      <c r="EL35" s="3">
        <f t="shared" si="31"/>
        <v>31.091206175061298</v>
      </c>
      <c r="EN35" s="3">
        <f t="shared" si="32"/>
        <v>3771.9960429940629</v>
      </c>
      <c r="EP35" s="3">
        <f t="shared" si="33"/>
        <v>73.195049774111638</v>
      </c>
      <c r="ER35" s="3">
        <f t="shared" si="34"/>
        <v>0.6707221335636534</v>
      </c>
      <c r="ET35" s="3">
        <f t="shared" si="35"/>
        <v>2.6526889474627779</v>
      </c>
      <c r="EV35" s="3">
        <f t="shared" si="36"/>
        <v>0.14563899152010645</v>
      </c>
    </row>
    <row r="36" spans="1:152" x14ac:dyDescent="0.25">
      <c r="A36" s="1"/>
      <c r="B36" s="1">
        <v>2</v>
      </c>
      <c r="C36" s="5">
        <v>1</v>
      </c>
      <c r="D36" s="3">
        <v>171.4</v>
      </c>
      <c r="E36" s="3">
        <v>1.0409999999999999</v>
      </c>
      <c r="F36" s="5">
        <v>1</v>
      </c>
      <c r="G36" s="3">
        <v>124.00000000000003</v>
      </c>
      <c r="H36" s="3">
        <v>0.31622776601683794</v>
      </c>
      <c r="I36" s="5">
        <v>1</v>
      </c>
      <c r="J36" s="3">
        <v>128.69999999999999</v>
      </c>
      <c r="K36" s="3">
        <v>0.33333333333333331</v>
      </c>
      <c r="L36" s="5">
        <v>1</v>
      </c>
      <c r="M36" s="2">
        <v>2.783189535207347</v>
      </c>
      <c r="N36" s="2">
        <v>1E-3</v>
      </c>
      <c r="O36" s="5">
        <v>1</v>
      </c>
      <c r="P36" s="2">
        <v>3.5930000000000009</v>
      </c>
      <c r="Q36" s="2">
        <v>1.2909649000000007E-3</v>
      </c>
      <c r="R36" s="5">
        <v>1</v>
      </c>
      <c r="S36" s="2">
        <v>6.8390000000000004</v>
      </c>
      <c r="T36" s="2">
        <v>7.2798063844397312E-2</v>
      </c>
      <c r="X36" s="2">
        <v>3</v>
      </c>
      <c r="Y36" s="7">
        <f>-(D99-D100)</f>
        <v>23.337431425187731</v>
      </c>
      <c r="Z36" s="11">
        <f>ABS(Y36/D99*100)</f>
        <v>12.838440270580048</v>
      </c>
      <c r="AA36" s="7">
        <f>-(G99-G100)</f>
        <v>-6.2222221055555167</v>
      </c>
      <c r="AB36" s="14">
        <f>ABS(AA36/G99*100)</f>
        <v>4.9955396030329755</v>
      </c>
      <c r="AC36" s="7">
        <f>-(J99-J100)</f>
        <v>5.7037036666666268</v>
      </c>
      <c r="AD36" s="14">
        <f>ABS(AC36/J99*100)</f>
        <v>4.2529687655343524</v>
      </c>
      <c r="AE36" s="7">
        <f>-(M99-M100)</f>
        <v>-0.45222400774115723</v>
      </c>
      <c r="AF36" s="11">
        <f>ABS(AE36/M99*100)</f>
        <v>15.626851823055546</v>
      </c>
      <c r="AG36" s="7">
        <f>-(P99-P100)</f>
        <v>0.6400075829783809</v>
      </c>
      <c r="AH36" s="11">
        <f>ABS(AG36/P99*100)</f>
        <v>18.521119764647679</v>
      </c>
      <c r="AI36" s="7">
        <f>-(S99-S100)</f>
        <v>0.92733476383360003</v>
      </c>
      <c r="AJ36" s="11">
        <f>ABS(AI36/S99*100)</f>
        <v>13.128854608309581</v>
      </c>
      <c r="AM36" s="8">
        <v>3</v>
      </c>
      <c r="AN36" s="7">
        <f>(D100-D101)</f>
        <v>159.5226045942056</v>
      </c>
      <c r="AO36" s="11">
        <f>ABS(AN36/D100*100)</f>
        <v>77.772197007758152</v>
      </c>
      <c r="AP36" s="7">
        <f>(G100-G101)</f>
        <v>13.332598450001043</v>
      </c>
      <c r="AQ36" s="11">
        <f>ABS(AP36/G100*100)</f>
        <v>11.266984594526386</v>
      </c>
      <c r="AR36" s="7">
        <f>(J100-J101)</f>
        <v>-12.684382722222239</v>
      </c>
      <c r="AS36" s="14">
        <f>ABS(AR36/J100*100)</f>
        <v>9.0722737375026039</v>
      </c>
      <c r="AT36" s="7">
        <f>(M100-M101)</f>
        <v>0.1216669775000101</v>
      </c>
      <c r="AU36" s="14">
        <f>ABS(AT36/M100*100)</f>
        <v>4.9829478822587925</v>
      </c>
      <c r="AV36" s="7">
        <f>(P100-P101)</f>
        <v>-0.21478226500359376</v>
      </c>
      <c r="AW36" s="14">
        <f>ABS(AV36/P100*100)</f>
        <v>5.2442669722942679</v>
      </c>
      <c r="AX36" s="7">
        <f>(S100-S101)</f>
        <v>5.7321132278438629</v>
      </c>
      <c r="AY36" s="11">
        <f>ABS(AX36/S100*100)</f>
        <v>71.735093463288337</v>
      </c>
      <c r="BB36" s="8">
        <v>3</v>
      </c>
      <c r="BC36" s="7">
        <f>(D99-D101)</f>
        <v>136.18517316901787</v>
      </c>
      <c r="BD36" s="11">
        <f>(BC36/D99)*100</f>
        <v>74.918493797136975</v>
      </c>
      <c r="BE36" s="7">
        <f>(G99-G101)</f>
        <v>19.55482055555656</v>
      </c>
      <c r="BF36" s="11">
        <f>(BE36/G99)*100</f>
        <v>15.699677520072171</v>
      </c>
      <c r="BG36" s="7">
        <f>(J99-J101)</f>
        <v>-18.388086388888865</v>
      </c>
      <c r="BH36" s="11">
        <f>(BG36/J99)*100</f>
        <v>-13.711083471416718</v>
      </c>
      <c r="BI36" s="16">
        <f>(M99-M101)</f>
        <v>0.57389098524116733</v>
      </c>
      <c r="BJ36" s="14">
        <f>(BI36/M99)*100</f>
        <v>19.831121823333671</v>
      </c>
      <c r="BK36" s="16">
        <f>(P99-P101)</f>
        <v>-0.85478984798197466</v>
      </c>
      <c r="BL36" s="11">
        <f>(BK36/P99)*100</f>
        <v>-24.736683703658429</v>
      </c>
      <c r="BM36" s="16">
        <f>(S99-S101)</f>
        <v>4.8047784640102638</v>
      </c>
      <c r="BN36" s="11">
        <f>(BM36/S99)*100</f>
        <v>68.024234978908879</v>
      </c>
      <c r="BR36" s="14">
        <f>AVERAGE(D99:D100)</f>
        <v>193.44649349037164</v>
      </c>
      <c r="BS36" s="12">
        <f t="shared" si="18"/>
        <v>23.337431425187731</v>
      </c>
      <c r="BT36" s="14">
        <f>AVERAGE(G99:G100)</f>
        <v>121.4444445027778</v>
      </c>
      <c r="BU36" s="12">
        <f t="shared" si="19"/>
        <v>-6.2222221055555167</v>
      </c>
      <c r="BV36" s="14">
        <f>AVERAGE(J99:J100)</f>
        <v>136.96296294444443</v>
      </c>
      <c r="BW36" s="12">
        <f t="shared" ref="BW36:BW67" si="37">AC36</f>
        <v>5.7037036666666268</v>
      </c>
      <c r="BX36" s="12"/>
      <c r="BY36" s="17">
        <f>AVERAGE(M99:M100)</f>
        <v>2.6677786713705789</v>
      </c>
      <c r="BZ36" s="12">
        <f t="shared" ref="BZ36:BZ67" si="38">AE36</f>
        <v>-0.45222400774115723</v>
      </c>
      <c r="CA36" s="17">
        <f>AVERAGE(P99:P100)</f>
        <v>3.7755593470447462</v>
      </c>
      <c r="CB36" s="12">
        <f t="shared" ref="CB36:CB67" si="39">AG36</f>
        <v>0.6400075829783809</v>
      </c>
      <c r="CC36" s="17">
        <f>AVERAGE(S99:S100)</f>
        <v>7.5270007152501339</v>
      </c>
      <c r="CD36" s="12">
        <f t="shared" ref="CD36:CD67" si="40">AI36</f>
        <v>0.92733476383360003</v>
      </c>
      <c r="CH36" s="14">
        <f>AVERAGE(D100:D101)</f>
        <v>125.3539069058627</v>
      </c>
      <c r="CI36" s="12">
        <f t="shared" ref="CI36:CI67" si="41">AN36</f>
        <v>159.5226045942056</v>
      </c>
      <c r="CJ36" s="14">
        <f>AVERAGE(G100:G101)</f>
        <v>111.66703422499953</v>
      </c>
      <c r="CK36" s="12">
        <f t="shared" ref="CK36:CK67" si="42">AP36</f>
        <v>13.332598450001043</v>
      </c>
      <c r="CL36" s="14">
        <f>AVERAGE(J100:J101)</f>
        <v>146.15700613888885</v>
      </c>
      <c r="CM36" s="12">
        <f t="shared" ref="CM36:CM67" si="43">AR36</f>
        <v>-12.684382722222239</v>
      </c>
      <c r="CN36" s="17">
        <f>AVERAGE(M100:M101)</f>
        <v>2.3808331787499952</v>
      </c>
      <c r="CO36" s="12">
        <f t="shared" ref="CO36:CO67" si="44">AT36</f>
        <v>0.1216669775000101</v>
      </c>
      <c r="CP36" s="17">
        <f>AVERAGE(P100:P101)</f>
        <v>4.2029542710357335</v>
      </c>
      <c r="CQ36" s="12">
        <f t="shared" ref="CQ36:CQ67" si="45">AV36</f>
        <v>-0.21478226500359376</v>
      </c>
      <c r="CR36" s="17">
        <f>AVERAGE(S100:S101)</f>
        <v>5.124611483245002</v>
      </c>
      <c r="CS36" s="12">
        <f t="shared" ref="CS36:CS67" si="46">AX36</f>
        <v>5.7321132278438629</v>
      </c>
      <c r="CV36" s="14">
        <f>AVERAGE(D99,D101)</f>
        <v>113.68519119326884</v>
      </c>
      <c r="CW36" s="12">
        <f t="shared" ref="CW36:CW67" si="47">BC36</f>
        <v>136.18517316901787</v>
      </c>
      <c r="CX36" s="14">
        <f>AVERAGE(G99,G101)</f>
        <v>114.77814527777727</v>
      </c>
      <c r="CY36" s="12">
        <f t="shared" ref="CY36:CY67" si="48">BE36</f>
        <v>19.55482055555656</v>
      </c>
      <c r="CZ36" s="14">
        <f>AVERAGE(J99,J101)</f>
        <v>143.30515430555556</v>
      </c>
      <c r="DA36" s="12">
        <f t="shared" si="20"/>
        <v>-18.388086388888865</v>
      </c>
      <c r="DB36" s="17">
        <f>AVERAGE(M99,M101)</f>
        <v>2.6069451826205738</v>
      </c>
      <c r="DC36" s="12">
        <f t="shared" ref="DC36:DC67" si="49">BI36</f>
        <v>0.57389098524116733</v>
      </c>
      <c r="DD36" s="17">
        <f>AVERAGE(P99,P101)</f>
        <v>3.882950479546543</v>
      </c>
      <c r="DE36" s="10">
        <f t="shared" ref="DE36:DE67" si="50">BK36</f>
        <v>-0.85478984798197466</v>
      </c>
      <c r="DF36" s="17">
        <f>AVERAGE(S99,S101)</f>
        <v>4.6609441013282016</v>
      </c>
      <c r="DG36" s="10">
        <f t="shared" ref="DG36:DG67" si="51">BM36</f>
        <v>4.8047784640102638</v>
      </c>
      <c r="DL36" s="3">
        <f t="shared" ref="DL36:DL67" si="52">BS36^2</f>
        <v>544.63570552533986</v>
      </c>
      <c r="DN36" s="3">
        <f t="shared" ref="DN36:DN67" si="53">BU36^2</f>
        <v>38.716047930863731</v>
      </c>
      <c r="DP36" s="3">
        <f t="shared" si="21"/>
        <v>32.532235517146326</v>
      </c>
      <c r="DR36" s="3">
        <f t="shared" si="22"/>
        <v>0.20450655317747424</v>
      </c>
      <c r="DT36" s="3">
        <f t="shared" si="23"/>
        <v>0.40960970626982912</v>
      </c>
      <c r="DV36" s="3">
        <f t="shared" si="24"/>
        <v>0.85994976421431879</v>
      </c>
      <c r="DY36" s="3">
        <f t="shared" si="25"/>
        <v>25447.461376519266</v>
      </c>
      <c r="DZ36" s="7"/>
      <c r="EA36" s="3">
        <f t="shared" si="26"/>
        <v>177.75818142897023</v>
      </c>
      <c r="EB36" s="7"/>
      <c r="EC36" s="3">
        <f t="shared" si="27"/>
        <v>160.89356504381004</v>
      </c>
      <c r="ED36" s="7"/>
      <c r="EE36" s="3">
        <f t="shared" si="28"/>
        <v>1.4802853413987963E-2</v>
      </c>
      <c r="EF36" s="7"/>
      <c r="EG36" s="3">
        <f t="shared" si="29"/>
        <v>4.6131421360073976E-2</v>
      </c>
      <c r="EH36" s="7"/>
      <c r="EI36" s="3">
        <f t="shared" si="30"/>
        <v>32.85712205682259</v>
      </c>
      <c r="EJ36" s="7"/>
      <c r="EL36" s="3">
        <f t="shared" si="31"/>
        <v>18546.401391075386</v>
      </c>
      <c r="EN36" s="3">
        <f t="shared" si="32"/>
        <v>382.39100696001736</v>
      </c>
      <c r="EP36" s="3">
        <f t="shared" si="33"/>
        <v>338.12172104523995</v>
      </c>
      <c r="ER36" s="3">
        <f t="shared" si="34"/>
        <v>0.32935086294107774</v>
      </c>
      <c r="ET36" s="3">
        <f t="shared" si="35"/>
        <v>0.73066568421304734</v>
      </c>
      <c r="EV36" s="3">
        <f t="shared" si="36"/>
        <v>23.085896088216831</v>
      </c>
    </row>
    <row r="37" spans="1:152" x14ac:dyDescent="0.25">
      <c r="A37" s="1"/>
      <c r="B37" s="1"/>
      <c r="C37" s="6">
        <v>2</v>
      </c>
      <c r="D37" s="3">
        <v>194.41651797818221</v>
      </c>
      <c r="E37" s="3">
        <v>0.66949670905707637</v>
      </c>
      <c r="F37" s="6">
        <v>2</v>
      </c>
      <c r="G37" s="3">
        <v>105.83333331499996</v>
      </c>
      <c r="H37" s="3">
        <v>1.7738299600786787</v>
      </c>
      <c r="I37" s="6">
        <v>2</v>
      </c>
      <c r="J37" s="3">
        <v>145.37037038055558</v>
      </c>
      <c r="K37" s="3">
        <v>1.8604085572798248</v>
      </c>
      <c r="L37" s="6">
        <v>2</v>
      </c>
      <c r="M37" s="2">
        <v>2.529166665825</v>
      </c>
      <c r="N37" s="2">
        <v>1.8604085572798249E-2</v>
      </c>
      <c r="O37" s="6">
        <v>2</v>
      </c>
      <c r="P37" s="2">
        <v>4.3492586505412687</v>
      </c>
      <c r="Q37" s="2">
        <v>3.199234799597879E-2</v>
      </c>
      <c r="R37" s="6">
        <v>2</v>
      </c>
      <c r="S37" s="2">
        <v>7.7511493764999848</v>
      </c>
      <c r="T37" s="2">
        <v>5.034235852108971E-2</v>
      </c>
      <c r="X37" s="2">
        <v>4</v>
      </c>
      <c r="Y37" s="7">
        <f>-(D102-D103)</f>
        <v>-1.1736440335430984</v>
      </c>
      <c r="Z37" s="12">
        <f>ABS(Y37/D102*100)</f>
        <v>0.57468967910162594</v>
      </c>
      <c r="AA37" s="7">
        <f>-(G102-G103)</f>
        <v>-6.6388888230555523</v>
      </c>
      <c r="AB37" s="11">
        <f>ABS(AA37/G102*100)</f>
        <v>5.3300623913916123</v>
      </c>
      <c r="AC37" s="7">
        <f>-(J102-J103)</f>
        <v>7.8703703888888867</v>
      </c>
      <c r="AD37" s="11">
        <f>ABS(AC37/J102*100)</f>
        <v>6.2962963111111092</v>
      </c>
      <c r="AE37" s="7">
        <f>-(M102-M103)</f>
        <v>-0.11807479141876742</v>
      </c>
      <c r="AF37" s="14">
        <f>ABS(AE37/M102*100)</f>
        <v>4.736111078019448</v>
      </c>
      <c r="AG37" s="7">
        <f>-(P102-P103)</f>
        <v>0.19941520321575901</v>
      </c>
      <c r="AH37" s="14">
        <f>ABS(AG37/P102*100)</f>
        <v>4.9715701632737703</v>
      </c>
      <c r="AI37" s="7">
        <f>-(S102-S103)</f>
        <v>-7.8887435968129083E-2</v>
      </c>
      <c r="AJ37" s="12">
        <f>ABS(AI37/S102*100)</f>
        <v>0.96334725062844173</v>
      </c>
      <c r="AM37" s="8">
        <v>4</v>
      </c>
      <c r="AN37" s="7">
        <f>(D103-D104)</f>
        <v>148.87605916541912</v>
      </c>
      <c r="AO37" s="11">
        <f>ABS(AN37/D103*100)</f>
        <v>73.320414500553071</v>
      </c>
      <c r="AP37" s="7">
        <f>(G103-G104)</f>
        <v>17.916666732500005</v>
      </c>
      <c r="AQ37" s="11">
        <f>ABS(AP37/G103*100)</f>
        <v>15.194346337099979</v>
      </c>
      <c r="AR37" s="7">
        <f>(J103-J104)</f>
        <v>-7.1296296111100901</v>
      </c>
      <c r="AS37" s="11">
        <f>ABS(AR37/J103*100)</f>
        <v>5.3658536438506808</v>
      </c>
      <c r="AT37" s="7">
        <f>(M103-M104)</f>
        <v>-0.1850013691750001</v>
      </c>
      <c r="AU37" s="11">
        <f>ABS(AT37/M103*100)</f>
        <v>7.7895313309783774</v>
      </c>
      <c r="AV37" s="7">
        <f>(P103-P104)</f>
        <v>0.3042784047798599</v>
      </c>
      <c r="AW37" s="11">
        <f>ABS(AV37/P103*100)</f>
        <v>7.2266121160319692</v>
      </c>
      <c r="AX37" s="7">
        <f>(S103-S104)</f>
        <v>6.4649516524867714</v>
      </c>
      <c r="AY37" s="11">
        <f>ABS(AX37/S103*100)</f>
        <v>79.715789078662411</v>
      </c>
      <c r="BB37" s="8">
        <v>4</v>
      </c>
      <c r="BC37" s="7">
        <f>(D102-D104)</f>
        <v>150.04970319896222</v>
      </c>
      <c r="BD37" s="11">
        <f>(BC37/D102)*100</f>
        <v>73.473739324845482</v>
      </c>
      <c r="BE37" s="7">
        <f>(G102-G104)</f>
        <v>24.555555555555557</v>
      </c>
      <c r="BF37" s="11">
        <f>(BE37/G102)*100</f>
        <v>19.714540588760038</v>
      </c>
      <c r="BG37" s="7">
        <f>(J102-J104)</f>
        <v>-14.999999999998977</v>
      </c>
      <c r="BH37" s="11">
        <f>(BG37/J102)*100</f>
        <v>-11.999999999999181</v>
      </c>
      <c r="BI37" s="16">
        <f>(M102-M104)</f>
        <v>-6.6926577756232675E-2</v>
      </c>
      <c r="BJ37" s="14">
        <f>(BI37/M102)*100</f>
        <v>-2.6844993966666659</v>
      </c>
      <c r="BK37" s="16">
        <f>(P102-P104)</f>
        <v>0.10486320156410089</v>
      </c>
      <c r="BL37" s="14">
        <f>(BK37/P102)*100</f>
        <v>2.6143180445343712</v>
      </c>
      <c r="BM37" s="16">
        <f>(S102-S104)</f>
        <v>6.5438390884549005</v>
      </c>
      <c r="BN37" s="11">
        <f>(BM37/S102)*100</f>
        <v>79.911196466884789</v>
      </c>
      <c r="BR37" s="14">
        <f>AVERAGE(D102:D103)</f>
        <v>203.63540020545068</v>
      </c>
      <c r="BS37" s="12">
        <f t="shared" si="18"/>
        <v>-1.1736440335430984</v>
      </c>
      <c r="BT37" s="14">
        <f>AVERAGE(G102:G103)</f>
        <v>121.23611114402777</v>
      </c>
      <c r="BU37" s="12">
        <f t="shared" si="19"/>
        <v>-6.6388888230555523</v>
      </c>
      <c r="BV37" s="14">
        <f>AVERAGE(J102:J103)</f>
        <v>128.93518519444444</v>
      </c>
      <c r="BW37" s="12">
        <f t="shared" si="37"/>
        <v>7.8703703888888867</v>
      </c>
      <c r="BX37" s="12"/>
      <c r="BY37" s="17">
        <f>AVERAGE(M102:M103)</f>
        <v>2.434037396534384</v>
      </c>
      <c r="BZ37" s="12">
        <f t="shared" si="38"/>
        <v>-0.11807479141876742</v>
      </c>
      <c r="CA37" s="17">
        <f>AVERAGE(P102:P103)</f>
        <v>4.1108187127189906</v>
      </c>
      <c r="CB37" s="12">
        <f t="shared" si="39"/>
        <v>0.19941520321575901</v>
      </c>
      <c r="CC37" s="17">
        <f>AVERAGE(S102:S103)</f>
        <v>8.1494451709048263</v>
      </c>
      <c r="CD37" s="12">
        <f t="shared" si="40"/>
        <v>-7.8887435968129083E-2</v>
      </c>
      <c r="CH37" s="14">
        <f>AVERAGE(D103:D104)</f>
        <v>128.61054860596957</v>
      </c>
      <c r="CI37" s="12">
        <f t="shared" si="41"/>
        <v>148.87605916541912</v>
      </c>
      <c r="CJ37" s="14">
        <f>AVERAGE(G103:G104)</f>
        <v>108.95833336625</v>
      </c>
      <c r="CK37" s="12">
        <f t="shared" si="42"/>
        <v>17.916666732500005</v>
      </c>
      <c r="CL37" s="14">
        <f>AVERAGE(J103:J104)</f>
        <v>136.43518519444393</v>
      </c>
      <c r="CM37" s="12">
        <f t="shared" si="43"/>
        <v>-7.1296296111100901</v>
      </c>
      <c r="CN37" s="17">
        <f>AVERAGE(M103:M104)</f>
        <v>2.4675006854125003</v>
      </c>
      <c r="CO37" s="12">
        <f t="shared" si="44"/>
        <v>-0.1850013691750001</v>
      </c>
      <c r="CP37" s="17">
        <f>AVERAGE(P103:P104)</f>
        <v>4.0583871119369404</v>
      </c>
      <c r="CQ37" s="12">
        <f t="shared" si="45"/>
        <v>0.3042784047798599</v>
      </c>
      <c r="CR37" s="17">
        <f>AVERAGE(S103:S104)</f>
        <v>4.8775256266773752</v>
      </c>
      <c r="CS37" s="12">
        <f t="shared" si="46"/>
        <v>6.4649516524867714</v>
      </c>
      <c r="CV37" s="14">
        <f>AVERAGE(D102,D104)</f>
        <v>129.19737062274112</v>
      </c>
      <c r="CW37" s="12">
        <f t="shared" si="47"/>
        <v>150.04970319896222</v>
      </c>
      <c r="CX37" s="14">
        <f>AVERAGE(G102,G104)</f>
        <v>112.27777777777777</v>
      </c>
      <c r="CY37" s="12">
        <f t="shared" si="48"/>
        <v>24.555555555555557</v>
      </c>
      <c r="CZ37" s="14">
        <f>AVERAGE(J102,J104)</f>
        <v>132.49999999999949</v>
      </c>
      <c r="DA37" s="12">
        <f t="shared" si="20"/>
        <v>-14.999999999998977</v>
      </c>
      <c r="DB37" s="17">
        <f>AVERAGE(M102,M104)</f>
        <v>2.5265380811218838</v>
      </c>
      <c r="DC37" s="12">
        <f t="shared" si="49"/>
        <v>-6.6926577756232675E-2</v>
      </c>
      <c r="DD37" s="17">
        <f>AVERAGE(P102,P104)</f>
        <v>3.9586795103290608</v>
      </c>
      <c r="DE37" s="10">
        <f t="shared" si="50"/>
        <v>0.10486320156410089</v>
      </c>
      <c r="DF37" s="17">
        <f>AVERAGE(S102,S104)</f>
        <v>4.9169693446614398</v>
      </c>
      <c r="DG37" s="10">
        <f t="shared" si="51"/>
        <v>6.5438390884549005</v>
      </c>
      <c r="DL37" s="3">
        <f t="shared" si="52"/>
        <v>1.3774403174713135</v>
      </c>
      <c r="DN37" s="3">
        <f t="shared" si="53"/>
        <v>44.074844804891939</v>
      </c>
      <c r="DP37" s="3">
        <f t="shared" si="21"/>
        <v>61.942730058299006</v>
      </c>
      <c r="DR37" s="3">
        <f t="shared" si="22"/>
        <v>1.3941656368585433E-2</v>
      </c>
      <c r="DT37" s="3">
        <f t="shared" si="23"/>
        <v>3.9766423273582464E-2</v>
      </c>
      <c r="DV37" s="3">
        <f t="shared" si="24"/>
        <v>6.2232275536256657E-3</v>
      </c>
      <c r="DY37" s="3">
        <f t="shared" si="25"/>
        <v>22164.080992625375</v>
      </c>
      <c r="DZ37" s="7"/>
      <c r="EA37" s="3">
        <f t="shared" si="26"/>
        <v>321.00694680347237</v>
      </c>
      <c r="EB37" s="7"/>
      <c r="EC37" s="3">
        <f t="shared" si="27"/>
        <v>50.831618391617816</v>
      </c>
      <c r="ED37" s="7"/>
      <c r="EE37" s="3">
        <f t="shared" si="28"/>
        <v>3.4225506596624676E-2</v>
      </c>
      <c r="EF37" s="7"/>
      <c r="EG37" s="3">
        <f t="shared" si="29"/>
        <v>9.2585347615376262E-2</v>
      </c>
      <c r="EH37" s="7"/>
      <c r="EI37" s="3">
        <f t="shared" si="30"/>
        <v>41.795599868991438</v>
      </c>
      <c r="EJ37" s="7"/>
      <c r="EL37" s="3">
        <f t="shared" si="31"/>
        <v>22514.913430096654</v>
      </c>
      <c r="EN37" s="3">
        <f t="shared" si="32"/>
        <v>602.9753086419754</v>
      </c>
      <c r="EP37" s="3">
        <f t="shared" si="33"/>
        <v>224.9999999999693</v>
      </c>
      <c r="ER37" s="3">
        <f t="shared" si="34"/>
        <v>4.4791668101610586E-3</v>
      </c>
      <c r="ET37" s="3">
        <f t="shared" si="35"/>
        <v>1.0996291042273253E-2</v>
      </c>
      <c r="EV37" s="3">
        <f t="shared" si="36"/>
        <v>42.821830015590265</v>
      </c>
    </row>
    <row r="38" spans="1:152" x14ac:dyDescent="0.25">
      <c r="A38" s="1"/>
      <c r="B38" s="1"/>
      <c r="C38" s="4">
        <v>3</v>
      </c>
      <c r="D38" s="3">
        <v>70.175964564999902</v>
      </c>
      <c r="E38" s="3">
        <v>0.3160791</v>
      </c>
      <c r="F38" s="4">
        <v>3</v>
      </c>
      <c r="G38" s="3">
        <v>103.74998999999801</v>
      </c>
      <c r="H38" s="3">
        <v>4.4721359999999999</v>
      </c>
      <c r="I38" s="4">
        <v>3</v>
      </c>
      <c r="J38" s="3">
        <v>144.99998125000099</v>
      </c>
      <c r="K38" s="3">
        <v>4.7140450000000005</v>
      </c>
      <c r="L38" s="4">
        <v>3</v>
      </c>
      <c r="M38" s="2">
        <v>2.20999907999999</v>
      </c>
      <c r="N38" s="2">
        <v>1.4142136E-2</v>
      </c>
      <c r="O38" s="4">
        <v>3</v>
      </c>
      <c r="P38" s="2">
        <v>4.52488876149215</v>
      </c>
      <c r="Q38" s="2">
        <v>2.6733733999999999E-2</v>
      </c>
      <c r="R38" s="4">
        <v>3</v>
      </c>
      <c r="S38" s="2">
        <v>2.85563888461204</v>
      </c>
      <c r="T38" s="2">
        <v>9.9905970000000004E-3</v>
      </c>
      <c r="X38" s="2">
        <v>5</v>
      </c>
      <c r="Y38" s="7">
        <f>-(D105-D106)</f>
        <v>-2.0555100776690551</v>
      </c>
      <c r="Z38" s="12">
        <f>ABS(Y38/D105*100)</f>
        <v>1.0237736966807691</v>
      </c>
      <c r="AA38" s="7">
        <f>-(G105-G106)</f>
        <v>-11.308080816414176</v>
      </c>
      <c r="AB38" s="11">
        <f>ABS(AA38/G105*100)</f>
        <v>9.3627164073346449</v>
      </c>
      <c r="AC38" s="7">
        <f>-(J105-J106)</f>
        <v>11.250000008333387</v>
      </c>
      <c r="AD38" s="11">
        <f>ABS(AC38/J105*100)</f>
        <v>9.2465753493151137</v>
      </c>
      <c r="AE38" s="7">
        <f>-(M105-M106)</f>
        <v>0.3541565778770579</v>
      </c>
      <c r="AF38" s="11">
        <f>ABS(AE38/M105*100)</f>
        <v>16.251851851469436</v>
      </c>
      <c r="AG38" s="7">
        <f>-(P105-P106)</f>
        <v>0.21210526317217848</v>
      </c>
      <c r="AH38" s="14">
        <f>ABS(AG38/P105*100)</f>
        <v>5.1357206579219969</v>
      </c>
      <c r="AI38" s="7">
        <f>-(S105-S106)</f>
        <v>-2.784890052501332E-2</v>
      </c>
      <c r="AJ38" s="12">
        <f>ABS(AI38/S105*100)</f>
        <v>0.3359786926610186</v>
      </c>
      <c r="AM38" s="8">
        <v>5</v>
      </c>
      <c r="AN38" s="7">
        <f>(D106-D107)</f>
        <v>177.43871843036882</v>
      </c>
      <c r="AO38" s="11">
        <f>ABS(AN38/D106*100)</f>
        <v>89.289801532529395</v>
      </c>
      <c r="AP38" s="7">
        <f>(G106-G107)</f>
        <v>15.718743211363801</v>
      </c>
      <c r="AQ38" s="11">
        <f>ABS(AP38/G106*100)</f>
        <v>14.358990339501531</v>
      </c>
      <c r="AR38" s="7">
        <f>(J106-J107)</f>
        <v>-8.3325133249989563</v>
      </c>
      <c r="AS38" s="11">
        <f>ABS(AR38/J106*100)</f>
        <v>6.2689755419259221</v>
      </c>
      <c r="AT38" s="7">
        <f>(M106-M107)</f>
        <v>0.38333180332500971</v>
      </c>
      <c r="AU38" s="11">
        <f>ABS(AT38/M106*100)</f>
        <v>15.131518552352791</v>
      </c>
      <c r="AV38" s="7">
        <f>(P106-P107)</f>
        <v>-0.30905421763061192</v>
      </c>
      <c r="AW38" s="11">
        <f>ABS(AV38/P106*100)</f>
        <v>7.1176122848028003</v>
      </c>
      <c r="AX38" s="7">
        <f>(S106-S107)</f>
        <v>7.818952018521081</v>
      </c>
      <c r="AY38" s="11">
        <f>ABS(AX38/S106*100)</f>
        <v>94.648519188074374</v>
      </c>
      <c r="BB38" s="8">
        <v>5</v>
      </c>
      <c r="BC38" s="7">
        <f>(D105-D107)</f>
        <v>179.49422850803788</v>
      </c>
      <c r="BD38" s="11">
        <f>(BC38/D105)*100</f>
        <v>89.399449727301658</v>
      </c>
      <c r="BE38" s="7">
        <f>(G105-G107)</f>
        <v>27.026824027777977</v>
      </c>
      <c r="BF38" s="11">
        <f>(BE38/G105)*100</f>
        <v>22.377315202392069</v>
      </c>
      <c r="BG38" s="7">
        <f>(J105-J107)</f>
        <v>-19.582513333332344</v>
      </c>
      <c r="BH38" s="11">
        <f>(BG38/J105)*100</f>
        <v>-16.095216438355354</v>
      </c>
      <c r="BI38" s="16">
        <f>(M105-M107)</f>
        <v>2.9175225447951814E-2</v>
      </c>
      <c r="BJ38" s="12">
        <f>(BI38/M105)*100</f>
        <v>1.3388186788893444</v>
      </c>
      <c r="BK38" s="16">
        <f>(P105-P107)</f>
        <v>-0.5211594808027904</v>
      </c>
      <c r="BL38" s="11">
        <f>(BK38/P105)*100</f>
        <v>-12.618873627186208</v>
      </c>
      <c r="BM38" s="16">
        <f>(S105-S107)</f>
        <v>7.8468009190460943</v>
      </c>
      <c r="BN38" s="11">
        <f>(BM38/S105)*100</f>
        <v>94.666499023344301</v>
      </c>
      <c r="BR38" s="14">
        <f>AVERAGE(D105:D106)</f>
        <v>199.75002273894324</v>
      </c>
      <c r="BS38" s="12">
        <f t="shared" si="18"/>
        <v>-2.0555100776690551</v>
      </c>
      <c r="BT38" s="14">
        <f>AVERAGE(G105:G106)</f>
        <v>115.12373736957068</v>
      </c>
      <c r="BU38" s="12">
        <f t="shared" si="19"/>
        <v>-11.308080816414176</v>
      </c>
      <c r="BV38" s="14">
        <f>AVERAGE(J105:J106)</f>
        <v>127.29166667083335</v>
      </c>
      <c r="BW38" s="12">
        <f t="shared" si="37"/>
        <v>11.250000008333387</v>
      </c>
      <c r="BX38" s="12"/>
      <c r="BY38" s="17">
        <f>AVERAGE(M105:M106)</f>
        <v>2.3562550443864709</v>
      </c>
      <c r="BZ38" s="12">
        <f t="shared" si="38"/>
        <v>0.3541565778770579</v>
      </c>
      <c r="CA38" s="17">
        <f>AVERAGE(P105:P106)</f>
        <v>4.2360526315860891</v>
      </c>
      <c r="CB38" s="12">
        <f t="shared" si="39"/>
        <v>0.21210526317217848</v>
      </c>
      <c r="CC38" s="17">
        <f>AVERAGE(S105:S106)</f>
        <v>8.2749644386263839</v>
      </c>
      <c r="CD38" s="12">
        <f t="shared" si="40"/>
        <v>-2.784890052501332E-2</v>
      </c>
      <c r="CH38" s="14">
        <f>AVERAGE(D106:D107)</f>
        <v>110.0029084849243</v>
      </c>
      <c r="CI38" s="12">
        <f t="shared" si="41"/>
        <v>177.43871843036882</v>
      </c>
      <c r="CJ38" s="14">
        <f>AVERAGE(G106:G107)</f>
        <v>101.6103253556817</v>
      </c>
      <c r="CK38" s="12">
        <f t="shared" si="42"/>
        <v>15.718743211363801</v>
      </c>
      <c r="CL38" s="14">
        <f>AVERAGE(J106:J107)</f>
        <v>137.08292333749952</v>
      </c>
      <c r="CM38" s="12">
        <f t="shared" si="43"/>
        <v>-8.3325133249989563</v>
      </c>
      <c r="CN38" s="17">
        <f>AVERAGE(M106:M107)</f>
        <v>2.3416674316624952</v>
      </c>
      <c r="CO38" s="12">
        <f t="shared" si="44"/>
        <v>0.38333180332500971</v>
      </c>
      <c r="CP38" s="17">
        <f>AVERAGE(P106:P107)</f>
        <v>4.4966323719874843</v>
      </c>
      <c r="CQ38" s="12">
        <f t="shared" si="45"/>
        <v>-0.30905421763061192</v>
      </c>
      <c r="CR38" s="17">
        <f>AVERAGE(S106:S107)</f>
        <v>4.3515639791033358</v>
      </c>
      <c r="CS38" s="12">
        <f t="shared" si="46"/>
        <v>7.818952018521081</v>
      </c>
      <c r="CV38" s="14">
        <f>AVERAGE(D105,D107)</f>
        <v>111.03066352375883</v>
      </c>
      <c r="CW38" s="12">
        <f t="shared" si="47"/>
        <v>179.49422850803788</v>
      </c>
      <c r="CX38" s="14">
        <f>AVERAGE(G105,G107)</f>
        <v>107.26436576388878</v>
      </c>
      <c r="CY38" s="12">
        <f t="shared" si="48"/>
        <v>27.026824027777977</v>
      </c>
      <c r="CZ38" s="14">
        <f>AVERAGE(J105,J107)</f>
        <v>131.45792333333281</v>
      </c>
      <c r="DA38" s="12">
        <f t="shared" si="20"/>
        <v>-19.582513333332344</v>
      </c>
      <c r="DB38" s="17">
        <f>AVERAGE(M105,M107)</f>
        <v>2.1645891427239663</v>
      </c>
      <c r="DC38" s="12">
        <f t="shared" si="49"/>
        <v>2.9175225447951814E-2</v>
      </c>
      <c r="DD38" s="17">
        <f>AVERAGE(P105,P107)</f>
        <v>4.3905797404013951</v>
      </c>
      <c r="DE38" s="10">
        <f t="shared" si="50"/>
        <v>-0.5211594808027904</v>
      </c>
      <c r="DF38" s="17">
        <f>AVERAGE(S105,S107)</f>
        <v>4.3654884293658425</v>
      </c>
      <c r="DG38" s="10">
        <f t="shared" si="51"/>
        <v>7.8468009190460943</v>
      </c>
      <c r="DL38" s="3">
        <f t="shared" si="52"/>
        <v>4.2251216793990451</v>
      </c>
      <c r="DN38" s="3">
        <f t="shared" si="53"/>
        <v>127.8726917505543</v>
      </c>
      <c r="DP38" s="3">
        <f t="shared" si="21"/>
        <v>126.56250018750121</v>
      </c>
      <c r="DR38" s="3">
        <f t="shared" si="22"/>
        <v>0.12542688165358859</v>
      </c>
      <c r="DT38" s="3">
        <f t="shared" si="23"/>
        <v>4.4988642665339092E-2</v>
      </c>
      <c r="DV38" s="3">
        <f t="shared" si="24"/>
        <v>7.7556126045208722E-4</v>
      </c>
      <c r="DY38" s="3">
        <f t="shared" si="25"/>
        <v>31484.498798211709</v>
      </c>
      <c r="DZ38" s="7"/>
      <c r="EA38" s="3">
        <f t="shared" si="26"/>
        <v>247.07888814479557</v>
      </c>
      <c r="EB38" s="7"/>
      <c r="EC38" s="3">
        <f t="shared" si="27"/>
        <v>69.430778311285167</v>
      </c>
      <c r="ED38" s="7"/>
      <c r="EE38" s="3">
        <f t="shared" si="28"/>
        <v>0.14694327144040392</v>
      </c>
      <c r="EF38" s="7"/>
      <c r="EG38" s="3">
        <f t="shared" si="29"/>
        <v>9.5514509435269637E-2</v>
      </c>
      <c r="EH38" s="7"/>
      <c r="EI38" s="3">
        <f t="shared" si="30"/>
        <v>61.13601066793489</v>
      </c>
      <c r="EJ38" s="7"/>
      <c r="EL38" s="3">
        <f t="shared" si="31"/>
        <v>32218.178067695717</v>
      </c>
      <c r="EN38" s="3">
        <f t="shared" si="32"/>
        <v>730.44921702847694</v>
      </c>
      <c r="EP38" s="3">
        <f t="shared" si="33"/>
        <v>383.474828450139</v>
      </c>
      <c r="ER38" s="3">
        <f t="shared" si="34"/>
        <v>8.5119377993881512E-4</v>
      </c>
      <c r="ET38" s="3">
        <f t="shared" si="35"/>
        <v>0.27160720443063407</v>
      </c>
      <c r="EV38" s="3">
        <f t="shared" si="36"/>
        <v>61.572284663142632</v>
      </c>
    </row>
    <row r="39" spans="1:152" x14ac:dyDescent="0.25">
      <c r="A39" s="1"/>
      <c r="B39" s="1">
        <v>3</v>
      </c>
      <c r="C39" s="5">
        <v>1</v>
      </c>
      <c r="D39" s="3">
        <v>197.88888888888889</v>
      </c>
      <c r="E39" s="3">
        <v>1.0409999999999999</v>
      </c>
      <c r="F39" s="5">
        <v>1</v>
      </c>
      <c r="G39" s="3">
        <v>122.11111111111111</v>
      </c>
      <c r="H39" s="3">
        <v>0.31622776601683794</v>
      </c>
      <c r="I39" s="5">
        <v>1</v>
      </c>
      <c r="J39" s="3">
        <v>129</v>
      </c>
      <c r="K39" s="3">
        <v>0.33333333333333331</v>
      </c>
      <c r="L39" s="5">
        <v>1</v>
      </c>
      <c r="M39" s="2">
        <v>2.5097601784718342</v>
      </c>
      <c r="N39" s="2">
        <v>1E-3</v>
      </c>
      <c r="O39" s="5">
        <v>1</v>
      </c>
      <c r="P39" s="2">
        <v>3.9844444444444451</v>
      </c>
      <c r="Q39" s="2">
        <v>1.5875797530864207E-3</v>
      </c>
      <c r="R39" s="5">
        <v>1</v>
      </c>
      <c r="S39" s="2">
        <v>7.8833333333333337</v>
      </c>
      <c r="T39" s="2">
        <v>7.3633278064437743E-2</v>
      </c>
      <c r="W39" s="8">
        <v>8</v>
      </c>
      <c r="X39" s="2">
        <v>1</v>
      </c>
      <c r="Y39" s="7">
        <f>-(D108-D109)</f>
        <v>-3.8718599499515847</v>
      </c>
      <c r="Z39" s="12">
        <f>ABS(Y39/D108*100)</f>
        <v>1.8818274361854606</v>
      </c>
      <c r="AA39" s="7">
        <f>-(G108-G109)</f>
        <v>-21.534090977272783</v>
      </c>
      <c r="AB39" s="11">
        <f>ABS(AA39/G108*100)</f>
        <v>16.485428499347584</v>
      </c>
      <c r="AC39" s="7">
        <f>-(J108-J109)</f>
        <v>24.083333325000041</v>
      </c>
      <c r="AD39" s="11">
        <f>ABS(AC39/J108*100)</f>
        <v>17.939168212290532</v>
      </c>
      <c r="AE39" s="7">
        <f>-(M108-M109)</f>
        <v>0.13520357414184048</v>
      </c>
      <c r="AF39" s="14">
        <f>ABS(AE39/M108*100)</f>
        <v>5.1056249685312514</v>
      </c>
      <c r="AG39" s="7">
        <f>-(P108-P109)</f>
        <v>0.17584580956649587</v>
      </c>
      <c r="AH39" s="11">
        <f>ABS(AG39/P108*100)</f>
        <v>4.6566252119561966</v>
      </c>
      <c r="AI39" s="7">
        <f>-(S108-S109)</f>
        <v>-0.14229374484861612</v>
      </c>
      <c r="AJ39" s="12">
        <f>ABS(AI39/S108*100)</f>
        <v>1.8310277606384575</v>
      </c>
      <c r="AL39" s="8">
        <v>8</v>
      </c>
      <c r="AM39" s="8">
        <v>1</v>
      </c>
      <c r="AN39" s="7">
        <f>(D109-D110)</f>
        <v>34.876468108569412</v>
      </c>
      <c r="AO39" s="11">
        <f>ABS(AN39/D109*100)</f>
        <v>17.276000313814585</v>
      </c>
      <c r="AP39" s="7">
        <f>(G109-G110)</f>
        <v>2.8408627727282294</v>
      </c>
      <c r="AQ39" s="14">
        <f>ABS(AP39/G109*100)</f>
        <v>2.6041242099617894</v>
      </c>
      <c r="AR39" s="7">
        <f>(J109-J110)</f>
        <v>0.83330332500003124</v>
      </c>
      <c r="AS39" s="12">
        <f>ABS(AR39/J109*100)</f>
        <v>0.52629683686982476</v>
      </c>
      <c r="AT39" s="7">
        <f>(M109-M110)</f>
        <v>0.37333157249999971</v>
      </c>
      <c r="AU39" s="11">
        <f>ABS(AT39/M109*100)</f>
        <v>13.413110393237449</v>
      </c>
      <c r="AV39" s="7">
        <f>(P109-P110)</f>
        <v>-0.19727875354585445</v>
      </c>
      <c r="AW39" s="14">
        <f>ABS(AV39/P109*100)</f>
        <v>4.9917502776202651</v>
      </c>
      <c r="AX39" s="7">
        <f>(S109-S110)</f>
        <v>1.0032846173292942</v>
      </c>
      <c r="AY39" s="11">
        <f>ABS(AX39/S109*100)</f>
        <v>13.15100760542224</v>
      </c>
      <c r="BA39" s="8">
        <v>8</v>
      </c>
      <c r="BB39" s="8">
        <v>1</v>
      </c>
      <c r="BC39" s="7">
        <f>(D108-D110)</f>
        <v>38.748328058520997</v>
      </c>
      <c r="BD39" s="11">
        <f>(BC39/D108)*100</f>
        <v>18.832723236219195</v>
      </c>
      <c r="BE39" s="7">
        <f>(G108-G110)</f>
        <v>24.374953750001012</v>
      </c>
      <c r="BF39" s="11">
        <f>(BE39/G108)*100</f>
        <v>18.660251674641923</v>
      </c>
      <c r="BG39" s="7">
        <f>(J108-J110)</f>
        <v>-23.25003000000001</v>
      </c>
      <c r="BH39" s="11">
        <f>(BG39/J108)*100</f>
        <v>-17.318458100558669</v>
      </c>
      <c r="BI39" s="16">
        <f>(M108-M110)</f>
        <v>0.23812799835815923</v>
      </c>
      <c r="BJ39" s="11">
        <f>(BI39/M108)*100</f>
        <v>8.992308537999989</v>
      </c>
      <c r="BK39" s="16">
        <f>(P108-P110)</f>
        <v>-0.37312456311235032</v>
      </c>
      <c r="BL39" s="11">
        <f>(BK39/P108)*100</f>
        <v>-9.8808225915220209</v>
      </c>
      <c r="BM39" s="16">
        <f>(S108-S110)</f>
        <v>1.1455783621779103</v>
      </c>
      <c r="BN39" s="11">
        <f>(BM39/S108)*100</f>
        <v>14.741236766001741</v>
      </c>
      <c r="BR39" s="14">
        <f>AVERAGE(D108:D109)</f>
        <v>203.81407002502419</v>
      </c>
      <c r="BS39" s="12">
        <f t="shared" si="18"/>
        <v>-3.8718599499515847</v>
      </c>
      <c r="BT39" s="14">
        <f>AVERAGE(G108:G109)</f>
        <v>119.8579545113636</v>
      </c>
      <c r="BU39" s="12">
        <f t="shared" si="19"/>
        <v>-21.534090977272783</v>
      </c>
      <c r="BV39" s="14">
        <f>AVERAGE(J108:J109)</f>
        <v>146.29166666250001</v>
      </c>
      <c r="BW39" s="12">
        <f t="shared" si="37"/>
        <v>24.083333325000041</v>
      </c>
      <c r="BX39" s="12"/>
      <c r="BY39" s="17">
        <f>AVERAGE(M108:M109)</f>
        <v>2.7157315454290796</v>
      </c>
      <c r="BZ39" s="12">
        <f t="shared" si="38"/>
        <v>0.13520357414184048</v>
      </c>
      <c r="CA39" s="17">
        <f>AVERAGE(P108:P109)</f>
        <v>3.8641729047832483</v>
      </c>
      <c r="CB39" s="12">
        <f t="shared" si="39"/>
        <v>0.17584580956649587</v>
      </c>
      <c r="CC39" s="17">
        <f>AVERAGE(S108:S109)</f>
        <v>7.7001031275756926</v>
      </c>
      <c r="CD39" s="12">
        <f t="shared" si="40"/>
        <v>-0.14229374484861612</v>
      </c>
      <c r="CH39" s="14">
        <f>AVERAGE(D109:D110)</f>
        <v>184.4399059957637</v>
      </c>
      <c r="CI39" s="12">
        <f t="shared" si="41"/>
        <v>34.876468108569412</v>
      </c>
      <c r="CJ39" s="14">
        <f>AVERAGE(G109:G110)</f>
        <v>107.6704776363631</v>
      </c>
      <c r="CK39" s="12">
        <f t="shared" si="42"/>
        <v>2.8408627727282294</v>
      </c>
      <c r="CL39" s="14">
        <f>AVERAGE(J109:J110)</f>
        <v>157.91668166250003</v>
      </c>
      <c r="CM39" s="12">
        <f t="shared" si="43"/>
        <v>0.83330332500003124</v>
      </c>
      <c r="CN39" s="17">
        <f>AVERAGE(M109:M110)</f>
        <v>2.59666754625</v>
      </c>
      <c r="CO39" s="12">
        <f t="shared" si="44"/>
        <v>0.37333157249999971</v>
      </c>
      <c r="CP39" s="17">
        <f>AVERAGE(P109:P110)</f>
        <v>4.0507351863394234</v>
      </c>
      <c r="CQ39" s="12">
        <f t="shared" si="45"/>
        <v>-0.19727875354585445</v>
      </c>
      <c r="CR39" s="17">
        <f>AVERAGE(S109:S110)</f>
        <v>7.127313946486737</v>
      </c>
      <c r="CS39" s="12">
        <f t="shared" si="46"/>
        <v>1.0032846173292942</v>
      </c>
      <c r="CV39" s="14">
        <f>AVERAGE(D108,D110)</f>
        <v>186.3758359707395</v>
      </c>
      <c r="CW39" s="12">
        <f t="shared" si="47"/>
        <v>38.748328058520997</v>
      </c>
      <c r="CX39" s="14">
        <f>AVERAGE(G108,G110)</f>
        <v>118.4375231249995</v>
      </c>
      <c r="CY39" s="12">
        <f t="shared" si="48"/>
        <v>24.374953750001012</v>
      </c>
      <c r="CZ39" s="14">
        <f>AVERAGE(J108,J110)</f>
        <v>145.87501500000002</v>
      </c>
      <c r="DA39" s="12">
        <f t="shared" si="20"/>
        <v>-23.25003000000001</v>
      </c>
      <c r="DB39" s="17">
        <f>AVERAGE(M108,M110)</f>
        <v>2.5290657591790797</v>
      </c>
      <c r="DC39" s="12">
        <f t="shared" si="49"/>
        <v>0.23812799835815923</v>
      </c>
      <c r="DD39" s="17">
        <f>AVERAGE(P108,P110)</f>
        <v>3.9628122815561753</v>
      </c>
      <c r="DE39" s="10">
        <f t="shared" si="50"/>
        <v>-0.37312456311235032</v>
      </c>
      <c r="DF39" s="17">
        <f>AVERAGE(S108,S110)</f>
        <v>7.1984608189110446</v>
      </c>
      <c r="DG39" s="10">
        <f t="shared" si="51"/>
        <v>1.1455783621779103</v>
      </c>
      <c r="DL39" s="3">
        <f t="shared" si="52"/>
        <v>14.991299472039088</v>
      </c>
      <c r="DN39" s="3">
        <f t="shared" si="53"/>
        <v>463.71707421746106</v>
      </c>
      <c r="DP39" s="3">
        <f t="shared" si="21"/>
        <v>580.0069440430575</v>
      </c>
      <c r="DR39" s="3">
        <f t="shared" si="22"/>
        <v>1.8280006460728155E-2</v>
      </c>
      <c r="DT39" s="3">
        <f t="shared" si="23"/>
        <v>3.0921748742096331E-2</v>
      </c>
      <c r="DV39" s="3">
        <f t="shared" si="24"/>
        <v>2.0247509823043068E-2</v>
      </c>
      <c r="DY39" s="3">
        <f t="shared" si="25"/>
        <v>1216.3680277280594</v>
      </c>
      <c r="DZ39" s="7"/>
      <c r="EA39" s="3">
        <f t="shared" si="26"/>
        <v>8.0705012934731233</v>
      </c>
      <c r="EB39" s="7"/>
      <c r="EC39" s="3">
        <f t="shared" si="27"/>
        <v>0.69439443145610769</v>
      </c>
      <c r="ED39" s="7"/>
      <c r="EE39" s="3">
        <f t="shared" si="28"/>
        <v>0.13937646302532253</v>
      </c>
      <c r="EF39" s="7"/>
      <c r="EG39" s="3">
        <f t="shared" si="29"/>
        <v>3.8918906600605978E-2</v>
      </c>
      <c r="EH39" s="7"/>
      <c r="EI39" s="3">
        <f t="shared" si="30"/>
        <v>1.0065800233695883</v>
      </c>
      <c r="EJ39" s="7"/>
      <c r="EL39" s="3">
        <f t="shared" si="31"/>
        <v>1501.4329273307656</v>
      </c>
      <c r="EN39" s="3">
        <f t="shared" si="32"/>
        <v>594.13837031468836</v>
      </c>
      <c r="EP39" s="3">
        <f t="shared" si="33"/>
        <v>540.5638950009004</v>
      </c>
      <c r="ER39" s="3">
        <f t="shared" si="34"/>
        <v>5.6704943602063483E-2</v>
      </c>
      <c r="ET39" s="3">
        <f t="shared" si="35"/>
        <v>0.13922193959778228</v>
      </c>
      <c r="EV39" s="3">
        <f t="shared" si="36"/>
        <v>1.3123497838902234</v>
      </c>
    </row>
    <row r="40" spans="1:152" x14ac:dyDescent="0.25">
      <c r="A40" s="1"/>
      <c r="B40" s="1"/>
      <c r="C40" s="6">
        <v>2</v>
      </c>
      <c r="D40" s="3">
        <v>200.99315842731306</v>
      </c>
      <c r="E40" s="3">
        <v>0.71209308137804683</v>
      </c>
      <c r="F40" s="6">
        <v>2</v>
      </c>
      <c r="G40" s="3">
        <v>104.58333325749999</v>
      </c>
      <c r="H40" s="3">
        <v>1.8604085572798248</v>
      </c>
      <c r="I40" s="6">
        <v>2</v>
      </c>
      <c r="J40" s="3">
        <v>146.75925925000001</v>
      </c>
      <c r="K40" s="3">
        <v>1.9610428064906915</v>
      </c>
      <c r="L40" s="6">
        <v>2</v>
      </c>
      <c r="M40" s="2">
        <v>2.366666665825</v>
      </c>
      <c r="N40" s="2">
        <v>1.8604085572798249E-2</v>
      </c>
      <c r="O40" s="6">
        <v>2</v>
      </c>
      <c r="P40" s="2">
        <v>4.225352114178734</v>
      </c>
      <c r="Q40" s="2">
        <v>3.321499112760893E-2</v>
      </c>
      <c r="R40" s="6">
        <v>2</v>
      </c>
      <c r="S40" s="2">
        <v>8.0289106451315231</v>
      </c>
      <c r="T40" s="2">
        <v>5.7430056079704306E-2</v>
      </c>
      <c r="X40" s="2">
        <v>2</v>
      </c>
      <c r="Y40" s="7">
        <f>-(D111-D112)</f>
        <v>-2.1369506909636016</v>
      </c>
      <c r="Z40" s="12">
        <f>ABS(Y40/D111*100)</f>
        <v>1.0500986196381334</v>
      </c>
      <c r="AA40" s="7">
        <f>-(G111-G112)</f>
        <v>-21.08333337499991</v>
      </c>
      <c r="AB40" s="11">
        <f>ABS(AA40/G111*100)</f>
        <v>16.503587769080163</v>
      </c>
      <c r="AC40" s="7">
        <f>-(J111-J112)</f>
        <v>22.523148111111041</v>
      </c>
      <c r="AD40" s="11">
        <f>ABS(AC40/J111*100)</f>
        <v>17.928874118297347</v>
      </c>
      <c r="AE40" s="7">
        <f>-(M111-M112)</f>
        <v>-0.13164557037025304</v>
      </c>
      <c r="AF40" s="14">
        <f>ABS(AE40/M111*100)</f>
        <v>5.200000029624996</v>
      </c>
      <c r="AG40" s="7">
        <f>-(P111-P112)</f>
        <v>0.21666666796874967</v>
      </c>
      <c r="AH40" s="11">
        <f>ABS(AG40/P111*100)</f>
        <v>5.4852321004746747</v>
      </c>
      <c r="AI40" s="7">
        <f>-(S111-S112)</f>
        <v>-7.7862357588455389E-2</v>
      </c>
      <c r="AJ40" s="12">
        <f>ABS(AI40/S111*100)</f>
        <v>0.96888919071028634</v>
      </c>
      <c r="AM40" s="8">
        <v>2</v>
      </c>
      <c r="AN40" s="7">
        <f>(D112-D113)</f>
        <v>56.996986423076407</v>
      </c>
      <c r="AO40" s="11">
        <f>ABS(AN40/D112*100)</f>
        <v>28.305583680152687</v>
      </c>
      <c r="AP40" s="7">
        <f>(G112-G113)</f>
        <v>4.1671828750000941</v>
      </c>
      <c r="AQ40" s="11">
        <f>ABS(AP40/G112*100)</f>
        <v>3.9067339468386528</v>
      </c>
      <c r="AR40" s="7">
        <f>(J112-J113)</f>
        <v>1.8978993611120245</v>
      </c>
      <c r="AS40" s="11">
        <f>ABS(AR40/J112*100)</f>
        <v>1.2810820690708877</v>
      </c>
      <c r="AT40" s="7">
        <f>(M112-M113)</f>
        <v>0.14999999924999985</v>
      </c>
      <c r="AU40" s="11">
        <f>ABS(AT40/M112*100)</f>
        <v>6.2499999707031195</v>
      </c>
      <c r="AV40" s="7">
        <f>(P112-P113)</f>
        <v>-0.27777777647569035</v>
      </c>
      <c r="AW40" s="11">
        <f>ABS(AV40/P112*100)</f>
        <v>6.6666666333332349</v>
      </c>
      <c r="AX40" s="7">
        <f>(S112-S113)</f>
        <v>2.2945092831842357</v>
      </c>
      <c r="AY40" s="11">
        <f>ABS(AX40/S112*100)</f>
        <v>28.831333509773032</v>
      </c>
      <c r="BB40" s="8">
        <v>2</v>
      </c>
      <c r="BC40" s="7">
        <f>(D111-D113)</f>
        <v>59.133937114040009</v>
      </c>
      <c r="BD40" s="11">
        <f>(BC40/D111)*100</f>
        <v>29.058445756285018</v>
      </c>
      <c r="BE40" s="7">
        <f>(G111-G113)</f>
        <v>25.250516250000004</v>
      </c>
      <c r="BF40" s="11">
        <f>(BE40/G111)*100</f>
        <v>19.765570450097851</v>
      </c>
      <c r="BG40" s="7">
        <f>(J111-J113)</f>
        <v>-20.625248749999017</v>
      </c>
      <c r="BH40" s="14">
        <f>(BG40/J111)*100</f>
        <v>-16.418108457710662</v>
      </c>
      <c r="BI40" s="16">
        <f>(M111-M113)</f>
        <v>0.28164556962025289</v>
      </c>
      <c r="BJ40" s="11">
        <f>(BI40/M111)*100</f>
        <v>11.124999999999991</v>
      </c>
      <c r="BK40" s="16">
        <f>(P111-P113)</f>
        <v>-0.49444444444444002</v>
      </c>
      <c r="BL40" s="11">
        <f>(BK40/P111)*100</f>
        <v>-12.517580872011139</v>
      </c>
      <c r="BM40" s="16">
        <f>(S111-S113)</f>
        <v>2.3723716407726911</v>
      </c>
      <c r="BN40" s="11">
        <f>(BM40/S111)*100</f>
        <v>29.520879026569492</v>
      </c>
      <c r="BR40" s="14">
        <f>AVERAGE(D111:D112)</f>
        <v>202.4315246545182</v>
      </c>
      <c r="BS40" s="12">
        <f t="shared" si="18"/>
        <v>-2.1369506909636016</v>
      </c>
      <c r="BT40" s="14">
        <f>AVERAGE(G111:G112)</f>
        <v>117.20833331250005</v>
      </c>
      <c r="BU40" s="12">
        <f t="shared" si="19"/>
        <v>-21.08333337499991</v>
      </c>
      <c r="BV40" s="14">
        <f>AVERAGE(J111:J112)</f>
        <v>136.88657405555551</v>
      </c>
      <c r="BW40" s="12">
        <f t="shared" si="37"/>
        <v>22.523148111111041</v>
      </c>
      <c r="BX40" s="12"/>
      <c r="BY40" s="17">
        <f>AVERAGE(M111:M112)</f>
        <v>2.4658227844351264</v>
      </c>
      <c r="BZ40" s="12">
        <f t="shared" si="38"/>
        <v>-0.13164557037025304</v>
      </c>
      <c r="CA40" s="17">
        <f>AVERAGE(P111:P112)</f>
        <v>4.0583333339843755</v>
      </c>
      <c r="CB40" s="12">
        <f t="shared" si="39"/>
        <v>0.21666666796874967</v>
      </c>
      <c r="CC40" s="17">
        <f>AVERAGE(S111:S112)</f>
        <v>7.9973188212057735</v>
      </c>
      <c r="CD40" s="12">
        <f t="shared" si="40"/>
        <v>-7.7862357588455389E-2</v>
      </c>
      <c r="CH40" s="14">
        <f>AVERAGE(D112:D113)</f>
        <v>172.86455609749819</v>
      </c>
      <c r="CI40" s="12">
        <f t="shared" si="41"/>
        <v>56.996986423076407</v>
      </c>
      <c r="CJ40" s="14">
        <f>AVERAGE(G112:G113)</f>
        <v>104.58307518750004</v>
      </c>
      <c r="CK40" s="12">
        <f t="shared" si="42"/>
        <v>4.1671828750000941</v>
      </c>
      <c r="CL40" s="14">
        <f>AVERAGE(J112:J113)</f>
        <v>147.19919843055501</v>
      </c>
      <c r="CM40" s="12">
        <f t="shared" si="43"/>
        <v>1.8978993611120245</v>
      </c>
      <c r="CN40" s="17">
        <f>AVERAGE(M112:M113)</f>
        <v>2.3249999996249997</v>
      </c>
      <c r="CO40" s="12">
        <f t="shared" si="44"/>
        <v>0.14999999924999985</v>
      </c>
      <c r="CP40" s="17">
        <f>AVERAGE(P112:P113)</f>
        <v>4.3055555562065955</v>
      </c>
      <c r="CQ40" s="12">
        <f t="shared" si="45"/>
        <v>-0.27777777647569035</v>
      </c>
      <c r="CR40" s="17">
        <f>AVERAGE(S112:S113)</f>
        <v>6.811133000819428</v>
      </c>
      <c r="CS40" s="12">
        <f t="shared" si="46"/>
        <v>2.2945092831842357</v>
      </c>
      <c r="CV40" s="14">
        <f>AVERAGE(D111,D113)</f>
        <v>173.93303144298</v>
      </c>
      <c r="CW40" s="12">
        <f t="shared" si="47"/>
        <v>59.133937114040009</v>
      </c>
      <c r="CX40" s="14">
        <f>AVERAGE(G111,G113)</f>
        <v>115.124741875</v>
      </c>
      <c r="CY40" s="12">
        <f t="shared" si="48"/>
        <v>25.250516250000004</v>
      </c>
      <c r="CZ40" s="14">
        <f>AVERAGE(J111,J113)</f>
        <v>135.9376243749995</v>
      </c>
      <c r="DA40" s="12">
        <f t="shared" si="20"/>
        <v>-20.625248749999017</v>
      </c>
      <c r="DB40" s="17">
        <f>AVERAGE(M111,M113)</f>
        <v>2.3908227848101262</v>
      </c>
      <c r="DC40" s="12">
        <f t="shared" si="49"/>
        <v>0.28164556962025289</v>
      </c>
      <c r="DD40" s="17">
        <f>AVERAGE(P111,P113)</f>
        <v>4.1972222222222202</v>
      </c>
      <c r="DE40" s="10">
        <f t="shared" si="50"/>
        <v>-0.49444444444444002</v>
      </c>
      <c r="DF40" s="17">
        <f>AVERAGE(S111,S113)</f>
        <v>6.8500641796136552</v>
      </c>
      <c r="DG40" s="10">
        <f t="shared" si="51"/>
        <v>2.3723716407726911</v>
      </c>
      <c r="DL40" s="3">
        <f t="shared" si="52"/>
        <v>4.5665582556098139</v>
      </c>
      <c r="DN40" s="3">
        <f t="shared" si="53"/>
        <v>444.50694620138512</v>
      </c>
      <c r="DP40" s="3">
        <f t="shared" si="21"/>
        <v>507.29220083504487</v>
      </c>
      <c r="DR40" s="3">
        <f t="shared" si="22"/>
        <v>1.7330556198109245E-2</v>
      </c>
      <c r="DT40" s="3">
        <f t="shared" si="23"/>
        <v>4.6944445008680412E-2</v>
      </c>
      <c r="DV40" s="3">
        <f t="shared" si="24"/>
        <v>6.0625467292324967E-3</v>
      </c>
      <c r="DY40" s="3">
        <f t="shared" si="25"/>
        <v>3248.6564613123564</v>
      </c>
      <c r="DZ40" s="7"/>
      <c r="EA40" s="3">
        <f t="shared" si="26"/>
        <v>17.36541311369405</v>
      </c>
      <c r="EB40" s="7"/>
      <c r="EC40" s="3">
        <f t="shared" si="27"/>
        <v>3.6020219849094306</v>
      </c>
      <c r="ED40" s="7"/>
      <c r="EE40" s="3">
        <f t="shared" si="28"/>
        <v>2.2499999774999956E-2</v>
      </c>
      <c r="EF40" s="7"/>
      <c r="EG40" s="3">
        <f t="shared" si="29"/>
        <v>7.7160493103778593E-2</v>
      </c>
      <c r="EH40" s="7"/>
      <c r="EI40" s="3">
        <f t="shared" si="30"/>
        <v>5.2647728506186358</v>
      </c>
      <c r="EJ40" s="7"/>
      <c r="EL40" s="3">
        <f t="shared" si="31"/>
        <v>3496.8225186072386</v>
      </c>
      <c r="EN40" s="3">
        <f t="shared" si="32"/>
        <v>637.58857089151422</v>
      </c>
      <c r="EP40" s="3">
        <f t="shared" si="33"/>
        <v>425.40088599933603</v>
      </c>
      <c r="ER40" s="3">
        <f t="shared" si="34"/>
        <v>7.9324226886716712E-2</v>
      </c>
      <c r="ET40" s="3">
        <f t="shared" si="35"/>
        <v>0.24447530864197092</v>
      </c>
      <c r="EV40" s="3">
        <f t="shared" si="36"/>
        <v>5.6281472019425109</v>
      </c>
    </row>
    <row r="41" spans="1:152" x14ac:dyDescent="0.25">
      <c r="A41" s="1"/>
      <c r="B41" s="1"/>
      <c r="C41" s="4">
        <v>3</v>
      </c>
      <c r="D41" s="3">
        <v>136.378865590929</v>
      </c>
      <c r="E41" s="3">
        <v>0.3160791</v>
      </c>
      <c r="F41" s="4">
        <v>3</v>
      </c>
      <c r="G41" s="3">
        <v>104.998591249998</v>
      </c>
      <c r="H41" s="3">
        <v>4.4721359999999999</v>
      </c>
      <c r="I41" s="4">
        <v>3</v>
      </c>
      <c r="J41" s="3">
        <v>143.751618750001</v>
      </c>
      <c r="K41" s="3">
        <v>4.7140450000000005</v>
      </c>
      <c r="L41" s="4">
        <v>3</v>
      </c>
      <c r="M41" s="2">
        <v>2.2299995400000001</v>
      </c>
      <c r="N41" s="2">
        <v>1.4142136E-2</v>
      </c>
      <c r="O41" s="4">
        <v>3</v>
      </c>
      <c r="P41" s="2">
        <v>4.4843058577491801</v>
      </c>
      <c r="Q41" s="2">
        <v>2.7688457999999999E-2</v>
      </c>
      <c r="R41" s="4">
        <v>3</v>
      </c>
      <c r="S41" s="2">
        <v>6.1230362318991904</v>
      </c>
      <c r="T41" s="2">
        <v>9.9905970000000004E-3</v>
      </c>
      <c r="X41" s="2">
        <v>3</v>
      </c>
      <c r="Y41" s="7">
        <f>-(D114-D115)</f>
        <v>-2.9482375867378039</v>
      </c>
      <c r="Z41" s="12">
        <f>ABS(Y41/D114*100)</f>
        <v>1.4684083165821935</v>
      </c>
      <c r="AA41" s="7">
        <f>-(G114-G115)</f>
        <v>-9.3888889305555665</v>
      </c>
      <c r="AB41" s="11">
        <f>ABS(AA41/G114*100)</f>
        <v>7.5989208970323823</v>
      </c>
      <c r="AC41" s="7">
        <f>-(J114-J115)</f>
        <v>9.5925925555555267</v>
      </c>
      <c r="AD41" s="11">
        <f>ABS(AC41/J114*100)</f>
        <v>7.694592959001759</v>
      </c>
      <c r="AE41" s="7">
        <f>-(M114-M115)</f>
        <v>-0.12933884372520676</v>
      </c>
      <c r="AF41" s="14">
        <f>ABS(AE41/M114*100)</f>
        <v>5.2166666969166728</v>
      </c>
      <c r="AG41" s="7">
        <f>-(P114-P115)</f>
        <v>0.22198581696091768</v>
      </c>
      <c r="AH41" s="11">
        <f>ABS(AG41/P114*100)</f>
        <v>5.5037805858078759</v>
      </c>
      <c r="AI41" s="7">
        <f>-(S114-S115)</f>
        <v>-0.13069270864829452</v>
      </c>
      <c r="AJ41" s="12">
        <f>ABS(AI41/S114*100)</f>
        <v>1.6150410240761373</v>
      </c>
      <c r="AM41" s="8">
        <v>3</v>
      </c>
      <c r="AN41" s="7">
        <f>(D115-D116)</f>
        <v>17.918466418500969</v>
      </c>
      <c r="AO41" s="11">
        <f>ABS(AN41/D115*100)</f>
        <v>9.0575282140359175</v>
      </c>
      <c r="AP41" s="7">
        <f>(G115-G116)</f>
        <v>12.917451625001007</v>
      </c>
      <c r="AQ41" s="11">
        <f>ABS(AP41/G115*100)</f>
        <v>11.314556172013493</v>
      </c>
      <c r="AR41" s="7">
        <f>(J115-J116)</f>
        <v>-11.99122952777779</v>
      </c>
      <c r="AS41" s="11">
        <f>ABS(AR41/J115*100)</f>
        <v>8.9313985472914297</v>
      </c>
      <c r="AT41" s="7">
        <f>(M115-M116)</f>
        <v>0.17000160924999985</v>
      </c>
      <c r="AU41" s="11">
        <f>ABS(AT41/M115*100)</f>
        <v>7.2341110342236465</v>
      </c>
      <c r="AV41" s="7">
        <f>(P115-P116)</f>
        <v>-0.3318402007729695</v>
      </c>
      <c r="AW41" s="11">
        <f>ABS(AV41/P115*100)</f>
        <v>7.7982447156759811</v>
      </c>
      <c r="AX41" s="7">
        <f>(S115-S116)</f>
        <v>1.5641354845348161</v>
      </c>
      <c r="AY41" s="11">
        <f>ABS(AX41/S115*100)</f>
        <v>19.646168262870344</v>
      </c>
      <c r="BB41" s="8">
        <v>3</v>
      </c>
      <c r="BC41" s="7">
        <f>(D114-D116)</f>
        <v>20.866704005238773</v>
      </c>
      <c r="BD41" s="11">
        <f>(BC41/D114)*100</f>
        <v>10.392935033046429</v>
      </c>
      <c r="BE41" s="7">
        <f>(G114-G116)</f>
        <v>22.306340555556574</v>
      </c>
      <c r="BF41" s="11">
        <f>(BE41/G114)*100</f>
        <v>18.053692895684275</v>
      </c>
      <c r="BG41" s="7">
        <f>(J114-J116)</f>
        <v>-21.583822083333317</v>
      </c>
      <c r="BH41" s="11">
        <f>(BG41/J114)*100</f>
        <v>-17.313226270053462</v>
      </c>
      <c r="BI41" s="16">
        <f>(M114-M116)</f>
        <v>0.29934045297520662</v>
      </c>
      <c r="BJ41" s="11">
        <f>(BI41/M114)*100</f>
        <v>12.073398269999998</v>
      </c>
      <c r="BK41" s="16">
        <f>(P114-P116)</f>
        <v>-0.55382601773388718</v>
      </c>
      <c r="BL41" s="11">
        <f>(BK41/P114)*100</f>
        <v>-13.731223580179023</v>
      </c>
      <c r="BM41" s="16">
        <f>(S114-S116)</f>
        <v>1.6948281931831106</v>
      </c>
      <c r="BN41" s="11">
        <f>(BM41/S114)*100</f>
        <v>20.943915609842094</v>
      </c>
      <c r="BR41" s="14">
        <f>AVERAGE(D114:D115)</f>
        <v>199.30365898440886</v>
      </c>
      <c r="BS41" s="12">
        <f t="shared" si="18"/>
        <v>-2.9482375867378039</v>
      </c>
      <c r="BT41" s="14">
        <f>AVERAGE(G114:G115)</f>
        <v>118.86111109027779</v>
      </c>
      <c r="BU41" s="12">
        <f t="shared" si="19"/>
        <v>-9.3888889305555665</v>
      </c>
      <c r="BV41" s="14">
        <f>AVERAGE(J114:J115)</f>
        <v>129.46296294444443</v>
      </c>
      <c r="BW41" s="12">
        <f t="shared" si="37"/>
        <v>9.5925925555555267</v>
      </c>
      <c r="BX41" s="12"/>
      <c r="BY41" s="17">
        <f>AVERAGE(M114:M115)</f>
        <v>2.4146694211126034</v>
      </c>
      <c r="BZ41" s="12">
        <f t="shared" si="38"/>
        <v>-0.12933884372520676</v>
      </c>
      <c r="CA41" s="17">
        <f>AVERAGE(P114:P115)</f>
        <v>4.1443262418137916</v>
      </c>
      <c r="CB41" s="12">
        <f t="shared" si="39"/>
        <v>0.22198581696091768</v>
      </c>
      <c r="CC41" s="17">
        <f>AVERAGE(S114:S115)</f>
        <v>8.0268758678980738</v>
      </c>
      <c r="CD41" s="12">
        <f t="shared" si="40"/>
        <v>-0.13069270864829452</v>
      </c>
      <c r="CH41" s="14">
        <f>AVERAGE(D115:D116)</f>
        <v>188.8703069817895</v>
      </c>
      <c r="CI41" s="12">
        <f t="shared" si="41"/>
        <v>17.918466418500969</v>
      </c>
      <c r="CJ41" s="14">
        <f>AVERAGE(G115:G116)</f>
        <v>107.7079408124995</v>
      </c>
      <c r="CK41" s="12">
        <f t="shared" si="42"/>
        <v>12.917451625001007</v>
      </c>
      <c r="CL41" s="14">
        <f>AVERAGE(J115:J116)</f>
        <v>140.25487398611108</v>
      </c>
      <c r="CM41" s="12">
        <f t="shared" si="43"/>
        <v>-11.99122952777779</v>
      </c>
      <c r="CN41" s="17">
        <f>AVERAGE(M115:M116)</f>
        <v>2.2649991946250001</v>
      </c>
      <c r="CO41" s="12">
        <f t="shared" si="44"/>
        <v>0.17000160924999985</v>
      </c>
      <c r="CP41" s="17">
        <f>AVERAGE(P115:P116)</f>
        <v>4.4212392506807356</v>
      </c>
      <c r="CQ41" s="12">
        <f t="shared" si="45"/>
        <v>-0.3318402007729695</v>
      </c>
      <c r="CR41" s="17">
        <f>AVERAGE(S115:S116)</f>
        <v>7.1794617713065181</v>
      </c>
      <c r="CS41" s="12">
        <f t="shared" si="46"/>
        <v>1.5641354845348161</v>
      </c>
      <c r="CV41" s="14">
        <f>AVERAGE(D114,D116)</f>
        <v>190.34442577515838</v>
      </c>
      <c r="CW41" s="12">
        <f t="shared" si="47"/>
        <v>20.866704005238773</v>
      </c>
      <c r="CX41" s="14">
        <f>AVERAGE(G114,G116)</f>
        <v>112.40238527777728</v>
      </c>
      <c r="CY41" s="12">
        <f t="shared" si="48"/>
        <v>22.306340555556574</v>
      </c>
      <c r="CZ41" s="14">
        <f>AVERAGE(J114,J116)</f>
        <v>135.45857770833334</v>
      </c>
      <c r="DA41" s="12">
        <f t="shared" si="20"/>
        <v>-21.583822083333317</v>
      </c>
      <c r="DB41" s="17">
        <f>AVERAGE(M114,M116)</f>
        <v>2.3296686164876035</v>
      </c>
      <c r="DC41" s="12">
        <f t="shared" si="49"/>
        <v>0.29934045297520662</v>
      </c>
      <c r="DD41" s="17">
        <f>AVERAGE(P114,P116)</f>
        <v>4.3102463422002764</v>
      </c>
      <c r="DE41" s="10">
        <f t="shared" si="50"/>
        <v>-0.55382601773388718</v>
      </c>
      <c r="DF41" s="17">
        <f>AVERAGE(S114,S116)</f>
        <v>7.2448081256306658</v>
      </c>
      <c r="DG41" s="10">
        <f t="shared" si="51"/>
        <v>1.6948281931831106</v>
      </c>
      <c r="DL41" s="3">
        <f t="shared" si="52"/>
        <v>8.6921048678535495</v>
      </c>
      <c r="DN41" s="3">
        <f t="shared" si="53"/>
        <v>88.151235350308852</v>
      </c>
      <c r="DP41" s="3">
        <f t="shared" si="21"/>
        <v>92.017831936899313</v>
      </c>
      <c r="DR41" s="3">
        <f t="shared" si="22"/>
        <v>1.6728536496173459E-2</v>
      </c>
      <c r="DT41" s="3">
        <f t="shared" si="23"/>
        <v>4.9277702931806049E-2</v>
      </c>
      <c r="DV41" s="3">
        <f t="shared" si="24"/>
        <v>1.7080584093827997E-2</v>
      </c>
      <c r="DY41" s="3">
        <f t="shared" si="25"/>
        <v>321.07143879094696</v>
      </c>
      <c r="DZ41" s="7"/>
      <c r="EA41" s="3">
        <f t="shared" si="26"/>
        <v>166.86055648424116</v>
      </c>
      <c r="EB41" s="7"/>
      <c r="EC41" s="3">
        <f t="shared" si="27"/>
        <v>143.78958558784996</v>
      </c>
      <c r="ED41" s="7"/>
      <c r="EE41" s="3">
        <f t="shared" si="28"/>
        <v>2.8900547147589634E-2</v>
      </c>
      <c r="EF41" s="7"/>
      <c r="EG41" s="3">
        <f t="shared" si="29"/>
        <v>0.1101179188490447</v>
      </c>
      <c r="EH41" s="7"/>
      <c r="EI41" s="3">
        <f t="shared" si="30"/>
        <v>2.4465198139809639</v>
      </c>
      <c r="EJ41" s="7"/>
      <c r="EL41" s="3">
        <f t="shared" si="31"/>
        <v>435.41933604224789</v>
      </c>
      <c r="EN41" s="3">
        <f t="shared" si="32"/>
        <v>497.57282898046793</v>
      </c>
      <c r="EP41" s="3">
        <f t="shared" si="33"/>
        <v>465.86137572498694</v>
      </c>
      <c r="ER41" s="3">
        <f t="shared" si="34"/>
        <v>8.9604706787401886E-2</v>
      </c>
      <c r="ET41" s="3">
        <f t="shared" si="35"/>
        <v>0.30672325791897592</v>
      </c>
      <c r="EV41" s="3">
        <f t="shared" si="36"/>
        <v>2.8724426044083273</v>
      </c>
    </row>
    <row r="42" spans="1:152" x14ac:dyDescent="0.25">
      <c r="A42" s="1"/>
      <c r="B42" s="1">
        <v>4</v>
      </c>
      <c r="C42" s="5">
        <v>1</v>
      </c>
      <c r="D42" s="3">
        <v>198.22222222222223</v>
      </c>
      <c r="E42" s="3">
        <v>1.0409999999999999</v>
      </c>
      <c r="F42" s="5">
        <v>1</v>
      </c>
      <c r="G42" s="3">
        <v>115.88888888888887</v>
      </c>
      <c r="H42" s="3">
        <v>0.30151134457776363</v>
      </c>
      <c r="I42" s="5">
        <v>1</v>
      </c>
      <c r="J42" s="3">
        <v>122.88888888888889</v>
      </c>
      <c r="K42" s="3">
        <v>0.31622776601683794</v>
      </c>
      <c r="L42" s="5">
        <v>1</v>
      </c>
      <c r="M42" s="2">
        <v>2.6218220338983054</v>
      </c>
      <c r="N42" s="2">
        <v>1E-3</v>
      </c>
      <c r="O42" s="5">
        <v>1</v>
      </c>
      <c r="P42" s="2">
        <v>4.195555555555555</v>
      </c>
      <c r="Q42" s="2">
        <v>1.6002442199775529E-3</v>
      </c>
      <c r="R42" s="5">
        <v>1</v>
      </c>
      <c r="S42" s="2">
        <v>8.3055555555555554</v>
      </c>
      <c r="T42" s="2">
        <v>7.9054507349511152E-2</v>
      </c>
      <c r="X42" s="2">
        <v>4</v>
      </c>
      <c r="Y42" s="7">
        <f>-(D117-D118)</f>
        <v>-4.1458677655417091</v>
      </c>
      <c r="Z42" s="14">
        <f>ABS(Y42/D117*100)</f>
        <v>2.0614812093853803</v>
      </c>
      <c r="AA42" s="7">
        <f>-(G117-G118)</f>
        <v>-19.722222163888873</v>
      </c>
      <c r="AB42" s="11">
        <f>ABS(AA42/G117*100)</f>
        <v>15.919282464125548</v>
      </c>
      <c r="AC42" s="7">
        <f>-(J117-J118)</f>
        <v>20.629629666666659</v>
      </c>
      <c r="AD42" s="11">
        <f>ABS(AC42/J117*100)</f>
        <v>17.582070738636354</v>
      </c>
      <c r="AE42" s="7">
        <f>-(M117-M118)</f>
        <v>0.11407784415894495</v>
      </c>
      <c r="AF42" s="14">
        <f>ABS(AE42/M117*100)</f>
        <v>5.2588477788827221</v>
      </c>
      <c r="AG42" s="7">
        <f>-(P117-P118)</f>
        <v>0.23067315314851289</v>
      </c>
      <c r="AH42" s="14">
        <f>ABS(AG42/P117*100)</f>
        <v>5.5598778209336261</v>
      </c>
      <c r="AI42" s="7">
        <f>-(S117-S118)</f>
        <v>-0.16890036210472736</v>
      </c>
      <c r="AJ42" s="12">
        <f>ABS(AI42/S117*100)</f>
        <v>2.0249144251266102</v>
      </c>
      <c r="AM42" s="8">
        <v>4</v>
      </c>
      <c r="AN42" s="7">
        <f>(D118-D119)</f>
        <v>15.358980704110394</v>
      </c>
      <c r="AO42" s="11">
        <f>ABS(AN42/D118*100)</f>
        <v>7.7978126715298384</v>
      </c>
      <c r="AP42" s="7">
        <f>(G118-G119)</f>
        <v>5.4165517250004172</v>
      </c>
      <c r="AQ42" s="11">
        <f>ABS(AP42/G118*100)</f>
        <v>5.1998896530884613</v>
      </c>
      <c r="AR42" s="7">
        <f>(J118-J119)</f>
        <v>4.2130017500000179</v>
      </c>
      <c r="AS42" s="11">
        <f>ABS(AR42/J118*100)</f>
        <v>3.0537193884419676</v>
      </c>
      <c r="AT42" s="7">
        <f>(M118-M119)</f>
        <v>0.12333348425001001</v>
      </c>
      <c r="AU42" s="11">
        <f>ABS(AT42/M118*100)</f>
        <v>5.401466461335616</v>
      </c>
      <c r="AV42" s="7">
        <f>(P118-P119)</f>
        <v>-0.25006790909430787</v>
      </c>
      <c r="AW42" s="11">
        <f>ABS(AV42/P118*100)</f>
        <v>5.7098839266123189</v>
      </c>
      <c r="AX42" s="7">
        <f>(S118-S119)</f>
        <v>0.37921533159647414</v>
      </c>
      <c r="AY42" s="14">
        <f>ABS(AX42/S118*100)</f>
        <v>4.6403028904091945</v>
      </c>
      <c r="BB42" s="8">
        <v>4</v>
      </c>
      <c r="BC42" s="7">
        <f>(D117-D119)</f>
        <v>19.504848469652103</v>
      </c>
      <c r="BD42" s="11">
        <f>(BC42/D117)*100</f>
        <v>9.6985434379485582</v>
      </c>
      <c r="BE42" s="7">
        <f>(G117-G119)</f>
        <v>25.13877388888929</v>
      </c>
      <c r="BF42" s="11">
        <f>(BE42/G117)*100</f>
        <v>20.291386995516021</v>
      </c>
      <c r="BG42" s="7">
        <f>(J117-J119)</f>
        <v>-16.416627916666641</v>
      </c>
      <c r="BH42" s="14">
        <f>(BG42/J117)*100</f>
        <v>-13.991444247159068</v>
      </c>
      <c r="BI42" s="16">
        <f>(M117-M119)</f>
        <v>9.2556400910650538E-3</v>
      </c>
      <c r="BJ42" s="12">
        <f>(BI42/M117)*100</f>
        <v>0.42667358148193724</v>
      </c>
      <c r="BK42" s="16">
        <f>(P117-P119)</f>
        <v>-0.48074106224282076</v>
      </c>
      <c r="BL42" s="11">
        <f>(BK42/P117)*100</f>
        <v>-11.587224317582717</v>
      </c>
      <c r="BM42" s="16">
        <f>(S117-S119)</f>
        <v>0.5481156937012015</v>
      </c>
      <c r="BN42" s="11">
        <f>(BM42/S117)*100</f>
        <v>6.5712551529383418</v>
      </c>
      <c r="BR42" s="14">
        <f>AVERAGE(D117:D118)</f>
        <v>199.03817722834026</v>
      </c>
      <c r="BS42" s="12">
        <f t="shared" si="18"/>
        <v>-4.1458677655417091</v>
      </c>
      <c r="BT42" s="14">
        <f>AVERAGE(G117:G118)</f>
        <v>114.02777780694444</v>
      </c>
      <c r="BU42" s="12">
        <f t="shared" si="19"/>
        <v>-19.722222163888873</v>
      </c>
      <c r="BV42" s="14">
        <f>AVERAGE(J117:J118)</f>
        <v>127.64814816666667</v>
      </c>
      <c r="BW42" s="12">
        <f t="shared" si="37"/>
        <v>20.629629666666659</v>
      </c>
      <c r="BX42" s="12"/>
      <c r="BY42" s="17">
        <f>AVERAGE(M117:M118)</f>
        <v>2.2262944121705273</v>
      </c>
      <c r="BZ42" s="12">
        <f t="shared" si="38"/>
        <v>0.11407784415894495</v>
      </c>
      <c r="CA42" s="17">
        <f>AVERAGE(P117:P118)</f>
        <v>4.2642254654631451</v>
      </c>
      <c r="CB42" s="12">
        <f t="shared" si="39"/>
        <v>0.23067315314851289</v>
      </c>
      <c r="CC42" s="17">
        <f>AVERAGE(S117:S118)</f>
        <v>8.2566609300587466</v>
      </c>
      <c r="CD42" s="12">
        <f t="shared" si="40"/>
        <v>-0.16890036210472736</v>
      </c>
      <c r="CH42" s="14">
        <f>AVERAGE(D118:D119)</f>
        <v>189.28575299351422</v>
      </c>
      <c r="CI42" s="12">
        <f t="shared" si="41"/>
        <v>15.358980704110394</v>
      </c>
      <c r="CJ42" s="14">
        <f>AVERAGE(G118:G119)</f>
        <v>101.45839086249981</v>
      </c>
      <c r="CK42" s="12">
        <f t="shared" si="42"/>
        <v>5.4165517250004172</v>
      </c>
      <c r="CL42" s="14">
        <f>AVERAGE(J118:J119)</f>
        <v>135.85646212500001</v>
      </c>
      <c r="CM42" s="12">
        <f t="shared" si="43"/>
        <v>4.2130017500000179</v>
      </c>
      <c r="CN42" s="17">
        <f>AVERAGE(M118:M119)</f>
        <v>2.2216665921249952</v>
      </c>
      <c r="CO42" s="12">
        <f t="shared" si="44"/>
        <v>0.12333348425001001</v>
      </c>
      <c r="CP42" s="17">
        <f>AVERAGE(P118:P119)</f>
        <v>4.5045959965845555</v>
      </c>
      <c r="CQ42" s="12">
        <f t="shared" si="45"/>
        <v>-0.25006790909430787</v>
      </c>
      <c r="CR42" s="17">
        <f>AVERAGE(S118:S119)</f>
        <v>7.9826030832081472</v>
      </c>
      <c r="CS42" s="12">
        <f t="shared" si="46"/>
        <v>0.37921533159647414</v>
      </c>
      <c r="CV42" s="14">
        <f>AVERAGE(D117,D119)</f>
        <v>191.35868687628505</v>
      </c>
      <c r="CW42" s="12">
        <f t="shared" si="47"/>
        <v>19.504848469652103</v>
      </c>
      <c r="CX42" s="14">
        <f>AVERAGE(G117,G119)</f>
        <v>111.31950194444424</v>
      </c>
      <c r="CY42" s="12">
        <f t="shared" si="48"/>
        <v>25.13877388888929</v>
      </c>
      <c r="CZ42" s="14">
        <f>AVERAGE(J117,J119)</f>
        <v>125.54164729166666</v>
      </c>
      <c r="DA42" s="12">
        <f t="shared" si="20"/>
        <v>-16.416627916666641</v>
      </c>
      <c r="DB42" s="17">
        <f>AVERAGE(M117,M119)</f>
        <v>2.1646276700455225</v>
      </c>
      <c r="DC42" s="12">
        <f t="shared" si="49"/>
        <v>9.2556400910650538E-3</v>
      </c>
      <c r="DD42" s="17">
        <f>AVERAGE(P117,P119)</f>
        <v>4.3892594200102995</v>
      </c>
      <c r="DE42" s="10">
        <f t="shared" si="50"/>
        <v>-0.48074106224282076</v>
      </c>
      <c r="DF42" s="17">
        <f>AVERAGE(S117,S119)</f>
        <v>8.0670532642605099</v>
      </c>
      <c r="DG42" s="10">
        <f t="shared" si="51"/>
        <v>0.5481156937012015</v>
      </c>
      <c r="DL42" s="3">
        <f t="shared" si="52"/>
        <v>17.188219529357802</v>
      </c>
      <c r="DN42" s="3">
        <f t="shared" si="53"/>
        <v>388.9660470817895</v>
      </c>
      <c r="DP42" s="3">
        <f t="shared" si="21"/>
        <v>425.58162018381313</v>
      </c>
      <c r="DR42" s="3">
        <f t="shared" si="22"/>
        <v>1.3013754527952531E-2</v>
      </c>
      <c r="DT42" s="3">
        <f t="shared" si="23"/>
        <v>5.3210103583477282E-2</v>
      </c>
      <c r="DV42" s="3">
        <f t="shared" si="24"/>
        <v>2.8527332319108024E-2</v>
      </c>
      <c r="DY42" s="3">
        <f t="shared" si="25"/>
        <v>235.89828826923542</v>
      </c>
      <c r="DZ42" s="7"/>
      <c r="EA42" s="3">
        <f t="shared" si="26"/>
        <v>29.339032589604994</v>
      </c>
      <c r="EB42" s="7"/>
      <c r="EC42" s="3">
        <f t="shared" si="27"/>
        <v>17.749383745503213</v>
      </c>
      <c r="ED42" s="7"/>
      <c r="EE42" s="3">
        <f t="shared" si="28"/>
        <v>1.5211148337247467E-2</v>
      </c>
      <c r="EF42" s="7"/>
      <c r="EG42" s="3">
        <f t="shared" si="29"/>
        <v>6.253395915879903E-2</v>
      </c>
      <c r="EH42" s="7"/>
      <c r="EI42" s="3">
        <f t="shared" si="30"/>
        <v>0.14380426771782384</v>
      </c>
      <c r="EJ42" s="7"/>
      <c r="EL42" s="3">
        <f t="shared" si="31"/>
        <v>380.43911382408999</v>
      </c>
      <c r="EN42" s="3">
        <f t="shared" si="32"/>
        <v>631.95795263670198</v>
      </c>
      <c r="EP42" s="3">
        <f t="shared" si="33"/>
        <v>269.5056721542785</v>
      </c>
      <c r="ER42" s="3">
        <f t="shared" si="34"/>
        <v>8.5666873495330716E-5</v>
      </c>
      <c r="ET42" s="3">
        <f t="shared" si="35"/>
        <v>0.23111196892635566</v>
      </c>
      <c r="EV42" s="3">
        <f t="shared" si="36"/>
        <v>0.30043081368154934</v>
      </c>
    </row>
    <row r="43" spans="1:152" x14ac:dyDescent="0.25">
      <c r="A43" s="1"/>
      <c r="B43" s="1"/>
      <c r="C43" s="6">
        <v>2</v>
      </c>
      <c r="D43" s="3">
        <v>201.33218951489854</v>
      </c>
      <c r="E43" s="3">
        <v>0.72042875430990216</v>
      </c>
      <c r="F43" s="6">
        <v>2</v>
      </c>
      <c r="G43" s="3">
        <v>98.750000007499978</v>
      </c>
      <c r="H43" s="3">
        <v>1.8604085572798248</v>
      </c>
      <c r="I43" s="6">
        <v>2</v>
      </c>
      <c r="J43" s="3">
        <v>139.81481480555561</v>
      </c>
      <c r="K43" s="3">
        <v>1.9610428064906915</v>
      </c>
      <c r="L43" s="6">
        <v>2</v>
      </c>
      <c r="M43" s="2">
        <v>2.2458333333250002</v>
      </c>
      <c r="N43" s="2">
        <v>1.8604085572798249E-2</v>
      </c>
      <c r="O43" s="6">
        <v>2</v>
      </c>
      <c r="P43" s="2">
        <v>4.4526901669924026</v>
      </c>
      <c r="Q43" s="2">
        <v>3.6885296725576854E-2</v>
      </c>
      <c r="R43" s="6">
        <v>2</v>
      </c>
      <c r="S43" s="2">
        <v>8.407504484310742</v>
      </c>
      <c r="T43" s="2">
        <v>6.2832975248928766E-2</v>
      </c>
      <c r="X43" s="2">
        <v>5</v>
      </c>
      <c r="Y43" s="7">
        <f>-(D120-D121)</f>
        <v>-1.0647830574855845</v>
      </c>
      <c r="Z43" s="12">
        <f>ABS(Y43/D120*100)</f>
        <v>0.53062278612238434</v>
      </c>
      <c r="AA43" s="7">
        <f>-(G120-G121)</f>
        <v>-13.89393939242423</v>
      </c>
      <c r="AB43" s="11">
        <f>ABS(AA43/G120*100)</f>
        <v>11.546210021405177</v>
      </c>
      <c r="AC43" s="7">
        <f>-(J120-J121)</f>
        <v>13.916666665833333</v>
      </c>
      <c r="AD43" s="11">
        <f>ABS(AC43/J120*100)</f>
        <v>12.031700287463977</v>
      </c>
      <c r="AE43" s="7">
        <f>-(M120-M121)</f>
        <v>0.34291207831632153</v>
      </c>
      <c r="AF43" s="11">
        <f>ABS(AE43/M120*100)</f>
        <v>16.146502058005559</v>
      </c>
      <c r="AG43" s="7">
        <f>-(P120-P121)</f>
        <v>0.22168168166661584</v>
      </c>
      <c r="AH43" s="11">
        <f>ABS(AG43/P120*100)</f>
        <v>5.2310832066060371</v>
      </c>
      <c r="AI43" s="7">
        <f>-(S120-S121)</f>
        <v>2.0334428532166271E-2</v>
      </c>
      <c r="AJ43" s="12">
        <f>ABS(AI43/S120*100)</f>
        <v>0.23907231455192215</v>
      </c>
      <c r="AM43" s="8">
        <v>5</v>
      </c>
      <c r="AN43" s="7">
        <f>(D121-D122)</f>
        <v>70.517667141792089</v>
      </c>
      <c r="AO43" s="11">
        <f>ABS(AN43/D121*100)</f>
        <v>35.329159157568434</v>
      </c>
      <c r="AP43" s="7">
        <f>(G121-G122)</f>
        <v>20.189563940908798</v>
      </c>
      <c r="AQ43" s="11">
        <f>ABS(AP43/G121*100)</f>
        <v>18.968131246704804</v>
      </c>
      <c r="AR43" s="7">
        <f>(J121-J122)</f>
        <v>-16.666674167499025</v>
      </c>
      <c r="AS43" s="11">
        <f>ABS(AR43/J121*100)</f>
        <v>12.861742122911544</v>
      </c>
      <c r="AT43" s="7">
        <f>(M121-M122)</f>
        <v>0.39666697667500994</v>
      </c>
      <c r="AU43" s="11">
        <f>ABS(AT43/M121*100)</f>
        <v>16.081093648932558</v>
      </c>
      <c r="AV43" s="7">
        <f>(P121-P122)</f>
        <v>-0.37145913842263667</v>
      </c>
      <c r="AW43" s="11">
        <f>ABS(AV43/P121*100)</f>
        <v>8.3296897707175699</v>
      </c>
      <c r="AX43" s="7">
        <f>(S121-S122)</f>
        <v>2.5323716959545326</v>
      </c>
      <c r="AY43" s="11">
        <f>ABS(AX43/S121*100)</f>
        <v>29.702139022211398</v>
      </c>
      <c r="BB43" s="8">
        <v>5</v>
      </c>
      <c r="BC43" s="7">
        <f>(D120-D122)</f>
        <v>71.582450199277673</v>
      </c>
      <c r="BD43" s="11">
        <f>(BC43/D120)*100</f>
        <v>35.672317375055314</v>
      </c>
      <c r="BE43" s="7">
        <f>(G120-G122)</f>
        <v>34.083503333333027</v>
      </c>
      <c r="BF43" s="11">
        <f>(BE43/G120)*100</f>
        <v>28.324240997229666</v>
      </c>
      <c r="BG43" s="7">
        <f>(J120-J122)</f>
        <v>-30.583340833332358</v>
      </c>
      <c r="BH43" s="11">
        <f>(BG43/J120)*100</f>
        <v>-26.440928674350744</v>
      </c>
      <c r="BI43" s="16">
        <f>(M120-M122)</f>
        <v>5.3754898358688408E-2</v>
      </c>
      <c r="BJ43" s="14">
        <f>(BI43/M120)*100</f>
        <v>2.5311257079016984</v>
      </c>
      <c r="BK43" s="16">
        <f>(P120-P122)</f>
        <v>-0.59314082008925251</v>
      </c>
      <c r="BL43" s="11">
        <f>(BK43/P120)*100</f>
        <v>-13.996505980081993</v>
      </c>
      <c r="BM43" s="16">
        <f>(S120-S122)</f>
        <v>2.5120372674223663</v>
      </c>
      <c r="BN43" s="11">
        <f>(BM43/S120)*100</f>
        <v>29.534076298891303</v>
      </c>
      <c r="BR43" s="14">
        <f>AVERAGE(D120:D121)</f>
        <v>200.13427513792385</v>
      </c>
      <c r="BS43" s="12">
        <f t="shared" si="18"/>
        <v>-1.0647830574855845</v>
      </c>
      <c r="BT43" s="14">
        <f>AVERAGE(G120:G121)</f>
        <v>113.38636363712121</v>
      </c>
      <c r="BU43" s="12">
        <f t="shared" si="19"/>
        <v>-13.89393939242423</v>
      </c>
      <c r="BV43" s="14">
        <f>AVERAGE(J120:J121)</f>
        <v>122.62499999958332</v>
      </c>
      <c r="BW43" s="12">
        <f t="shared" si="37"/>
        <v>13.916666665833333</v>
      </c>
      <c r="BX43" s="12"/>
      <c r="BY43" s="17">
        <f>AVERAGE(M120:M121)</f>
        <v>2.2952106275168394</v>
      </c>
      <c r="BZ43" s="12">
        <f t="shared" si="38"/>
        <v>0.34291207831632153</v>
      </c>
      <c r="CA43" s="17">
        <f>AVERAGE(P120:P121)</f>
        <v>4.348618618611086</v>
      </c>
      <c r="CB43" s="12">
        <f t="shared" si="39"/>
        <v>0.22168168166661584</v>
      </c>
      <c r="CC43" s="17">
        <f>AVERAGE(S120:S121)</f>
        <v>8.5157227698216396</v>
      </c>
      <c r="CD43" s="12">
        <f t="shared" si="40"/>
        <v>2.0334428532166271E-2</v>
      </c>
      <c r="CH43" s="14">
        <f>AVERAGE(D121:D122)</f>
        <v>164.34305003828501</v>
      </c>
      <c r="CI43" s="12">
        <f t="shared" si="41"/>
        <v>70.517667141792089</v>
      </c>
      <c r="CJ43" s="14">
        <f>AVERAGE(G121:G122)</f>
        <v>96.344611970454707</v>
      </c>
      <c r="CK43" s="12">
        <f t="shared" si="42"/>
        <v>20.189563940908798</v>
      </c>
      <c r="CL43" s="14">
        <f>AVERAGE(J121:J122)</f>
        <v>137.9166704162495</v>
      </c>
      <c r="CM43" s="12">
        <f t="shared" si="43"/>
        <v>-16.666674167499025</v>
      </c>
      <c r="CN43" s="17">
        <f>AVERAGE(M121:M122)</f>
        <v>2.2683331783374951</v>
      </c>
      <c r="CO43" s="12">
        <f t="shared" si="44"/>
        <v>0.39666697667500994</v>
      </c>
      <c r="CP43" s="17">
        <f>AVERAGE(P121:P122)</f>
        <v>4.6451890286557118</v>
      </c>
      <c r="CQ43" s="12">
        <f t="shared" si="45"/>
        <v>-0.37145913842263667</v>
      </c>
      <c r="CR43" s="17">
        <f>AVERAGE(S121:S122)</f>
        <v>7.2597041361104564</v>
      </c>
      <c r="CS43" s="12">
        <f t="shared" si="46"/>
        <v>2.5323716959545326</v>
      </c>
      <c r="CV43" s="14">
        <f>AVERAGE(D120,D122)</f>
        <v>164.87544156702782</v>
      </c>
      <c r="CW43" s="12">
        <f t="shared" si="47"/>
        <v>71.582450199277673</v>
      </c>
      <c r="CX43" s="14">
        <f>AVERAGE(G120,G122)</f>
        <v>103.29158166666681</v>
      </c>
      <c r="CY43" s="12">
        <f t="shared" si="48"/>
        <v>34.083503333333027</v>
      </c>
      <c r="CZ43" s="14">
        <f>AVERAGE(J120,J122)</f>
        <v>130.95833708333282</v>
      </c>
      <c r="DA43" s="12">
        <f t="shared" si="20"/>
        <v>-30.583340833332358</v>
      </c>
      <c r="DB43" s="17">
        <f>AVERAGE(M120,M122)</f>
        <v>2.0968771391793344</v>
      </c>
      <c r="DC43" s="12">
        <f t="shared" si="49"/>
        <v>5.3754898358688408E-2</v>
      </c>
      <c r="DD43" s="17">
        <f>AVERAGE(P120,P122)</f>
        <v>4.5343481878224043</v>
      </c>
      <c r="DE43" s="10">
        <f t="shared" si="50"/>
        <v>-0.59314082008925251</v>
      </c>
      <c r="DF43" s="17">
        <f>AVERAGE(S120,S122)</f>
        <v>7.2495369218443733</v>
      </c>
      <c r="DG43" s="10">
        <f t="shared" si="51"/>
        <v>2.5120372674223663</v>
      </c>
      <c r="DL43" s="3">
        <f t="shared" si="52"/>
        <v>1.1337629595083496</v>
      </c>
      <c r="DN43" s="3">
        <f t="shared" si="53"/>
        <v>193.04155184035778</v>
      </c>
      <c r="DP43" s="3">
        <f t="shared" si="21"/>
        <v>193.67361108791664</v>
      </c>
      <c r="DR43" s="3">
        <f t="shared" si="22"/>
        <v>0.11758869345521904</v>
      </c>
      <c r="DT43" s="3">
        <f t="shared" si="23"/>
        <v>4.9142767986538799E-2</v>
      </c>
      <c r="DV43" s="3">
        <f t="shared" si="24"/>
        <v>4.134889837297777E-4</v>
      </c>
      <c r="DY43" s="3">
        <f t="shared" si="25"/>
        <v>4972.7413791205836</v>
      </c>
      <c r="DZ43" s="7"/>
      <c r="EA43" s="3">
        <f t="shared" si="26"/>
        <v>407.61849212404479</v>
      </c>
      <c r="EB43" s="7"/>
      <c r="EC43" s="3">
        <f t="shared" si="27"/>
        <v>277.77802780557931</v>
      </c>
      <c r="ED43" s="7"/>
      <c r="EE43" s="3">
        <f t="shared" si="28"/>
        <v>0.15734469038449289</v>
      </c>
      <c r="EF43" s="7"/>
      <c r="EG43" s="3">
        <f t="shared" si="29"/>
        <v>0.13798189151768755</v>
      </c>
      <c r="EH43" s="7"/>
      <c r="EI43" s="3">
        <f t="shared" si="30"/>
        <v>6.4129064064716355</v>
      </c>
      <c r="EJ43" s="7"/>
      <c r="EL43" s="3">
        <f t="shared" si="31"/>
        <v>5124.0471765320681</v>
      </c>
      <c r="EN43" s="3">
        <f t="shared" si="32"/>
        <v>1161.6851994733236</v>
      </c>
      <c r="EP43" s="3">
        <f t="shared" si="33"/>
        <v>935.34073652777431</v>
      </c>
      <c r="ER43" s="3">
        <f t="shared" si="34"/>
        <v>2.8895890975529216E-3</v>
      </c>
      <c r="ET43" s="3">
        <f t="shared" si="35"/>
        <v>0.35181603245615101</v>
      </c>
      <c r="EV43" s="3">
        <f t="shared" si="36"/>
        <v>6.3103312329188288</v>
      </c>
    </row>
    <row r="44" spans="1:152" x14ac:dyDescent="0.25">
      <c r="A44" s="1"/>
      <c r="B44" s="1"/>
      <c r="C44" s="4">
        <v>3</v>
      </c>
      <c r="D44" s="3">
        <v>13.9232195247</v>
      </c>
      <c r="E44" s="3">
        <v>0.30136960000000002</v>
      </c>
      <c r="F44" s="4">
        <v>3</v>
      </c>
      <c r="G44" s="3">
        <v>106.24980875</v>
      </c>
      <c r="H44" s="3">
        <v>4.2640140000000004</v>
      </c>
      <c r="I44" s="4">
        <v>3</v>
      </c>
      <c r="J44" s="3">
        <v>131.25014375000001</v>
      </c>
      <c r="K44" s="3">
        <v>4.4721359999999999</v>
      </c>
      <c r="L44" s="4">
        <v>3</v>
      </c>
      <c r="M44" s="2">
        <v>2.14999962</v>
      </c>
      <c r="N44" s="2">
        <v>1.4142136E-2</v>
      </c>
      <c r="O44" s="4">
        <v>3</v>
      </c>
      <c r="P44" s="2">
        <v>4.6511636127637903</v>
      </c>
      <c r="Q44" s="2">
        <v>3.3653553000000003E-2</v>
      </c>
      <c r="R44" s="4">
        <v>3</v>
      </c>
      <c r="S44" s="2">
        <v>0.26991883923625098</v>
      </c>
      <c r="T44" s="2">
        <v>9.9905970000000004E-3</v>
      </c>
      <c r="W44" s="8">
        <v>9</v>
      </c>
      <c r="X44" s="2">
        <v>1</v>
      </c>
      <c r="Y44" s="7">
        <f>-(D123-D124)</f>
        <v>-2.5136577739472727</v>
      </c>
      <c r="Z44" s="12">
        <f>ABS(Y44/D123*100)</f>
        <v>1.2561310363978597</v>
      </c>
      <c r="AA44" s="7">
        <f>-(G123-G124)</f>
        <v>-9.2777777527778085</v>
      </c>
      <c r="AB44" s="11">
        <f>ABS(AA44/G123*100)</f>
        <v>7.3181419609991485</v>
      </c>
      <c r="AC44" s="7">
        <f>-(J123-J124)</f>
        <v>10.018518500000056</v>
      </c>
      <c r="AD44" s="11">
        <f>ABS(AC44/J123*100)</f>
        <v>7.42723776771009</v>
      </c>
      <c r="AE44" s="7">
        <f>-(M123-M124)</f>
        <v>-0.13331519101487688</v>
      </c>
      <c r="AF44" s="14">
        <f>ABS(AE44/M123*100)</f>
        <v>5.1030092560694538</v>
      </c>
      <c r="AG44" s="7">
        <f>-(P123-P124)</f>
        <v>0.2058356674647901</v>
      </c>
      <c r="AH44" s="11">
        <f>ABS(AG44/P123*100)</f>
        <v>5.3774194693268811</v>
      </c>
      <c r="AI44" s="7">
        <f>-(S123-S124)</f>
        <v>-7.5568568056390006E-2</v>
      </c>
      <c r="AJ44" s="12">
        <f>ABS(AI44/S123*100)</f>
        <v>0.98710756532294652</v>
      </c>
      <c r="AL44" s="8">
        <v>9</v>
      </c>
      <c r="AM44" s="8">
        <v>1</v>
      </c>
      <c r="AN44" s="7">
        <f>(D124-D125)</f>
        <v>-131.57826228251517</v>
      </c>
      <c r="AO44" s="11">
        <f>ABS(AN44/D124*100)</f>
        <v>66.589047611864189</v>
      </c>
      <c r="AP44" s="7">
        <f>(G124-G125)</f>
        <v>14.999563774998961</v>
      </c>
      <c r="AQ44" s="11">
        <f>ABS(AP44/G124*100)</f>
        <v>12.765586188772399</v>
      </c>
      <c r="AR44" s="7">
        <f>(J124-J125)</f>
        <v>-16.342232611109068</v>
      </c>
      <c r="AS44" s="11">
        <f>ABS(AR44/J124*100)</f>
        <v>11.277706851280083</v>
      </c>
      <c r="AT44" s="7">
        <f>(M124-M125)</f>
        <v>0.1291681967499998</v>
      </c>
      <c r="AU44" s="11">
        <f>ABS(AT44/M124*100)</f>
        <v>5.2101457510853653</v>
      </c>
      <c r="AV44" s="7">
        <f>(P124-P125)</f>
        <v>-0.22170847417978212</v>
      </c>
      <c r="AW44" s="11">
        <f>ABS(AV44/P124*100)</f>
        <v>5.4965225892251883</v>
      </c>
      <c r="AX44" s="7">
        <f>(S124-S125)</f>
        <v>-4.3952972086868343</v>
      </c>
      <c r="AY44" s="11">
        <f>ABS(AX44/S124*100)</f>
        <v>57.985550845080766</v>
      </c>
      <c r="BA44" s="8">
        <v>9</v>
      </c>
      <c r="BB44" s="8">
        <v>1</v>
      </c>
      <c r="BC44" s="7">
        <f>(D123-D125)</f>
        <v>-129.0646045085679</v>
      </c>
      <c r="BD44" s="11">
        <f>(BC44/D123)*100</f>
        <v>-64.496470881571966</v>
      </c>
      <c r="BE44" s="7">
        <f>(G123-G125)</f>
        <v>24.27734152777677</v>
      </c>
      <c r="BF44" s="11">
        <f>(BE44/G123)*100</f>
        <v>19.149524430323485</v>
      </c>
      <c r="BG44" s="7">
        <f>(J123-J125)</f>
        <v>-26.360751111109124</v>
      </c>
      <c r="BH44" s="11">
        <f>(BG44/J123)*100</f>
        <v>-19.542566721580076</v>
      </c>
      <c r="BI44" s="16">
        <f>(M123-M125)</f>
        <v>0.26248338776487667</v>
      </c>
      <c r="BJ44" s="11">
        <f>(BI44/M123)*100</f>
        <v>10.047280787222224</v>
      </c>
      <c r="BK44" s="16">
        <f>(P123-P125)</f>
        <v>-0.42754414164457222</v>
      </c>
      <c r="BL44" s="11">
        <f>(BK44/P123)*100</f>
        <v>-11.169513134401015</v>
      </c>
      <c r="BM44" s="16">
        <f>(S123-S125)</f>
        <v>-4.3197286406304443</v>
      </c>
      <c r="BN44" s="11">
        <f>(BM44/S123)*100</f>
        <v>-56.426063520571844</v>
      </c>
      <c r="BR44" s="14">
        <f>AVERAGE(D123:D124)</f>
        <v>198.85428222413748</v>
      </c>
      <c r="BS44" s="12">
        <f t="shared" si="18"/>
        <v>-2.5136577739472727</v>
      </c>
      <c r="BT44" s="14">
        <f>AVERAGE(G123:G124)</f>
        <v>122.13888890138887</v>
      </c>
      <c r="BU44" s="12">
        <f t="shared" si="19"/>
        <v>-9.2777777527778085</v>
      </c>
      <c r="BV44" s="14">
        <f>AVERAGE(J123:J124)</f>
        <v>139.89814813888893</v>
      </c>
      <c r="BW44" s="12">
        <f t="shared" si="37"/>
        <v>10.018518500000056</v>
      </c>
      <c r="BX44" s="12"/>
      <c r="BY44" s="17">
        <f>AVERAGE(M123:M124)</f>
        <v>2.5458242622574385</v>
      </c>
      <c r="BZ44" s="12">
        <f t="shared" si="38"/>
        <v>-0.13331519101487688</v>
      </c>
      <c r="CA44" s="17">
        <f>AVERAGE(P123:P124)</f>
        <v>3.9306956115101732</v>
      </c>
      <c r="CB44" s="12">
        <f t="shared" si="39"/>
        <v>0.2058356674647901</v>
      </c>
      <c r="CC44" s="17">
        <f>AVERAGE(S123:S124)</f>
        <v>7.61777127152736</v>
      </c>
      <c r="CD44" s="12">
        <f t="shared" si="40"/>
        <v>-7.5568568056390006E-2</v>
      </c>
      <c r="CH44" s="14">
        <f>AVERAGE(D124:D125)</f>
        <v>263.38658447842141</v>
      </c>
      <c r="CI44" s="12">
        <f t="shared" si="41"/>
        <v>-131.57826228251517</v>
      </c>
      <c r="CJ44" s="14">
        <f>AVERAGE(G124:G125)</f>
        <v>110.00021813750048</v>
      </c>
      <c r="CK44" s="12">
        <f t="shared" si="42"/>
        <v>14.999563774998961</v>
      </c>
      <c r="CL44" s="14">
        <f>AVERAGE(J124:J125)</f>
        <v>153.07852369444348</v>
      </c>
      <c r="CM44" s="12">
        <f t="shared" si="43"/>
        <v>-16.342232611109068</v>
      </c>
      <c r="CN44" s="17">
        <f>AVERAGE(M124:M125)</f>
        <v>2.4145825683749997</v>
      </c>
      <c r="CO44" s="12">
        <f t="shared" si="44"/>
        <v>0.1291681967499998</v>
      </c>
      <c r="CP44" s="17">
        <f>AVERAGE(P124:P125)</f>
        <v>4.1444676823324595</v>
      </c>
      <c r="CQ44" s="12">
        <f t="shared" si="45"/>
        <v>-0.22170847417978212</v>
      </c>
      <c r="CR44" s="17">
        <f>AVERAGE(S124:S125)</f>
        <v>9.7776355918425821</v>
      </c>
      <c r="CS44" s="12">
        <f t="shared" si="46"/>
        <v>-4.3952972086868343</v>
      </c>
      <c r="CV44" s="14">
        <f>AVERAGE(D123,D125)</f>
        <v>264.64341336539508</v>
      </c>
      <c r="CW44" s="12">
        <f t="shared" si="47"/>
        <v>-129.0646045085679</v>
      </c>
      <c r="CX44" s="14">
        <f>AVERAGE(G123,G125)</f>
        <v>114.63910701388939</v>
      </c>
      <c r="CY44" s="12">
        <f t="shared" si="48"/>
        <v>24.27734152777677</v>
      </c>
      <c r="CZ44" s="14">
        <f>AVERAGE(J123,J125)</f>
        <v>148.06926444444343</v>
      </c>
      <c r="DA44" s="12">
        <f t="shared" si="20"/>
        <v>-26.360751111109124</v>
      </c>
      <c r="DB44" s="17">
        <f>AVERAGE(M123,M125)</f>
        <v>2.4812401638824384</v>
      </c>
      <c r="DC44" s="12">
        <f t="shared" si="49"/>
        <v>0.26248338776487667</v>
      </c>
      <c r="DD44" s="17">
        <f>AVERAGE(P123,P125)</f>
        <v>4.0415498486000638</v>
      </c>
      <c r="DE44" s="10">
        <f t="shared" si="50"/>
        <v>-0.42754414164457222</v>
      </c>
      <c r="DF44" s="17">
        <f>AVERAGE(S123,S125)</f>
        <v>9.8154198758707771</v>
      </c>
      <c r="DG44" s="10">
        <f t="shared" si="51"/>
        <v>-4.3197286406304443</v>
      </c>
      <c r="DL44" s="3">
        <f t="shared" si="52"/>
        <v>6.3184754045255582</v>
      </c>
      <c r="DN44" s="3">
        <f t="shared" si="53"/>
        <v>86.077160029938838</v>
      </c>
      <c r="DP44" s="3">
        <f t="shared" si="21"/>
        <v>100.37071293484337</v>
      </c>
      <c r="DR44" s="3">
        <f t="shared" si="22"/>
        <v>1.7772940155333108E-2</v>
      </c>
      <c r="DT44" s="3">
        <f t="shared" si="23"/>
        <v>4.2368322000675647E-2</v>
      </c>
      <c r="DV44" s="3">
        <f t="shared" si="24"/>
        <v>5.710608478093248E-3</v>
      </c>
      <c r="DY44" s="3">
        <f t="shared" si="25"/>
        <v>17312.839105286355</v>
      </c>
      <c r="DZ44" s="7"/>
      <c r="EA44" s="3">
        <f t="shared" si="26"/>
        <v>224.98691344026108</v>
      </c>
      <c r="EB44" s="7"/>
      <c r="EC44" s="3">
        <f t="shared" si="27"/>
        <v>267.06856671559672</v>
      </c>
      <c r="ED44" s="7"/>
      <c r="EE44" s="3">
        <f t="shared" si="28"/>
        <v>1.6684423051646659E-2</v>
      </c>
      <c r="EF44" s="7"/>
      <c r="EG44" s="3">
        <f t="shared" si="29"/>
        <v>4.9154647523127114E-2</v>
      </c>
      <c r="EH44" s="7"/>
      <c r="EI44" s="3">
        <f t="shared" si="30"/>
        <v>19.318637552690276</v>
      </c>
      <c r="EJ44" s="7"/>
      <c r="EL44" s="3">
        <f t="shared" si="31"/>
        <v>16657.672136953046</v>
      </c>
      <c r="EN44" s="3">
        <f t="shared" si="32"/>
        <v>589.38931165631448</v>
      </c>
      <c r="EP44" s="3">
        <f t="shared" si="33"/>
        <v>694.88919914184089</v>
      </c>
      <c r="ER44" s="3">
        <f t="shared" si="34"/>
        <v>6.8897528852526604E-2</v>
      </c>
      <c r="ET44" s="3">
        <f t="shared" si="35"/>
        <v>0.18279399305459404</v>
      </c>
      <c r="EV44" s="3">
        <f t="shared" si="36"/>
        <v>18.660055528682946</v>
      </c>
    </row>
    <row r="45" spans="1:152" x14ac:dyDescent="0.25">
      <c r="A45" s="1"/>
      <c r="B45" s="1">
        <v>5</v>
      </c>
      <c r="C45" s="5">
        <v>1</v>
      </c>
      <c r="D45" s="3">
        <v>177.8</v>
      </c>
      <c r="E45" s="3">
        <v>1.0409999999999999</v>
      </c>
      <c r="F45" s="5">
        <v>1</v>
      </c>
      <c r="G45" s="3">
        <v>116.00000000000001</v>
      </c>
      <c r="H45" s="3">
        <v>0.31622776601683794</v>
      </c>
      <c r="I45" s="5">
        <v>1</v>
      </c>
      <c r="J45" s="3">
        <v>121.30000000000001</v>
      </c>
      <c r="K45" s="3">
        <v>0.33333333333333331</v>
      </c>
      <c r="L45" s="5">
        <v>1</v>
      </c>
      <c r="M45" s="2">
        <v>2.6143790849673203</v>
      </c>
      <c r="N45" s="2">
        <v>1E-3</v>
      </c>
      <c r="O45" s="5">
        <v>1</v>
      </c>
      <c r="P45" s="2">
        <v>3.8250000000000002</v>
      </c>
      <c r="Q45" s="2">
        <v>1.4630625E-3</v>
      </c>
      <c r="R45" s="5">
        <v>1</v>
      </c>
      <c r="S45" s="2">
        <v>7.5439999999999996</v>
      </c>
      <c r="T45" s="2">
        <v>8.0384404420425312E-2</v>
      </c>
      <c r="X45" s="2">
        <v>2</v>
      </c>
      <c r="Y45" s="7">
        <f>-(D126-D127)</f>
        <v>-1.6138910857027042</v>
      </c>
      <c r="Z45" s="12">
        <f>ABS(Y45/D126*100)</f>
        <v>0.80919330202364004</v>
      </c>
      <c r="AA45" s="7">
        <f>-(G126-G127)</f>
        <v>-12.05555544722219</v>
      </c>
      <c r="AB45" s="11">
        <f>ABS(AA45/G126*100)</f>
        <v>9.551056252200679</v>
      </c>
      <c r="AC45" s="7">
        <f>-(J126-J127)</f>
        <v>10.666666638888842</v>
      </c>
      <c r="AD45" s="11">
        <f>ABS(AC45/J126*100)</f>
        <v>7.9734219061461431</v>
      </c>
      <c r="AE45" s="7">
        <f>-(M126-M127)</f>
        <v>-0.1542375724769256</v>
      </c>
      <c r="AF45" s="11">
        <f>ABS(AE45/M126*100)</f>
        <v>5.9415740419722338</v>
      </c>
      <c r="AG45" s="7">
        <f>-(P126-P127)</f>
        <v>0.24334091631171528</v>
      </c>
      <c r="AH45" s="11">
        <f>ABS(AG45/P126*100)</f>
        <v>6.3168971641345193</v>
      </c>
      <c r="AI45" s="7">
        <f>-(S126-S127)</f>
        <v>-4.7100089858567173E-2</v>
      </c>
      <c r="AJ45" s="12">
        <f>ABS(AI45/S126*100)</f>
        <v>0.61337116007394676</v>
      </c>
      <c r="AM45" s="8">
        <v>2</v>
      </c>
      <c r="AN45" s="7">
        <f>(D127-D128)</f>
        <v>-101.64288230791826</v>
      </c>
      <c r="AO45" s="11">
        <f>ABS(AN45/D127*100)</f>
        <v>51.378758529579194</v>
      </c>
      <c r="AP45" s="7">
        <f>(G127-G128)</f>
        <v>14.166524275001024</v>
      </c>
      <c r="AQ45" s="11">
        <f>ABS(AP45/G127*100)</f>
        <v>12.408634389686132</v>
      </c>
      <c r="AR45" s="7">
        <f>(J127-J128)</f>
        <v>-15.555404333333371</v>
      </c>
      <c r="AS45" s="11">
        <f>ABS(AR45/J127*100)</f>
        <v>10.769126078994089</v>
      </c>
      <c r="AT45" s="7">
        <f>(M127-M128)</f>
        <v>0.11166673750000999</v>
      </c>
      <c r="AU45" s="14">
        <f>ABS(AT45/M127*100)</f>
        <v>4.5733817390538629</v>
      </c>
      <c r="AV45" s="7">
        <f>(P127-P128)</f>
        <v>-0.1962824839678623</v>
      </c>
      <c r="AW45" s="14">
        <f>ABS(AV45/P127*100)</f>
        <v>4.7925639851843256</v>
      </c>
      <c r="AX45" s="7">
        <f>(S127-S128)</f>
        <v>-2.4451121752866793</v>
      </c>
      <c r="AY45" s="11">
        <f>ABS(AX45/S127*100)</f>
        <v>32.038519928609006</v>
      </c>
      <c r="BB45" s="8">
        <v>2</v>
      </c>
      <c r="BC45" s="7">
        <f>(D126-D128)</f>
        <v>-100.02899122221555</v>
      </c>
      <c r="BD45" s="11">
        <f>(BC45/D126)*100</f>
        <v>-50.153811754871299</v>
      </c>
      <c r="BE45" s="7">
        <f>(G126-G128)</f>
        <v>26.222079722223214</v>
      </c>
      <c r="BF45" s="11">
        <f>(BE45/G126)*100</f>
        <v>20.774534991197971</v>
      </c>
      <c r="BG45" s="7">
        <f>(J126-J128)</f>
        <v>-26.222070972222213</v>
      </c>
      <c r="BH45" s="11">
        <f>(BG45/J126)*100</f>
        <v>-19.601215843023244</v>
      </c>
      <c r="BI45" s="16">
        <f>(M126-M128)</f>
        <v>0.26590430997693559</v>
      </c>
      <c r="BJ45" s="11">
        <f>(BI45/M126)*100</f>
        <v>10.243224918778173</v>
      </c>
      <c r="BK45" s="16">
        <f>(P126-P128)</f>
        <v>-0.43962340027957758</v>
      </c>
      <c r="BL45" s="11">
        <f>(BK45/P126)*100</f>
        <v>-11.412202487788283</v>
      </c>
      <c r="BM45" s="16">
        <f>(S126-S128)</f>
        <v>-2.3980120854281122</v>
      </c>
      <c r="BN45" s="11">
        <f>(BM45/S126)*100</f>
        <v>-31.22863372717843</v>
      </c>
      <c r="BR45" s="14">
        <f>AVERAGE(D126:D127)</f>
        <v>198.63749890159312</v>
      </c>
      <c r="BS45" s="12">
        <f t="shared" si="18"/>
        <v>-1.6138910857027042</v>
      </c>
      <c r="BT45" s="14">
        <f>AVERAGE(G126:G127)</f>
        <v>120.19444449861112</v>
      </c>
      <c r="BU45" s="12">
        <f t="shared" si="19"/>
        <v>-12.05555544722219</v>
      </c>
      <c r="BV45" s="14">
        <f>AVERAGE(J126:J127)</f>
        <v>139.11111109722222</v>
      </c>
      <c r="BW45" s="12">
        <f t="shared" si="37"/>
        <v>10.666666638888842</v>
      </c>
      <c r="BX45" s="12"/>
      <c r="BY45" s="17">
        <f>AVERAGE(M126:M127)</f>
        <v>2.5187854537384626</v>
      </c>
      <c r="BZ45" s="12">
        <f t="shared" si="38"/>
        <v>-0.1542375724769256</v>
      </c>
      <c r="CA45" s="17">
        <f>AVERAGE(P126:P127)</f>
        <v>3.9738926803780799</v>
      </c>
      <c r="CB45" s="12">
        <f t="shared" si="39"/>
        <v>0.24334091631171528</v>
      </c>
      <c r="CC45" s="17">
        <f>AVERAGE(S126:S127)</f>
        <v>7.6553388439596048</v>
      </c>
      <c r="CD45" s="12">
        <f t="shared" si="40"/>
        <v>-4.7100089858567173E-2</v>
      </c>
      <c r="CH45" s="14">
        <f>AVERAGE(D127:D128)</f>
        <v>248.65199451270087</v>
      </c>
      <c r="CI45" s="12">
        <f t="shared" si="41"/>
        <v>-101.64288230791826</v>
      </c>
      <c r="CJ45" s="14">
        <f>AVERAGE(G127:G128)</f>
        <v>107.08340463749951</v>
      </c>
      <c r="CK45" s="12">
        <f t="shared" si="42"/>
        <v>14.166524275001024</v>
      </c>
      <c r="CL45" s="14">
        <f>AVERAGE(J127:J128)</f>
        <v>152.22214658333331</v>
      </c>
      <c r="CM45" s="12">
        <f t="shared" si="43"/>
        <v>-15.555404333333371</v>
      </c>
      <c r="CN45" s="17">
        <f>AVERAGE(M127:M128)</f>
        <v>2.3858332987499948</v>
      </c>
      <c r="CO45" s="12">
        <f t="shared" si="44"/>
        <v>0.11166673750000999</v>
      </c>
      <c r="CP45" s="17">
        <f>AVERAGE(P127:P128)</f>
        <v>4.1937043805178682</v>
      </c>
      <c r="CQ45" s="12">
        <f t="shared" si="45"/>
        <v>-0.1962824839678623</v>
      </c>
      <c r="CR45" s="17">
        <f>AVERAGE(S127:S128)</f>
        <v>8.8543448866736618</v>
      </c>
      <c r="CS45" s="12">
        <f t="shared" si="46"/>
        <v>-2.4451121752866793</v>
      </c>
      <c r="CV45" s="14">
        <f>AVERAGE(D126,D128)</f>
        <v>249.45894005555223</v>
      </c>
      <c r="CW45" s="12">
        <f t="shared" si="47"/>
        <v>-100.02899122221555</v>
      </c>
      <c r="CX45" s="14">
        <f>AVERAGE(G126,G128)</f>
        <v>113.11118236111061</v>
      </c>
      <c r="CY45" s="12">
        <f t="shared" si="48"/>
        <v>26.222079722223214</v>
      </c>
      <c r="CZ45" s="14">
        <f>AVERAGE(J126,J128)</f>
        <v>146.88881326388889</v>
      </c>
      <c r="DA45" s="12">
        <f t="shared" si="20"/>
        <v>-26.222070972222213</v>
      </c>
      <c r="DB45" s="17">
        <f>AVERAGE(M126,M128)</f>
        <v>2.4629520849884576</v>
      </c>
      <c r="DC45" s="12">
        <f t="shared" si="49"/>
        <v>0.26590430997693559</v>
      </c>
      <c r="DD45" s="17">
        <f>AVERAGE(P126,P128)</f>
        <v>4.072033922362011</v>
      </c>
      <c r="DE45" s="10">
        <f t="shared" si="50"/>
        <v>-0.43962340027957758</v>
      </c>
      <c r="DF45" s="17">
        <f>AVERAGE(S126,S128)</f>
        <v>8.8778949316029454</v>
      </c>
      <c r="DG45" s="10">
        <f t="shared" si="51"/>
        <v>-2.3980120854281122</v>
      </c>
      <c r="DL45" s="3">
        <f t="shared" si="52"/>
        <v>2.6046444365106534</v>
      </c>
      <c r="DN45" s="3">
        <f t="shared" si="53"/>
        <v>145.33641714104863</v>
      </c>
      <c r="DP45" s="3">
        <f t="shared" si="21"/>
        <v>113.77777718518418</v>
      </c>
      <c r="DR45" s="3">
        <f t="shared" si="22"/>
        <v>2.3789228763574876E-2</v>
      </c>
      <c r="DT45" s="3">
        <f t="shared" si="23"/>
        <v>5.9214801551425222E-2</v>
      </c>
      <c r="DV45" s="3">
        <f t="shared" si="24"/>
        <v>2.2184184646851022E-3</v>
      </c>
      <c r="DY45" s="3">
        <f t="shared" si="25"/>
        <v>10331.275523861323</v>
      </c>
      <c r="DZ45" s="7"/>
      <c r="EA45" s="3">
        <f t="shared" si="26"/>
        <v>200.69041003419329</v>
      </c>
      <c r="EB45" s="7"/>
      <c r="EC45" s="3">
        <f t="shared" si="27"/>
        <v>241.97060397348662</v>
      </c>
      <c r="ED45" s="7"/>
      <c r="EE45" s="3">
        <f t="shared" si="28"/>
        <v>1.2469460263896138E-2</v>
      </c>
      <c r="EF45" s="7"/>
      <c r="EG45" s="3">
        <f t="shared" si="29"/>
        <v>3.852681351259412E-2</v>
      </c>
      <c r="EH45" s="7"/>
      <c r="EI45" s="3">
        <f t="shared" si="30"/>
        <v>5.9785735497351569</v>
      </c>
      <c r="EJ45" s="7"/>
      <c r="EL45" s="3">
        <f t="shared" si="31"/>
        <v>10005.799084934077</v>
      </c>
      <c r="EN45" s="3">
        <f t="shared" si="32"/>
        <v>687.59746495862987</v>
      </c>
      <c r="EP45" s="3">
        <f t="shared" si="33"/>
        <v>687.59700607225875</v>
      </c>
      <c r="ER45" s="3">
        <f t="shared" si="34"/>
        <v>7.0705102064310243E-2</v>
      </c>
      <c r="ET45" s="3">
        <f t="shared" si="35"/>
        <v>0.19326873407337769</v>
      </c>
      <c r="EV45" s="3">
        <f t="shared" si="36"/>
        <v>5.7504619618592834</v>
      </c>
    </row>
    <row r="46" spans="1:152" x14ac:dyDescent="0.25">
      <c r="A46" s="1"/>
      <c r="B46" s="1"/>
      <c r="C46" s="6">
        <v>2</v>
      </c>
      <c r="D46" s="3">
        <v>202.58382250591342</v>
      </c>
      <c r="E46" s="3">
        <v>0.71763301885864494</v>
      </c>
      <c r="F46" s="6">
        <v>2</v>
      </c>
      <c r="G46" s="3">
        <v>92.916666550000059</v>
      </c>
      <c r="H46" s="3">
        <v>1.8604085572798248</v>
      </c>
      <c r="I46" s="6">
        <v>2</v>
      </c>
      <c r="J46" s="3">
        <v>147.68518522222217</v>
      </c>
      <c r="K46" s="3">
        <v>1.9610428064906915</v>
      </c>
      <c r="L46" s="6">
        <v>2</v>
      </c>
      <c r="M46" s="2">
        <v>2.2583333325000003</v>
      </c>
      <c r="N46" s="2">
        <v>1.8604085572798249E-2</v>
      </c>
      <c r="O46" s="6">
        <v>2</v>
      </c>
      <c r="P46" s="2">
        <v>4.428044282076768</v>
      </c>
      <c r="Q46" s="2">
        <v>3.6478102483082475E-2</v>
      </c>
      <c r="R46" s="6">
        <v>2</v>
      </c>
      <c r="S46" s="2">
        <v>8.4695098407746467</v>
      </c>
      <c r="T46" s="2">
        <v>6.3444136556571329E-2</v>
      </c>
      <c r="X46" s="2">
        <v>3</v>
      </c>
      <c r="Y46" s="7">
        <f>-(D129-D130)</f>
        <v>0.74361332676099323</v>
      </c>
      <c r="Z46" s="12">
        <f>ABS(Y46/D129*100)</f>
        <v>0.37367503857336343</v>
      </c>
      <c r="AA46" s="7">
        <f>-(G129-G130)</f>
        <v>-7.5555555047221645</v>
      </c>
      <c r="AB46" s="11">
        <f>ABS(AA46/G129*100)</f>
        <v>6.0822897622987027</v>
      </c>
      <c r="AC46" s="7">
        <f>-(J129-J130)</f>
        <v>8.4999999444444114</v>
      </c>
      <c r="AD46" s="11">
        <f>ABS(AC46/J129*100)</f>
        <v>6.7341548855633553</v>
      </c>
      <c r="AE46" s="7">
        <f>-(M129-M130)</f>
        <v>-0.12291840421741052</v>
      </c>
      <c r="AF46" s="14">
        <f>ABS(AE46/M129*100)</f>
        <v>4.9126388885558407</v>
      </c>
      <c r="AG46" s="7">
        <f>-(P129-P130)</f>
        <v>0.20648569759181656</v>
      </c>
      <c r="AH46" s="14">
        <f>ABS(AG46/P129*100)</f>
        <v>5.1664478129728915</v>
      </c>
      <c r="AI46" s="7">
        <f>-(S129-S130)</f>
        <v>4.3763028547963323E-2</v>
      </c>
      <c r="AJ46" s="12">
        <f>ABS(AI46/S129*100)</f>
        <v>0.55024763471873417</v>
      </c>
      <c r="AM46" s="8">
        <v>3</v>
      </c>
      <c r="AN46" s="7">
        <f>(D130-D131)</f>
        <v>-114.60015146710802</v>
      </c>
      <c r="AO46" s="11">
        <f>ABS(AN46/D130*100)</f>
        <v>57.373624897649869</v>
      </c>
      <c r="AP46" s="7">
        <f>(G130-G131)</f>
        <v>22.916662967502432</v>
      </c>
      <c r="AQ46" s="11">
        <f>ABS(AP46/G130*100)</f>
        <v>19.642853963586266</v>
      </c>
      <c r="AR46" s="7">
        <f>(J130-J131)</f>
        <v>-16.527660333334353</v>
      </c>
      <c r="AS46" s="11">
        <f>ABS(AR46/J130*100)</f>
        <v>12.267954066915381</v>
      </c>
      <c r="AT46" s="7">
        <f>(M130-M131)</f>
        <v>0.12916666667499976</v>
      </c>
      <c r="AU46" s="11">
        <f>ABS(AT46/M130*100)</f>
        <v>5.4290718041841268</v>
      </c>
      <c r="AV46" s="7">
        <f>(P130-P131)</f>
        <v>-0.24129208018595705</v>
      </c>
      <c r="AW46" s="11">
        <f>ABS(AV46/P130*100)</f>
        <v>5.7407407411110025</v>
      </c>
      <c r="AX46" s="7">
        <f>(S130-S131)</f>
        <v>-1.9104721593112144</v>
      </c>
      <c r="AY46" s="11">
        <f>ABS(AX46/S130*100)</f>
        <v>23.889572825677202</v>
      </c>
      <c r="BB46" s="8">
        <v>3</v>
      </c>
      <c r="BC46" s="7">
        <f>(D129-D131)</f>
        <v>-115.34376479386901</v>
      </c>
      <c r="BD46" s="11">
        <f>(BC46/D129)*100</f>
        <v>-57.961690851190461</v>
      </c>
      <c r="BE46" s="7">
        <f>(G129-G131)</f>
        <v>30.472218472224597</v>
      </c>
      <c r="BF46" s="11">
        <f>(BE46/G129)*100</f>
        <v>24.530408430234473</v>
      </c>
      <c r="BG46" s="7">
        <f>(J129-J131)</f>
        <v>-25.027660277778764</v>
      </c>
      <c r="BH46" s="11">
        <f>(BG46/J129)*100</f>
        <v>-19.828251980634587</v>
      </c>
      <c r="BI46" s="16">
        <f>(M129-M131)</f>
        <v>0.25208507089241028</v>
      </c>
      <c r="BJ46" s="11">
        <f>(BI46/M129)*100</f>
        <v>10.074999999999998</v>
      </c>
      <c r="BK46" s="16">
        <f>(P129-P131)</f>
        <v>-0.44777777777777361</v>
      </c>
      <c r="BL46" s="11">
        <f>(BK46/P129)*100</f>
        <v>-11.203780928551467</v>
      </c>
      <c r="BM46" s="16">
        <f>(S129-S131)</f>
        <v>-1.9542351878591777</v>
      </c>
      <c r="BN46" s="11">
        <f>(BM46/S129)*100</f>
        <v>-24.571272269813633</v>
      </c>
      <c r="BR46" s="14">
        <f>AVERAGE(D129:D130)</f>
        <v>199.37180666338048</v>
      </c>
      <c r="BS46" s="12">
        <f t="shared" si="18"/>
        <v>0.74361332676099323</v>
      </c>
      <c r="BT46" s="14">
        <f>AVERAGE(G129:G130)</f>
        <v>120.44444446986111</v>
      </c>
      <c r="BU46" s="12">
        <f t="shared" si="19"/>
        <v>-7.5555555047221645</v>
      </c>
      <c r="BV46" s="14">
        <f>AVERAGE(J129:J130)</f>
        <v>130.47222219444441</v>
      </c>
      <c r="BW46" s="12">
        <f t="shared" si="37"/>
        <v>8.4999999444444114</v>
      </c>
      <c r="BX46" s="12"/>
      <c r="BY46" s="17">
        <f>AVERAGE(M129:M130)</f>
        <v>2.4406258687837052</v>
      </c>
      <c r="BZ46" s="12">
        <f t="shared" si="38"/>
        <v>-0.12291840421741052</v>
      </c>
      <c r="CA46" s="17">
        <f>AVERAGE(P129:P130)</f>
        <v>4.0999095154625751</v>
      </c>
      <c r="CB46" s="12">
        <f t="shared" si="39"/>
        <v>0.20648569759181656</v>
      </c>
      <c r="CC46" s="17">
        <f>AVERAGE(S129:S130)</f>
        <v>7.9752148476073152</v>
      </c>
      <c r="CD46" s="12">
        <f t="shared" si="40"/>
        <v>4.3763028547963323E-2</v>
      </c>
      <c r="CH46" s="14">
        <f>AVERAGE(D130:D131)</f>
        <v>257.04368906031499</v>
      </c>
      <c r="CI46" s="12">
        <f t="shared" si="41"/>
        <v>-114.60015146710802</v>
      </c>
      <c r="CJ46" s="14">
        <f>AVERAGE(G130:G131)</f>
        <v>105.20833523374881</v>
      </c>
      <c r="CK46" s="12">
        <f t="shared" si="42"/>
        <v>22.916662967502432</v>
      </c>
      <c r="CL46" s="14">
        <f>AVERAGE(J130:J131)</f>
        <v>142.98605233333382</v>
      </c>
      <c r="CM46" s="12">
        <f t="shared" si="43"/>
        <v>-16.527660333334353</v>
      </c>
      <c r="CN46" s="17">
        <f>AVERAGE(M130:M131)</f>
        <v>2.3145833333374997</v>
      </c>
      <c r="CO46" s="12">
        <f t="shared" si="44"/>
        <v>0.12916666667499976</v>
      </c>
      <c r="CP46" s="17">
        <f>AVERAGE(P130:P131)</f>
        <v>4.3237984043514617</v>
      </c>
      <c r="CQ46" s="12">
        <f t="shared" si="45"/>
        <v>-0.24129208018595705</v>
      </c>
      <c r="CR46" s="17">
        <f>AVERAGE(S130:S131)</f>
        <v>8.9523324415369032</v>
      </c>
      <c r="CS46" s="12">
        <f t="shared" si="46"/>
        <v>-1.9104721593112144</v>
      </c>
      <c r="CV46" s="14">
        <f>AVERAGE(D129,D131)</f>
        <v>256.67188239693451</v>
      </c>
      <c r="CW46" s="12">
        <f t="shared" si="47"/>
        <v>-115.34376479386901</v>
      </c>
      <c r="CX46" s="14">
        <f>AVERAGE(G129,G131)</f>
        <v>108.9861129861099</v>
      </c>
      <c r="CY46" s="12">
        <f t="shared" si="48"/>
        <v>30.472218472224597</v>
      </c>
      <c r="CZ46" s="14">
        <f>AVERAGE(J129,J131)</f>
        <v>138.7360523611116</v>
      </c>
      <c r="DA46" s="12">
        <f t="shared" si="20"/>
        <v>-25.027660277778764</v>
      </c>
      <c r="DB46" s="17">
        <f>AVERAGE(M129,M131)</f>
        <v>2.3760425354462051</v>
      </c>
      <c r="DC46" s="12">
        <f t="shared" si="49"/>
        <v>0.25208507089241028</v>
      </c>
      <c r="DD46" s="17">
        <f>AVERAGE(P129,P131)</f>
        <v>4.2205555555555536</v>
      </c>
      <c r="DE46" s="10">
        <f t="shared" si="50"/>
        <v>-0.44777777777777361</v>
      </c>
      <c r="DF46" s="17">
        <f>AVERAGE(S129,S131)</f>
        <v>8.9304509272629211</v>
      </c>
      <c r="DG46" s="10">
        <f t="shared" si="51"/>
        <v>-1.9542351878591777</v>
      </c>
      <c r="DL46" s="3">
        <f t="shared" si="52"/>
        <v>0.55296077973655167</v>
      </c>
      <c r="DN46" s="3">
        <f t="shared" si="53"/>
        <v>57.086418984937403</v>
      </c>
      <c r="DP46" s="3">
        <f t="shared" si="21"/>
        <v>72.249999055554994</v>
      </c>
      <c r="DR46" s="3">
        <f t="shared" si="22"/>
        <v>1.5108934095354723E-2</v>
      </c>
      <c r="DT46" s="3">
        <f t="shared" si="23"/>
        <v>4.2636343309979119E-2</v>
      </c>
      <c r="DV46" s="3">
        <f t="shared" si="24"/>
        <v>1.9152026676898528E-3</v>
      </c>
      <c r="DY46" s="3">
        <f t="shared" si="25"/>
        <v>13133.194716284101</v>
      </c>
      <c r="DZ46" s="7"/>
      <c r="EA46" s="3">
        <f t="shared" si="26"/>
        <v>525.17344156609738</v>
      </c>
      <c r="EB46" s="7"/>
      <c r="EC46" s="3">
        <f t="shared" si="27"/>
        <v>273.16355609407384</v>
      </c>
      <c r="ED46" s="7"/>
      <c r="EE46" s="3">
        <f t="shared" si="28"/>
        <v>1.6684027779930496E-2</v>
      </c>
      <c r="EF46" s="7"/>
      <c r="EG46" s="3">
        <f t="shared" si="29"/>
        <v>5.8221867960466328E-2</v>
      </c>
      <c r="EH46" s="7"/>
      <c r="EI46" s="3">
        <f t="shared" si="30"/>
        <v>3.6499038715032541</v>
      </c>
      <c r="EJ46" s="7"/>
      <c r="EL46" s="3">
        <f t="shared" si="31"/>
        <v>13304.184076823376</v>
      </c>
      <c r="EN46" s="3">
        <f t="shared" si="32"/>
        <v>928.55609861898597</v>
      </c>
      <c r="EP46" s="3">
        <f t="shared" si="33"/>
        <v>626.38377897990506</v>
      </c>
      <c r="ER46" s="3">
        <f t="shared" si="34"/>
        <v>6.3546882966831517E-2</v>
      </c>
      <c r="ET46" s="3">
        <f t="shared" si="35"/>
        <v>0.20050493827160121</v>
      </c>
      <c r="EV46" s="3">
        <f t="shared" si="36"/>
        <v>3.8190351694669955</v>
      </c>
    </row>
    <row r="47" spans="1:152" x14ac:dyDescent="0.25">
      <c r="A47" s="1"/>
      <c r="B47" s="1"/>
      <c r="C47" s="4">
        <v>3</v>
      </c>
      <c r="D47" s="3">
        <v>70.617802858569803</v>
      </c>
      <c r="E47" s="3">
        <v>0.3160791</v>
      </c>
      <c r="F47" s="4">
        <v>3</v>
      </c>
      <c r="G47" s="3">
        <v>83.750247500000199</v>
      </c>
      <c r="H47" s="3">
        <v>4.4721359999999999</v>
      </c>
      <c r="I47" s="4">
        <v>3</v>
      </c>
      <c r="J47" s="3">
        <v>147.49956125</v>
      </c>
      <c r="K47" s="3">
        <v>4.7140450000000005</v>
      </c>
      <c r="L47" s="4">
        <v>3</v>
      </c>
      <c r="M47" s="2">
        <v>2.1799983999999899</v>
      </c>
      <c r="N47" s="2">
        <v>1.4142136E-2</v>
      </c>
      <c r="O47" s="4">
        <v>3</v>
      </c>
      <c r="P47" s="2">
        <v>4.5871593300251901</v>
      </c>
      <c r="Q47" s="2">
        <v>2.9757925000000001E-2</v>
      </c>
      <c r="R47" s="4">
        <v>3</v>
      </c>
      <c r="S47" s="2">
        <v>3.0828216069199099</v>
      </c>
      <c r="T47" s="2">
        <v>9.9905970000000004E-3</v>
      </c>
      <c r="X47" s="2">
        <v>4</v>
      </c>
      <c r="Y47" s="7">
        <f>-(D132-D133)</f>
        <v>-0.38610276571739632</v>
      </c>
      <c r="Z47" s="12">
        <f>ABS(Y47/D132*100)</f>
        <v>0.19380506923907234</v>
      </c>
      <c r="AA47" s="7">
        <f>-(G132-G133)</f>
        <v>-8.4722221722222457</v>
      </c>
      <c r="AB47" s="11">
        <f>ABS(AA47/G132*100)</f>
        <v>6.93181814090911</v>
      </c>
      <c r="AC47" s="7">
        <f>-(J132-J133)</f>
        <v>8.7407407777778019</v>
      </c>
      <c r="AD47" s="11">
        <f>ABS(AC47/J132*100)</f>
        <v>7.0679844564240994</v>
      </c>
      <c r="AE47" s="7">
        <f>-(M132-M133)</f>
        <v>-0.12649499689290566</v>
      </c>
      <c r="AF47" s="14">
        <f>ABS(AE47/M132*100)</f>
        <v>5.1511573734722145</v>
      </c>
      <c r="AG47" s="7">
        <f>-(P132-P133)</f>
        <v>0.2211588138087679</v>
      </c>
      <c r="AH47" s="11">
        <f>ABS(AG47/P132*100)</f>
        <v>5.4309122081279959</v>
      </c>
      <c r="AI47" s="7">
        <f>-(S132-S133)</f>
        <v>-4.8012209029449693E-2</v>
      </c>
      <c r="AJ47" s="12">
        <f>ABS(AI47/S132*100)</f>
        <v>0.5918502688194045</v>
      </c>
      <c r="AM47" s="8">
        <v>4</v>
      </c>
      <c r="AN47" s="7">
        <f>(D133-D134)</f>
        <v>-40.493942522174166</v>
      </c>
      <c r="AO47" s="11">
        <f>ABS(AN47/D133*100)</f>
        <v>20.365486226979083</v>
      </c>
      <c r="AP47" s="7">
        <f>(G133-G134)</f>
        <v>-14.999606199999022</v>
      </c>
      <c r="AQ47" s="11">
        <f>ABS(AP47/G133*100)</f>
        <v>13.186466983213881</v>
      </c>
      <c r="AR47" s="7">
        <f>(J133-J134)</f>
        <v>14.90686119444446</v>
      </c>
      <c r="AS47" s="11">
        <f>ABS(AR47/J133*100)</f>
        <v>11.258328731116562</v>
      </c>
      <c r="AT47" s="7">
        <f>(M133-M134)</f>
        <v>0.15916658750000012</v>
      </c>
      <c r="AU47" s="11">
        <f>ABS(AT47/M133*100)</f>
        <v>6.8336280834226786</v>
      </c>
      <c r="AV47" s="7">
        <f>(P133-P134)</f>
        <v>-0.31491372495352898</v>
      </c>
      <c r="AW47" s="11">
        <f>ABS(AV47/P133*100)</f>
        <v>7.3348655130002269</v>
      </c>
      <c r="AX47" s="7">
        <f>(S133-S134)</f>
        <v>-1.6596642507857577</v>
      </c>
      <c r="AY47" s="11">
        <f>ABS(AX47/S133*100)</f>
        <v>20.58061791633159</v>
      </c>
      <c r="BB47" s="8">
        <v>4</v>
      </c>
      <c r="BC47" s="7">
        <f>(D132-D134)</f>
        <v>-40.107839756456769</v>
      </c>
      <c r="BD47" s="11">
        <f>(BC47/D132)*100</f>
        <v>-20.132211813056937</v>
      </c>
      <c r="BE47" s="7">
        <f>(G132-G134)</f>
        <v>-6.5273840277767761</v>
      </c>
      <c r="BF47" s="11">
        <f>(BE47/G132)*100</f>
        <v>-5.340586931817362</v>
      </c>
      <c r="BG47" s="7">
        <f>(J132-J134)</f>
        <v>6.1661204166666579</v>
      </c>
      <c r="BH47" s="11">
        <f>(BG47/J132)*100</f>
        <v>4.9860811994609096</v>
      </c>
      <c r="BI47" s="16">
        <f>(M132-M134)</f>
        <v>0.28566158439290579</v>
      </c>
      <c r="BJ47" s="11">
        <f>(BI47/M132)*100</f>
        <v>11.632774519999996</v>
      </c>
      <c r="BK47" s="16">
        <f>(P132-P134)</f>
        <v>-0.53607253876229688</v>
      </c>
      <c r="BL47" s="11">
        <f>(BK47/P132)*100</f>
        <v>-13.164127827723524</v>
      </c>
      <c r="BM47" s="16">
        <f>(S132-S134)</f>
        <v>-1.6116520417563081</v>
      </c>
      <c r="BN47" s="11">
        <f>(BM47/S132)*100</f>
        <v>-19.866961205049684</v>
      </c>
      <c r="BR47" s="14">
        <f>AVERAGE(D132:D133)</f>
        <v>199.02917083936353</v>
      </c>
      <c r="BS47" s="12">
        <f t="shared" si="18"/>
        <v>-0.38610276571739632</v>
      </c>
      <c r="BT47" s="14">
        <f>AVERAGE(G132:G133)</f>
        <v>117.98611113611111</v>
      </c>
      <c r="BU47" s="12">
        <f t="shared" si="19"/>
        <v>-8.4722221722222457</v>
      </c>
      <c r="BV47" s="14">
        <f>AVERAGE(J132:J133)</f>
        <v>128.03703705555557</v>
      </c>
      <c r="BW47" s="12">
        <f t="shared" si="37"/>
        <v>8.7407407777778019</v>
      </c>
      <c r="BX47" s="12"/>
      <c r="BY47" s="17">
        <f>AVERAGE(M132:M133)</f>
        <v>2.3924141659464526</v>
      </c>
      <c r="BZ47" s="12">
        <f t="shared" si="38"/>
        <v>-0.12649499689290566</v>
      </c>
      <c r="CA47" s="17">
        <f>AVERAGE(P132:P133)</f>
        <v>4.1828016291266064</v>
      </c>
      <c r="CB47" s="12">
        <f t="shared" si="39"/>
        <v>0.2211588138087679</v>
      </c>
      <c r="CC47" s="17">
        <f>AVERAGE(S132:S133)</f>
        <v>8.0882161177074963</v>
      </c>
      <c r="CD47" s="12">
        <f t="shared" si="40"/>
        <v>-4.8012209029449693E-2</v>
      </c>
      <c r="CH47" s="14">
        <f>AVERAGE(D133:D134)</f>
        <v>219.08309071759192</v>
      </c>
      <c r="CI47" s="12">
        <f t="shared" si="41"/>
        <v>-40.493942522174166</v>
      </c>
      <c r="CJ47" s="14">
        <f>AVERAGE(G133:G134)</f>
        <v>121.24980314999949</v>
      </c>
      <c r="CK47" s="12">
        <f t="shared" si="42"/>
        <v>-14.999606199999022</v>
      </c>
      <c r="CL47" s="14">
        <f>AVERAGE(J133:J134)</f>
        <v>124.95397684722224</v>
      </c>
      <c r="CM47" s="12">
        <f t="shared" si="43"/>
        <v>14.90686119444446</v>
      </c>
      <c r="CN47" s="17">
        <f>AVERAGE(M133:M134)</f>
        <v>2.2495833737500002</v>
      </c>
      <c r="CO47" s="12">
        <f t="shared" si="44"/>
        <v>0.15916658750000012</v>
      </c>
      <c r="CP47" s="17">
        <f>AVERAGE(P133:P134)</f>
        <v>4.4508378985077552</v>
      </c>
      <c r="CQ47" s="12">
        <f t="shared" si="45"/>
        <v>-0.31491372495352898</v>
      </c>
      <c r="CR47" s="17">
        <f>AVERAGE(S133:S134)</f>
        <v>8.8940421385856503</v>
      </c>
      <c r="CS47" s="12">
        <f t="shared" si="46"/>
        <v>-1.6596642507857577</v>
      </c>
      <c r="CV47" s="14">
        <f>AVERAGE(D132,D134)</f>
        <v>219.27614210045061</v>
      </c>
      <c r="CW47" s="12">
        <f t="shared" si="47"/>
        <v>-40.107839756456769</v>
      </c>
      <c r="CX47" s="14">
        <f>AVERAGE(G132,G134)</f>
        <v>125.48591423611062</v>
      </c>
      <c r="CY47" s="12">
        <f t="shared" si="48"/>
        <v>-6.5273840277767761</v>
      </c>
      <c r="CZ47" s="14">
        <f>AVERAGE(J132,J134)</f>
        <v>120.58360645833332</v>
      </c>
      <c r="DA47" s="12">
        <f t="shared" si="20"/>
        <v>6.1661204166666579</v>
      </c>
      <c r="DB47" s="17">
        <f>AVERAGE(M132,M134)</f>
        <v>2.3128308721964528</v>
      </c>
      <c r="DC47" s="12">
        <f t="shared" si="49"/>
        <v>0.28566158439290579</v>
      </c>
      <c r="DD47" s="17">
        <f>AVERAGE(P132,P134)</f>
        <v>4.3402584916033717</v>
      </c>
      <c r="DE47" s="10">
        <f t="shared" si="50"/>
        <v>-0.53607253876229688</v>
      </c>
      <c r="DF47" s="17">
        <f>AVERAGE(S132,S134)</f>
        <v>8.918048243100376</v>
      </c>
      <c r="DG47" s="10">
        <f t="shared" si="51"/>
        <v>-1.6116520417563081</v>
      </c>
      <c r="DL47" s="3">
        <f t="shared" si="52"/>
        <v>0.14907534569462264</v>
      </c>
      <c r="DN47" s="3">
        <f t="shared" si="53"/>
        <v>71.778548535494224</v>
      </c>
      <c r="DP47" s="3">
        <f t="shared" si="21"/>
        <v>76.400549344307692</v>
      </c>
      <c r="DR47" s="3">
        <f t="shared" si="22"/>
        <v>1.6000984238936214E-2</v>
      </c>
      <c r="DT47" s="3">
        <f t="shared" si="23"/>
        <v>4.8911220925301264E-2</v>
      </c>
      <c r="DV47" s="3">
        <f t="shared" si="24"/>
        <v>2.3051722158875707E-3</v>
      </c>
      <c r="DY47" s="3">
        <f t="shared" si="25"/>
        <v>1639.759380989145</v>
      </c>
      <c r="DZ47" s="7"/>
      <c r="EA47" s="3">
        <f t="shared" si="26"/>
        <v>224.98818615504911</v>
      </c>
      <c r="EB47" s="7"/>
      <c r="EC47" s="3">
        <f t="shared" si="27"/>
        <v>222.21451067043409</v>
      </c>
      <c r="ED47" s="7"/>
      <c r="EE47" s="3">
        <f t="shared" si="28"/>
        <v>2.5334002576395197E-2</v>
      </c>
      <c r="EF47" s="7"/>
      <c r="EG47" s="3">
        <f t="shared" si="29"/>
        <v>9.9170654164106906E-2</v>
      </c>
      <c r="EH47" s="7"/>
      <c r="EI47" s="3">
        <f t="shared" si="30"/>
        <v>2.7544854253362505</v>
      </c>
      <c r="EJ47" s="7"/>
      <c r="EL47" s="3">
        <f t="shared" si="31"/>
        <v>1608.6388099296141</v>
      </c>
      <c r="EN47" s="3">
        <f t="shared" si="32"/>
        <v>42.60674224607537</v>
      </c>
      <c r="EP47" s="3">
        <f t="shared" si="33"/>
        <v>38.021040992833399</v>
      </c>
      <c r="ER47" s="3">
        <f t="shared" si="34"/>
        <v>8.1602540797865233E-2</v>
      </c>
      <c r="ET47" s="3">
        <f t="shared" si="35"/>
        <v>0.28737376681505428</v>
      </c>
      <c r="EV47" s="3">
        <f t="shared" si="36"/>
        <v>2.5974223036972766</v>
      </c>
    </row>
    <row r="48" spans="1:152" x14ac:dyDescent="0.25">
      <c r="A48" s="1">
        <v>4</v>
      </c>
      <c r="B48" s="1">
        <v>1</v>
      </c>
      <c r="C48" s="5">
        <v>1</v>
      </c>
      <c r="D48" s="3">
        <v>205.44444444444446</v>
      </c>
      <c r="E48" s="3">
        <v>1.0409999999999999</v>
      </c>
      <c r="F48" s="5">
        <v>1</v>
      </c>
      <c r="G48" s="3">
        <v>129.77777777777777</v>
      </c>
      <c r="H48" s="3">
        <v>0.31622776601683794</v>
      </c>
      <c r="I48" s="5">
        <v>1</v>
      </c>
      <c r="J48" s="3">
        <v>133.55555555555554</v>
      </c>
      <c r="K48" s="3">
        <v>0.33333333333333331</v>
      </c>
      <c r="L48" s="5">
        <v>1</v>
      </c>
      <c r="M48" s="2">
        <v>2.6285046728971966</v>
      </c>
      <c r="N48" s="2">
        <v>1E-3</v>
      </c>
      <c r="O48" s="5">
        <v>1</v>
      </c>
      <c r="P48" s="2">
        <v>3.8044444444444441</v>
      </c>
      <c r="Q48" s="2">
        <v>1.4473797530864196E-3</v>
      </c>
      <c r="R48" s="5">
        <v>1</v>
      </c>
      <c r="S48" s="2">
        <v>7.8033333333333319</v>
      </c>
      <c r="T48" s="2">
        <v>7.0056606496186502E-2</v>
      </c>
      <c r="X48" s="2">
        <v>5</v>
      </c>
      <c r="Y48" s="7">
        <f>-(D135-D136)</f>
        <v>-0.65168815896072374</v>
      </c>
      <c r="Z48" s="12">
        <f>ABS(Y48/D135*100)</f>
        <v>0.32729874054947061</v>
      </c>
      <c r="AA48" s="7">
        <f>-(G135-G136)</f>
        <v>-11.555555563888859</v>
      </c>
      <c r="AB48" s="11">
        <f>ABS(AA48/G135*100)</f>
        <v>9.6385542238183266</v>
      </c>
      <c r="AC48" s="7">
        <f>-(J135-J136)</f>
        <v>12.555555555555543</v>
      </c>
      <c r="AD48" s="11">
        <f>ABS(AC48/J135*100)</f>
        <v>10.395584176632925</v>
      </c>
      <c r="AE48" s="7">
        <f>-(M135-M136)</f>
        <v>-0.11794734978095001</v>
      </c>
      <c r="AF48" s="14">
        <f>ABS(AE48/M135*100)</f>
        <v>4.9118518553222286</v>
      </c>
      <c r="AG48" s="7">
        <f>-(P135-P136)</f>
        <v>0.21511759951101439</v>
      </c>
      <c r="AH48" s="14">
        <f>ABS(AG48/P135*100)</f>
        <v>5.1655773628578698</v>
      </c>
      <c r="AI48" s="7">
        <f>-(S135-S136)</f>
        <v>-5.1150474534667367E-2</v>
      </c>
      <c r="AJ48" s="12">
        <f>ABS(AI48/S135*100)</f>
        <v>0.61734513988468076</v>
      </c>
      <c r="AM48" s="8">
        <v>5</v>
      </c>
      <c r="AN48" s="7">
        <f>(D136-D137)</f>
        <v>-291.65700193971963</v>
      </c>
      <c r="AO48" s="11">
        <f>ABS(AN48/D136*100)</f>
        <v>146.96052099780601</v>
      </c>
      <c r="AP48" s="7">
        <f>(G136-G137)</f>
        <v>9.5841758249979137</v>
      </c>
      <c r="AQ48" s="11">
        <f>ABS(AP48/G136*100)</f>
        <v>8.8469315314478365</v>
      </c>
      <c r="AR48" s="7">
        <f>(J136-J137)</f>
        <v>-11.66760541666369</v>
      </c>
      <c r="AS48" s="14">
        <f>ABS(AR48/J136*100)</f>
        <v>8.7507040624977694</v>
      </c>
      <c r="AT48" s="7">
        <f>(M136-M137)</f>
        <v>0.14333394325000004</v>
      </c>
      <c r="AU48" s="11">
        <f>ABS(AT48/M136*100)</f>
        <v>6.2773989746816579</v>
      </c>
      <c r="AV48" s="7">
        <f>(P136-P137)</f>
        <v>-0.29333648430066095</v>
      </c>
      <c r="AW48" s="11">
        <f>ABS(AV48/P136*100)</f>
        <v>6.6978497246206441</v>
      </c>
      <c r="AX48" s="7">
        <f>(S136-S137)</f>
        <v>-4.4769375226671126</v>
      </c>
      <c r="AY48" s="11">
        <f>ABS(AX48/S136*100)</f>
        <v>54.368682116280709</v>
      </c>
      <c r="BB48" s="8">
        <v>5</v>
      </c>
      <c r="BC48" s="7">
        <f>(D135-D137)</f>
        <v>-291.00531378075891</v>
      </c>
      <c r="BD48" s="11">
        <f>(BC48/D135)*100</f>
        <v>-146.15222232292581</v>
      </c>
      <c r="BE48" s="7">
        <f>(G135-G137)</f>
        <v>21.139731388886773</v>
      </c>
      <c r="BF48" s="11">
        <f>(BE48/G135)*100</f>
        <v>17.632769462463482</v>
      </c>
      <c r="BG48" s="7">
        <f>(J135-J137)</f>
        <v>-24.223160972219233</v>
      </c>
      <c r="BH48" s="11">
        <f>(BG48/J135)*100</f>
        <v>-20.055975045995687</v>
      </c>
      <c r="BI48" s="16">
        <f>(M135-M137)</f>
        <v>0.26128129303095005</v>
      </c>
      <c r="BJ48" s="11">
        <f>(BI48/M135)*100</f>
        <v>10.880914292000009</v>
      </c>
      <c r="BK48" s="16">
        <f>(P135-P137)</f>
        <v>-0.50845408381167534</v>
      </c>
      <c r="BL48" s="11">
        <f>(BK48/P135)*100</f>
        <v>-12.209409696651756</v>
      </c>
      <c r="BM48" s="16">
        <f>(S135-S137)</f>
        <v>-4.4257870481324453</v>
      </c>
      <c r="BN48" s="11">
        <f>(BM48/S135)*100</f>
        <v>-53.415694559731818</v>
      </c>
      <c r="BR48" s="14">
        <f>AVERAGE(D135:D136)</f>
        <v>198.78526703163075</v>
      </c>
      <c r="BS48" s="12">
        <f t="shared" si="18"/>
        <v>-0.65168815896072374</v>
      </c>
      <c r="BT48" s="14">
        <f>AVERAGE(G135:G136)</f>
        <v>114.11111110694443</v>
      </c>
      <c r="BU48" s="12">
        <f t="shared" si="19"/>
        <v>-11.555555563888859</v>
      </c>
      <c r="BV48" s="14">
        <f>AVERAGE(J135:J136)</f>
        <v>127.05555555555554</v>
      </c>
      <c r="BW48" s="12">
        <f t="shared" si="37"/>
        <v>12.555555555555543</v>
      </c>
      <c r="BX48" s="12"/>
      <c r="BY48" s="17">
        <f>AVERAGE(M135:M136)</f>
        <v>2.3423070081404749</v>
      </c>
      <c r="BZ48" s="12">
        <f t="shared" si="38"/>
        <v>-0.11794734978095001</v>
      </c>
      <c r="CA48" s="17">
        <f>AVERAGE(P135:P136)</f>
        <v>4.2720032441999516</v>
      </c>
      <c r="CB48" s="12">
        <f t="shared" si="39"/>
        <v>0.21511759951101439</v>
      </c>
      <c r="CC48" s="17">
        <f>AVERAGE(S135:S136)</f>
        <v>8.2599803182882212</v>
      </c>
      <c r="CD48" s="12">
        <f t="shared" si="40"/>
        <v>-5.1150474534667367E-2</v>
      </c>
      <c r="CH48" s="14">
        <f>AVERAGE(D136:D137)</f>
        <v>344.28792392201024</v>
      </c>
      <c r="CI48" s="12">
        <f t="shared" si="41"/>
        <v>-291.65700193971963</v>
      </c>
      <c r="CJ48" s="14">
        <f>AVERAGE(G136:G137)</f>
        <v>103.54124541250106</v>
      </c>
      <c r="CK48" s="12">
        <f t="shared" si="42"/>
        <v>9.5841758249979137</v>
      </c>
      <c r="CL48" s="14">
        <f>AVERAGE(J136:J137)</f>
        <v>139.16713604166517</v>
      </c>
      <c r="CM48" s="12">
        <f t="shared" si="43"/>
        <v>-11.66760541666369</v>
      </c>
      <c r="CN48" s="17">
        <f>AVERAGE(M136:M137)</f>
        <v>2.2116663616249999</v>
      </c>
      <c r="CO48" s="12">
        <f t="shared" si="44"/>
        <v>0.14333394325000004</v>
      </c>
      <c r="CP48" s="17">
        <f>AVERAGE(P136:P137)</f>
        <v>4.5262302861057897</v>
      </c>
      <c r="CQ48" s="12">
        <f t="shared" si="45"/>
        <v>-0.29333648430066095</v>
      </c>
      <c r="CR48" s="17">
        <f>AVERAGE(S136:S137)</f>
        <v>10.472873842354442</v>
      </c>
      <c r="CS48" s="12">
        <f t="shared" si="46"/>
        <v>-4.4769375226671126</v>
      </c>
      <c r="CV48" s="14">
        <f>AVERAGE(D135,D137)</f>
        <v>344.6137680014906</v>
      </c>
      <c r="CW48" s="12">
        <f t="shared" si="47"/>
        <v>-291.00531378075891</v>
      </c>
      <c r="CX48" s="14">
        <f>AVERAGE(G135,G137)</f>
        <v>109.31902319444549</v>
      </c>
      <c r="CY48" s="12">
        <f t="shared" si="48"/>
        <v>21.139731388886773</v>
      </c>
      <c r="CZ48" s="14">
        <f>AVERAGE(J135,J137)</f>
        <v>132.8893582638874</v>
      </c>
      <c r="DA48" s="12">
        <f t="shared" si="20"/>
        <v>-24.223160972219233</v>
      </c>
      <c r="DB48" s="17">
        <f>AVERAGE(M135,M137)</f>
        <v>2.2706400365154749</v>
      </c>
      <c r="DC48" s="12">
        <f t="shared" si="49"/>
        <v>0.26128129303095005</v>
      </c>
      <c r="DD48" s="17">
        <f>AVERAGE(P135,P137)</f>
        <v>4.4186714863502825</v>
      </c>
      <c r="DE48" s="10">
        <f t="shared" si="50"/>
        <v>-0.50845408381167534</v>
      </c>
      <c r="DF48" s="17">
        <f>AVERAGE(S135,S137)</f>
        <v>10.498449079621777</v>
      </c>
      <c r="DG48" s="10">
        <f t="shared" si="51"/>
        <v>-4.4257870481324453</v>
      </c>
      <c r="DL48" s="3">
        <f t="shared" si="52"/>
        <v>0.42469745652961755</v>
      </c>
      <c r="DN48" s="3">
        <f t="shared" si="53"/>
        <v>133.53086439012276</v>
      </c>
      <c r="DP48" s="3">
        <f t="shared" si="21"/>
        <v>157.64197530864166</v>
      </c>
      <c r="DR48" s="3">
        <f t="shared" si="22"/>
        <v>1.3911577320349767E-2</v>
      </c>
      <c r="DT48" s="3">
        <f t="shared" si="23"/>
        <v>4.6275581619381181E-2</v>
      </c>
      <c r="DV48" s="3">
        <f t="shared" si="24"/>
        <v>2.6163710451216548E-3</v>
      </c>
      <c r="DY48" s="3">
        <f t="shared" si="25"/>
        <v>85063.806780465617</v>
      </c>
      <c r="DZ48" s="7"/>
      <c r="EA48" s="3">
        <f t="shared" si="26"/>
        <v>91.856426244474434</v>
      </c>
      <c r="EB48" s="7"/>
      <c r="EC48" s="3">
        <f t="shared" si="27"/>
        <v>136.13301615895989</v>
      </c>
      <c r="ED48" s="7"/>
      <c r="EE48" s="3">
        <f t="shared" si="28"/>
        <v>2.0544619287594233E-2</v>
      </c>
      <c r="EF48" s="7"/>
      <c r="EG48" s="3">
        <f t="shared" si="29"/>
        <v>8.6046293021871903E-2</v>
      </c>
      <c r="EH48" s="7"/>
      <c r="EI48" s="3">
        <f t="shared" si="30"/>
        <v>20.042969581864742</v>
      </c>
      <c r="EJ48" s="7"/>
      <c r="EL48" s="3">
        <f t="shared" si="31"/>
        <v>84684.092648637947</v>
      </c>
      <c r="EN48" s="3">
        <f t="shared" si="32"/>
        <v>446.88824319428471</v>
      </c>
      <c r="EP48" s="3">
        <f t="shared" si="33"/>
        <v>586.761527486045</v>
      </c>
      <c r="ER48" s="3">
        <f t="shared" si="34"/>
        <v>6.826791408792518E-2</v>
      </c>
      <c r="ET48" s="3">
        <f t="shared" si="35"/>
        <v>0.25852555534477017</v>
      </c>
      <c r="EV48" s="3">
        <f t="shared" si="36"/>
        <v>19.587590995416903</v>
      </c>
    </row>
    <row r="49" spans="1:152" x14ac:dyDescent="0.25">
      <c r="A49" s="1"/>
      <c r="B49" s="1"/>
      <c r="C49" s="6">
        <v>2</v>
      </c>
      <c r="D49" s="3">
        <v>198.79332861150755</v>
      </c>
      <c r="E49" s="3">
        <v>0.73808578157164817</v>
      </c>
      <c r="F49" s="6">
        <v>2</v>
      </c>
      <c r="G49" s="3">
        <v>111.24999987499994</v>
      </c>
      <c r="H49" s="3">
        <v>1.8604085572798248</v>
      </c>
      <c r="I49" s="6">
        <v>2</v>
      </c>
      <c r="J49" s="3">
        <v>152.31481486111116</v>
      </c>
      <c r="K49" s="3">
        <v>1.9610428064906915</v>
      </c>
      <c r="L49" s="6">
        <v>2</v>
      </c>
      <c r="M49" s="2">
        <v>2.4833333324999995</v>
      </c>
      <c r="N49" s="2">
        <v>1.8604085572798249E-2</v>
      </c>
      <c r="O49" s="6">
        <v>2</v>
      </c>
      <c r="P49" s="2">
        <v>4.0268456389351837</v>
      </c>
      <c r="Q49" s="2">
        <v>3.016742854241845E-2</v>
      </c>
      <c r="R49" s="6">
        <v>2</v>
      </c>
      <c r="S49" s="2">
        <v>6.802730406385237</v>
      </c>
      <c r="T49" s="2">
        <v>5.1626881461784964E-2</v>
      </c>
      <c r="W49" s="8">
        <v>10</v>
      </c>
      <c r="X49" s="2">
        <v>1</v>
      </c>
      <c r="Y49" s="7">
        <f>-(D138-D139)</f>
        <v>-0.85872607615070251</v>
      </c>
      <c r="Z49" s="12">
        <f>ABS(Y49/D138*100)</f>
        <v>0.46168068610252827</v>
      </c>
      <c r="AA49" s="7">
        <f>-(G138-G139)</f>
        <v>-25.500000022727249</v>
      </c>
      <c r="AB49" s="11">
        <f>ABS(AA49/G138*100)</f>
        <v>18.478260886034239</v>
      </c>
      <c r="AC49" s="7">
        <f>-(J138-J139)</f>
        <v>25.833333449999969</v>
      </c>
      <c r="AD49" s="11">
        <f>ABS(AC49/J138*100)</f>
        <v>20.666666759999973</v>
      </c>
      <c r="AE49" s="7">
        <f>-(M138-M139)</f>
        <v>-0.40745133728284699</v>
      </c>
      <c r="AF49" s="11">
        <f>ABS(AE49/M138*100)</f>
        <v>12.921489168460656</v>
      </c>
      <c r="AG49" s="7">
        <f>-(P138-P139)</f>
        <v>0.20051424583847322</v>
      </c>
      <c r="AH49" s="14">
        <f>ABS(AG49/P138*100)</f>
        <v>5.2689874818868878</v>
      </c>
      <c r="AI49" s="7">
        <f>-(S138-S139)</f>
        <v>-3.341740976507257E-2</v>
      </c>
      <c r="AJ49" s="12">
        <f>ABS(AI49/S138*100)</f>
        <v>0.4722196386962681</v>
      </c>
      <c r="AL49" s="8">
        <v>10</v>
      </c>
      <c r="AM49" s="8">
        <v>1</v>
      </c>
      <c r="AN49" s="7">
        <f>(D139-D140)</f>
        <v>6.0746933464903066</v>
      </c>
      <c r="AO49" s="14">
        <f>ABS(AN49/D139*100)</f>
        <v>3.2811124271451741</v>
      </c>
      <c r="AP49" s="7">
        <f>(G139-G140)</f>
        <v>-4.9995900227272472</v>
      </c>
      <c r="AQ49" s="11">
        <f>ABS(AP49/G139*100)</f>
        <v>4.4440800210997899</v>
      </c>
      <c r="AR49" s="7">
        <f>(J139-J140)</f>
        <v>5.8328759500009539</v>
      </c>
      <c r="AS49" s="11">
        <f>ABS(AR49/J139*100)</f>
        <v>3.8671000743575727</v>
      </c>
      <c r="AT49" s="7">
        <f>(M139-M140)</f>
        <v>0.41583341424999976</v>
      </c>
      <c r="AU49" s="11">
        <f>ABS(AT49/M139*100)</f>
        <v>15.144160756704522</v>
      </c>
      <c r="AV49" s="7">
        <f>(P139-P140)</f>
        <v>-0.28577583952770169</v>
      </c>
      <c r="AW49" s="11">
        <f>ABS(AV49/P139*100)</f>
        <v>7.133571148167654</v>
      </c>
      <c r="AX49" s="7">
        <f>(S139-S140)</f>
        <v>0.63406386212471322</v>
      </c>
      <c r="AY49" s="11">
        <f>ABS(AX49/S139*100)</f>
        <v>9.0024339477039206</v>
      </c>
      <c r="BA49" s="8">
        <v>10</v>
      </c>
      <c r="BB49" s="8">
        <v>1</v>
      </c>
      <c r="BC49" s="7">
        <f>(D138-D140)</f>
        <v>6.9334194226410091</v>
      </c>
      <c r="BD49" s="14">
        <f>(BC49/D138)*100</f>
        <v>3.7276448508822626</v>
      </c>
      <c r="BE49" s="7">
        <f>(G138-G140)</f>
        <v>20.500410000000002</v>
      </c>
      <c r="BF49" s="11">
        <f>(BE49/G138)*100</f>
        <v>14.855369565217394</v>
      </c>
      <c r="BG49" s="7">
        <f>(J138-J140)</f>
        <v>-20.000457499999015</v>
      </c>
      <c r="BH49" s="11">
        <f>(BG49/J138)*100</f>
        <v>-16.000365999999214</v>
      </c>
      <c r="BI49" s="16">
        <f>(M138-M140)</f>
        <v>0.82328475153284675</v>
      </c>
      <c r="BJ49" s="11">
        <f>(BI49/M138)*100</f>
        <v>26.108798833333335</v>
      </c>
      <c r="BK49" s="16">
        <f>(P138-P140)</f>
        <v>-0.48629008536617491</v>
      </c>
      <c r="BL49" s="11">
        <f>(BK49/P138)*100</f>
        <v>-12.778425600862992</v>
      </c>
      <c r="BM49" s="16">
        <f>(S138-S140)</f>
        <v>0.66748127188978579</v>
      </c>
      <c r="BN49" s="11">
        <f>(BM49/S138)*100</f>
        <v>9.4321423253384715</v>
      </c>
      <c r="BR49" s="14">
        <f>AVERAGE(D138:D139)</f>
        <v>185.57063696192466</v>
      </c>
      <c r="BS49" s="12">
        <f t="shared" si="18"/>
        <v>-0.85872607615070251</v>
      </c>
      <c r="BT49" s="14">
        <f>AVERAGE(G138:G139)</f>
        <v>125.24999998863638</v>
      </c>
      <c r="BU49" s="12">
        <f t="shared" si="19"/>
        <v>-25.500000022727249</v>
      </c>
      <c r="BV49" s="14">
        <f>AVERAGE(J138:J139)</f>
        <v>137.91666672499997</v>
      </c>
      <c r="BW49" s="12">
        <f t="shared" si="37"/>
        <v>25.833333449999969</v>
      </c>
      <c r="BX49" s="12"/>
      <c r="BY49" s="17">
        <f>AVERAGE(M138:M139)</f>
        <v>2.9495590028914234</v>
      </c>
      <c r="BZ49" s="12">
        <f t="shared" si="38"/>
        <v>-0.40745133728284699</v>
      </c>
      <c r="CA49" s="17">
        <f>AVERAGE(P138:P139)</f>
        <v>3.905812678474792</v>
      </c>
      <c r="CB49" s="12">
        <f t="shared" si="39"/>
        <v>0.20051424583847322</v>
      </c>
      <c r="CC49" s="17">
        <f>AVERAGE(S138:S139)</f>
        <v>7.0599579617841304</v>
      </c>
      <c r="CD49" s="12">
        <f t="shared" si="40"/>
        <v>-3.341740976507257E-2</v>
      </c>
      <c r="CH49" s="14">
        <f>AVERAGE(D139:D140)</f>
        <v>182.10392725060416</v>
      </c>
      <c r="CI49" s="12">
        <f t="shared" si="41"/>
        <v>6.0746933464903066</v>
      </c>
      <c r="CJ49" s="14">
        <f>AVERAGE(G139:G140)</f>
        <v>114.99979498863638</v>
      </c>
      <c r="CK49" s="12">
        <f t="shared" si="42"/>
        <v>-4.9995900227272472</v>
      </c>
      <c r="CL49" s="14">
        <f>AVERAGE(J139:J140)</f>
        <v>147.91689547499948</v>
      </c>
      <c r="CM49" s="12">
        <f t="shared" si="43"/>
        <v>5.8328759500009539</v>
      </c>
      <c r="CN49" s="17">
        <f>AVERAGE(M139:M140)</f>
        <v>2.537916627125</v>
      </c>
      <c r="CO49" s="12">
        <f t="shared" si="44"/>
        <v>0.41583341424999976</v>
      </c>
      <c r="CP49" s="17">
        <f>AVERAGE(P139:P140)</f>
        <v>4.1489577211578794</v>
      </c>
      <c r="CQ49" s="12">
        <f t="shared" si="45"/>
        <v>-0.28577583952770169</v>
      </c>
      <c r="CR49" s="17">
        <f>AVERAGE(S139:S140)</f>
        <v>6.7262173258392366</v>
      </c>
      <c r="CS49" s="12">
        <f t="shared" si="46"/>
        <v>0.63406386212471322</v>
      </c>
      <c r="CV49" s="14">
        <f>AVERAGE(D138,D140)</f>
        <v>182.5332902886795</v>
      </c>
      <c r="CW49" s="12">
        <f t="shared" si="47"/>
        <v>6.9334194226410091</v>
      </c>
      <c r="CX49" s="14">
        <f>AVERAGE(G138,G140)</f>
        <v>127.74979500000001</v>
      </c>
      <c r="CY49" s="12">
        <f t="shared" si="48"/>
        <v>20.500410000000002</v>
      </c>
      <c r="CZ49" s="14">
        <f>AVERAGE(J138,J140)</f>
        <v>135.00022874999951</v>
      </c>
      <c r="DA49" s="12">
        <f t="shared" si="20"/>
        <v>-20.000457499999015</v>
      </c>
      <c r="DB49" s="17">
        <f>AVERAGE(M138,M140)</f>
        <v>2.7416422957664235</v>
      </c>
      <c r="DC49" s="12">
        <f t="shared" si="49"/>
        <v>0.82328475153284675</v>
      </c>
      <c r="DD49" s="17">
        <f>AVERAGE(P138,P140)</f>
        <v>4.0487005982386428</v>
      </c>
      <c r="DE49" s="10">
        <f t="shared" si="50"/>
        <v>-0.48629008536617491</v>
      </c>
      <c r="DF49" s="17">
        <f>AVERAGE(S138,S140)</f>
        <v>6.7429260307217733</v>
      </c>
      <c r="DG49" s="10">
        <f t="shared" si="51"/>
        <v>0.66748127188978579</v>
      </c>
      <c r="DL49" s="3">
        <f t="shared" si="52"/>
        <v>0.73741047386118208</v>
      </c>
      <c r="DN49" s="3">
        <f t="shared" si="53"/>
        <v>650.25000115908972</v>
      </c>
      <c r="DP49" s="3">
        <f t="shared" si="21"/>
        <v>667.36111713888727</v>
      </c>
      <c r="DR49" s="3">
        <f t="shared" si="22"/>
        <v>0.16601659225358034</v>
      </c>
      <c r="DT49" s="3">
        <f t="shared" si="23"/>
        <v>4.020596278417167E-2</v>
      </c>
      <c r="DV49" s="3">
        <f t="shared" si="24"/>
        <v>1.1167232754067675E-3</v>
      </c>
      <c r="DY49" s="3">
        <f t="shared" si="25"/>
        <v>36.901899253893603</v>
      </c>
      <c r="DZ49" s="7"/>
      <c r="EA49" s="3">
        <f t="shared" si="26"/>
        <v>24.995900395353836</v>
      </c>
      <c r="EB49" s="7"/>
      <c r="EC49" s="3">
        <f t="shared" si="27"/>
        <v>34.022441848099533</v>
      </c>
      <c r="ED49" s="7"/>
      <c r="EE49" s="3">
        <f t="shared" si="28"/>
        <v>0.1729174284068119</v>
      </c>
      <c r="EF49" s="7"/>
      <c r="EG49" s="3">
        <f t="shared" si="29"/>
        <v>8.1667830457762713E-2</v>
      </c>
      <c r="EH49" s="7"/>
      <c r="EI49" s="3">
        <f t="shared" si="30"/>
        <v>0.40203698125250731</v>
      </c>
      <c r="EJ49" s="7"/>
      <c r="EL49" s="3">
        <f t="shared" si="31"/>
        <v>48.07230489025558</v>
      </c>
      <c r="EN49" s="3">
        <f t="shared" si="32"/>
        <v>420.26681016810011</v>
      </c>
      <c r="EP49" s="3">
        <f t="shared" si="33"/>
        <v>400.01830020926684</v>
      </c>
      <c r="ER49" s="3">
        <f t="shared" si="34"/>
        <v>0.67779778210650121</v>
      </c>
      <c r="ET49" s="3">
        <f t="shared" si="35"/>
        <v>0.23647804712544168</v>
      </c>
      <c r="EV49" s="3">
        <f t="shared" si="36"/>
        <v>0.44553124832360613</v>
      </c>
    </row>
    <row r="50" spans="1:152" x14ac:dyDescent="0.25">
      <c r="A50" s="1"/>
      <c r="B50" s="1"/>
      <c r="C50" s="4">
        <v>3</v>
      </c>
      <c r="D50" s="3">
        <v>81.150228262559892</v>
      </c>
      <c r="E50" s="3">
        <v>0.3160791</v>
      </c>
      <c r="F50" s="4">
        <v>3</v>
      </c>
      <c r="G50" s="3">
        <v>106.24981</v>
      </c>
      <c r="H50" s="3">
        <v>4.4721359999999999</v>
      </c>
      <c r="I50" s="4">
        <v>3</v>
      </c>
      <c r="J50" s="3">
        <v>161.250113749999</v>
      </c>
      <c r="K50" s="3">
        <v>4.7140450000000005</v>
      </c>
      <c r="L50" s="4">
        <v>3</v>
      </c>
      <c r="M50" s="2">
        <v>2.4200000799999999</v>
      </c>
      <c r="N50" s="2">
        <v>1.4142136E-2</v>
      </c>
      <c r="O50" s="4">
        <v>3</v>
      </c>
      <c r="P50" s="2">
        <v>4.1322312683559801</v>
      </c>
      <c r="Q50" s="2">
        <v>2.3369232E-2</v>
      </c>
      <c r="R50" s="4">
        <v>3</v>
      </c>
      <c r="S50" s="2">
        <v>4.1434351832698404</v>
      </c>
      <c r="T50" s="2">
        <v>9.9905970000000004E-3</v>
      </c>
      <c r="X50" s="2">
        <v>2</v>
      </c>
      <c r="Y50" s="7">
        <f>-(D141-D142)</f>
        <v>-0.77514032592966942</v>
      </c>
      <c r="Z50" s="12">
        <f>ABS(Y50/D141*100)</f>
        <v>0.42380553632021289</v>
      </c>
      <c r="AA50" s="7">
        <f>-(G141-G142)</f>
        <v>-15.027272818181814</v>
      </c>
      <c r="AB50" s="11">
        <f>ABS(AA50/G141*100)</f>
        <v>11.577251785964418</v>
      </c>
      <c r="AC50" s="7">
        <f>-(J141-J142)</f>
        <v>14.916666850000013</v>
      </c>
      <c r="AD50" s="11">
        <f>ABS(AC50/J141*100)</f>
        <v>12.914863073593089</v>
      </c>
      <c r="AE50" s="7">
        <f>-(M141-M142)</f>
        <v>-0.12677113857247768</v>
      </c>
      <c r="AF50" s="14">
        <f>ABS(AE50/M141*100)</f>
        <v>4.7066666357272631</v>
      </c>
      <c r="AG50" s="7">
        <f>-(P141-P142)</f>
        <v>0.20171428432281946</v>
      </c>
      <c r="AH50" s="14">
        <f>ABS(AG50/P141*100)</f>
        <v>4.9391352674539526</v>
      </c>
      <c r="AI50" s="7">
        <f>-(S141-S142)</f>
        <v>8.4773687680206322E-3</v>
      </c>
      <c r="AJ50" s="12">
        <f>ABS(AI50/S141*100)</f>
        <v>0.11365288601716894</v>
      </c>
      <c r="AM50" s="8">
        <v>2</v>
      </c>
      <c r="AN50" s="7">
        <f>(D142-D143)</f>
        <v>-125.49065075357865</v>
      </c>
      <c r="AO50" s="11">
        <f>ABS(AN50/D142*100)</f>
        <v>68.903636207685238</v>
      </c>
      <c r="AP50" s="7">
        <f>(G142-G143)</f>
        <v>9.7722259318171893</v>
      </c>
      <c r="AQ50" s="11">
        <f>ABS(AP50/G142*100)</f>
        <v>8.5144146800105514</v>
      </c>
      <c r="AR50" s="7">
        <f>(J142-J143)</f>
        <v>-9.5829568999980097</v>
      </c>
      <c r="AS50" s="11">
        <f>ABS(AR50/J142*100)</f>
        <v>7.3479541621930435</v>
      </c>
      <c r="AT50" s="7">
        <f>(M142-M143)</f>
        <v>0.36666589749999989</v>
      </c>
      <c r="AU50" s="11">
        <f>ABS(AT50/M142*100)</f>
        <v>14.285684313543607</v>
      </c>
      <c r="AV50" s="7">
        <f>(P142-P143)</f>
        <v>-0.25973867022317965</v>
      </c>
      <c r="AW50" s="11">
        <f>ABS(AV50/P142*100)</f>
        <v>6.0605689738419084</v>
      </c>
      <c r="AX50" s="7">
        <f>(S142-S143)</f>
        <v>-1.1981929692419193</v>
      </c>
      <c r="AY50" s="11">
        <f>ABS(AX50/S142*100)</f>
        <v>16.045485109245085</v>
      </c>
      <c r="BB50" s="8">
        <v>2</v>
      </c>
      <c r="BC50" s="7">
        <f>(D141-D143)</f>
        <v>-124.71551042764898</v>
      </c>
      <c r="BD50" s="11">
        <f>(BC50/D141)*100</f>
        <v>-68.187813246390917</v>
      </c>
      <c r="BE50" s="7">
        <f>(G141-G143)</f>
        <v>24.799498749999003</v>
      </c>
      <c r="BF50" s="11">
        <f>(BE50/G141)*100</f>
        <v>19.105931240369031</v>
      </c>
      <c r="BG50" s="7">
        <f>(J141-J143)</f>
        <v>-24.499623749998023</v>
      </c>
      <c r="BH50" s="11">
        <f>(BG50/J141)*100</f>
        <v>-21.211795454543747</v>
      </c>
      <c r="BI50" s="16">
        <f>(M141-M143)</f>
        <v>0.49343703607247758</v>
      </c>
      <c r="BJ50" s="11">
        <f>(BI50/M141)*100</f>
        <v>18.319971411999987</v>
      </c>
      <c r="BK50" s="16">
        <f>(P141-P143)</f>
        <v>-0.46145295454599911</v>
      </c>
      <c r="BL50" s="11">
        <f>(BK50/P141)*100</f>
        <v>-11.299043940891259</v>
      </c>
      <c r="BM50" s="16">
        <f>(S141-S143)</f>
        <v>-1.2066703380099399</v>
      </c>
      <c r="BN50" s="11">
        <f>(BM50/S141)*100</f>
        <v>-16.177374152164365</v>
      </c>
      <c r="BR50" s="14">
        <f>AVERAGE(D141:D142)</f>
        <v>182.51242983703517</v>
      </c>
      <c r="BS50" s="12">
        <f t="shared" si="18"/>
        <v>-0.77514032592966942</v>
      </c>
      <c r="BT50" s="14">
        <f>AVERAGE(G141:G142)</f>
        <v>122.2863635909091</v>
      </c>
      <c r="BU50" s="12">
        <f t="shared" si="19"/>
        <v>-15.027272818181814</v>
      </c>
      <c r="BV50" s="14">
        <f>AVERAGE(J141:J142)</f>
        <v>122.95833342499998</v>
      </c>
      <c r="BW50" s="12">
        <f t="shared" si="37"/>
        <v>14.916666850000013</v>
      </c>
      <c r="BX50" s="12"/>
      <c r="BY50" s="17">
        <f>AVERAGE(M141:M142)</f>
        <v>2.6300522367862387</v>
      </c>
      <c r="BZ50" s="12">
        <f t="shared" si="38"/>
        <v>-0.12677113857247768</v>
      </c>
      <c r="CA50" s="17">
        <f>AVERAGE(P141:P142)</f>
        <v>4.1848571421614107</v>
      </c>
      <c r="CB50" s="12">
        <f t="shared" si="39"/>
        <v>0.20171428432281946</v>
      </c>
      <c r="CC50" s="17">
        <f>AVERAGE(S141:S142)</f>
        <v>7.4632386843840113</v>
      </c>
      <c r="CD50" s="12">
        <f t="shared" si="40"/>
        <v>8.4773687680206322E-3</v>
      </c>
      <c r="CH50" s="14">
        <f>AVERAGE(D142:D143)</f>
        <v>244.87018505085967</v>
      </c>
      <c r="CI50" s="12">
        <f t="shared" si="41"/>
        <v>-125.49065075357865</v>
      </c>
      <c r="CJ50" s="14">
        <f>AVERAGE(G142:G143)</f>
        <v>109.8866142159096</v>
      </c>
      <c r="CK50" s="12">
        <f t="shared" si="42"/>
        <v>9.7722259318171893</v>
      </c>
      <c r="CL50" s="14">
        <f>AVERAGE(J142:J143)</f>
        <v>135.20814529999899</v>
      </c>
      <c r="CM50" s="12">
        <f t="shared" si="43"/>
        <v>-9.5829568999980097</v>
      </c>
      <c r="CN50" s="17">
        <f>AVERAGE(M142:M143)</f>
        <v>2.3833337187499999</v>
      </c>
      <c r="CO50" s="12">
        <f t="shared" si="44"/>
        <v>0.36666589749999989</v>
      </c>
      <c r="CP50" s="17">
        <f>AVERAGE(P142:P143)</f>
        <v>4.4155836194344094</v>
      </c>
      <c r="CQ50" s="12">
        <f t="shared" si="45"/>
        <v>-0.25973867022317965</v>
      </c>
      <c r="CR50" s="17">
        <f>AVERAGE(S142:S143)</f>
        <v>8.0665738533889808</v>
      </c>
      <c r="CS50" s="12">
        <f t="shared" si="46"/>
        <v>-1.1981929692419193</v>
      </c>
      <c r="CV50" s="14">
        <f>AVERAGE(D141,D143)</f>
        <v>245.25775521382451</v>
      </c>
      <c r="CW50" s="12">
        <f t="shared" si="47"/>
        <v>-124.71551042764898</v>
      </c>
      <c r="CX50" s="14">
        <f>AVERAGE(G141,G143)</f>
        <v>117.40025062500051</v>
      </c>
      <c r="CY50" s="12">
        <f t="shared" si="48"/>
        <v>24.799498749999003</v>
      </c>
      <c r="CZ50" s="14">
        <f>AVERAGE(J141,J143)</f>
        <v>127.74981187499898</v>
      </c>
      <c r="DA50" s="12">
        <f t="shared" si="20"/>
        <v>-24.499623749998023</v>
      </c>
      <c r="DB50" s="17">
        <f>AVERAGE(M141,M143)</f>
        <v>2.4467192880362387</v>
      </c>
      <c r="DC50" s="12">
        <f t="shared" si="49"/>
        <v>0.49343703607247758</v>
      </c>
      <c r="DD50" s="17">
        <f>AVERAGE(P141,P143)</f>
        <v>4.3147264772730001</v>
      </c>
      <c r="DE50" s="10">
        <f t="shared" si="50"/>
        <v>-0.46145295454599911</v>
      </c>
      <c r="DF50" s="17">
        <f>AVERAGE(S141,S143)</f>
        <v>8.0623351690049709</v>
      </c>
      <c r="DG50" s="10">
        <f t="shared" si="51"/>
        <v>-1.2066703380099399</v>
      </c>
      <c r="DL50" s="3">
        <f t="shared" si="52"/>
        <v>0.60084252488235412</v>
      </c>
      <c r="DN50" s="3">
        <f t="shared" si="53"/>
        <v>225.818928352066</v>
      </c>
      <c r="DP50" s="3">
        <f t="shared" si="21"/>
        <v>222.50694991388931</v>
      </c>
      <c r="DR50" s="3">
        <f t="shared" si="22"/>
        <v>1.607092157496234E-2</v>
      </c>
      <c r="DT50" s="3">
        <f t="shared" si="23"/>
        <v>4.0688652499867251E-2</v>
      </c>
      <c r="DV50" s="3">
        <f t="shared" si="24"/>
        <v>7.1865781229011648E-5</v>
      </c>
      <c r="DY50" s="3">
        <f t="shared" si="25"/>
        <v>15747.90342655665</v>
      </c>
      <c r="DZ50" s="7"/>
      <c r="EA50" s="3">
        <f t="shared" si="26"/>
        <v>95.496399662480329</v>
      </c>
      <c r="EB50" s="7"/>
      <c r="EC50" s="3">
        <f t="shared" si="27"/>
        <v>91.83306294721946</v>
      </c>
      <c r="ED50" s="7"/>
      <c r="EE50" s="3">
        <f t="shared" si="28"/>
        <v>0.13444388038948044</v>
      </c>
      <c r="EF50" s="7"/>
      <c r="EG50" s="3">
        <f t="shared" si="29"/>
        <v>6.7464176809305665E-2</v>
      </c>
      <c r="EH50" s="7"/>
      <c r="EI50" s="3">
        <f t="shared" si="30"/>
        <v>1.435666391540767</v>
      </c>
      <c r="EJ50" s="7"/>
      <c r="EL50" s="3">
        <f t="shared" si="31"/>
        <v>15553.958541229022</v>
      </c>
      <c r="EN50" s="3">
        <f t="shared" si="32"/>
        <v>615.01513825120207</v>
      </c>
      <c r="EP50" s="3">
        <f t="shared" si="33"/>
        <v>600.2315638914672</v>
      </c>
      <c r="ER50" s="3">
        <f t="shared" si="34"/>
        <v>0.24348010856799154</v>
      </c>
      <c r="ET50" s="3">
        <f t="shared" si="35"/>
        <v>0.21293882925923191</v>
      </c>
      <c r="EV50" s="3">
        <f t="shared" si="36"/>
        <v>1.4560533046330226</v>
      </c>
    </row>
    <row r="51" spans="1:152" x14ac:dyDescent="0.25">
      <c r="A51" s="1"/>
      <c r="B51" s="1">
        <v>2</v>
      </c>
      <c r="C51" s="5">
        <v>1</v>
      </c>
      <c r="D51" s="3">
        <v>201.66666666666666</v>
      </c>
      <c r="E51" s="3">
        <v>1.0409999999999999</v>
      </c>
      <c r="F51" s="5">
        <v>1</v>
      </c>
      <c r="G51" s="3">
        <v>117.55555555555554</v>
      </c>
      <c r="H51" s="3">
        <v>0.31622776601683794</v>
      </c>
      <c r="I51" s="5">
        <v>1</v>
      </c>
      <c r="J51" s="3">
        <v>129.77777777777777</v>
      </c>
      <c r="K51" s="3">
        <v>0.33333333333333331</v>
      </c>
      <c r="L51" s="5">
        <v>1</v>
      </c>
      <c r="M51" s="2">
        <v>2.4732069249793902</v>
      </c>
      <c r="N51" s="2">
        <v>1E-3</v>
      </c>
      <c r="O51" s="5">
        <v>1</v>
      </c>
      <c r="P51" s="2">
        <v>4.043333333333333</v>
      </c>
      <c r="Q51" s="2">
        <v>1.6348544444444442E-3</v>
      </c>
      <c r="R51" s="5">
        <v>1</v>
      </c>
      <c r="S51" s="2">
        <v>8.16</v>
      </c>
      <c r="T51" s="2">
        <v>7.5750011402087244E-2</v>
      </c>
      <c r="X51" s="2">
        <v>3</v>
      </c>
      <c r="Y51" s="7">
        <f>-(D144-D145)</f>
        <v>0.15045905141306548</v>
      </c>
      <c r="Z51" s="12">
        <f>ABS(Y51/D144*100)</f>
        <v>8.3914696828257376E-2</v>
      </c>
      <c r="AA51" s="7">
        <f>-(G144-G145)</f>
        <v>-6.5555556395833179</v>
      </c>
      <c r="AB51" s="11">
        <f>ABS(AA51/G144*100)</f>
        <v>5.2028219361772363</v>
      </c>
      <c r="AC51" s="7">
        <f>-(J144-J145)</f>
        <v>8.9727273636363378</v>
      </c>
      <c r="AD51" s="11">
        <f>ABS(AC51/J144*100)</f>
        <v>8.4808387179927571</v>
      </c>
      <c r="AE51" s="7">
        <f>-(M144-M145)</f>
        <v>0.14717717021100585</v>
      </c>
      <c r="AF51" s="11">
        <f>ABS(AE51/M144*100)</f>
        <v>5.7746969693700123</v>
      </c>
      <c r="AG51" s="7">
        <f>-(P144-P145)</f>
        <v>0.13531375580974103</v>
      </c>
      <c r="AH51" s="14">
        <f>ABS(AG51/P144*100)</f>
        <v>3.1351657972599858</v>
      </c>
      <c r="AI51" s="7">
        <f>-(S144-S145)</f>
        <v>-3.4393872545295245E-2</v>
      </c>
      <c r="AJ51" s="12">
        <f>ABS(AI51/S144*100)</f>
        <v>0.44436527836298773</v>
      </c>
      <c r="AM51" s="8">
        <v>3</v>
      </c>
      <c r="AN51" s="7">
        <f>(D145-D146)</f>
        <v>-45.215136815425922</v>
      </c>
      <c r="AO51" s="11">
        <f>ABS(AN51/D145*100)</f>
        <v>25.196445333400707</v>
      </c>
      <c r="AP51" s="7">
        <f>(G145-G146)</f>
        <v>5.694940610416694</v>
      </c>
      <c r="AQ51" s="11">
        <f>ABS(AP51/G145*100)</f>
        <v>4.7678572585867132</v>
      </c>
      <c r="AR51" s="7">
        <f>(J145-J146)</f>
        <v>-42.727778886362657</v>
      </c>
      <c r="AS51" s="11">
        <f>ABS(AR51/J145*100)</f>
        <v>37.22816375268971</v>
      </c>
      <c r="AT51" s="7">
        <f>(M145-M146)</f>
        <v>0.73583234332501002</v>
      </c>
      <c r="AU51" s="11">
        <f>ABS(AT51/M145*100)</f>
        <v>27.295171931769445</v>
      </c>
      <c r="AV51" s="7">
        <f>(P145-P146)</f>
        <v>-0.65072448346686862</v>
      </c>
      <c r="AW51" s="11">
        <f>ABS(AV51/P145*100)</f>
        <v>14.618706277838974</v>
      </c>
      <c r="AX51" s="7">
        <f>(S145-S146)</f>
        <v>0.63264599444930436</v>
      </c>
      <c r="AY51" s="11">
        <f>ABS(AX51/S145*100)</f>
        <v>8.2102041550659735</v>
      </c>
      <c r="BB51" s="8">
        <v>3</v>
      </c>
      <c r="BC51" s="7">
        <f>(D144-D146)</f>
        <v>-45.365595866838987</v>
      </c>
      <c r="BD51" s="11">
        <f>(BC51/D144)*100</f>
        <v>-25.301503550941991</v>
      </c>
      <c r="BE51" s="7">
        <f>(G144-G146)</f>
        <v>12.250496250000012</v>
      </c>
      <c r="BF51" s="11">
        <f>(BE51/G144)*100</f>
        <v>9.7226160714285808</v>
      </c>
      <c r="BG51" s="7">
        <f>(J144-J146)</f>
        <v>-51.700506249998995</v>
      </c>
      <c r="BH51" s="11">
        <f>(BG51/J144)*100</f>
        <v>-48.866262996218325</v>
      </c>
      <c r="BI51" s="16">
        <f>(M144-M146)</f>
        <v>0.58865517311400417</v>
      </c>
      <c r="BJ51" s="11">
        <f>(BI51/M144)*100</f>
        <v>23.096688428727656</v>
      </c>
      <c r="BK51" s="16">
        <f>(P144-P146)</f>
        <v>-0.78603823927660965</v>
      </c>
      <c r="BL51" s="11">
        <f>(BK51/P144)*100</f>
        <v>-18.21219275432367</v>
      </c>
      <c r="BM51" s="16">
        <f>(S144-S146)</f>
        <v>0.66703986699459961</v>
      </c>
      <c r="BN51" s="11">
        <f>(BM51/S144)*100</f>
        <v>8.6180861368811321</v>
      </c>
      <c r="BR51" s="14">
        <f>AVERAGE(D144:D145)</f>
        <v>179.37522952570654</v>
      </c>
      <c r="BS51" s="12">
        <f t="shared" si="18"/>
        <v>0.15045905141306548</v>
      </c>
      <c r="BT51" s="14">
        <f>AVERAGE(G144:G145)</f>
        <v>122.72222218020835</v>
      </c>
      <c r="BU51" s="12">
        <f t="shared" si="19"/>
        <v>-6.5555556395833179</v>
      </c>
      <c r="BV51" s="14">
        <f>AVERAGE(J144:J145)</f>
        <v>110.28636368181819</v>
      </c>
      <c r="BW51" s="12">
        <f t="shared" si="37"/>
        <v>8.9727273636363378</v>
      </c>
      <c r="BX51" s="12"/>
      <c r="BY51" s="17">
        <f>AVERAGE(M144:M145)</f>
        <v>2.6222447482194973</v>
      </c>
      <c r="BZ51" s="12">
        <f t="shared" si="38"/>
        <v>0.14717717021100585</v>
      </c>
      <c r="CA51" s="17">
        <f>AVERAGE(P144:P145)</f>
        <v>4.3836568779048708</v>
      </c>
      <c r="CB51" s="12">
        <f t="shared" si="39"/>
        <v>0.13531375580974103</v>
      </c>
      <c r="CC51" s="17">
        <f>AVERAGE(S144:S145)</f>
        <v>7.7228030637273513</v>
      </c>
      <c r="CD51" s="12">
        <f t="shared" si="40"/>
        <v>-3.4393872545295245E-2</v>
      </c>
      <c r="CH51" s="14">
        <f>AVERAGE(D145:D146)</f>
        <v>202.05802745912604</v>
      </c>
      <c r="CI51" s="12">
        <f t="shared" si="41"/>
        <v>-45.215136815425922</v>
      </c>
      <c r="CJ51" s="14">
        <f>AVERAGE(G145:G146)</f>
        <v>116.59697405520834</v>
      </c>
      <c r="CK51" s="12">
        <f t="shared" si="42"/>
        <v>5.694940610416694</v>
      </c>
      <c r="CL51" s="14">
        <f>AVERAGE(J145:J146)</f>
        <v>136.13661680681767</v>
      </c>
      <c r="CM51" s="12">
        <f t="shared" si="43"/>
        <v>-42.727778886362657</v>
      </c>
      <c r="CN51" s="17">
        <f>AVERAGE(M145:M146)</f>
        <v>2.3279171616624952</v>
      </c>
      <c r="CO51" s="12">
        <f t="shared" si="44"/>
        <v>0.73583234332501002</v>
      </c>
      <c r="CP51" s="17">
        <f>AVERAGE(P145:P146)</f>
        <v>4.7766759975431761</v>
      </c>
      <c r="CQ51" s="12">
        <f t="shared" si="45"/>
        <v>-0.65072448346686862</v>
      </c>
      <c r="CR51" s="17">
        <f>AVERAGE(S145:S146)</f>
        <v>7.3892831302300515</v>
      </c>
      <c r="CS51" s="12">
        <f t="shared" si="46"/>
        <v>0.63264599444930436</v>
      </c>
      <c r="CV51" s="14">
        <f>AVERAGE(D144,D146)</f>
        <v>201.9827979334195</v>
      </c>
      <c r="CW51" s="12">
        <f t="shared" si="47"/>
        <v>-45.365595866838987</v>
      </c>
      <c r="CX51" s="14">
        <f>AVERAGE(G144,G146)</f>
        <v>119.87475187499999</v>
      </c>
      <c r="CY51" s="12">
        <f t="shared" si="48"/>
        <v>12.250496250000012</v>
      </c>
      <c r="CZ51" s="14">
        <f>AVERAGE(J144,J146)</f>
        <v>131.65025312499949</v>
      </c>
      <c r="DA51" s="12">
        <f t="shared" si="20"/>
        <v>-51.700506249998995</v>
      </c>
      <c r="DB51" s="17">
        <f>AVERAGE(M144,M146)</f>
        <v>2.254328576556992</v>
      </c>
      <c r="DC51" s="12">
        <f t="shared" si="49"/>
        <v>0.58865517311400417</v>
      </c>
      <c r="DD51" s="17">
        <f>AVERAGE(P144,P146)</f>
        <v>4.709019119638306</v>
      </c>
      <c r="DE51" s="10">
        <f t="shared" si="50"/>
        <v>-0.78603823927660965</v>
      </c>
      <c r="DF51" s="17">
        <f>AVERAGE(S144,S146)</f>
        <v>7.4064800665026995</v>
      </c>
      <c r="DG51" s="10">
        <f t="shared" si="51"/>
        <v>0.66703986699459961</v>
      </c>
      <c r="DL51" s="3">
        <f t="shared" si="52"/>
        <v>2.2637926152119483E-2</v>
      </c>
      <c r="DN51" s="3">
        <f t="shared" si="53"/>
        <v>42.975309743672646</v>
      </c>
      <c r="DP51" s="3">
        <f t="shared" si="21"/>
        <v>80.509836342148304</v>
      </c>
      <c r="DR51" s="3">
        <f t="shared" si="22"/>
        <v>2.1661119431319386E-2</v>
      </c>
      <c r="DT51" s="3">
        <f t="shared" si="23"/>
        <v>1.8309812511338223E-2</v>
      </c>
      <c r="DV51" s="3">
        <f t="shared" si="24"/>
        <v>1.1829384686620141E-3</v>
      </c>
      <c r="DY51" s="3">
        <f t="shared" si="25"/>
        <v>2044.4085972376845</v>
      </c>
      <c r="DZ51" s="7"/>
      <c r="EA51" s="3">
        <f t="shared" si="26"/>
        <v>32.432348556173267</v>
      </c>
      <c r="EB51" s="7"/>
      <c r="EC51" s="3">
        <f t="shared" si="27"/>
        <v>1825.6630885618983</v>
      </c>
      <c r="ED51" s="7"/>
      <c r="EE51" s="3">
        <f t="shared" si="28"/>
        <v>0.54144923748317542</v>
      </c>
      <c r="EF51" s="7"/>
      <c r="EG51" s="3">
        <f t="shared" si="29"/>
        <v>0.42344235338322295</v>
      </c>
      <c r="EH51" s="7"/>
      <c r="EI51" s="3">
        <f t="shared" si="30"/>
        <v>0.40024095429274925</v>
      </c>
      <c r="EJ51" s="7"/>
      <c r="EL51" s="3">
        <f t="shared" si="31"/>
        <v>2058.0372883533587</v>
      </c>
      <c r="EN51" s="3">
        <f t="shared" si="32"/>
        <v>150.07465837126435</v>
      </c>
      <c r="EP51" s="3">
        <f t="shared" si="33"/>
        <v>2672.942346506185</v>
      </c>
      <c r="ER51" s="3">
        <f t="shared" si="34"/>
        <v>0.3465149128338782</v>
      </c>
      <c r="ET51" s="3">
        <f t="shared" si="35"/>
        <v>0.61785611360507264</v>
      </c>
      <c r="EV51" s="3">
        <f t="shared" si="36"/>
        <v>0.44494218416017312</v>
      </c>
    </row>
    <row r="52" spans="1:152" x14ac:dyDescent="0.25">
      <c r="A52" s="1"/>
      <c r="B52" s="1"/>
      <c r="C52" s="6">
        <v>2</v>
      </c>
      <c r="D52" s="3">
        <v>199.09195545984758</v>
      </c>
      <c r="E52" s="3">
        <v>0.72317107014407955</v>
      </c>
      <c r="F52" s="6">
        <v>2</v>
      </c>
      <c r="G52" s="3">
        <v>102.91666664249996</v>
      </c>
      <c r="H52" s="3">
        <v>1.8604085572798248</v>
      </c>
      <c r="I52" s="6">
        <v>2</v>
      </c>
      <c r="J52" s="3">
        <v>144.44444447222227</v>
      </c>
      <c r="K52" s="3">
        <v>1.9610428064906915</v>
      </c>
      <c r="L52" s="6">
        <v>2</v>
      </c>
      <c r="M52" s="2">
        <v>2.3291666666749999</v>
      </c>
      <c r="N52" s="2">
        <v>1.8604085572798249E-2</v>
      </c>
      <c r="O52" s="6">
        <v>2</v>
      </c>
      <c r="P52" s="2">
        <v>4.2933810375517236</v>
      </c>
      <c r="Q52" s="2">
        <v>3.4293135550177815E-2</v>
      </c>
      <c r="R52" s="6">
        <v>2</v>
      </c>
      <c r="S52" s="2">
        <v>7.2503781630081123</v>
      </c>
      <c r="T52" s="2">
        <v>5.8342387820195282E-2</v>
      </c>
      <c r="X52" s="2">
        <v>4</v>
      </c>
      <c r="Y52" s="7">
        <f>-(D147-D148)</f>
        <v>5.4541912464230791E-2</v>
      </c>
      <c r="Z52" s="12">
        <f>ABS(Y52/D147*100)</f>
        <v>3.0572820888021743E-2</v>
      </c>
      <c r="AA52" s="7">
        <f>-(G147-G148)</f>
        <v>-10.205555431250005</v>
      </c>
      <c r="AB52" s="11">
        <f>ABS(AA52/G147*100)</f>
        <v>8.2703042392625665</v>
      </c>
      <c r="AC52" s="7">
        <f>-(J147-J148)</f>
        <v>12.109090772727285</v>
      </c>
      <c r="AD52" s="11">
        <f>ABS(AC52/J147*100)</f>
        <v>11.665790725170796</v>
      </c>
      <c r="AE52" s="7">
        <f>-(M147-M148)</f>
        <v>0.13673778180434626</v>
      </c>
      <c r="AF52" s="11">
        <f>ABS(AE52/M147*100)</f>
        <v>5.4769696966359058</v>
      </c>
      <c r="AG52" s="7">
        <f>-(P147-P148)</f>
        <v>0.15096202533087677</v>
      </c>
      <c r="AH52" s="14">
        <f>ABS(AG52/P147*100)</f>
        <v>3.4262829171783196</v>
      </c>
      <c r="AI52" s="7">
        <f>-(S147-S148)</f>
        <v>-1.2328456807765953E-2</v>
      </c>
      <c r="AJ52" s="12">
        <f>ABS(AI52/S147*100)</f>
        <v>0.15695043676341125</v>
      </c>
      <c r="AM52" s="8">
        <v>4</v>
      </c>
      <c r="AN52" s="7">
        <f>(D148-D149)</f>
        <v>-74.020633200275768</v>
      </c>
      <c r="AO52" s="11">
        <f>ABS(AN52/D148*100)</f>
        <v>41.478705112803723</v>
      </c>
      <c r="AP52" s="7">
        <f>(G148-G149)</f>
        <v>29.443958318749097</v>
      </c>
      <c r="AQ52" s="11">
        <f>ABS(AP52/G148*100)</f>
        <v>26.011840449348167</v>
      </c>
      <c r="AR52" s="7">
        <f>(J148-J149)</f>
        <v>5.9094345227292848</v>
      </c>
      <c r="AS52" s="14">
        <f>ABS(AR52/J148*100)</f>
        <v>5.0983356726664448</v>
      </c>
      <c r="AT52" s="7">
        <f>(M148-M149)</f>
        <v>0.86333288332500957</v>
      </c>
      <c r="AU52" s="11">
        <f>ABS(AT52/M148*100)</f>
        <v>32.784793037762341</v>
      </c>
      <c r="AV52" s="7">
        <f>(P148-P149)</f>
        <v>-1.0927540524249224</v>
      </c>
      <c r="AW52" s="11">
        <f>ABS(AV52/P148*100)</f>
        <v>23.979880594804349</v>
      </c>
      <c r="AX52" s="7">
        <f>(S148-S149)</f>
        <v>1.1057263520653136</v>
      </c>
      <c r="AY52" s="11">
        <f>ABS(AX52/S148*100)</f>
        <v>14.098848153664298</v>
      </c>
      <c r="BB52" s="8">
        <v>4</v>
      </c>
      <c r="BC52" s="7">
        <f>(D147-D149)</f>
        <v>-74.075175112739998</v>
      </c>
      <c r="BD52" s="11">
        <f>(BC52/D147)*100</f>
        <v>-41.521959143912554</v>
      </c>
      <c r="BE52" s="7">
        <f>(G147-G149)</f>
        <v>39.649513749999102</v>
      </c>
      <c r="BF52" s="11">
        <f>(BE52/G147)*100</f>
        <v>32.130886345218073</v>
      </c>
      <c r="BG52" s="7">
        <f>(J147-J149)</f>
        <v>-6.1996562499980001</v>
      </c>
      <c r="BH52" s="11">
        <f>(BG52/J147)*100</f>
        <v>-5.9726938824643545</v>
      </c>
      <c r="BI52" s="16">
        <f>(M147-M149)</f>
        <v>0.72659510152066331</v>
      </c>
      <c r="BJ52" s="11">
        <f>(BI52/M147)*100</f>
        <v>29.103436520909483</v>
      </c>
      <c r="BK52" s="16">
        <f>(P147-P149)</f>
        <v>-1.2437160777557992</v>
      </c>
      <c r="BL52" s="11">
        <f>(BK52/P147)*100</f>
        <v>-28.227782064362213</v>
      </c>
      <c r="BM52" s="16">
        <f>(S147-S149)</f>
        <v>1.1180548088730795</v>
      </c>
      <c r="BN52" s="11">
        <f>(BM52/S147)*100</f>
        <v>14.233670386671923</v>
      </c>
      <c r="BR52" s="14">
        <f>AVERAGE(D147:D148)</f>
        <v>178.42727095623212</v>
      </c>
      <c r="BS52" s="12">
        <f t="shared" si="18"/>
        <v>5.4541912464230791E-2</v>
      </c>
      <c r="BT52" s="14">
        <f>AVERAGE(G147:G148)</f>
        <v>118.29722228437498</v>
      </c>
      <c r="BU52" s="12">
        <f t="shared" si="19"/>
        <v>-10.205555431250005</v>
      </c>
      <c r="BV52" s="14">
        <f>AVERAGE(J147:J148)</f>
        <v>109.85454538636364</v>
      </c>
      <c r="BW52" s="12">
        <f t="shared" si="37"/>
        <v>12.109090772727285</v>
      </c>
      <c r="BX52" s="12"/>
      <c r="BY52" s="17">
        <f>AVERAGE(M147:M148)</f>
        <v>2.5649644424228262</v>
      </c>
      <c r="BZ52" s="12">
        <f t="shared" si="38"/>
        <v>0.13673778180434626</v>
      </c>
      <c r="CA52" s="17">
        <f>AVERAGE(P147:P148)</f>
        <v>4.481481012665439</v>
      </c>
      <c r="CB52" s="12">
        <f t="shared" si="39"/>
        <v>0.15096202533087677</v>
      </c>
      <c r="CC52" s="17">
        <f>AVERAGE(S147:S148)</f>
        <v>7.8488357715961161</v>
      </c>
      <c r="CD52" s="12">
        <f t="shared" si="40"/>
        <v>-1.2328456807765953E-2</v>
      </c>
      <c r="CH52" s="14">
        <f>AVERAGE(D148:D149)</f>
        <v>215.46485851260212</v>
      </c>
      <c r="CI52" s="12">
        <f t="shared" si="41"/>
        <v>-74.020633200275768</v>
      </c>
      <c r="CJ52" s="14">
        <f>AVERAGE(G148:G149)</f>
        <v>98.472465409375445</v>
      </c>
      <c r="CK52" s="12">
        <f t="shared" si="42"/>
        <v>29.443958318749097</v>
      </c>
      <c r="CL52" s="14">
        <f>AVERAGE(J148:J149)</f>
        <v>112.95437351136263</v>
      </c>
      <c r="CM52" s="12">
        <f t="shared" si="43"/>
        <v>5.9094345227292848</v>
      </c>
      <c r="CN52" s="17">
        <f>AVERAGE(M148:M149)</f>
        <v>2.2016668916624949</v>
      </c>
      <c r="CO52" s="12">
        <f t="shared" si="44"/>
        <v>0.86333288332500957</v>
      </c>
      <c r="CP52" s="17">
        <f>AVERAGE(P148:P149)</f>
        <v>5.1033390515433386</v>
      </c>
      <c r="CQ52" s="12">
        <f t="shared" si="45"/>
        <v>-1.0927540524249224</v>
      </c>
      <c r="CR52" s="17">
        <f>AVERAGE(S148:S149)</f>
        <v>7.2898083671595764</v>
      </c>
      <c r="CS52" s="12">
        <f t="shared" si="46"/>
        <v>1.1057263520653136</v>
      </c>
      <c r="CV52" s="14">
        <f>AVERAGE(D147,D149)</f>
        <v>215.43758755637</v>
      </c>
      <c r="CW52" s="12">
        <f t="shared" si="47"/>
        <v>-74.075175112739998</v>
      </c>
      <c r="CX52" s="14">
        <f>AVERAGE(G147,G149)</f>
        <v>103.57524312500044</v>
      </c>
      <c r="CY52" s="12">
        <f t="shared" si="48"/>
        <v>39.649513749999102</v>
      </c>
      <c r="CZ52" s="14">
        <f>AVERAGE(J147,J149)</f>
        <v>106.899828124999</v>
      </c>
      <c r="DA52" s="12">
        <f t="shared" si="20"/>
        <v>-6.1996562499980001</v>
      </c>
      <c r="DB52" s="17">
        <f>AVERAGE(M147,M149)</f>
        <v>2.1332980007603215</v>
      </c>
      <c r="DC52" s="12">
        <f t="shared" si="49"/>
        <v>0.72659510152066331</v>
      </c>
      <c r="DD52" s="17">
        <f>AVERAGE(P147,P149)</f>
        <v>5.0278580388779002</v>
      </c>
      <c r="DE52" s="10">
        <f t="shared" si="50"/>
        <v>-1.2437160777557992</v>
      </c>
      <c r="DF52" s="17">
        <f>AVERAGE(S147,S149)</f>
        <v>7.2959725955634598</v>
      </c>
      <c r="DG52" s="10">
        <f t="shared" si="51"/>
        <v>1.1180548088730795</v>
      </c>
      <c r="DL52" s="3">
        <f t="shared" si="52"/>
        <v>2.974820215255814E-3</v>
      </c>
      <c r="DN52" s="3">
        <f t="shared" si="53"/>
        <v>104.15336166031648</v>
      </c>
      <c r="DP52" s="3">
        <f t="shared" si="21"/>
        <v>146.63007934214909</v>
      </c>
      <c r="DR52" s="3">
        <f t="shared" si="22"/>
        <v>1.8697220972773008E-2</v>
      </c>
      <c r="DT52" s="3">
        <f t="shared" si="23"/>
        <v>2.278953309200028E-2</v>
      </c>
      <c r="DV52" s="3">
        <f t="shared" si="24"/>
        <v>1.5199084726095068E-4</v>
      </c>
      <c r="DY52" s="3">
        <f t="shared" si="25"/>
        <v>5479.0541393697677</v>
      </c>
      <c r="DZ52" s="7"/>
      <c r="EA52" s="3">
        <f t="shared" si="26"/>
        <v>866.94668147623418</v>
      </c>
      <c r="EB52" s="7"/>
      <c r="EC52" s="3">
        <f t="shared" si="27"/>
        <v>34.921416378424688</v>
      </c>
      <c r="ED52" s="7"/>
      <c r="EE52" s="3">
        <f t="shared" si="28"/>
        <v>0.74534366743027458</v>
      </c>
      <c r="EF52" s="7"/>
      <c r="EG52" s="3">
        <f t="shared" si="29"/>
        <v>1.19411141909109</v>
      </c>
      <c r="EH52" s="7"/>
      <c r="EI52" s="3">
        <f t="shared" si="30"/>
        <v>1.2226307656516657</v>
      </c>
      <c r="EJ52" s="7"/>
      <c r="EL52" s="3">
        <f t="shared" si="31"/>
        <v>5487.131567983095</v>
      </c>
      <c r="EN52" s="3">
        <f t="shared" si="32"/>
        <v>1572.0839406113678</v>
      </c>
      <c r="EP52" s="3">
        <f t="shared" si="33"/>
        <v>38.435737618139264</v>
      </c>
      <c r="ER52" s="3">
        <f t="shared" si="34"/>
        <v>0.52794044155382303</v>
      </c>
      <c r="ET52" s="3">
        <f t="shared" si="35"/>
        <v>1.5468296820682692</v>
      </c>
      <c r="EV52" s="3">
        <f t="shared" si="36"/>
        <v>1.2500465556442184</v>
      </c>
    </row>
    <row r="53" spans="1:152" x14ac:dyDescent="0.25">
      <c r="A53" s="1"/>
      <c r="B53" s="1"/>
      <c r="C53" s="4">
        <v>3</v>
      </c>
      <c r="D53" s="3">
        <v>84.947460109790001</v>
      </c>
      <c r="E53" s="3">
        <v>0.3160791</v>
      </c>
      <c r="F53" s="4">
        <v>3</v>
      </c>
      <c r="G53" s="3">
        <v>104.99906624999899</v>
      </c>
      <c r="H53" s="3">
        <v>4.4721359999999999</v>
      </c>
      <c r="I53" s="4">
        <v>3</v>
      </c>
      <c r="J53" s="3">
        <v>142.50087625</v>
      </c>
      <c r="K53" s="3">
        <v>4.7140450000000005</v>
      </c>
      <c r="L53" s="4">
        <v>3</v>
      </c>
      <c r="M53" s="2">
        <v>2.2199974</v>
      </c>
      <c r="N53" s="2">
        <v>1.4142136E-2</v>
      </c>
      <c r="O53" s="4">
        <v>3</v>
      </c>
      <c r="P53" s="2">
        <v>4.5045097800564902</v>
      </c>
      <c r="Q53" s="2">
        <v>2.9219268E-2</v>
      </c>
      <c r="R53" s="4">
        <v>3</v>
      </c>
      <c r="S53" s="2">
        <v>3.8388569854995902</v>
      </c>
      <c r="T53" s="2">
        <v>9.9905970000000004E-3</v>
      </c>
      <c r="X53" s="2">
        <v>5</v>
      </c>
      <c r="Y53" s="7">
        <f>-(D150-D151)</f>
        <v>17.010568288272651</v>
      </c>
      <c r="Z53" s="11">
        <f>ABS(Y53/D150*100)</f>
        <v>10.6135139631877</v>
      </c>
      <c r="AA53" s="7">
        <f>-(G150-G151)</f>
        <v>-12.732323317045456</v>
      </c>
      <c r="AB53" s="11">
        <f>ABS(AA53/G150*100)</f>
        <v>10.397591424461767</v>
      </c>
      <c r="AC53" s="7">
        <f>-(J150-J151)</f>
        <v>12.818181834090908</v>
      </c>
      <c r="AD53" s="11">
        <f>ABS(AC53/J150*100)</f>
        <v>13.00738008994465</v>
      </c>
      <c r="AE53" s="7">
        <f>-(M150-M151)</f>
        <v>0.12885683910861445</v>
      </c>
      <c r="AF53" s="11">
        <f>ABS(AE53/M150*100)</f>
        <v>5.3405302681470292</v>
      </c>
      <c r="AG53" s="7">
        <f>-(P150-P151)</f>
        <v>0.57676602242783304</v>
      </c>
      <c r="AH53" s="11">
        <f>ABS(AG53/P150*100)</f>
        <v>13.916267266299986</v>
      </c>
      <c r="AI53" s="7">
        <f>-(S150-S151)</f>
        <v>0.74055660578224636</v>
      </c>
      <c r="AJ53" s="11">
        <f>ABS(AI53/S150*100)</f>
        <v>10.139560198661576</v>
      </c>
      <c r="AM53" s="8">
        <v>5</v>
      </c>
      <c r="AN53" s="7">
        <f>(D151-D152)</f>
        <v>13.517436221099928</v>
      </c>
      <c r="AO53" s="11">
        <f>ABS(AN53/D151*100)</f>
        <v>7.6247658744863669</v>
      </c>
      <c r="AP53" s="7">
        <f>(G151-G152)</f>
        <v>19.721114637500904</v>
      </c>
      <c r="AQ53" s="11">
        <f>ABS(AP53/G151*100)</f>
        <v>17.97367411387923</v>
      </c>
      <c r="AR53" s="7">
        <f>(J151-J152)</f>
        <v>-16.134988620455559</v>
      </c>
      <c r="AS53" s="11">
        <f>ABS(AR53/J151*100)</f>
        <v>14.488561208135199</v>
      </c>
      <c r="AT53" s="7">
        <f>(M151-M152)</f>
        <v>0.56167094582499977</v>
      </c>
      <c r="AU53" s="11">
        <f>ABS(AT53/M151*100)</f>
        <v>22.098529023383438</v>
      </c>
      <c r="AV53" s="7">
        <f>(P151-P152)</f>
        <v>-0.32920449080868242</v>
      </c>
      <c r="AW53" s="11">
        <f>ABS(AV53/P151*100)</f>
        <v>6.9727340044026711</v>
      </c>
      <c r="AX53" s="7">
        <f>(S151-S152)</f>
        <v>2.1369732052174699</v>
      </c>
      <c r="AY53" s="11">
        <f>ABS(AX53/S151*100)</f>
        <v>26.565414496414281</v>
      </c>
      <c r="BB53" s="8">
        <v>5</v>
      </c>
      <c r="BC53" s="7">
        <f>(D150-D152)</f>
        <v>-3.4931320671727235</v>
      </c>
      <c r="BD53" s="14">
        <f>(BC53/D150)*100</f>
        <v>-2.1794924979523516</v>
      </c>
      <c r="BE53" s="7">
        <f>(G150-G152)</f>
        <v>32.453437954546359</v>
      </c>
      <c r="BF53" s="11">
        <f>(BE53/G150)*100</f>
        <v>26.502436340015588</v>
      </c>
      <c r="BG53" s="7">
        <f>(J150-J152)</f>
        <v>-28.953170454546466</v>
      </c>
      <c r="BH53" s="11">
        <f>(BG53/J150)*100</f>
        <v>-29.38052352398627</v>
      </c>
      <c r="BI53" s="16">
        <f>(M150-M152)</f>
        <v>0.43281410671638532</v>
      </c>
      <c r="BJ53" s="11">
        <f>(BI53/M150)*100</f>
        <v>17.938177386545458</v>
      </c>
      <c r="BK53" s="16">
        <f>(P150-P152)</f>
        <v>-0.90597051323651545</v>
      </c>
      <c r="BL53" s="11">
        <f>(BK53/P150)*100</f>
        <v>-21.859345570523516</v>
      </c>
      <c r="BM53" s="16">
        <f>(S150-S152)</f>
        <v>1.3964165994352236</v>
      </c>
      <c r="BN53" s="11">
        <f>(BM53/S150)*100</f>
        <v>19.119470492640602</v>
      </c>
      <c r="BR53" s="14">
        <f>AVERAGE(D150:D151)</f>
        <v>168.77801141686359</v>
      </c>
      <c r="BS53" s="12">
        <f t="shared" si="18"/>
        <v>17.010568288272651</v>
      </c>
      <c r="BT53" s="14">
        <f>AVERAGE(G150:G151)</f>
        <v>116.08838379602273</v>
      </c>
      <c r="BU53" s="12">
        <f t="shared" si="19"/>
        <v>-12.732323317045456</v>
      </c>
      <c r="BV53" s="14">
        <f>AVERAGE(J150:J151)</f>
        <v>104.95454546249999</v>
      </c>
      <c r="BW53" s="12">
        <f t="shared" si="37"/>
        <v>12.818181834090908</v>
      </c>
      <c r="BX53" s="12"/>
      <c r="BY53" s="17">
        <f>AVERAGE(M150:M151)</f>
        <v>2.4772382462706926</v>
      </c>
      <c r="BZ53" s="12">
        <f t="shared" si="38"/>
        <v>0.12885683910861445</v>
      </c>
      <c r="CA53" s="17">
        <f>AVERAGE(P150:P151)</f>
        <v>4.4329284657593711</v>
      </c>
      <c r="CB53" s="12">
        <f t="shared" si="39"/>
        <v>0.57676602242783304</v>
      </c>
      <c r="CC53" s="17">
        <f>AVERAGE(S150:S151)</f>
        <v>7.6739146665274873</v>
      </c>
      <c r="CD53" s="12">
        <f t="shared" si="40"/>
        <v>0.74055660578224636</v>
      </c>
      <c r="CH53" s="14">
        <f>AVERAGE(D151:D152)</f>
        <v>170.52457745044995</v>
      </c>
      <c r="CI53" s="12">
        <f t="shared" si="41"/>
        <v>13.517436221099928</v>
      </c>
      <c r="CJ53" s="14">
        <f>AVERAGE(G151:G152)</f>
        <v>99.861664818749546</v>
      </c>
      <c r="CK53" s="12">
        <f t="shared" si="42"/>
        <v>19.721114637500904</v>
      </c>
      <c r="CL53" s="14">
        <f>AVERAGE(J151:J152)</f>
        <v>119.43113068977323</v>
      </c>
      <c r="CM53" s="12">
        <f t="shared" si="43"/>
        <v>-16.134988620455559</v>
      </c>
      <c r="CN53" s="17">
        <f>AVERAGE(M151:M152)</f>
        <v>2.2608311929124998</v>
      </c>
      <c r="CO53" s="12">
        <f t="shared" si="44"/>
        <v>0.56167094582499977</v>
      </c>
      <c r="CP53" s="17">
        <f>AVERAGE(P151:P152)</f>
        <v>4.8859137223776283</v>
      </c>
      <c r="CQ53" s="12">
        <f t="shared" si="45"/>
        <v>-0.32920449080868242</v>
      </c>
      <c r="CR53" s="17">
        <f>AVERAGE(S151:S152)</f>
        <v>6.9757063668098755</v>
      </c>
      <c r="CS53" s="12">
        <f t="shared" si="46"/>
        <v>2.1369732052174699</v>
      </c>
      <c r="CV53" s="14">
        <f>AVERAGE(D150,D152)</f>
        <v>162.01929330631364</v>
      </c>
      <c r="CW53" s="12">
        <f t="shared" si="47"/>
        <v>-3.4931320671727235</v>
      </c>
      <c r="CX53" s="14">
        <f>AVERAGE(G150,G152)</f>
        <v>106.22782647727227</v>
      </c>
      <c r="CY53" s="12">
        <f t="shared" si="48"/>
        <v>32.453437954546359</v>
      </c>
      <c r="CZ53" s="14">
        <f>AVERAGE(J150,J152)</f>
        <v>113.02203977272777</v>
      </c>
      <c r="DA53" s="12">
        <f t="shared" si="20"/>
        <v>-28.953170454546466</v>
      </c>
      <c r="DB53" s="17">
        <f>AVERAGE(M150,M152)</f>
        <v>2.1964027733581926</v>
      </c>
      <c r="DC53" s="12">
        <f t="shared" si="49"/>
        <v>0.43281410671638532</v>
      </c>
      <c r="DD53" s="17">
        <f>AVERAGE(P150,P152)</f>
        <v>4.5975307111637118</v>
      </c>
      <c r="DE53" s="10">
        <f t="shared" si="50"/>
        <v>-0.90597051323651545</v>
      </c>
      <c r="DF53" s="17">
        <f>AVERAGE(S150,S152)</f>
        <v>6.6054280639187519</v>
      </c>
      <c r="DG53" s="10">
        <f t="shared" si="51"/>
        <v>1.3964165994352236</v>
      </c>
      <c r="DL53" s="3">
        <f t="shared" si="52"/>
        <v>289.35943348998717</v>
      </c>
      <c r="DN53" s="3">
        <f t="shared" si="53"/>
        <v>162.11205704977939</v>
      </c>
      <c r="DP53" s="3">
        <f t="shared" si="21"/>
        <v>164.30578553181815</v>
      </c>
      <c r="DR53" s="3">
        <f t="shared" si="22"/>
        <v>1.6604084985063352E-2</v>
      </c>
      <c r="DT53" s="3">
        <f t="shared" si="23"/>
        <v>0.33265904462722362</v>
      </c>
      <c r="DV53" s="3">
        <f t="shared" si="24"/>
        <v>0.54842408636772144</v>
      </c>
      <c r="DY53" s="3">
        <f t="shared" si="25"/>
        <v>182.72108199150429</v>
      </c>
      <c r="DZ53" s="7"/>
      <c r="EA53" s="3">
        <f t="shared" si="26"/>
        <v>388.92236254545242</v>
      </c>
      <c r="EB53" s="7"/>
      <c r="EC53" s="3">
        <f t="shared" si="27"/>
        <v>260.3378577822304</v>
      </c>
      <c r="ED53" s="7"/>
      <c r="EE53" s="3">
        <f t="shared" si="28"/>
        <v>0.3154742513839498</v>
      </c>
      <c r="EF53" s="7"/>
      <c r="EG53" s="3">
        <f t="shared" si="29"/>
        <v>0.10837559676860387</v>
      </c>
      <c r="EH53" s="7"/>
      <c r="EI53" s="3">
        <f t="shared" si="30"/>
        <v>4.5666544798174264</v>
      </c>
      <c r="EJ53" s="7"/>
      <c r="EL53" s="3">
        <f t="shared" si="31"/>
        <v>12.201971638710384</v>
      </c>
      <c r="EN53" s="3">
        <f t="shared" si="32"/>
        <v>1053.2256350695902</v>
      </c>
      <c r="EP53" s="3">
        <f t="shared" si="33"/>
        <v>838.28607937002243</v>
      </c>
      <c r="ER53" s="3">
        <f t="shared" si="34"/>
        <v>0.18732805097270258</v>
      </c>
      <c r="ET53" s="3">
        <f t="shared" si="35"/>
        <v>0.82078257085403517</v>
      </c>
      <c r="EV53" s="3">
        <f t="shared" si="36"/>
        <v>1.9499793191782335</v>
      </c>
    </row>
    <row r="54" spans="1:152" x14ac:dyDescent="0.25">
      <c r="A54" s="1"/>
      <c r="B54" s="1">
        <v>3</v>
      </c>
      <c r="C54" s="5">
        <v>1</v>
      </c>
      <c r="D54" s="3">
        <v>197.66666666666666</v>
      </c>
      <c r="E54" s="3">
        <v>1.0409999999999999</v>
      </c>
      <c r="F54" s="5">
        <v>1</v>
      </c>
      <c r="G54" s="3">
        <v>124.2222222222222</v>
      </c>
      <c r="H54" s="3">
        <v>0.31622776601683794</v>
      </c>
      <c r="I54" s="5">
        <v>1</v>
      </c>
      <c r="J54" s="3">
        <v>117.55555555555557</v>
      </c>
      <c r="K54" s="3">
        <v>0.33333333333333331</v>
      </c>
      <c r="L54" s="5">
        <v>1</v>
      </c>
      <c r="M54" s="2">
        <v>2.4167561761546721</v>
      </c>
      <c r="N54" s="2">
        <v>1E-3</v>
      </c>
      <c r="O54" s="5">
        <v>1</v>
      </c>
      <c r="P54" s="2">
        <v>4.137777777777778</v>
      </c>
      <c r="Q54" s="2">
        <v>1.7121204938271609E-3</v>
      </c>
      <c r="R54" s="5">
        <v>1</v>
      </c>
      <c r="S54" s="2">
        <v>8.1777777777777789</v>
      </c>
      <c r="T54" s="2">
        <v>7.7471011737937606E-2</v>
      </c>
      <c r="W54" s="8">
        <v>11</v>
      </c>
      <c r="X54" s="2">
        <v>1</v>
      </c>
      <c r="Y54" s="7">
        <f>-(D153-D154)</f>
        <v>-0.34497542670797543</v>
      </c>
      <c r="Z54" s="12">
        <f>ABS(Y54/D153*100)</f>
        <v>0.16655421929172018</v>
      </c>
      <c r="AA54" s="7">
        <f>-(G153-G154)</f>
        <v>-8.208333314999976</v>
      </c>
      <c r="AB54" s="11">
        <f>ABS(AA54/G153*100)</f>
        <v>7.2240557227722562</v>
      </c>
      <c r="AC54" s="7">
        <f>-(J153-J154)</f>
        <v>8.592592563888843</v>
      </c>
      <c r="AD54" s="11">
        <f>ABS(AC54/J153*100)</f>
        <v>7.072092645176002</v>
      </c>
      <c r="AE54" s="7">
        <f>-(M153-M154)</f>
        <v>0.11046255499107938</v>
      </c>
      <c r="AF54" s="14">
        <f>ABS(AE54/M153*100)</f>
        <v>5.2239583297864618</v>
      </c>
      <c r="AG54" s="7">
        <f>-(P153-P154)</f>
        <v>0.23813202262340649</v>
      </c>
      <c r="AH54" s="11">
        <f>ABS(AG54/P153*100)</f>
        <v>5.5948786519449403</v>
      </c>
      <c r="AI54" s="7">
        <f>-(S153-S154)</f>
        <v>-1.3992788859749083E-2</v>
      </c>
      <c r="AJ54" s="12">
        <f>ABS(AI54/S153*100)</f>
        <v>0.15880594535110326</v>
      </c>
      <c r="AL54" s="8">
        <v>11</v>
      </c>
      <c r="AM54" s="8">
        <v>1</v>
      </c>
      <c r="AN54" s="7">
        <f>(D154-D155)</f>
        <v>77.750742200903034</v>
      </c>
      <c r="AO54" s="11">
        <f>ABS(AN54/D154*100)</f>
        <v>37.600702660398767</v>
      </c>
      <c r="AP54" s="7">
        <f>(G154-G155)</f>
        <v>0.41664793500002872</v>
      </c>
      <c r="AQ54" s="11">
        <f>ABS(AP54/G154*100)</f>
        <v>0.3952391477573769</v>
      </c>
      <c r="AR54" s="7">
        <f>(J154-J155)</f>
        <v>-7.4076949361101754</v>
      </c>
      <c r="AS54" s="11">
        <f>ABS(AR54/J154*100)</f>
        <v>5.6941711976969289</v>
      </c>
      <c r="AT54" s="7">
        <f>(M154-M155)</f>
        <v>0.10500105992500997</v>
      </c>
      <c r="AU54" s="14">
        <f>ABS(AT54/M154*100)</f>
        <v>4.7191487608336775</v>
      </c>
      <c r="AV54" s="7">
        <f>(P154-P155)</f>
        <v>-0.22260146794381352</v>
      </c>
      <c r="AW54" s="14">
        <f>ABS(AV54/P154*100)</f>
        <v>4.9528826615828994</v>
      </c>
      <c r="AX54" s="7">
        <f>(S154-S155)</f>
        <v>3.8454306230207802</v>
      </c>
      <c r="AY54" s="11">
        <f>ABS(AX54/S154*100)</f>
        <v>43.711699348192155</v>
      </c>
      <c r="BA54" s="8">
        <v>11</v>
      </c>
      <c r="BB54" s="8">
        <v>1</v>
      </c>
      <c r="BC54" s="7">
        <f>(D153-D155)</f>
        <v>78.095717627611009</v>
      </c>
      <c r="BD54" s="11">
        <f>(BC54/D153)*100</f>
        <v>37.704631322926261</v>
      </c>
      <c r="BE54" s="7">
        <f>(G153-G155)</f>
        <v>8.6249812500000047</v>
      </c>
      <c r="BF54" s="11">
        <f>(BE54/G153)*100</f>
        <v>7.5907425742574297</v>
      </c>
      <c r="BG54" s="7">
        <f>(J153-J155)</f>
        <v>-16.000287499999018</v>
      </c>
      <c r="BH54" s="11">
        <f>(BG54/J153)*100</f>
        <v>-13.168960905348987</v>
      </c>
      <c r="BI54" s="16">
        <f>(M153-M155)</f>
        <v>-5.4614950660694106E-3</v>
      </c>
      <c r="BJ54" s="12">
        <f>(BI54/M153)*100</f>
        <v>-0.25828320416619921</v>
      </c>
      <c r="BK54" s="16">
        <f>(P153-P155)</f>
        <v>-0.46073349056722002</v>
      </c>
      <c r="BL54" s="11">
        <f>(BK54/P153)*100</f>
        <v>-10.824869088216623</v>
      </c>
      <c r="BM54" s="16">
        <f>(S153-S155)</f>
        <v>3.8594234118805293</v>
      </c>
      <c r="BN54" s="11">
        <f>(BM54/S153)*100</f>
        <v>43.801088516164334</v>
      </c>
      <c r="BR54" s="14">
        <f>AVERAGE(D153:D154)</f>
        <v>206.95251228664603</v>
      </c>
      <c r="BS54" s="12">
        <f t="shared" si="18"/>
        <v>-0.34497542670797543</v>
      </c>
      <c r="BT54" s="14">
        <f>AVERAGE(G153:G154)</f>
        <v>109.52083334250001</v>
      </c>
      <c r="BU54" s="12">
        <f t="shared" si="19"/>
        <v>-8.208333314999976</v>
      </c>
      <c r="BV54" s="14">
        <f>AVERAGE(J153:J154)</f>
        <v>125.79629628194442</v>
      </c>
      <c r="BW54" s="12">
        <f t="shared" si="37"/>
        <v>8.592592563888843</v>
      </c>
      <c r="BX54" s="12"/>
      <c r="BY54" s="17">
        <f>AVERAGE(M153:M154)</f>
        <v>2.1697687224294606</v>
      </c>
      <c r="BZ54" s="12">
        <f t="shared" si="38"/>
        <v>0.11046255499107938</v>
      </c>
      <c r="CA54" s="17">
        <f>AVERAGE(P153:P154)</f>
        <v>4.3753160113117033</v>
      </c>
      <c r="CB54" s="12">
        <f t="shared" si="39"/>
        <v>0.23813202262340649</v>
      </c>
      <c r="CC54" s="17">
        <f>AVERAGE(S153:S154)</f>
        <v>8.8042536055701248</v>
      </c>
      <c r="CD54" s="12">
        <f t="shared" si="40"/>
        <v>-1.3992788859749083E-2</v>
      </c>
      <c r="CH54" s="14">
        <f>AVERAGE(D154:D155)</f>
        <v>167.90465347284049</v>
      </c>
      <c r="CI54" s="12">
        <f t="shared" si="41"/>
        <v>77.750742200903034</v>
      </c>
      <c r="CJ54" s="14">
        <f>AVERAGE(G154:G155)</f>
        <v>105.20834271750002</v>
      </c>
      <c r="CK54" s="12">
        <f t="shared" si="42"/>
        <v>0.41664793500002872</v>
      </c>
      <c r="CL54" s="14">
        <f>AVERAGE(J154:J155)</f>
        <v>133.79644003194392</v>
      </c>
      <c r="CM54" s="12">
        <f t="shared" si="43"/>
        <v>-7.4076949361101754</v>
      </c>
      <c r="CN54" s="17">
        <f>AVERAGE(M154:M155)</f>
        <v>2.1724994699624949</v>
      </c>
      <c r="CO54" s="12">
        <f t="shared" si="44"/>
        <v>0.10500105992500997</v>
      </c>
      <c r="CP54" s="17">
        <f>AVERAGE(P154:P155)</f>
        <v>4.6056827565953125</v>
      </c>
      <c r="CQ54" s="12">
        <f t="shared" si="45"/>
        <v>-0.22260146794381352</v>
      </c>
      <c r="CR54" s="17">
        <f>AVERAGE(S154:S155)</f>
        <v>6.8745418996298602</v>
      </c>
      <c r="CS54" s="12">
        <f t="shared" si="46"/>
        <v>3.8454306230207802</v>
      </c>
      <c r="CV54" s="14">
        <f>AVERAGE(D153,D155)</f>
        <v>168.0771411861945</v>
      </c>
      <c r="CW54" s="12">
        <f t="shared" si="47"/>
        <v>78.095717627611009</v>
      </c>
      <c r="CX54" s="14">
        <f>AVERAGE(G153,G155)</f>
        <v>109.31250937499999</v>
      </c>
      <c r="CY54" s="12">
        <f t="shared" si="48"/>
        <v>8.6249812500000047</v>
      </c>
      <c r="CZ54" s="14">
        <f>AVERAGE(J153,J155)</f>
        <v>129.50014374999949</v>
      </c>
      <c r="DA54" s="12">
        <f t="shared" si="20"/>
        <v>-16.000287499999018</v>
      </c>
      <c r="DB54" s="17">
        <f>AVERAGE(M153,M155)</f>
        <v>2.1172681924669554</v>
      </c>
      <c r="DC54" s="12">
        <f t="shared" si="49"/>
        <v>-5.4614950660694106E-3</v>
      </c>
      <c r="DD54" s="17">
        <f>AVERAGE(P153,P155)</f>
        <v>4.4866167452836097</v>
      </c>
      <c r="DE54" s="10">
        <f t="shared" si="50"/>
        <v>-0.46073349056722002</v>
      </c>
      <c r="DF54" s="17">
        <f>AVERAGE(S153,S155)</f>
        <v>6.8815382940597347</v>
      </c>
      <c r="DG54" s="10">
        <f t="shared" si="51"/>
        <v>3.8594234118805293</v>
      </c>
      <c r="DL54" s="3">
        <f t="shared" si="52"/>
        <v>0.11900804503234973</v>
      </c>
      <c r="DN54" s="3">
        <f t="shared" si="53"/>
        <v>67.376735810138499</v>
      </c>
      <c r="DP54" s="3">
        <f t="shared" si="21"/>
        <v>73.832646968997835</v>
      </c>
      <c r="DR54" s="3">
        <f t="shared" si="22"/>
        <v>1.2201976055157234E-2</v>
      </c>
      <c r="DT54" s="3">
        <f t="shared" si="23"/>
        <v>5.6706860198714584E-2</v>
      </c>
      <c r="DV54" s="3">
        <f t="shared" si="24"/>
        <v>1.9579814007351806E-4</v>
      </c>
      <c r="DY54" s="3">
        <f t="shared" si="25"/>
        <v>6045.1779127912841</v>
      </c>
      <c r="DZ54" s="7"/>
      <c r="EA54" s="3">
        <f t="shared" si="26"/>
        <v>0.17359550173978816</v>
      </c>
      <c r="EB54" s="7"/>
      <c r="EC54" s="3">
        <f t="shared" si="27"/>
        <v>54.873944266472336</v>
      </c>
      <c r="ED54" s="7"/>
      <c r="EE54" s="3">
        <f t="shared" si="28"/>
        <v>1.1025222585375534E-2</v>
      </c>
      <c r="EF54" s="7"/>
      <c r="EG54" s="3">
        <f t="shared" si="29"/>
        <v>4.9551413530740641E-2</v>
      </c>
      <c r="EH54" s="7"/>
      <c r="EI54" s="3">
        <f t="shared" si="30"/>
        <v>14.787336676465985</v>
      </c>
      <c r="EJ54" s="7"/>
      <c r="EL54" s="3">
        <f t="shared" si="31"/>
        <v>6098.9411117715526</v>
      </c>
      <c r="EN54" s="3">
        <f t="shared" si="32"/>
        <v>74.390301562851647</v>
      </c>
      <c r="EP54" s="3">
        <f t="shared" si="33"/>
        <v>256.00920008262483</v>
      </c>
      <c r="ER54" s="3">
        <f t="shared" si="34"/>
        <v>2.9827928356700515E-5</v>
      </c>
      <c r="ET54" s="3">
        <f t="shared" si="35"/>
        <v>0.2122753493302546</v>
      </c>
      <c r="EV54" s="3">
        <f t="shared" si="36"/>
        <v>14.895149072171545</v>
      </c>
    </row>
    <row r="55" spans="1:152" x14ac:dyDescent="0.25">
      <c r="A55" s="1"/>
      <c r="B55" s="1"/>
      <c r="C55" s="6">
        <v>2</v>
      </c>
      <c r="D55" s="3">
        <v>194.11093803721698</v>
      </c>
      <c r="E55" s="3">
        <v>0.74846116357512271</v>
      </c>
      <c r="F55" s="6">
        <v>2</v>
      </c>
      <c r="G55" s="3">
        <v>102.5</v>
      </c>
      <c r="H55" s="3">
        <v>1.8604085572798248</v>
      </c>
      <c r="I55" s="6">
        <v>2</v>
      </c>
      <c r="J55" s="3">
        <v>138.42592591666667</v>
      </c>
      <c r="K55" s="3">
        <v>1.9610428064906915</v>
      </c>
      <c r="L55" s="6">
        <v>2</v>
      </c>
      <c r="M55" s="2">
        <v>2.2708333332499997</v>
      </c>
      <c r="N55" s="2">
        <v>1.8604085572798249E-2</v>
      </c>
      <c r="O55" s="6">
        <v>2</v>
      </c>
      <c r="P55" s="2">
        <v>4.4036697249322456</v>
      </c>
      <c r="Q55" s="2">
        <v>3.6077613974306151E-2</v>
      </c>
      <c r="R55" s="6">
        <v>2</v>
      </c>
      <c r="S55" s="2">
        <v>7.2301120712067046</v>
      </c>
      <c r="T55" s="2">
        <v>5.9553522345297136E-2</v>
      </c>
      <c r="X55" s="2">
        <v>2</v>
      </c>
      <c r="Y55" s="7">
        <f>-(D156-D157)</f>
        <v>26.436362793915208</v>
      </c>
      <c r="Z55" s="11">
        <f>ABS(Y55/D156*100)</f>
        <v>13.889507597503611</v>
      </c>
      <c r="AA55" s="7">
        <f>-(G156-G157)</f>
        <v>-11.777777818611099</v>
      </c>
      <c r="AB55" s="11">
        <f>ABS(AA55/G156*100)</f>
        <v>9.8057354641535515</v>
      </c>
      <c r="AC55" s="7">
        <f>-(J156-J157)</f>
        <v>10.96296291666664</v>
      </c>
      <c r="AD55" s="11">
        <f>ABS(AC55/J156*100)</f>
        <v>8.6322542650918432</v>
      </c>
      <c r="AE55" s="7">
        <f>-(M156-M157)</f>
        <v>-0.42897796900125451</v>
      </c>
      <c r="AF55" s="11">
        <f>ABS(AE55/M156*100)</f>
        <v>15.576666696623331</v>
      </c>
      <c r="AG55" s="7">
        <f>-(P156-P157)</f>
        <v>0.66996415923228092</v>
      </c>
      <c r="AH55" s="11">
        <f>ABS(AG55/P156*100)</f>
        <v>18.450665339934297</v>
      </c>
      <c r="AI55" s="7">
        <f>-(S156-S157)</f>
        <v>1.0669496743754578</v>
      </c>
      <c r="AJ55" s="11">
        <f>ABS(AI55/S156*100)</f>
        <v>13.729692692849756</v>
      </c>
      <c r="AM55" s="8">
        <v>2</v>
      </c>
      <c r="AN55" s="7">
        <f>(D157-D158)</f>
        <v>138.26127698280857</v>
      </c>
      <c r="AO55" s="11">
        <f>ABS(AN55/D157*100)</f>
        <v>63.782567145200119</v>
      </c>
      <c r="AP55" s="7">
        <f>(G157-G158)</f>
        <v>4.5835832925020128</v>
      </c>
      <c r="AQ55" s="11">
        <f>ABS(AP55/G157*100)</f>
        <v>4.2309999639043108</v>
      </c>
      <c r="AR55" s="7">
        <f>(J157-J158)</f>
        <v>-4.5374395833343613</v>
      </c>
      <c r="AS55" s="11">
        <f>ABS(AR55/J157*100)</f>
        <v>3.288882383654733</v>
      </c>
      <c r="AT55" s="7">
        <f>(M157-M158)</f>
        <v>5.4999549175009932E-2</v>
      </c>
      <c r="AU55" s="14">
        <f>ABS(AT55/M157*100)</f>
        <v>2.3655720083667053</v>
      </c>
      <c r="AV55" s="7">
        <f>(P157-P158)</f>
        <v>-0.10421019997446823</v>
      </c>
      <c r="AW55" s="14">
        <f>ABS(AV55/P157*100)</f>
        <v>2.4228871485466525</v>
      </c>
      <c r="AX55" s="7">
        <f>(S157-S158)</f>
        <v>5.6373774536819887</v>
      </c>
      <c r="AY55" s="11">
        <f>ABS(AX55/S157*100)</f>
        <v>63.785230612346709</v>
      </c>
      <c r="BB55" s="8">
        <v>2</v>
      </c>
      <c r="BC55" s="7">
        <f>(D156-D158)</f>
        <v>111.82491418889335</v>
      </c>
      <c r="BD55" s="11">
        <f>(BC55/D156)*100</f>
        <v>58.752144057211908</v>
      </c>
      <c r="BE55" s="7">
        <f>(G156-G158)</f>
        <v>16.361361111113112</v>
      </c>
      <c r="BF55" s="11">
        <f>(BE55/G156)*100</f>
        <v>13.621854764108972</v>
      </c>
      <c r="BG55" s="7">
        <f>(J156-J158)</f>
        <v>-15.500402500001002</v>
      </c>
      <c r="BH55" s="11">
        <f>(BG55/J156)*100</f>
        <v>-12.205041338583465</v>
      </c>
      <c r="BI55" s="16">
        <f>(M156-M158)</f>
        <v>0.48397751817626444</v>
      </c>
      <c r="BJ55" s="11">
        <f>(BI55/M156)*100</f>
        <v>17.573761437778135</v>
      </c>
      <c r="BK55" s="16">
        <f>(P156-P158)</f>
        <v>-0.77417435920674915</v>
      </c>
      <c r="BL55" s="11">
        <f>(BK55/P156)*100</f>
        <v>-21.320591287823568</v>
      </c>
      <c r="BM55" s="16">
        <f>(S156-S158)</f>
        <v>4.5704277793065309</v>
      </c>
      <c r="BN55" s="11">
        <f>(BM55/S156)*100</f>
        <v>58.813054065997683</v>
      </c>
      <c r="BR55" s="14">
        <f>AVERAGE(D156:D157)</f>
        <v>203.55151473029093</v>
      </c>
      <c r="BS55" s="12">
        <f t="shared" si="18"/>
        <v>26.436362793915208</v>
      </c>
      <c r="BT55" s="14">
        <f>AVERAGE(G156:G157)</f>
        <v>114.22222220180556</v>
      </c>
      <c r="BU55" s="12">
        <f t="shared" si="19"/>
        <v>-11.777777818611099</v>
      </c>
      <c r="BV55" s="14">
        <f>AVERAGE(J156:J157)</f>
        <v>132.48148145833332</v>
      </c>
      <c r="BW55" s="12">
        <f t="shared" si="37"/>
        <v>10.96296291666664</v>
      </c>
      <c r="BX55" s="12"/>
      <c r="BY55" s="17">
        <f>AVERAGE(M156:M157)</f>
        <v>2.5394889836756276</v>
      </c>
      <c r="BZ55" s="12">
        <f t="shared" si="38"/>
        <v>-0.42897796900125451</v>
      </c>
      <c r="CA55" s="17">
        <f>AVERAGE(P156:P157)</f>
        <v>3.9660931907272516</v>
      </c>
      <c r="CB55" s="12">
        <f t="shared" si="39"/>
        <v>0.66996415923228092</v>
      </c>
      <c r="CC55" s="17">
        <f>AVERAGE(S156:S157)</f>
        <v>8.3045859482988398</v>
      </c>
      <c r="CD55" s="12">
        <f t="shared" si="40"/>
        <v>1.0669496743754578</v>
      </c>
      <c r="CH55" s="14">
        <f>AVERAGE(D157:D158)</f>
        <v>147.63905763584427</v>
      </c>
      <c r="CI55" s="12">
        <f t="shared" si="41"/>
        <v>138.26127698280857</v>
      </c>
      <c r="CJ55" s="14">
        <f>AVERAGE(G157:G158)</f>
        <v>106.04154164624902</v>
      </c>
      <c r="CK55" s="12">
        <f t="shared" si="42"/>
        <v>4.5835832925020128</v>
      </c>
      <c r="CL55" s="14">
        <f>AVERAGE(J157:J158)</f>
        <v>140.23168270833384</v>
      </c>
      <c r="CM55" s="12">
        <f t="shared" si="43"/>
        <v>-4.5374395833343613</v>
      </c>
      <c r="CN55" s="17">
        <f>AVERAGE(M157:M158)</f>
        <v>2.2975002245874951</v>
      </c>
      <c r="CO55" s="12">
        <f t="shared" si="44"/>
        <v>5.4999549175009932E-2</v>
      </c>
      <c r="CP55" s="17">
        <f>AVERAGE(P157:P158)</f>
        <v>4.3531803703306267</v>
      </c>
      <c r="CQ55" s="12">
        <f t="shared" si="45"/>
        <v>-0.10421019997446823</v>
      </c>
      <c r="CR55" s="17">
        <f>AVERAGE(S157:S158)</f>
        <v>6.0193720586455743</v>
      </c>
      <c r="CS55" s="12">
        <f t="shared" si="46"/>
        <v>5.6373774536819887</v>
      </c>
      <c r="CV55" s="14">
        <f>AVERAGE(D156,D158)</f>
        <v>134.42087623888668</v>
      </c>
      <c r="CW55" s="12">
        <f t="shared" si="47"/>
        <v>111.82491418889335</v>
      </c>
      <c r="CX55" s="14">
        <f>AVERAGE(G156,G158)</f>
        <v>111.93043055555455</v>
      </c>
      <c r="CY55" s="12">
        <f t="shared" si="48"/>
        <v>16.361361111113112</v>
      </c>
      <c r="CZ55" s="14">
        <f>AVERAGE(J156,J158)</f>
        <v>134.75020125000049</v>
      </c>
      <c r="DA55" s="12">
        <f t="shared" si="20"/>
        <v>-15.500402500001002</v>
      </c>
      <c r="DB55" s="17">
        <f>AVERAGE(M156,M158)</f>
        <v>2.5119892090881226</v>
      </c>
      <c r="DC55" s="12">
        <f t="shared" si="49"/>
        <v>0.48397751817626444</v>
      </c>
      <c r="DD55" s="17">
        <f>AVERAGE(P156,P158)</f>
        <v>4.0181982907144853</v>
      </c>
      <c r="DE55" s="10">
        <f t="shared" si="50"/>
        <v>-0.77417435920674915</v>
      </c>
      <c r="DF55" s="17">
        <f>AVERAGE(S156,S158)</f>
        <v>5.4858972214578454</v>
      </c>
      <c r="DG55" s="10">
        <f t="shared" si="51"/>
        <v>4.5704277793065309</v>
      </c>
      <c r="DL55" s="3">
        <f t="shared" si="52"/>
        <v>698.8812777715043</v>
      </c>
      <c r="DN55" s="3">
        <f t="shared" si="53"/>
        <v>138.71605034456763</v>
      </c>
      <c r="DP55" s="3">
        <f t="shared" si="21"/>
        <v>120.18655591220794</v>
      </c>
      <c r="DR55" s="3">
        <f t="shared" si="22"/>
        <v>0.18402209788844129</v>
      </c>
      <c r="DT55" s="3">
        <f t="shared" si="23"/>
        <v>0.44885197465581705</v>
      </c>
      <c r="DV55" s="3">
        <f t="shared" si="24"/>
        <v>1.1383816076498956</v>
      </c>
      <c r="DY55" s="3">
        <f t="shared" si="25"/>
        <v>19116.18071291691</v>
      </c>
      <c r="DZ55" s="7"/>
      <c r="EA55" s="3">
        <f t="shared" si="26"/>
        <v>21.009235799303593</v>
      </c>
      <c r="EB55" s="7"/>
      <c r="EC55" s="3">
        <f t="shared" si="27"/>
        <v>20.588357972409501</v>
      </c>
      <c r="ED55" s="7"/>
      <c r="EE55" s="3">
        <f t="shared" si="28"/>
        <v>3.0249504094543357E-3</v>
      </c>
      <c r="EF55" s="7"/>
      <c r="EG55" s="3">
        <f t="shared" si="29"/>
        <v>1.0859765778718659E-2</v>
      </c>
      <c r="EH55" s="7"/>
      <c r="EI55" s="3">
        <f t="shared" si="30"/>
        <v>31.780024555282022</v>
      </c>
      <c r="EJ55" s="7"/>
      <c r="EL55" s="3">
        <f t="shared" si="31"/>
        <v>12504.811433353359</v>
      </c>
      <c r="EN55" s="3">
        <f t="shared" si="32"/>
        <v>267.6941374082445</v>
      </c>
      <c r="EP55" s="3">
        <f t="shared" si="33"/>
        <v>240.2624776620373</v>
      </c>
      <c r="ER55" s="3">
        <f t="shared" si="34"/>
        <v>0.23423423810005639</v>
      </c>
      <c r="ET55" s="3">
        <f t="shared" si="35"/>
        <v>0.59934593845318063</v>
      </c>
      <c r="EV55" s="3">
        <f t="shared" si="36"/>
        <v>20.888810085856829</v>
      </c>
    </row>
    <row r="56" spans="1:152" x14ac:dyDescent="0.25">
      <c r="A56" s="1"/>
      <c r="B56" s="1"/>
      <c r="C56" s="4">
        <v>3</v>
      </c>
      <c r="D56" s="3">
        <v>120.89637133686</v>
      </c>
      <c r="E56" s="3">
        <v>0.3160791</v>
      </c>
      <c r="F56" s="4">
        <v>3</v>
      </c>
      <c r="G56" s="3">
        <v>111.24944749999901</v>
      </c>
      <c r="H56" s="3">
        <v>4.4721359999999999</v>
      </c>
      <c r="I56" s="4">
        <v>3</v>
      </c>
      <c r="J56" s="3">
        <v>130.00011375</v>
      </c>
      <c r="K56" s="3">
        <v>4.7140450000000005</v>
      </c>
      <c r="L56" s="4">
        <v>3</v>
      </c>
      <c r="M56" s="2">
        <v>2.1800003099999898</v>
      </c>
      <c r="N56" s="2">
        <v>1.4142136E-2</v>
      </c>
      <c r="O56" s="4">
        <v>3</v>
      </c>
      <c r="P56" s="2">
        <v>4.5871553110008501</v>
      </c>
      <c r="Q56" s="2">
        <v>2.3180457000000002E-2</v>
      </c>
      <c r="R56" s="4">
        <v>3</v>
      </c>
      <c r="S56" s="2">
        <v>5.0112345144604902</v>
      </c>
      <c r="T56" s="2">
        <v>9.9905970000000004E-3</v>
      </c>
      <c r="X56" s="2">
        <v>3</v>
      </c>
      <c r="Y56" s="7">
        <f>-(D159-D160)</f>
        <v>1.1614143573390265</v>
      </c>
      <c r="Z56" s="12">
        <f>ABS(Y56/D159*100)</f>
        <v>0.55867072239718008</v>
      </c>
      <c r="AA56" s="7">
        <f>-(G159-G160)</f>
        <v>-9.8888889055555893</v>
      </c>
      <c r="AB56" s="11">
        <f>ABS(AA56/G159*100)</f>
        <v>8.4842707483317703</v>
      </c>
      <c r="AC56" s="7">
        <f>-(J159-J160)</f>
        <v>10.055555563888859</v>
      </c>
      <c r="AD56" s="11">
        <f>ABS(AC56/J159*100)</f>
        <v>8.6437440377268135</v>
      </c>
      <c r="AE56" s="7">
        <f>-(M159-M160)</f>
        <v>-0.12321890363446464</v>
      </c>
      <c r="AF56" s="14">
        <f>ABS(AE56/M159*100)</f>
        <v>5.2943055594941644</v>
      </c>
      <c r="AG56" s="7">
        <f>-(P159-P160)</f>
        <v>0.24019533730273057</v>
      </c>
      <c r="AH56" s="11">
        <f>ABS(AG56/P159*100)</f>
        <v>5.5902716206997027</v>
      </c>
      <c r="AI56" s="7">
        <f>-(S159-S160)</f>
        <v>4.7668650830816617E-2</v>
      </c>
      <c r="AJ56" s="12">
        <f>ABS(AI56/S159*100)</f>
        <v>0.53393635031406295</v>
      </c>
      <c r="AM56" s="8">
        <v>3</v>
      </c>
      <c r="AN56" s="7">
        <f>(D160-D161)</f>
        <v>65.304047318828907</v>
      </c>
      <c r="AO56" s="11">
        <f>ABS(AN56/D160*100)</f>
        <v>31.238437019587174</v>
      </c>
      <c r="AP56" s="7">
        <f>(G160-G161)</f>
        <v>-5.8335246000000041</v>
      </c>
      <c r="AQ56" s="11">
        <f>ABS(AP56/G160*100)</f>
        <v>5.4689293133545247</v>
      </c>
      <c r="AR56" s="7">
        <f>(J160-J161)</f>
        <v>-1.1109298527778009</v>
      </c>
      <c r="AS56" s="11">
        <f>ABS(AR56/J160*100)</f>
        <v>0.8789774658761299</v>
      </c>
      <c r="AT56" s="7">
        <f>(M160-M161)</f>
        <v>4.1659065750101476E-3</v>
      </c>
      <c r="AU56" s="12">
        <f>ABS(AT56/M160*100)</f>
        <v>0.18900143252249826</v>
      </c>
      <c r="AV56" s="7">
        <f>(P160-P161)</f>
        <v>-8.5909712377523206E-3</v>
      </c>
      <c r="AW56" s="12">
        <f>ABS(AV56/P160*100)</f>
        <v>0.18935932435758232</v>
      </c>
      <c r="AX56" s="7">
        <f>(S160-S161)</f>
        <v>2.9415735449299136</v>
      </c>
      <c r="AY56" s="11">
        <f>ABS(AX56/S160*100)</f>
        <v>32.773562499953854</v>
      </c>
      <c r="BB56" s="8">
        <v>3</v>
      </c>
      <c r="BC56" s="7">
        <f>(D159-D161)</f>
        <v>64.14263296148988</v>
      </c>
      <c r="BD56" s="11">
        <f>(BC56/D159)*100</f>
        <v>30.854286298952911</v>
      </c>
      <c r="BE56" s="7">
        <f>(G159-G161)</f>
        <v>4.0553643055555852</v>
      </c>
      <c r="BF56" s="11">
        <f>(BE56/G159)*100</f>
        <v>3.4793402049571265</v>
      </c>
      <c r="BG56" s="7">
        <f>(J159-J161)</f>
        <v>-11.16648541666666</v>
      </c>
      <c r="BH56" s="11">
        <f>(BG56/J159)*100</f>
        <v>-9.5986980659025729</v>
      </c>
      <c r="BI56" s="16">
        <f>(M159-M161)</f>
        <v>0.12738481020947479</v>
      </c>
      <c r="BJ56" s="11">
        <f>(BI56/M159)*100</f>
        <v>5.4733006786671003</v>
      </c>
      <c r="BK56" s="16">
        <f>(P159-P161)</f>
        <v>-0.24878630854048289</v>
      </c>
      <c r="BL56" s="11">
        <f>(BK56/P159)*100</f>
        <v>-5.7902166456279955</v>
      </c>
      <c r="BM56" s="16">
        <f>(S159-S161)</f>
        <v>2.893904894099097</v>
      </c>
      <c r="BN56" s="11">
        <f>(BM56/S159)*100</f>
        <v>32.414616113119941</v>
      </c>
      <c r="BR56" s="14">
        <f>AVERAGE(D159:D160)</f>
        <v>208.4695960675584</v>
      </c>
      <c r="BS56" s="12">
        <f t="shared" si="18"/>
        <v>1.1614143573390265</v>
      </c>
      <c r="BT56" s="14">
        <f>AVERAGE(G159:G160)</f>
        <v>111.61111110277778</v>
      </c>
      <c r="BU56" s="12">
        <f t="shared" si="19"/>
        <v>-9.8888889055555893</v>
      </c>
      <c r="BV56" s="14">
        <f>AVERAGE(J159:J160)</f>
        <v>121.36111111527777</v>
      </c>
      <c r="BW56" s="12">
        <f t="shared" si="37"/>
        <v>10.055555563888859</v>
      </c>
      <c r="BX56" s="12"/>
      <c r="BY56" s="17">
        <f>AVERAGE(M159:M160)</f>
        <v>2.2657761183922323</v>
      </c>
      <c r="BZ56" s="12">
        <f t="shared" si="38"/>
        <v>-0.12321890363446464</v>
      </c>
      <c r="CA56" s="17">
        <f>AVERAGE(P159:P160)</f>
        <v>4.4167643353180317</v>
      </c>
      <c r="CB56" s="12">
        <f t="shared" si="39"/>
        <v>0.24019533730273057</v>
      </c>
      <c r="CC56" s="17">
        <f>AVERAGE(S159:S160)</f>
        <v>8.9516121031931846</v>
      </c>
      <c r="CD56" s="12">
        <f t="shared" si="40"/>
        <v>4.7668650830816617E-2</v>
      </c>
      <c r="CH56" s="14">
        <f>AVERAGE(D160:D161)</f>
        <v>176.39827958681346</v>
      </c>
      <c r="CI56" s="12">
        <f t="shared" si="41"/>
        <v>65.304047318828907</v>
      </c>
      <c r="CJ56" s="14">
        <f>AVERAGE(G160:G161)</f>
        <v>109.58342895</v>
      </c>
      <c r="CK56" s="12">
        <f t="shared" si="42"/>
        <v>-5.8335246000000041</v>
      </c>
      <c r="CL56" s="14">
        <f>AVERAGE(J160:J161)</f>
        <v>126.9443538236111</v>
      </c>
      <c r="CM56" s="12">
        <f t="shared" si="43"/>
        <v>-1.1109298527778009</v>
      </c>
      <c r="CN56" s="17">
        <f>AVERAGE(M160:M161)</f>
        <v>2.2020837132874949</v>
      </c>
      <c r="CO56" s="12">
        <f t="shared" si="44"/>
        <v>4.1659065750101476E-3</v>
      </c>
      <c r="CP56" s="17">
        <f>AVERAGE(P160:P161)</f>
        <v>4.541157489588274</v>
      </c>
      <c r="CQ56" s="12">
        <f t="shared" si="45"/>
        <v>-8.5909712377523206E-3</v>
      </c>
      <c r="CR56" s="17">
        <f>AVERAGE(S160:S161)</f>
        <v>7.5046596561436374</v>
      </c>
      <c r="CS56" s="12">
        <f t="shared" si="46"/>
        <v>2.9415735449299136</v>
      </c>
      <c r="CV56" s="14">
        <f>AVERAGE(D159,D161)</f>
        <v>175.81757240814395</v>
      </c>
      <c r="CW56" s="12">
        <f t="shared" si="47"/>
        <v>64.14263296148988</v>
      </c>
      <c r="CX56" s="14">
        <f>AVERAGE(G159,G161)</f>
        <v>114.5278734027778</v>
      </c>
      <c r="CY56" s="12">
        <f t="shared" si="48"/>
        <v>4.0553643055555852</v>
      </c>
      <c r="CZ56" s="14">
        <f>AVERAGE(J159,J161)</f>
        <v>121.91657604166666</v>
      </c>
      <c r="DA56" s="12">
        <f t="shared" si="20"/>
        <v>-11.16648541666666</v>
      </c>
      <c r="DB56" s="17">
        <f>AVERAGE(M159,M161)</f>
        <v>2.2636931651047272</v>
      </c>
      <c r="DC56" s="12">
        <f t="shared" si="49"/>
        <v>0.12738481020947479</v>
      </c>
      <c r="DD56" s="17">
        <f>AVERAGE(P159,P161)</f>
        <v>4.4210598209369083</v>
      </c>
      <c r="DE56" s="10">
        <f t="shared" si="50"/>
        <v>-0.24878630854048289</v>
      </c>
      <c r="DF56" s="17">
        <f>AVERAGE(S159,S161)</f>
        <v>7.4808253307282282</v>
      </c>
      <c r="DG56" s="10">
        <f t="shared" si="51"/>
        <v>2.893904894099097</v>
      </c>
      <c r="DL56" s="3">
        <f t="shared" si="52"/>
        <v>1.348883309433224</v>
      </c>
      <c r="DN56" s="3">
        <f t="shared" si="53"/>
        <v>97.790123786420423</v>
      </c>
      <c r="DP56" s="3">
        <f t="shared" si="21"/>
        <v>101.11419769845619</v>
      </c>
      <c r="DR56" s="3">
        <f t="shared" si="22"/>
        <v>1.5182898212879483E-2</v>
      </c>
      <c r="DT56" s="3">
        <f t="shared" si="23"/>
        <v>5.7693800061972514E-2</v>
      </c>
      <c r="DV56" s="3">
        <f t="shared" si="24"/>
        <v>2.2723002720303137E-3</v>
      </c>
      <c r="DY56" s="3">
        <f t="shared" si="25"/>
        <v>4264.6185962198451</v>
      </c>
      <c r="DZ56" s="7"/>
      <c r="EA56" s="3">
        <f t="shared" si="26"/>
        <v>34.030009258805208</v>
      </c>
      <c r="EB56" s="7"/>
      <c r="EC56" s="3">
        <f t="shared" si="27"/>
        <v>1.2341651377929064</v>
      </c>
      <c r="ED56" s="7"/>
      <c r="EE56" s="3">
        <f t="shared" si="28"/>
        <v>1.7354777591712777E-5</v>
      </c>
      <c r="EF56" s="7"/>
      <c r="EG56" s="3">
        <f t="shared" si="29"/>
        <v>7.3804786807887642E-5</v>
      </c>
      <c r="EH56" s="7"/>
      <c r="EI56" s="3">
        <f t="shared" si="30"/>
        <v>8.6528549202315386</v>
      </c>
      <c r="EJ56" s="7"/>
      <c r="EL56" s="3">
        <f t="shared" si="31"/>
        <v>4114.2773632324079</v>
      </c>
      <c r="EN56" s="3">
        <f t="shared" si="32"/>
        <v>16.445979650774333</v>
      </c>
      <c r="EP56" s="3">
        <f t="shared" si="33"/>
        <v>124.6903965606292</v>
      </c>
      <c r="ER56" s="3">
        <f t="shared" si="34"/>
        <v>1.6226889872103911E-2</v>
      </c>
      <c r="ET56" s="3">
        <f t="shared" si="35"/>
        <v>6.189462731720035E-2</v>
      </c>
      <c r="EV56" s="3">
        <f t="shared" si="36"/>
        <v>8.3746855360907055</v>
      </c>
    </row>
    <row r="57" spans="1:152" x14ac:dyDescent="0.25">
      <c r="A57" s="1"/>
      <c r="B57" s="1">
        <v>4</v>
      </c>
      <c r="C57" s="5">
        <v>1</v>
      </c>
      <c r="D57" s="3">
        <v>200.11111111111111</v>
      </c>
      <c r="E57" s="3">
        <v>1.0409999999999999</v>
      </c>
      <c r="F57" s="5">
        <v>1</v>
      </c>
      <c r="G57" s="3">
        <v>123.66666666666666</v>
      </c>
      <c r="H57" s="3">
        <v>0.31622776601683794</v>
      </c>
      <c r="I57" s="5">
        <v>1</v>
      </c>
      <c r="J57" s="3">
        <v>120.33333333333333</v>
      </c>
      <c r="K57" s="3">
        <v>0.33333333333333331</v>
      </c>
      <c r="L57" s="5">
        <v>1</v>
      </c>
      <c r="M57" s="2">
        <v>2.4390243902439019</v>
      </c>
      <c r="N57" s="2">
        <v>1E-3</v>
      </c>
      <c r="O57" s="5">
        <v>1</v>
      </c>
      <c r="P57" s="2">
        <v>4.1000000000000005</v>
      </c>
      <c r="Q57" s="2">
        <v>1.6810000000000009E-3</v>
      </c>
      <c r="R57" s="5">
        <v>1</v>
      </c>
      <c r="S57" s="2">
        <v>8.2055555555555557</v>
      </c>
      <c r="T57" s="2">
        <v>7.6941488032330571E-2</v>
      </c>
      <c r="W57" s="8">
        <v>12</v>
      </c>
      <c r="X57" s="2">
        <v>1</v>
      </c>
      <c r="Y57" s="7">
        <f>-(D162-D163)</f>
        <v>-2.6775231293926538</v>
      </c>
      <c r="Z57" s="12">
        <f>ABS(Y57/D162*100)</f>
        <v>1.210179945488205</v>
      </c>
      <c r="AA57" s="7">
        <f>-(G162-G163)</f>
        <v>-9.5277777138888524</v>
      </c>
      <c r="AB57" s="11">
        <f>ABS(AA57/G162*100)</f>
        <v>7.9897507034707358</v>
      </c>
      <c r="AC57" s="7">
        <f>-(J162-J163)</f>
        <v>8.8749999375000073</v>
      </c>
      <c r="AD57" s="11">
        <f>ABS(AC57/J162*100)</f>
        <v>6.4311593750000045</v>
      </c>
      <c r="AE57" s="7">
        <f>-(M162-M163)</f>
        <v>-0.14445289963663077</v>
      </c>
      <c r="AF57" s="11">
        <f>ABS(AE57/M162*100)</f>
        <v>6.2616319411933974</v>
      </c>
      <c r="AG57" s="7">
        <f>-(P162-P163)</f>
        <v>0.26059971083831712</v>
      </c>
      <c r="AH57" s="11">
        <f>ABS(AG57/P162*100)</f>
        <v>6.679902873138535</v>
      </c>
      <c r="AI57" s="7">
        <f>-(S162-S163)</f>
        <v>-9.6062916559628064E-2</v>
      </c>
      <c r="AJ57" s="12">
        <f>ABS(AI57/S162*100)</f>
        <v>1.1173354644911668</v>
      </c>
      <c r="AL57" s="8">
        <v>12</v>
      </c>
      <c r="AM57" s="8">
        <v>1</v>
      </c>
      <c r="AN57" s="7">
        <f>(D163-D164)</f>
        <v>-155.30602997171164</v>
      </c>
      <c r="AO57" s="11">
        <f>ABS(AN57/D163*100)</f>
        <v>71.054705603968245</v>
      </c>
      <c r="AP57" s="7">
        <f>(G163-G164)</f>
        <v>-11.528406463888857</v>
      </c>
      <c r="AQ57" s="11">
        <f>ABS(AP57/G163*100)</f>
        <v>10.506902087552911</v>
      </c>
      <c r="AR57" s="7">
        <f>(J163-J164)</f>
        <v>-4.3744088125000076</v>
      </c>
      <c r="AS57" s="11">
        <f>ABS(AR57/J163*100)</f>
        <v>2.9783208948843969</v>
      </c>
      <c r="AT57" s="7">
        <f>(M163-M164)</f>
        <v>8.250199007499992E-2</v>
      </c>
      <c r="AU57" s="14">
        <f>ABS(AT57/M163*100)</f>
        <v>3.8151209281913792</v>
      </c>
      <c r="AV57" s="7">
        <f>(P163-P164)</f>
        <v>-0.64584719652553257</v>
      </c>
      <c r="AW57" s="11">
        <f>ABS(AV57/P163*100)</f>
        <v>15.518272917054476</v>
      </c>
      <c r="AX57" s="7">
        <f>(S163-S164)</f>
        <v>-3.3822146259516277</v>
      </c>
      <c r="AY57" s="11">
        <f>ABS(AX57/S163*100)</f>
        <v>39.784034072777125</v>
      </c>
      <c r="BA57" s="8">
        <v>12</v>
      </c>
      <c r="BB57" s="8">
        <v>1</v>
      </c>
      <c r="BC57" s="7">
        <f>(D162-D164)</f>
        <v>-152.62850684231898</v>
      </c>
      <c r="BD57" s="11">
        <f>(BC57/D162)*100</f>
        <v>-68.984635860935143</v>
      </c>
      <c r="BE57" s="7">
        <f>(G162-G164)</f>
        <v>-2.0006287500000042</v>
      </c>
      <c r="BF57" s="11">
        <f>(BE57/G162)*100</f>
        <v>-1.6776761006289342</v>
      </c>
      <c r="BG57" s="7">
        <f>(J162-J164)</f>
        <v>-13.249408750000015</v>
      </c>
      <c r="BH57" s="11">
        <f>(BG57/J162)*100</f>
        <v>-9.6010208333333438</v>
      </c>
      <c r="BI57" s="16">
        <f>(M162-M164)</f>
        <v>0.22695488971163069</v>
      </c>
      <c r="BJ57" s="11">
        <f>(BI57/M162)*100</f>
        <v>9.8378640387499914</v>
      </c>
      <c r="BK57" s="16">
        <f>(P162-P164)</f>
        <v>-0.9064469073638497</v>
      </c>
      <c r="BL57" s="11">
        <f>(BK57/P162)*100</f>
        <v>-23.234781348640812</v>
      </c>
      <c r="BM57" s="16">
        <f>(S162-S164)</f>
        <v>-3.2861517093919996</v>
      </c>
      <c r="BN57" s="11">
        <f>(BM57/S162)*100</f>
        <v>-38.222177486385576</v>
      </c>
      <c r="BR57" s="14">
        <f>AVERAGE(D162:D163)</f>
        <v>219.91123843530369</v>
      </c>
      <c r="BS57" s="12">
        <f t="shared" si="18"/>
        <v>-2.6775231293926538</v>
      </c>
      <c r="BT57" s="14">
        <f>AVERAGE(G162:G163)</f>
        <v>114.48611114305558</v>
      </c>
      <c r="BU57" s="12">
        <f t="shared" si="19"/>
        <v>-9.5277777138888524</v>
      </c>
      <c r="BV57" s="14">
        <f>AVERAGE(J162:J163)</f>
        <v>142.43749996874999</v>
      </c>
      <c r="BW57" s="12">
        <f t="shared" si="37"/>
        <v>8.8749999375000073</v>
      </c>
      <c r="BX57" s="12"/>
      <c r="BY57" s="17">
        <f>AVERAGE(M162:M163)</f>
        <v>2.2347264498933157</v>
      </c>
      <c r="BZ57" s="12">
        <f t="shared" si="38"/>
        <v>-0.14445289963663077</v>
      </c>
      <c r="CA57" s="17">
        <f>AVERAGE(P162:P163)</f>
        <v>4.0315498554191587</v>
      </c>
      <c r="CB57" s="12">
        <f t="shared" si="39"/>
        <v>0.26059971083831712</v>
      </c>
      <c r="CC57" s="17">
        <f>AVERAGE(S162:S163)</f>
        <v>8.5494685417201861</v>
      </c>
      <c r="CD57" s="12">
        <f t="shared" si="40"/>
        <v>-9.6062916559628064E-2</v>
      </c>
      <c r="CH57" s="14">
        <f>AVERAGE(D163:D164)</f>
        <v>296.22549185646318</v>
      </c>
      <c r="CI57" s="12">
        <f t="shared" si="41"/>
        <v>-155.30602997171164</v>
      </c>
      <c r="CJ57" s="14">
        <f>AVERAGE(G163:G164)</f>
        <v>115.48642551805557</v>
      </c>
      <c r="CK57" s="12">
        <f t="shared" si="42"/>
        <v>-11.528406463888857</v>
      </c>
      <c r="CL57" s="14">
        <f>AVERAGE(J163:J164)</f>
        <v>149.06220434375001</v>
      </c>
      <c r="CM57" s="12">
        <f t="shared" si="43"/>
        <v>-4.3744088125000076</v>
      </c>
      <c r="CN57" s="17">
        <f>AVERAGE(M163:M164)</f>
        <v>2.1212490050374999</v>
      </c>
      <c r="CO57" s="12">
        <f t="shared" si="44"/>
        <v>8.250199007499992E-2</v>
      </c>
      <c r="CP57" s="17">
        <f>AVERAGE(P163:P164)</f>
        <v>4.4847733091010831</v>
      </c>
      <c r="CQ57" s="12">
        <f t="shared" si="45"/>
        <v>-0.64584719652553257</v>
      </c>
      <c r="CR57" s="17">
        <f>AVERAGE(S163:S164)</f>
        <v>10.192544396416185</v>
      </c>
      <c r="CS57" s="12">
        <f t="shared" si="46"/>
        <v>-3.3822146259516277</v>
      </c>
      <c r="CV57" s="14">
        <f>AVERAGE(D162,D164)</f>
        <v>297.56425342115949</v>
      </c>
      <c r="CW57" s="12">
        <f t="shared" si="47"/>
        <v>-152.62850684231898</v>
      </c>
      <c r="CX57" s="14">
        <f>AVERAGE(G162,G164)</f>
        <v>120.250314375</v>
      </c>
      <c r="CY57" s="12">
        <f t="shared" si="48"/>
        <v>-2.0006287500000042</v>
      </c>
      <c r="CZ57" s="14">
        <f>AVERAGE(J162,J164)</f>
        <v>144.62470437500002</v>
      </c>
      <c r="DA57" s="12">
        <f t="shared" si="20"/>
        <v>-13.249408750000015</v>
      </c>
      <c r="DB57" s="17">
        <f>AVERAGE(M162,M164)</f>
        <v>2.1934754548558155</v>
      </c>
      <c r="DC57" s="12">
        <f t="shared" si="49"/>
        <v>0.22695488971163069</v>
      </c>
      <c r="DD57" s="17">
        <f>AVERAGE(P162,P164)</f>
        <v>4.3544734536819245</v>
      </c>
      <c r="DE57" s="10">
        <f t="shared" si="50"/>
        <v>-0.9064469073638497</v>
      </c>
      <c r="DF57" s="17">
        <f>AVERAGE(S162,S164)</f>
        <v>10.240575854696001</v>
      </c>
      <c r="DG57" s="10">
        <f t="shared" si="51"/>
        <v>-3.2861517093919996</v>
      </c>
      <c r="DL57" s="3">
        <f t="shared" si="52"/>
        <v>7.16913010843263</v>
      </c>
      <c r="DN57" s="3">
        <f t="shared" si="53"/>
        <v>90.778548165277087</v>
      </c>
      <c r="DP57" s="3">
        <f t="shared" si="21"/>
        <v>78.765623890625136</v>
      </c>
      <c r="DR57" s="3">
        <f t="shared" si="22"/>
        <v>2.0866640213430522E-2</v>
      </c>
      <c r="DT57" s="3">
        <f t="shared" si="23"/>
        <v>6.7912209289014494E-2</v>
      </c>
      <c r="DV57" s="3">
        <f t="shared" si="24"/>
        <v>9.2280839379420641E-3</v>
      </c>
      <c r="DY57" s="3">
        <f t="shared" si="25"/>
        <v>24119.962945574192</v>
      </c>
      <c r="DZ57" s="7"/>
      <c r="EA57" s="3">
        <f t="shared" si="26"/>
        <v>132.90415559663438</v>
      </c>
      <c r="EB57" s="7"/>
      <c r="EC57" s="3">
        <f t="shared" si="27"/>
        <v>19.135452458877726</v>
      </c>
      <c r="ED57" s="7"/>
      <c r="EE57" s="3">
        <f t="shared" si="28"/>
        <v>6.8065783663353854E-3</v>
      </c>
      <c r="EF57" s="7"/>
      <c r="EG57" s="3">
        <f t="shared" si="29"/>
        <v>0.41711860125988992</v>
      </c>
      <c r="EH57" s="7"/>
      <c r="EI57" s="3">
        <f t="shared" si="30"/>
        <v>11.439375776001109</v>
      </c>
      <c r="EJ57" s="7"/>
      <c r="EL57" s="3">
        <f t="shared" si="31"/>
        <v>23295.461100915814</v>
      </c>
      <c r="EN57" s="3">
        <f t="shared" si="32"/>
        <v>4.0025153953265793</v>
      </c>
      <c r="EP57" s="3">
        <f t="shared" si="33"/>
        <v>175.54683222457695</v>
      </c>
      <c r="ER57" s="3">
        <f t="shared" si="34"/>
        <v>5.150852196401845E-2</v>
      </c>
      <c r="ET57" s="3">
        <f t="shared" si="35"/>
        <v>0.8216459958694875</v>
      </c>
      <c r="EV57" s="3">
        <f t="shared" si="36"/>
        <v>10.798793057139962</v>
      </c>
    </row>
    <row r="58" spans="1:152" x14ac:dyDescent="0.25">
      <c r="A58" s="1"/>
      <c r="B58" s="1"/>
      <c r="C58" s="6">
        <v>2</v>
      </c>
      <c r="D58" s="3">
        <v>197.99205089670329</v>
      </c>
      <c r="E58" s="3">
        <v>0.6991025086258793</v>
      </c>
      <c r="F58" s="6">
        <v>2</v>
      </c>
      <c r="G58" s="3">
        <v>100.41666657499997</v>
      </c>
      <c r="H58" s="3">
        <v>1.8604085572798248</v>
      </c>
      <c r="I58" s="6">
        <v>2</v>
      </c>
      <c r="J58" s="3">
        <v>143.0555555555556</v>
      </c>
      <c r="K58" s="3">
        <v>1.9610428064906915</v>
      </c>
      <c r="L58" s="6">
        <v>2</v>
      </c>
      <c r="M58" s="2">
        <v>2.2916666657499998</v>
      </c>
      <c r="N58" s="2">
        <v>1.8604085572798249E-2</v>
      </c>
      <c r="O58" s="6">
        <v>2</v>
      </c>
      <c r="P58" s="2">
        <v>4.3636363653818186</v>
      </c>
      <c r="Q58" s="2">
        <v>3.5424639003320844E-2</v>
      </c>
      <c r="R58" s="6">
        <v>2</v>
      </c>
      <c r="S58" s="2">
        <v>7.3008516671548751</v>
      </c>
      <c r="T58" s="2">
        <v>5.9602653371627838E-2</v>
      </c>
      <c r="X58" s="2">
        <v>2</v>
      </c>
      <c r="Y58" s="7">
        <f>-(D165-D166)</f>
        <v>-2.1436639774759669</v>
      </c>
      <c r="Z58" s="12">
        <f>ABS(Y58/D165*100)</f>
        <v>0.97661229042185282</v>
      </c>
      <c r="AA58" s="7">
        <f>-(G165-G166)</f>
        <v>-10.865740730555629</v>
      </c>
      <c r="AB58" s="11">
        <f>ABS(AA58/G165*100)</f>
        <v>9.0453616903688907</v>
      </c>
      <c r="AC58" s="7">
        <f>-(J165-J166)</f>
        <v>9.7916666562500723</v>
      </c>
      <c r="AD58" s="11">
        <f>ABS(AC58/J165*100)</f>
        <v>7.6051779854369492</v>
      </c>
      <c r="AE58" s="7">
        <f>-(M165-M166)</f>
        <v>-0.14158395367239462</v>
      </c>
      <c r="AF58" s="11">
        <f>ABS(AE58/M165*100)</f>
        <v>6.3398148144416719</v>
      </c>
      <c r="AG58" s="7">
        <f>-(P165-P166)</f>
        <v>0.27278884460437158</v>
      </c>
      <c r="AH58" s="11">
        <f>ABS(AG58/P165*100)</f>
        <v>6.7689539604062414</v>
      </c>
      <c r="AI58" s="7">
        <f>-(S165-S166)</f>
        <v>-9.3261079090506627E-2</v>
      </c>
      <c r="AJ58" s="12">
        <f>ABS(AI58/S165*100)</f>
        <v>1.057681645483489</v>
      </c>
      <c r="AM58" s="8">
        <v>2</v>
      </c>
      <c r="AN58" s="7">
        <f>(D166-D167)</f>
        <v>-73.43307806482494</v>
      </c>
      <c r="AO58" s="11">
        <f>ABS(AN58/D166*100)</f>
        <v>33.784650315974815</v>
      </c>
      <c r="AP58" s="7">
        <f>(G166-G167)</f>
        <v>14.258994269444059</v>
      </c>
      <c r="AQ58" s="11">
        <f>ABS(AP58/G166*100)</f>
        <v>13.050604923359346</v>
      </c>
      <c r="AR58" s="7">
        <f>(J166-J167)</f>
        <v>-18.958125843748917</v>
      </c>
      <c r="AS58" s="11">
        <f>ABS(AR58/J166*100)</f>
        <v>13.684060760426583</v>
      </c>
      <c r="AT58" s="7">
        <f>(M166-M167)</f>
        <v>0.12166735667500972</v>
      </c>
      <c r="AU58" s="11">
        <f>ABS(AT58/M166*100)</f>
        <v>5.8167660561525896</v>
      </c>
      <c r="AV58" s="7">
        <f>(P166-P167)</f>
        <v>-0.77335506531404796</v>
      </c>
      <c r="AW58" s="11">
        <f>ABS(AV58/P166*100)</f>
        <v>17.973344573574014</v>
      </c>
      <c r="AX58" s="7">
        <f>(S166-S167)</f>
        <v>-1.7386247323999076</v>
      </c>
      <c r="AY58" s="11">
        <f>ABS(AX58/S166*100)</f>
        <v>19.928669402128865</v>
      </c>
      <c r="BB58" s="8">
        <v>2</v>
      </c>
      <c r="BC58" s="7">
        <f>(D165-D167)</f>
        <v>-71.289414087348973</v>
      </c>
      <c r="BD58" s="11">
        <f>(BC58/D165)*100</f>
        <v>-32.478092978291109</v>
      </c>
      <c r="BE58" s="7">
        <f>(G165-G167)</f>
        <v>25.124734999999689</v>
      </c>
      <c r="BF58" s="11">
        <f>(BE58/G165)*100</f>
        <v>20.915492195629291</v>
      </c>
      <c r="BG58" s="7">
        <f>(J165-J167)</f>
        <v>-28.749792499998989</v>
      </c>
      <c r="BH58" s="11">
        <f>(BG58/J165)*100</f>
        <v>-22.329935922329312</v>
      </c>
      <c r="BI58" s="16">
        <f>(M165-M167)</f>
        <v>0.26325131034740434</v>
      </c>
      <c r="BJ58" s="11">
        <f>(BI58/M165)*100</f>
        <v>11.787808674444884</v>
      </c>
      <c r="BK58" s="16">
        <f>(P165-P167)</f>
        <v>-1.0461439099184195</v>
      </c>
      <c r="BL58" s="11">
        <f>(BK58/P165)*100</f>
        <v>-25.958905953310659</v>
      </c>
      <c r="BM58" s="16">
        <f>(S165-S167)</f>
        <v>-1.6453636533094009</v>
      </c>
      <c r="BN58" s="11">
        <f>(BM58/S165)*100</f>
        <v>-18.660205878189977</v>
      </c>
      <c r="BR58" s="14">
        <f>AVERAGE(D165:D166)</f>
        <v>218.42816801126202</v>
      </c>
      <c r="BS58" s="12">
        <f t="shared" si="18"/>
        <v>-2.1436639774759669</v>
      </c>
      <c r="BT58" s="14">
        <f>AVERAGE(G165:G166)</f>
        <v>114.69212963472219</v>
      </c>
      <c r="BU58" s="12">
        <f t="shared" si="19"/>
        <v>-10.865740730555629</v>
      </c>
      <c r="BV58" s="14">
        <f>AVERAGE(J165:J166)</f>
        <v>133.64583332812504</v>
      </c>
      <c r="BW58" s="12">
        <f t="shared" si="37"/>
        <v>9.7916666562500723</v>
      </c>
      <c r="BX58" s="12"/>
      <c r="BY58" s="17">
        <f>AVERAGE(M165:M166)</f>
        <v>2.1624586435111972</v>
      </c>
      <c r="BZ58" s="12">
        <f t="shared" si="38"/>
        <v>-0.14158395367239462</v>
      </c>
      <c r="CA58" s="17">
        <f>AVERAGE(P165:P166)</f>
        <v>4.1663944223021865</v>
      </c>
      <c r="CB58" s="12">
        <f t="shared" si="39"/>
        <v>0.27278884460437158</v>
      </c>
      <c r="CC58" s="17">
        <f>AVERAGE(S165:S166)</f>
        <v>8.7708694604547457</v>
      </c>
      <c r="CD58" s="12">
        <f t="shared" si="40"/>
        <v>-9.3261079090506627E-2</v>
      </c>
      <c r="CH58" s="14">
        <f>AVERAGE(D166:D167)</f>
        <v>254.0728750549365</v>
      </c>
      <c r="CI58" s="12">
        <f t="shared" si="41"/>
        <v>-73.43307806482494</v>
      </c>
      <c r="CJ58" s="14">
        <f>AVERAGE(G166:G167)</f>
        <v>102.12976213472234</v>
      </c>
      <c r="CK58" s="12">
        <f t="shared" si="42"/>
        <v>14.258994269444059</v>
      </c>
      <c r="CL58" s="14">
        <f>AVERAGE(J166:J167)</f>
        <v>148.02072957812453</v>
      </c>
      <c r="CM58" s="12">
        <f t="shared" si="43"/>
        <v>-18.958125843748917</v>
      </c>
      <c r="CN58" s="17">
        <f>AVERAGE(M166:M167)</f>
        <v>2.0308329883374947</v>
      </c>
      <c r="CO58" s="12">
        <f t="shared" si="44"/>
        <v>0.12166735667500972</v>
      </c>
      <c r="CP58" s="17">
        <f>AVERAGE(P166:P167)</f>
        <v>4.6894663772613958</v>
      </c>
      <c r="CQ58" s="12">
        <f t="shared" si="45"/>
        <v>-0.77335506531404796</v>
      </c>
      <c r="CR58" s="17">
        <f>AVERAGE(S166:S167)</f>
        <v>9.5935512871094453</v>
      </c>
      <c r="CS58" s="12">
        <f t="shared" si="46"/>
        <v>-1.7386247323999076</v>
      </c>
      <c r="CV58" s="14">
        <f>AVERAGE(D165,D167)</f>
        <v>255.14470704367449</v>
      </c>
      <c r="CW58" s="12">
        <f t="shared" si="47"/>
        <v>-71.289414087348973</v>
      </c>
      <c r="CX58" s="14">
        <f>AVERAGE(G165,G167)</f>
        <v>107.56263250000015</v>
      </c>
      <c r="CY58" s="12">
        <f t="shared" si="48"/>
        <v>25.124734999999689</v>
      </c>
      <c r="CZ58" s="14">
        <f>AVERAGE(J165,J167)</f>
        <v>143.12489624999949</v>
      </c>
      <c r="DA58" s="12">
        <f t="shared" si="20"/>
        <v>-28.749792499998989</v>
      </c>
      <c r="DB58" s="17">
        <f>AVERAGE(M165,M167)</f>
        <v>2.1016249651736922</v>
      </c>
      <c r="DC58" s="12">
        <f t="shared" si="49"/>
        <v>0.26325131034740434</v>
      </c>
      <c r="DD58" s="17">
        <f>AVERAGE(P165,P167)</f>
        <v>4.5530719549592096</v>
      </c>
      <c r="DE58" s="10">
        <f t="shared" si="50"/>
        <v>-1.0461439099184195</v>
      </c>
      <c r="DF58" s="17">
        <f>AVERAGE(S165,S167)</f>
        <v>9.6401818266547004</v>
      </c>
      <c r="DG58" s="10">
        <f t="shared" si="51"/>
        <v>-1.6453636533094009</v>
      </c>
      <c r="DL58" s="3">
        <f t="shared" si="52"/>
        <v>4.5952952483280827</v>
      </c>
      <c r="DN58" s="3">
        <f t="shared" si="53"/>
        <v>118.06432162365557</v>
      </c>
      <c r="DP58" s="3">
        <f t="shared" si="21"/>
        <v>95.876735907119468</v>
      </c>
      <c r="DR58" s="3">
        <f t="shared" si="22"/>
        <v>2.0046015937506788E-2</v>
      </c>
      <c r="DT58" s="3">
        <f t="shared" si="23"/>
        <v>7.4413753740587993E-2</v>
      </c>
      <c r="DV58" s="3">
        <f t="shared" si="24"/>
        <v>8.6976288731257321E-3</v>
      </c>
      <c r="DY58" s="3">
        <f t="shared" si="25"/>
        <v>5392.4169540746734</v>
      </c>
      <c r="DZ58" s="7"/>
      <c r="EA58" s="3">
        <f t="shared" si="26"/>
        <v>203.31891757603853</v>
      </c>
      <c r="EB58" s="7"/>
      <c r="EC58" s="3">
        <f t="shared" si="27"/>
        <v>359.4105355074206</v>
      </c>
      <c r="ED58" s="7"/>
      <c r="EE58" s="3">
        <f t="shared" si="28"/>
        <v>1.4802945680284032E-2</v>
      </c>
      <c r="EF58" s="7"/>
      <c r="EG58" s="3">
        <f t="shared" si="29"/>
        <v>0.59807805704689543</v>
      </c>
      <c r="EH58" s="7"/>
      <c r="EI58" s="3">
        <f t="shared" si="30"/>
        <v>3.0228159601126503</v>
      </c>
      <c r="EJ58" s="7"/>
      <c r="EL58" s="3">
        <f t="shared" si="31"/>
        <v>5082.1805609175099</v>
      </c>
      <c r="EN58" s="3">
        <f t="shared" si="32"/>
        <v>631.25230882020935</v>
      </c>
      <c r="EP58" s="3">
        <f t="shared" si="33"/>
        <v>826.55056879299809</v>
      </c>
      <c r="ER58" s="3">
        <f t="shared" si="34"/>
        <v>6.9301252399625396E-2</v>
      </c>
      <c r="ET58" s="3">
        <f t="shared" si="35"/>
        <v>1.0944170802593982</v>
      </c>
      <c r="EV58" s="3">
        <f t="shared" si="36"/>
        <v>2.7072215516316587</v>
      </c>
    </row>
    <row r="59" spans="1:152" x14ac:dyDescent="0.25">
      <c r="A59" s="1"/>
      <c r="B59" s="1"/>
      <c r="C59" s="4">
        <v>3</v>
      </c>
      <c r="D59" s="3">
        <v>130.09053916177999</v>
      </c>
      <c r="E59" s="3">
        <v>0.3160791</v>
      </c>
      <c r="F59" s="4">
        <v>3</v>
      </c>
      <c r="G59" s="3">
        <v>110.00013375</v>
      </c>
      <c r="H59" s="3">
        <v>4.4721359999999999</v>
      </c>
      <c r="I59" s="4">
        <v>3</v>
      </c>
      <c r="J59" s="3">
        <v>136.24977999999899</v>
      </c>
      <c r="K59" s="3">
        <v>4.7140450000000005</v>
      </c>
      <c r="L59" s="4">
        <v>3</v>
      </c>
      <c r="M59" s="2">
        <v>2.2000007599999898</v>
      </c>
      <c r="N59" s="2">
        <v>1.4142136E-2</v>
      </c>
      <c r="O59" s="4">
        <v>3</v>
      </c>
      <c r="P59" s="2">
        <v>4.5454529752071497</v>
      </c>
      <c r="Q59" s="2">
        <v>2.9486726000000001E-2</v>
      </c>
      <c r="R59" s="4">
        <v>3</v>
      </c>
      <c r="S59" s="2">
        <v>4.4372487990886302</v>
      </c>
      <c r="T59" s="2">
        <v>9.9905970000000004E-3</v>
      </c>
      <c r="X59" s="2">
        <v>3</v>
      </c>
      <c r="Y59" s="7">
        <f>-(D168-D169)</f>
        <v>25.623340655057405</v>
      </c>
      <c r="Z59" s="11">
        <f>ABS(Y59/D168*100)</f>
        <v>13.345489924509065</v>
      </c>
      <c r="AA59" s="7">
        <f>-(G168-G169)</f>
        <v>-2.9166666583333551</v>
      </c>
      <c r="AB59" s="14">
        <f>ABS(AA59/G168*100)</f>
        <v>2.5735294044117838</v>
      </c>
      <c r="AC59" s="7">
        <f>-(J168-J169)</f>
        <v>4.4814814722222138</v>
      </c>
      <c r="AD59" s="14">
        <f>ABS(AC59/J168*100)</f>
        <v>3.3808326278289966</v>
      </c>
      <c r="AE59" s="7">
        <f>-(M168-M169)</f>
        <v>-0.40389506548888177</v>
      </c>
      <c r="AF59" s="11">
        <f>ABS(AE59/M168*100)</f>
        <v>14.733194444444434</v>
      </c>
      <c r="AG59" s="7">
        <f>-(P168-P169)</f>
        <v>0.63029708853238287</v>
      </c>
      <c r="AH59" s="11">
        <f>ABS(AG59/P168*100)</f>
        <v>17.278933282946834</v>
      </c>
      <c r="AI59" s="7">
        <f>-(S168-S169)</f>
        <v>0.99252850905468648</v>
      </c>
      <c r="AJ59" s="11">
        <f>ABS(AI59/S168*100)</f>
        <v>12.607983883545771</v>
      </c>
      <c r="AM59" s="8">
        <v>3</v>
      </c>
      <c r="AN59" s="7">
        <f>(D169-D170)</f>
        <v>44.046961121847403</v>
      </c>
      <c r="AO59" s="11">
        <f>ABS(AN59/D169*100)</f>
        <v>20.23999860918585</v>
      </c>
      <c r="AP59" s="7">
        <f>(G169-G170)</f>
        <v>-5.8328908250000211</v>
      </c>
      <c r="AQ59" s="11">
        <f>ABS(AP59/G169*100)</f>
        <v>5.2826181052617089</v>
      </c>
      <c r="AR59" s="7">
        <f>(J169-J170)</f>
        <v>14.536614527778752</v>
      </c>
      <c r="AS59" s="11">
        <f>ABS(AR59/J169*100)</f>
        <v>10.607799791257996</v>
      </c>
      <c r="AT59" s="7">
        <f>(M169-M170)</f>
        <v>0.22749938999999975</v>
      </c>
      <c r="AU59" s="11">
        <f>ABS(AT59/M169*100)</f>
        <v>9.7325942245989197</v>
      </c>
      <c r="AV59" s="7">
        <f>(P169-P170)</f>
        <v>-0.46126025644128976</v>
      </c>
      <c r="AW59" s="11">
        <f>ABS(AV59/P169*100)</f>
        <v>10.781958494315147</v>
      </c>
      <c r="AX59" s="7">
        <f>(S169-S170)</f>
        <v>0.77142383758946842</v>
      </c>
      <c r="AY59" s="11">
        <f>ABS(AX59/S169*100)</f>
        <v>8.7021492309727915</v>
      </c>
      <c r="BB59" s="8">
        <v>3</v>
      </c>
      <c r="BC59" s="7">
        <f>(D168-D170)</f>
        <v>18.423620466789998</v>
      </c>
      <c r="BD59" s="11">
        <f>(BC59/D168)*100</f>
        <v>9.5956356597864563</v>
      </c>
      <c r="BE59" s="7">
        <f>(G168-G170)</f>
        <v>-2.916224166666666</v>
      </c>
      <c r="BF59" s="11">
        <f>(BE59/G168)*100</f>
        <v>-2.5731389705882348</v>
      </c>
      <c r="BG59" s="7">
        <f>(J168-J170)</f>
        <v>10.055133055556539</v>
      </c>
      <c r="BH59" s="11">
        <f>(BG59/J168)*100</f>
        <v>7.5855991198666262</v>
      </c>
      <c r="BI59" s="16">
        <f>(M168-M170)</f>
        <v>0.63139445548888151</v>
      </c>
      <c r="BJ59" s="11">
        <f>(BI59/M168)*100</f>
        <v>23.031866637444427</v>
      </c>
      <c r="BK59" s="16">
        <f>(P168-P170)</f>
        <v>-1.0915573449736726</v>
      </c>
      <c r="BL59" s="11">
        <f>(BK59/P168)*100</f>
        <v>-29.923899192089713</v>
      </c>
      <c r="BM59" s="16">
        <f>(S168-S170)</f>
        <v>-0.22110467146521806</v>
      </c>
      <c r="BN59" s="14">
        <f>(BM59/S168)*100</f>
        <v>-2.8086690800098273</v>
      </c>
      <c r="BR59" s="14">
        <f>AVERAGE(D168:D169)</f>
        <v>204.8116703275287</v>
      </c>
      <c r="BS59" s="12">
        <f t="shared" si="18"/>
        <v>25.623340655057405</v>
      </c>
      <c r="BT59" s="14">
        <f>AVERAGE(G168:G169)</f>
        <v>111.87500000416667</v>
      </c>
      <c r="BU59" s="12">
        <f t="shared" si="19"/>
        <v>-2.9166666583333551</v>
      </c>
      <c r="BV59" s="14">
        <f>AVERAGE(J168:J169)</f>
        <v>134.79629629166664</v>
      </c>
      <c r="BW59" s="12">
        <f t="shared" si="37"/>
        <v>4.4814814722222138</v>
      </c>
      <c r="BX59" s="12"/>
      <c r="BY59" s="17">
        <f>AVERAGE(M168:M169)</f>
        <v>2.5394475327444406</v>
      </c>
      <c r="BZ59" s="12">
        <f t="shared" si="38"/>
        <v>-0.40389506548888177</v>
      </c>
      <c r="CA59" s="17">
        <f>AVERAGE(P168:P169)</f>
        <v>3.9629263220439692</v>
      </c>
      <c r="CB59" s="12">
        <f t="shared" si="39"/>
        <v>0.63029708853238287</v>
      </c>
      <c r="CC59" s="17">
        <f>AVERAGE(S168:S169)</f>
        <v>8.368486476749565</v>
      </c>
      <c r="CD59" s="12">
        <f t="shared" si="40"/>
        <v>0.99252850905468648</v>
      </c>
      <c r="CH59" s="14">
        <f>AVERAGE(D169:D170)</f>
        <v>195.5998600941337</v>
      </c>
      <c r="CI59" s="12">
        <f t="shared" si="41"/>
        <v>44.046961121847403</v>
      </c>
      <c r="CJ59" s="14">
        <f>AVERAGE(G169:G170)</f>
        <v>113.3331120875</v>
      </c>
      <c r="CK59" s="12">
        <f t="shared" si="42"/>
        <v>-5.8328908250000211</v>
      </c>
      <c r="CL59" s="14">
        <f>AVERAGE(J169:J170)</f>
        <v>129.76872976388839</v>
      </c>
      <c r="CM59" s="12">
        <f t="shared" si="43"/>
        <v>14.536614527778752</v>
      </c>
      <c r="CN59" s="17">
        <f>AVERAGE(M169:M170)</f>
        <v>2.2237503050000003</v>
      </c>
      <c r="CO59" s="12">
        <f t="shared" si="44"/>
        <v>0.22749938999999975</v>
      </c>
      <c r="CP59" s="17">
        <f>AVERAGE(P169:P170)</f>
        <v>4.508704994530806</v>
      </c>
      <c r="CQ59" s="12">
        <f t="shared" si="45"/>
        <v>-0.46126025644128976</v>
      </c>
      <c r="CR59" s="17">
        <f>AVERAGE(S169:S170)</f>
        <v>8.4790388124821732</v>
      </c>
      <c r="CS59" s="12">
        <f t="shared" si="46"/>
        <v>0.77142383758946842</v>
      </c>
      <c r="CV59" s="14">
        <f>AVERAGE(D168,D170)</f>
        <v>182.788189766605</v>
      </c>
      <c r="CW59" s="12">
        <f t="shared" si="47"/>
        <v>18.423620466789998</v>
      </c>
      <c r="CX59" s="14">
        <f>AVERAGE(G168,G170)</f>
        <v>114.79144541666668</v>
      </c>
      <c r="CY59" s="12">
        <f t="shared" si="48"/>
        <v>-2.916224166666666</v>
      </c>
      <c r="CZ59" s="14">
        <f>AVERAGE(J168,J170)</f>
        <v>127.52798902777727</v>
      </c>
      <c r="DA59" s="12">
        <f t="shared" si="20"/>
        <v>10.055133055556539</v>
      </c>
      <c r="DB59" s="17">
        <f>AVERAGE(M168,M170)</f>
        <v>2.4256978377444409</v>
      </c>
      <c r="DC59" s="12">
        <f t="shared" si="49"/>
        <v>0.63139445548888151</v>
      </c>
      <c r="DD59" s="17">
        <f>AVERAGE(P168,P170)</f>
        <v>4.1935564502646141</v>
      </c>
      <c r="DE59" s="10">
        <f t="shared" si="50"/>
        <v>-1.0915573449736726</v>
      </c>
      <c r="DF59" s="17">
        <f>AVERAGE(S168,S170)</f>
        <v>7.9827745579548308</v>
      </c>
      <c r="DG59" s="10">
        <f t="shared" si="51"/>
        <v>-0.22110467146521806</v>
      </c>
      <c r="DL59" s="3">
        <f t="shared" si="52"/>
        <v>656.55558632511759</v>
      </c>
      <c r="DN59" s="3">
        <f t="shared" si="53"/>
        <v>8.506944395833461</v>
      </c>
      <c r="DP59" s="3">
        <f t="shared" si="21"/>
        <v>20.083676185870981</v>
      </c>
      <c r="DR59" s="3">
        <f t="shared" si="22"/>
        <v>0.16313122392626808</v>
      </c>
      <c r="DT59" s="3">
        <f t="shared" si="23"/>
        <v>0.39727441981239847</v>
      </c>
      <c r="DV59" s="3">
        <f t="shared" si="24"/>
        <v>0.98511284128631882</v>
      </c>
      <c r="DY59" s="3">
        <f t="shared" si="25"/>
        <v>1940.1347840695366</v>
      </c>
      <c r="DZ59" s="7"/>
      <c r="EA59" s="3">
        <f t="shared" si="26"/>
        <v>34.02261537636943</v>
      </c>
      <c r="EB59" s="7"/>
      <c r="EC59" s="3">
        <f t="shared" si="27"/>
        <v>211.31316192922827</v>
      </c>
      <c r="ED59" s="7"/>
      <c r="EE59" s="3">
        <f t="shared" si="28"/>
        <v>5.1755972450371987E-2</v>
      </c>
      <c r="EF59" s="7"/>
      <c r="EG59" s="3">
        <f t="shared" si="29"/>
        <v>0.2127610241722844</v>
      </c>
      <c r="EH59" s="7"/>
      <c r="EI59" s="3">
        <f t="shared" si="30"/>
        <v>0.5950947372012626</v>
      </c>
      <c r="EJ59" s="7"/>
      <c r="EL59" s="3">
        <f t="shared" si="31"/>
        <v>339.42979110432333</v>
      </c>
      <c r="EN59" s="3">
        <f t="shared" si="32"/>
        <v>8.5043633902506901</v>
      </c>
      <c r="EP59" s="3">
        <f t="shared" si="33"/>
        <v>101.10570076494577</v>
      </c>
      <c r="ER59" s="3">
        <f t="shared" si="34"/>
        <v>0.3986589584221012</v>
      </c>
      <c r="ET59" s="3">
        <f t="shared" si="35"/>
        <v>1.1914974373659732</v>
      </c>
      <c r="EV59" s="3">
        <f t="shared" si="36"/>
        <v>4.8887275743742013E-2</v>
      </c>
    </row>
    <row r="60" spans="1:152" x14ac:dyDescent="0.25">
      <c r="A60" s="1"/>
      <c r="B60" s="1">
        <v>5</v>
      </c>
      <c r="C60" s="5">
        <v>1</v>
      </c>
      <c r="D60" s="3">
        <v>199.55555555555554</v>
      </c>
      <c r="E60" s="3">
        <v>1.0409999999999999</v>
      </c>
      <c r="F60" s="5">
        <v>1</v>
      </c>
      <c r="G60" s="3">
        <v>120.44444444444446</v>
      </c>
      <c r="H60" s="3">
        <v>0.31622776601683794</v>
      </c>
      <c r="I60" s="5">
        <v>1</v>
      </c>
      <c r="J60" s="3">
        <v>116.77777777777777</v>
      </c>
      <c r="K60" s="3">
        <v>0.33333333333333331</v>
      </c>
      <c r="L60" s="5">
        <v>1</v>
      </c>
      <c r="M60" s="2">
        <v>2.3709167544783987</v>
      </c>
      <c r="N60" s="2">
        <v>1E-3</v>
      </c>
      <c r="O60" s="5">
        <v>1</v>
      </c>
      <c r="P60" s="2">
        <v>4.2177777777777772</v>
      </c>
      <c r="Q60" s="2">
        <v>1.7789649382716044E-3</v>
      </c>
      <c r="R60" s="5">
        <v>1</v>
      </c>
      <c r="S60" s="2">
        <v>8.413333333333334</v>
      </c>
      <c r="T60" s="2">
        <v>7.9832708640511188E-2</v>
      </c>
      <c r="W60" s="8">
        <v>13</v>
      </c>
      <c r="X60" s="2">
        <v>1</v>
      </c>
      <c r="Y60" s="7">
        <f>-(D171-D172)</f>
        <v>-1.9500039175170514E-2</v>
      </c>
      <c r="Z60" s="12">
        <f>ABS(Y60/D171*100)</f>
        <v>9.3103635319116505E-3</v>
      </c>
      <c r="AA60" s="7">
        <f>-(G171-G172)</f>
        <v>-0.88888888888892836</v>
      </c>
      <c r="AB60" s="12">
        <f>ABS(AA60/G171*100)</f>
        <v>0.88105726872250623</v>
      </c>
      <c r="AC60" s="7">
        <f>-(J171-J172)</f>
        <v>0.5185185277778146</v>
      </c>
      <c r="AD60" s="12">
        <f>ABS(AC60/J171*100)</f>
        <v>0.43942248116763938</v>
      </c>
      <c r="AE60" s="7">
        <f>-(M171-M172)</f>
        <v>-0.11198257072276707</v>
      </c>
      <c r="AF60" s="14">
        <f>ABS(AE60/M171*100)</f>
        <v>5.1399999961750087</v>
      </c>
      <c r="AG60" s="7">
        <f>-(P171-P172)</f>
        <v>0.24870967722424631</v>
      </c>
      <c r="AH60" s="11">
        <f>ABS(AG60/P171*100)</f>
        <v>5.4185114863670218</v>
      </c>
      <c r="AI60" s="7">
        <f>-(S171-S172)</f>
        <v>-2.7762434580173689E-2</v>
      </c>
      <c r="AJ60" s="12">
        <f>ABS(AI60/S171*100)</f>
        <v>0.29013227034552164</v>
      </c>
      <c r="AL60" s="8">
        <v>13</v>
      </c>
      <c r="AM60" s="8">
        <v>1</v>
      </c>
      <c r="AN60" s="7">
        <f>(D172-D173)</f>
        <v>125.07303300315918</v>
      </c>
      <c r="AO60" s="11">
        <f>ABS(AN60/D172*100)</f>
        <v>59.722127828824313</v>
      </c>
      <c r="AP60" s="7">
        <f>(G172-G173)</f>
        <v>2.5001512500008403</v>
      </c>
      <c r="AQ60" s="11">
        <f>ABS(AP60/G172*100)</f>
        <v>2.5001512500008416</v>
      </c>
      <c r="AR60" s="7">
        <f>(J172-J173)</f>
        <v>-1.481365222223161</v>
      </c>
      <c r="AS60" s="11">
        <f>ABS(AR60/J172*100)</f>
        <v>1.2499019061531429</v>
      </c>
      <c r="AT60" s="7">
        <f>(M172-M173)</f>
        <v>0.10666758674999977</v>
      </c>
      <c r="AU60" s="11">
        <f>ABS(AT60/M172*100)</f>
        <v>5.1613348425338064</v>
      </c>
      <c r="AV60" s="7">
        <f>(P172-P173)</f>
        <v>-0.26333353393888359</v>
      </c>
      <c r="AW60" s="11">
        <f>ABS(AV60/P172*100)</f>
        <v>5.4422263682897052</v>
      </c>
      <c r="AX60" s="7">
        <f>(S172-S173)</f>
        <v>5.1889861968091839</v>
      </c>
      <c r="AY60" s="11">
        <f>ABS(AX60/S172*100)</f>
        <v>54.385467184180015</v>
      </c>
      <c r="BA60" s="8">
        <v>13</v>
      </c>
      <c r="BB60" s="8">
        <v>1</v>
      </c>
      <c r="BC60" s="7">
        <f>(D171-D173)</f>
        <v>125.09253304233435</v>
      </c>
      <c r="BD60" s="11">
        <f>(BC60/D171)*100</f>
        <v>59.725877845146371</v>
      </c>
      <c r="BE60" s="7">
        <f>(G171-G173)</f>
        <v>3.3890401388897686</v>
      </c>
      <c r="BF60" s="11">
        <f>(BE60/G171)*100</f>
        <v>3.3591807544061587</v>
      </c>
      <c r="BG60" s="7">
        <f>(J171-J173)</f>
        <v>-1.9998837500009756</v>
      </c>
      <c r="BH60" s="11">
        <f>(BG60/J171)*100</f>
        <v>-1.6948167372889622</v>
      </c>
      <c r="BI60" s="16">
        <f>(M171-M173)</f>
        <v>0.21865015747276684</v>
      </c>
      <c r="BJ60" s="11">
        <f>(BI60/M171)*100</f>
        <v>10.036042227999999</v>
      </c>
      <c r="BK60" s="16">
        <f>(P171-P173)</f>
        <v>-0.5120432111631299</v>
      </c>
      <c r="BL60" s="11">
        <f>(BK60/P171)*100</f>
        <v>-11.155625515536599</v>
      </c>
      <c r="BM60" s="16">
        <f>(S171-S173)</f>
        <v>5.2167486313893576</v>
      </c>
      <c r="BN60" s="11">
        <f>(BM60/S171)*100</f>
        <v>54.517809663846059</v>
      </c>
      <c r="BR60" s="14">
        <f>AVERAGE(D171:D172)</f>
        <v>209.43469442485687</v>
      </c>
      <c r="BS60" s="12">
        <f t="shared" si="18"/>
        <v>-1.9500039175170514E-2</v>
      </c>
      <c r="BT60" s="14">
        <f>AVERAGE(G171:G172)</f>
        <v>100.4444444444444</v>
      </c>
      <c r="BU60" s="12">
        <f t="shared" si="19"/>
        <v>-0.88888888888892836</v>
      </c>
      <c r="BV60" s="14">
        <f>AVERAGE(J171:J172)</f>
        <v>118.25925926388892</v>
      </c>
      <c r="BW60" s="12">
        <f t="shared" si="37"/>
        <v>0.5185185277778146</v>
      </c>
      <c r="BX60" s="12"/>
      <c r="BY60" s="17">
        <f>AVERAGE(M171:M172)</f>
        <v>2.1226579521113833</v>
      </c>
      <c r="BZ60" s="12">
        <f t="shared" si="38"/>
        <v>-0.11198257072276707</v>
      </c>
      <c r="CA60" s="17">
        <f>AVERAGE(P171:P172)</f>
        <v>4.714354838612123</v>
      </c>
      <c r="CB60" s="12">
        <f t="shared" si="39"/>
        <v>0.24870967722424631</v>
      </c>
      <c r="CC60" s="17">
        <f>AVERAGE(S171:S172)</f>
        <v>9.5550076715988013</v>
      </c>
      <c r="CD60" s="12">
        <f t="shared" si="40"/>
        <v>-2.7762434580173689E-2</v>
      </c>
      <c r="CH60" s="14">
        <f>AVERAGE(D172:D173)</f>
        <v>146.88842790368969</v>
      </c>
      <c r="CI60" s="12">
        <f t="shared" si="41"/>
        <v>125.07303300315918</v>
      </c>
      <c r="CJ60" s="14">
        <f>AVERAGE(G172:G173)</f>
        <v>98.749924374999523</v>
      </c>
      <c r="CK60" s="12">
        <f t="shared" si="42"/>
        <v>2.5001512500008403</v>
      </c>
      <c r="CL60" s="14">
        <f>AVERAGE(J172:J173)</f>
        <v>119.25920113888941</v>
      </c>
      <c r="CM60" s="12">
        <f t="shared" si="43"/>
        <v>-1.481365222223161</v>
      </c>
      <c r="CN60" s="17">
        <f>AVERAGE(M172:M173)</f>
        <v>2.013332873375</v>
      </c>
      <c r="CO60" s="12">
        <f t="shared" si="44"/>
        <v>0.10666758674999977</v>
      </c>
      <c r="CP60" s="17">
        <f>AVERAGE(P172:P173)</f>
        <v>4.970376444193688</v>
      </c>
      <c r="CQ60" s="12">
        <f t="shared" si="45"/>
        <v>-0.26333353393888359</v>
      </c>
      <c r="CR60" s="17">
        <f>AVERAGE(S172:S173)</f>
        <v>6.9466333559041216</v>
      </c>
      <c r="CS60" s="12">
        <f t="shared" si="46"/>
        <v>5.1889861968091839</v>
      </c>
      <c r="CV60" s="14">
        <f>AVERAGE(D171,D173)</f>
        <v>146.89817792327727</v>
      </c>
      <c r="CW60" s="12">
        <f t="shared" si="47"/>
        <v>125.09253304233435</v>
      </c>
      <c r="CX60" s="14">
        <f>AVERAGE(G171,G173)</f>
        <v>99.19436881944398</v>
      </c>
      <c r="CY60" s="12">
        <f t="shared" si="48"/>
        <v>3.3890401388897686</v>
      </c>
      <c r="CZ60" s="14">
        <f>AVERAGE(J171,J173)</f>
        <v>118.9999418750005</v>
      </c>
      <c r="DA60" s="12">
        <f t="shared" si="20"/>
        <v>-1.9998837500009756</v>
      </c>
      <c r="DB60" s="17">
        <f>AVERAGE(M171,M173)</f>
        <v>2.0693241587363835</v>
      </c>
      <c r="DC60" s="12">
        <f t="shared" si="49"/>
        <v>0.21865015747276684</v>
      </c>
      <c r="DD60" s="17">
        <f>AVERAGE(P171,P173)</f>
        <v>4.8460216055815648</v>
      </c>
      <c r="DE60" s="10">
        <f t="shared" si="50"/>
        <v>-0.5120432111631299</v>
      </c>
      <c r="DF60" s="17">
        <f>AVERAGE(S171,S173)</f>
        <v>6.9605145731942084</v>
      </c>
      <c r="DG60" s="10">
        <f t="shared" si="51"/>
        <v>5.2167486313893576</v>
      </c>
      <c r="DL60" s="3">
        <f t="shared" si="52"/>
        <v>3.8025152783318473E-4</v>
      </c>
      <c r="DN60" s="3">
        <f t="shared" si="53"/>
        <v>0.79012345679019358</v>
      </c>
      <c r="DP60" s="3">
        <f t="shared" si="21"/>
        <v>0.26886146364887231</v>
      </c>
      <c r="DR60" s="3">
        <f t="shared" si="22"/>
        <v>1.254009614567953E-2</v>
      </c>
      <c r="DT60" s="3">
        <f t="shared" si="23"/>
        <v>6.1856503544988783E-2</v>
      </c>
      <c r="DV60" s="3">
        <f t="shared" si="24"/>
        <v>7.7075277381842382E-4</v>
      </c>
      <c r="DY60" s="3">
        <f t="shared" si="25"/>
        <v>15643.263584609345</v>
      </c>
      <c r="DZ60" s="7"/>
      <c r="EA60" s="3">
        <f t="shared" si="26"/>
        <v>6.2507562728807642</v>
      </c>
      <c r="EB60" s="7"/>
      <c r="EC60" s="3">
        <f t="shared" si="27"/>
        <v>2.1944429216122754</v>
      </c>
      <c r="ED60" s="7"/>
      <c r="EE60" s="3">
        <f t="shared" si="28"/>
        <v>1.1377974063068726E-2</v>
      </c>
      <c r="EF60" s="7"/>
      <c r="EG60" s="3">
        <f t="shared" si="29"/>
        <v>6.9344550096741162E-2</v>
      </c>
      <c r="EH60" s="7"/>
      <c r="EI60" s="3">
        <f t="shared" si="30"/>
        <v>26.92557775067624</v>
      </c>
      <c r="EJ60" s="7"/>
      <c r="EL60" s="3">
        <f t="shared" si="31"/>
        <v>15648.141822947511</v>
      </c>
      <c r="EN60" s="3">
        <f t="shared" si="32"/>
        <v>11.485593063005982</v>
      </c>
      <c r="EP60" s="3">
        <f t="shared" si="33"/>
        <v>3.9995350135179648</v>
      </c>
      <c r="ER60" s="3">
        <f t="shared" si="34"/>
        <v>4.7807891362865736E-2</v>
      </c>
      <c r="ET60" s="3">
        <f t="shared" si="35"/>
        <v>0.26218825009824964</v>
      </c>
      <c r="EV60" s="3">
        <f t="shared" si="36"/>
        <v>27.214466283102738</v>
      </c>
    </row>
    <row r="61" spans="1:152" x14ac:dyDescent="0.25">
      <c r="A61" s="1"/>
      <c r="B61" s="1"/>
      <c r="C61" s="6">
        <v>2</v>
      </c>
      <c r="D61" s="3">
        <v>196.50149902244931</v>
      </c>
      <c r="E61" s="3">
        <v>0.6955536430359498</v>
      </c>
      <c r="F61" s="6">
        <v>2</v>
      </c>
      <c r="G61" s="3">
        <v>103.74999997499997</v>
      </c>
      <c r="H61" s="3">
        <v>1.8604085572798248</v>
      </c>
      <c r="I61" s="6">
        <v>2</v>
      </c>
      <c r="J61" s="3">
        <v>132.40740741666667</v>
      </c>
      <c r="K61" s="3">
        <v>1.9610428064906915</v>
      </c>
      <c r="L61" s="6">
        <v>2</v>
      </c>
      <c r="M61" s="2">
        <v>2.2291666664999998</v>
      </c>
      <c r="N61" s="2">
        <v>1.8604085572798249E-2</v>
      </c>
      <c r="O61" s="6">
        <v>2</v>
      </c>
      <c r="P61" s="2">
        <v>4.4859813087466156</v>
      </c>
      <c r="Q61" s="2">
        <v>3.7438914460770994E-2</v>
      </c>
      <c r="R61" s="6">
        <v>2</v>
      </c>
      <c r="S61" s="2">
        <v>7.4541415409453737</v>
      </c>
      <c r="T61" s="2">
        <v>6.2578143584866103E-2</v>
      </c>
      <c r="X61" s="2">
        <v>2</v>
      </c>
      <c r="Y61" s="7">
        <f>-(D174-D175)</f>
        <v>2.4707034056471855</v>
      </c>
      <c r="Z61" s="12">
        <f>ABS(Y61/D174*100)</f>
        <v>1.1922965496420734</v>
      </c>
      <c r="AA61" s="7">
        <f>-(G174-G175)</f>
        <v>1.3611110602778069</v>
      </c>
      <c r="AB61" s="12">
        <f>ABS(AA61/G174*100)</f>
        <v>1.4600714591776238</v>
      </c>
      <c r="AC61" s="7">
        <f>-(J174-J175)</f>
        <v>-1.7037036472222127</v>
      </c>
      <c r="AD61" s="12">
        <f>ABS(AC61/J174*100)</f>
        <v>1.4171287268946315</v>
      </c>
      <c r="AE61" s="7">
        <f>-(M174-M175)</f>
        <v>-0.11616603595080477</v>
      </c>
      <c r="AF61" s="11">
        <f>ABS(AE61/M174*100)</f>
        <v>5.4572222222222484</v>
      </c>
      <c r="AG61" s="7">
        <f>-(P174-P175)</f>
        <v>0.27116632160110488</v>
      </c>
      <c r="AH61" s="11">
        <f>ABS(AG61/P174*100)</f>
        <v>5.7722253888598498</v>
      </c>
      <c r="AI61" s="7">
        <f>-(S174-S175)</f>
        <v>0.13634179891230325</v>
      </c>
      <c r="AJ61" s="12">
        <f>ABS(AI61/S174*100)</f>
        <v>1.4038167145758256</v>
      </c>
      <c r="AM61" s="8">
        <v>2</v>
      </c>
      <c r="AN61" s="7">
        <f>(D175-D176)</f>
        <v>202.6373635747494</v>
      </c>
      <c r="AO61" s="11">
        <f>ABS(AN61/D175*100)</f>
        <v>96.635288466697659</v>
      </c>
      <c r="AP61" s="7">
        <f>(G175-G176)</f>
        <v>10.833562032500126</v>
      </c>
      <c r="AQ61" s="11">
        <f>ABS(AP61/G175*100)</f>
        <v>11.453986296023858</v>
      </c>
      <c r="AR61" s="7">
        <f>(J175-J176)</f>
        <v>-8.9817764249989693</v>
      </c>
      <c r="AS61" s="11">
        <f>ABS(AR61/J175*100)</f>
        <v>7.5783738549813098</v>
      </c>
      <c r="AT61" s="7">
        <f>(M175-M176)</f>
        <v>8.2499700000010279E-2</v>
      </c>
      <c r="AU61" s="14">
        <f>ABS(AT61/M175*100)</f>
        <v>4.0993639751557893</v>
      </c>
      <c r="AV61" s="7">
        <f>(P175-P176)</f>
        <v>-0.21240224548955844</v>
      </c>
      <c r="AW61" s="14">
        <f>ABS(AV61/P175*100)</f>
        <v>4.2745951904773642</v>
      </c>
      <c r="AX61" s="7">
        <f>(S175-S176)</f>
        <v>9.1875825873735941</v>
      </c>
      <c r="AY61" s="11">
        <f>ABS(AX61/S175*100)</f>
        <v>93.288550164851472</v>
      </c>
      <c r="BB61" s="8">
        <v>2</v>
      </c>
      <c r="BC61" s="7">
        <f>(D174-D176)</f>
        <v>200.16666016910222</v>
      </c>
      <c r="BD61" s="11">
        <f>(BC61/D174)*100</f>
        <v>96.595171127180691</v>
      </c>
      <c r="BE61" s="7">
        <f>(G174-G176)</f>
        <v>9.4724509722223189</v>
      </c>
      <c r="BF61" s="11">
        <f>(BE61/G174)*100</f>
        <v>10.161151221692595</v>
      </c>
      <c r="BG61" s="7">
        <f>(J174-J176)</f>
        <v>-7.2780727777767567</v>
      </c>
      <c r="BH61" s="11">
        <f>(BG61/J174)*100</f>
        <v>-6.0538498151562665</v>
      </c>
      <c r="BI61" s="16">
        <f>(M174-M176)</f>
        <v>0.19866573595081505</v>
      </c>
      <c r="BJ61" s="11">
        <f>(BI61/M174)*100</f>
        <v>9.332874795556064</v>
      </c>
      <c r="BK61" s="16">
        <f>(P174-P176)</f>
        <v>-0.48356856709066331</v>
      </c>
      <c r="BL61" s="11">
        <f>(BK61/P174)*100</f>
        <v>-10.293559848192931</v>
      </c>
      <c r="BM61" s="16">
        <f>(S174-S176)</f>
        <v>9.0512407884612909</v>
      </c>
      <c r="BN61" s="11">
        <f>(BM61/S174)*100</f>
        <v>93.194333710275274</v>
      </c>
      <c r="BR61" s="14">
        <f>AVERAGE(D174:D175)</f>
        <v>208.45757392504584</v>
      </c>
      <c r="BS61" s="12">
        <f t="shared" si="18"/>
        <v>2.4707034056471855</v>
      </c>
      <c r="BT61" s="14">
        <f>AVERAGE(G174:G175)</f>
        <v>93.902777752361118</v>
      </c>
      <c r="BU61" s="12">
        <f t="shared" si="19"/>
        <v>1.3611110602778069</v>
      </c>
      <c r="BV61" s="14">
        <f>AVERAGE(J174:J175)</f>
        <v>119.37037039861113</v>
      </c>
      <c r="BW61" s="12">
        <f t="shared" si="37"/>
        <v>-1.7037036472222127</v>
      </c>
      <c r="BX61" s="12"/>
      <c r="BY61" s="17">
        <f>AVERAGE(M174:M175)</f>
        <v>2.0705830179754026</v>
      </c>
      <c r="BZ61" s="12">
        <f t="shared" si="38"/>
        <v>-0.11616603595080477</v>
      </c>
      <c r="CA61" s="17">
        <f>AVERAGE(P174:P175)</f>
        <v>4.8333609385783287</v>
      </c>
      <c r="CB61" s="12">
        <f t="shared" si="39"/>
        <v>0.27116632160110488</v>
      </c>
      <c r="CC61" s="17">
        <f>AVERAGE(S174:S175)</f>
        <v>9.7803931216783724</v>
      </c>
      <c r="CD61" s="12">
        <f t="shared" si="40"/>
        <v>0.13634179891230325</v>
      </c>
      <c r="CH61" s="14">
        <f>AVERAGE(D175:D176)</f>
        <v>108.37424384049471</v>
      </c>
      <c r="CI61" s="12">
        <f t="shared" si="41"/>
        <v>202.6373635747494</v>
      </c>
      <c r="CJ61" s="14">
        <f>AVERAGE(G175:G176)</f>
        <v>89.166552266249965</v>
      </c>
      <c r="CK61" s="12">
        <f t="shared" si="42"/>
        <v>10.833562032500126</v>
      </c>
      <c r="CL61" s="14">
        <f>AVERAGE(J175:J176)</f>
        <v>123.0094067874995</v>
      </c>
      <c r="CM61" s="12">
        <f t="shared" si="43"/>
        <v>-8.9817764249989693</v>
      </c>
      <c r="CN61" s="17">
        <f>AVERAGE(M175:M176)</f>
        <v>1.971250149999995</v>
      </c>
      <c r="CO61" s="12">
        <f t="shared" si="44"/>
        <v>8.2499700000010279E-2</v>
      </c>
      <c r="CP61" s="17">
        <f>AVERAGE(P175:P176)</f>
        <v>5.0751452221236608</v>
      </c>
      <c r="CQ61" s="12">
        <f t="shared" si="45"/>
        <v>-0.21240224548955844</v>
      </c>
      <c r="CR61" s="17">
        <f>AVERAGE(S175:S176)</f>
        <v>5.2547727274477278</v>
      </c>
      <c r="CS61" s="12">
        <f t="shared" si="46"/>
        <v>9.1875825873735941</v>
      </c>
      <c r="CV61" s="14">
        <f>AVERAGE(D174,D176)</f>
        <v>107.13889213767112</v>
      </c>
      <c r="CW61" s="12">
        <f t="shared" si="47"/>
        <v>200.16666016910222</v>
      </c>
      <c r="CX61" s="14">
        <f>AVERAGE(G174,G176)</f>
        <v>88.485996736111048</v>
      </c>
      <c r="CY61" s="12">
        <f t="shared" si="48"/>
        <v>9.4724509722223189</v>
      </c>
      <c r="CZ61" s="14">
        <f>AVERAGE(J174,J176)</f>
        <v>123.8612586111106</v>
      </c>
      <c r="DA61" s="12">
        <f t="shared" si="20"/>
        <v>-7.2780727777767567</v>
      </c>
      <c r="DB61" s="17">
        <f>AVERAGE(M174,M176)</f>
        <v>2.0293331679753974</v>
      </c>
      <c r="DC61" s="12">
        <f t="shared" si="49"/>
        <v>0.19866573595081505</v>
      </c>
      <c r="DD61" s="17">
        <f>AVERAGE(P174,P176)</f>
        <v>4.9395620613231088</v>
      </c>
      <c r="DE61" s="10">
        <f t="shared" si="50"/>
        <v>-0.48356856709066331</v>
      </c>
      <c r="DF61" s="17">
        <f>AVERAGE(S174,S176)</f>
        <v>5.1866018279915762</v>
      </c>
      <c r="DG61" s="10">
        <f t="shared" si="51"/>
        <v>9.0512407884612909</v>
      </c>
      <c r="DL61" s="3">
        <f t="shared" si="52"/>
        <v>6.1043753186766008</v>
      </c>
      <c r="DN61" s="3">
        <f t="shared" si="53"/>
        <v>1.8526233184105758</v>
      </c>
      <c r="DP61" s="3">
        <f t="shared" si="21"/>
        <v>2.9026061175582698</v>
      </c>
      <c r="DR61" s="3">
        <f t="shared" si="22"/>
        <v>1.3494547908523667E-2</v>
      </c>
      <c r="DT61" s="3">
        <f t="shared" si="23"/>
        <v>7.3531173970673838E-2</v>
      </c>
      <c r="DV61" s="3">
        <f t="shared" si="24"/>
        <v>1.8589086130642935E-2</v>
      </c>
      <c r="DY61" s="3">
        <f t="shared" si="25"/>
        <v>41061.901116525172</v>
      </c>
      <c r="DZ61" s="7"/>
      <c r="EA61" s="3">
        <f t="shared" si="26"/>
        <v>117.36606631202825</v>
      </c>
      <c r="EB61" s="7"/>
      <c r="EC61" s="3">
        <f t="shared" si="27"/>
        <v>80.672307748667265</v>
      </c>
      <c r="ED61" s="7"/>
      <c r="EE61" s="3">
        <f t="shared" si="28"/>
        <v>6.8062005000916956E-3</v>
      </c>
      <c r="EF61" s="7"/>
      <c r="EG61" s="3">
        <f t="shared" si="29"/>
        <v>4.5114713889006647E-2</v>
      </c>
      <c r="EH61" s="7"/>
      <c r="EI61" s="3">
        <f t="shared" si="30"/>
        <v>84.411673799810472</v>
      </c>
      <c r="EJ61" s="7"/>
      <c r="EL61" s="3">
        <f t="shared" si="31"/>
        <v>40066.691843252855</v>
      </c>
      <c r="EN61" s="3">
        <f t="shared" si="32"/>
        <v>89.72732742115555</v>
      </c>
      <c r="EP61" s="3">
        <f t="shared" si="33"/>
        <v>52.970343358615075</v>
      </c>
      <c r="ER61" s="3">
        <f t="shared" si="34"/>
        <v>3.9468074640878967E-2</v>
      </c>
      <c r="ET61" s="3">
        <f t="shared" si="35"/>
        <v>0.23383855907811735</v>
      </c>
      <c r="EV61" s="3">
        <f t="shared" si="36"/>
        <v>81.924959810705374</v>
      </c>
    </row>
    <row r="62" spans="1:152" x14ac:dyDescent="0.25">
      <c r="A62" s="1"/>
      <c r="B62" s="1"/>
      <c r="C62" s="4">
        <v>3</v>
      </c>
      <c r="D62" s="3">
        <v>64.953357285429902</v>
      </c>
      <c r="E62" s="3">
        <v>0.3160791</v>
      </c>
      <c r="F62" s="4">
        <v>3</v>
      </c>
      <c r="G62" s="3">
        <v>120.00036374999901</v>
      </c>
      <c r="H62" s="3">
        <v>4.4721359999999999</v>
      </c>
      <c r="I62" s="4">
        <v>3</v>
      </c>
      <c r="J62" s="3">
        <v>116.24956</v>
      </c>
      <c r="K62" s="3">
        <v>4.7140450000000005</v>
      </c>
      <c r="L62" s="4">
        <v>3</v>
      </c>
      <c r="M62" s="2">
        <v>2.1699981699999902</v>
      </c>
      <c r="N62" s="2">
        <v>1.4142136E-2</v>
      </c>
      <c r="O62" s="4">
        <v>3</v>
      </c>
      <c r="P62" s="2">
        <v>4.6082988171367898</v>
      </c>
      <c r="Q62" s="2">
        <v>3.2068381E-2</v>
      </c>
      <c r="R62" s="4">
        <v>3</v>
      </c>
      <c r="S62" s="2">
        <v>2.3259014820225001</v>
      </c>
      <c r="T62" s="2">
        <v>9.9905970000000004E-3</v>
      </c>
      <c r="X62" s="2">
        <v>3</v>
      </c>
      <c r="Y62" s="7">
        <f>-(D177-D178)</f>
        <v>2.7493694876569919</v>
      </c>
      <c r="Z62" s="12">
        <f>ABS(Y62/D177*100)</f>
        <v>1.3306083424837225</v>
      </c>
      <c r="AA62" s="7">
        <f>-(G177-G178)</f>
        <v>-0.95833334999996111</v>
      </c>
      <c r="AB62" s="12">
        <f>ABS(AA62/G177*100)</f>
        <v>1.0208610918774554</v>
      </c>
      <c r="AC62" s="7">
        <f>-(J177-J178)</f>
        <v>2.7546296388888862</v>
      </c>
      <c r="AD62" s="14">
        <f>ABS(AC62/J177*100)</f>
        <v>2.408419356405584</v>
      </c>
      <c r="AE62" s="7">
        <f>-(M177-M178)</f>
        <v>0.11125845025468029</v>
      </c>
      <c r="AF62" s="11">
        <f>ABS(AE62/M177*100)</f>
        <v>5.9430555511041723</v>
      </c>
      <c r="AG62" s="7">
        <f>-(P177-P178)</f>
        <v>0.23451680693453802</v>
      </c>
      <c r="AH62" s="14">
        <f>ABS(AG62/P177*100)</f>
        <v>4.8781447100267918</v>
      </c>
      <c r="AI62" s="7">
        <f>-(S177-S178)</f>
        <v>0.12908883393936144</v>
      </c>
      <c r="AJ62" s="12">
        <f>ABS(AI62/S177*100)</f>
        <v>1.3014627240263283</v>
      </c>
      <c r="AM62" s="8">
        <v>3</v>
      </c>
      <c r="AN62" s="7">
        <f>(D178-D179)</f>
        <v>196.66961183650719</v>
      </c>
      <c r="AO62" s="11">
        <f>ABS(AN62/D178*100)</f>
        <v>93.932037774137029</v>
      </c>
      <c r="AP62" s="7">
        <f>(G178-G179)</f>
        <v>4.1665416499989334</v>
      </c>
      <c r="AQ62" s="11">
        <f>ABS(AP62/G178*100)</f>
        <v>4.4841703864534104</v>
      </c>
      <c r="AR62" s="7">
        <f>(J178-J179)</f>
        <v>-5.3703116111101252</v>
      </c>
      <c r="AS62" s="12">
        <f>ABS(AR62/J178*100)</f>
        <v>4.584930070782959</v>
      </c>
      <c r="AT62" s="7">
        <f>(M178-M179)</f>
        <v>0.12333272325000011</v>
      </c>
      <c r="AU62" s="11">
        <f>ABS(AT62/M178*100)</f>
        <v>6.2184566347150669</v>
      </c>
      <c r="AV62" s="7">
        <f>(P178-P179)</f>
        <v>-0.33432551587792148</v>
      </c>
      <c r="AW62" s="11">
        <f>ABS(AV62/P178*100)</f>
        <v>6.6307893979668382</v>
      </c>
      <c r="AX62" s="7">
        <f>(S178-S179)</f>
        <v>9.1085469190184121</v>
      </c>
      <c r="AY62" s="11">
        <f>ABS(AX62/S178*100)</f>
        <v>90.651801542156207</v>
      </c>
      <c r="BB62" s="8">
        <v>3</v>
      </c>
      <c r="BC62" s="7">
        <f>(D177-D179)</f>
        <v>193.92024234885019</v>
      </c>
      <c r="BD62" s="11">
        <f>(BC62/D177)*100</f>
        <v>93.851296962540928</v>
      </c>
      <c r="BE62" s="7">
        <f>(G177-G179)</f>
        <v>5.1248749999988945</v>
      </c>
      <c r="BF62" s="11">
        <f>(BE62/G177)*100</f>
        <v>5.4592543275620722</v>
      </c>
      <c r="BG62" s="7">
        <f>(J177-J179)</f>
        <v>-8.1249412499990115</v>
      </c>
      <c r="BH62" s="14">
        <f>(BG62/J177)*100</f>
        <v>-7.1037737704909398</v>
      </c>
      <c r="BI62" s="16">
        <f>(M177-M179)</f>
        <v>1.2074272995319824E-2</v>
      </c>
      <c r="BJ62" s="12">
        <f>(BI62/M177)*100</f>
        <v>0.64496741583333395</v>
      </c>
      <c r="BK62" s="16">
        <f>(P177-P179)</f>
        <v>-0.5688423228124595</v>
      </c>
      <c r="BL62" s="11">
        <f>(BK62/P177)*100</f>
        <v>-11.832393610243567</v>
      </c>
      <c r="BM62" s="16">
        <f>(S177-S179)</f>
        <v>8.9794580850790506</v>
      </c>
      <c r="BN62" s="11">
        <f>(BM62/S177)*100</f>
        <v>90.530138223859367</v>
      </c>
      <c r="BR62" s="14">
        <f>AVERAGE(D177:D178)</f>
        <v>207.99968474382848</v>
      </c>
      <c r="BS62" s="12">
        <f t="shared" si="18"/>
        <v>2.7493694876569919</v>
      </c>
      <c r="BT62" s="14">
        <f>AVERAGE(G177:G178)</f>
        <v>93.395833325000012</v>
      </c>
      <c r="BU62" s="12">
        <f t="shared" si="19"/>
        <v>-0.95833334999996111</v>
      </c>
      <c r="BV62" s="14">
        <f>AVERAGE(J177:J178)</f>
        <v>115.75231481944442</v>
      </c>
      <c r="BW62" s="12">
        <f t="shared" si="37"/>
        <v>2.7546296388888862</v>
      </c>
      <c r="BX62" s="12"/>
      <c r="BY62" s="17">
        <f>AVERAGE(M177:M178)</f>
        <v>1.92770410812266</v>
      </c>
      <c r="BZ62" s="12">
        <f t="shared" si="38"/>
        <v>0.11125845025468029</v>
      </c>
      <c r="CA62" s="17">
        <f>AVERAGE(P177:P178)</f>
        <v>4.9247584034672691</v>
      </c>
      <c r="CB62" s="12">
        <f t="shared" si="39"/>
        <v>0.23451680693453802</v>
      </c>
      <c r="CC62" s="17">
        <f>AVERAGE(S177:S178)</f>
        <v>9.9832944169696809</v>
      </c>
      <c r="CD62" s="12">
        <f t="shared" si="40"/>
        <v>0.12908883393936144</v>
      </c>
      <c r="CH62" s="14">
        <f>AVERAGE(D178:D179)</f>
        <v>111.0395635694034</v>
      </c>
      <c r="CI62" s="12">
        <f t="shared" si="41"/>
        <v>196.66961183650719</v>
      </c>
      <c r="CJ62" s="14">
        <f>AVERAGE(G178:G179)</f>
        <v>90.833395825000565</v>
      </c>
      <c r="CK62" s="12">
        <f t="shared" si="42"/>
        <v>4.1665416499989334</v>
      </c>
      <c r="CL62" s="14">
        <f>AVERAGE(J178:J179)</f>
        <v>119.81478544444394</v>
      </c>
      <c r="CM62" s="12">
        <f t="shared" si="43"/>
        <v>-5.3703116111101252</v>
      </c>
      <c r="CN62" s="17">
        <f>AVERAGE(M178:M179)</f>
        <v>1.9216669716250001</v>
      </c>
      <c r="CO62" s="12">
        <f t="shared" si="44"/>
        <v>0.12333272325000011</v>
      </c>
      <c r="CP62" s="17">
        <f>AVERAGE(P178:P179)</f>
        <v>5.2091795648734989</v>
      </c>
      <c r="CQ62" s="12">
        <f t="shared" si="45"/>
        <v>-0.33432551587792148</v>
      </c>
      <c r="CR62" s="17">
        <f>AVERAGE(S178:S179)</f>
        <v>5.4935653744301547</v>
      </c>
      <c r="CS62" s="12">
        <f t="shared" si="46"/>
        <v>9.1085469190184121</v>
      </c>
      <c r="CV62" s="14">
        <f>AVERAGE(D177,D179)</f>
        <v>109.6648788255749</v>
      </c>
      <c r="CW62" s="12">
        <f t="shared" si="47"/>
        <v>193.92024234885019</v>
      </c>
      <c r="CX62" s="14">
        <f>AVERAGE(G177,G179)</f>
        <v>91.312562500000539</v>
      </c>
      <c r="CY62" s="12">
        <f t="shared" si="48"/>
        <v>5.1248749999988945</v>
      </c>
      <c r="CZ62" s="14">
        <f>AVERAGE(J177,J179)</f>
        <v>118.43747062499949</v>
      </c>
      <c r="DA62" s="12">
        <f t="shared" si="20"/>
        <v>-8.1249412499990115</v>
      </c>
      <c r="DB62" s="17">
        <f>AVERAGE(M177,M179)</f>
        <v>1.8660377464976599</v>
      </c>
      <c r="DC62" s="12">
        <f t="shared" si="49"/>
        <v>1.2074272995319824E-2</v>
      </c>
      <c r="DD62" s="17">
        <f>AVERAGE(P177,P179)</f>
        <v>5.0919211614062299</v>
      </c>
      <c r="DE62" s="10">
        <f t="shared" si="50"/>
        <v>-0.5688423228124595</v>
      </c>
      <c r="DF62" s="17">
        <f>AVERAGE(S177,S179)</f>
        <v>5.429020957460474</v>
      </c>
      <c r="DG62" s="10">
        <f t="shared" si="51"/>
        <v>8.9794580850790506</v>
      </c>
      <c r="DL62" s="3">
        <f t="shared" si="52"/>
        <v>7.5590325796592701</v>
      </c>
      <c r="DN62" s="3">
        <f t="shared" si="53"/>
        <v>0.91840280972214794</v>
      </c>
      <c r="DP62" s="3">
        <f t="shared" si="21"/>
        <v>7.5879844474451161</v>
      </c>
      <c r="DR62" s="3">
        <f t="shared" si="22"/>
        <v>1.2378442753073168E-2</v>
      </c>
      <c r="DT62" s="3">
        <f t="shared" si="23"/>
        <v>5.4998132734771381E-2</v>
      </c>
      <c r="DV62" s="3">
        <f t="shared" si="24"/>
        <v>1.6663927047824031E-2</v>
      </c>
      <c r="DY62" s="3">
        <f t="shared" si="25"/>
        <v>38678.936219922405</v>
      </c>
      <c r="DZ62" s="7"/>
      <c r="EA62" s="3">
        <f t="shared" si="26"/>
        <v>17.360069321175835</v>
      </c>
      <c r="EB62" s="7"/>
      <c r="EC62" s="3">
        <f t="shared" si="27"/>
        <v>28.840246800424229</v>
      </c>
      <c r="ED62" s="7"/>
      <c r="EE62" s="3">
        <f t="shared" si="28"/>
        <v>1.5210960624261118E-2</v>
      </c>
      <c r="EF62" s="7"/>
      <c r="EG62" s="3">
        <f t="shared" si="29"/>
        <v>0.11177355056703832</v>
      </c>
      <c r="EH62" s="7"/>
      <c r="EI62" s="3">
        <f t="shared" si="30"/>
        <v>82.965626975959808</v>
      </c>
      <c r="EJ62" s="7"/>
      <c r="EL62" s="3">
        <f t="shared" si="31"/>
        <v>37605.060392636791</v>
      </c>
      <c r="EN62" s="3">
        <f t="shared" si="32"/>
        <v>26.26434376561367</v>
      </c>
      <c r="EP62" s="3">
        <f t="shared" si="33"/>
        <v>66.014670315935504</v>
      </c>
      <c r="ER62" s="3">
        <f t="shared" si="34"/>
        <v>1.4578806836550954E-4</v>
      </c>
      <c r="ET62" s="3">
        <f t="shared" si="35"/>
        <v>0.32358158822267435</v>
      </c>
      <c r="EV62" s="3">
        <f t="shared" si="36"/>
        <v>80.630667501691534</v>
      </c>
    </row>
    <row r="63" spans="1:152" x14ac:dyDescent="0.25">
      <c r="A63" s="1">
        <v>5</v>
      </c>
      <c r="B63" s="1">
        <v>1</v>
      </c>
      <c r="C63" s="5">
        <v>1</v>
      </c>
      <c r="D63" s="3">
        <v>223.125</v>
      </c>
      <c r="E63" s="3">
        <v>1.0409999999999999</v>
      </c>
      <c r="F63" s="5">
        <v>1</v>
      </c>
      <c r="G63" s="3">
        <v>125</v>
      </c>
      <c r="H63" s="3">
        <v>0.33333333333333331</v>
      </c>
      <c r="I63" s="5">
        <v>1</v>
      </c>
      <c r="J63" s="3">
        <v>136</v>
      </c>
      <c r="K63" s="3">
        <v>0.35355339059327373</v>
      </c>
      <c r="L63" s="5">
        <v>1</v>
      </c>
      <c r="M63" s="2">
        <v>2.3475709162047602</v>
      </c>
      <c r="N63" s="2">
        <v>1E-3</v>
      </c>
      <c r="O63" s="5">
        <v>1</v>
      </c>
      <c r="P63" s="2">
        <v>3.8337500000000002</v>
      </c>
      <c r="Q63" s="2">
        <v>1.6330710069444448E-3</v>
      </c>
      <c r="R63" s="5">
        <v>1</v>
      </c>
      <c r="S63" s="2">
        <v>8.5512499999999996</v>
      </c>
      <c r="T63" s="2">
        <v>7.3070896008130867E-2</v>
      </c>
      <c r="W63" s="8">
        <v>14</v>
      </c>
      <c r="X63" s="2">
        <v>1</v>
      </c>
      <c r="Y63" s="7">
        <f>-(D180-D181)</f>
        <v>1.0614270795598202</v>
      </c>
      <c r="Z63" s="12">
        <f>ABS(Y63/D180*100)</f>
        <v>0.49570441543949567</v>
      </c>
      <c r="AA63" s="7">
        <f>-(G180-G181)</f>
        <v>-11.222222222222243</v>
      </c>
      <c r="AB63" s="11">
        <f>ABS(AA63/G180*100)</f>
        <v>8.8713219148001912</v>
      </c>
      <c r="AC63" s="7">
        <f>-(J180-J181)</f>
        <v>11.000000000000028</v>
      </c>
      <c r="AD63" s="11">
        <f>ABS(AC63/J180*100)</f>
        <v>9.3916755602988502</v>
      </c>
      <c r="AE63" s="7">
        <f>-(M180-M181)</f>
        <v>-0.12728102189781021</v>
      </c>
      <c r="AF63" s="11">
        <f>ABS(AE63/M180*100)</f>
        <v>5.8125</v>
      </c>
      <c r="AG63" s="7">
        <f>-(P180-P181)</f>
        <v>0.25363636363636299</v>
      </c>
      <c r="AH63" s="11">
        <f>ABS(AG63/P180*100)</f>
        <v>6.1712010617119946</v>
      </c>
      <c r="AI63" s="7">
        <f>-(S180-S181)</f>
        <v>3.6579546374337468E-2</v>
      </c>
      <c r="AJ63" s="12">
        <f>ABS(AI63/S180*100)</f>
        <v>0.41603123542038634</v>
      </c>
      <c r="AL63" s="8">
        <v>14</v>
      </c>
      <c r="AM63" s="8">
        <v>1</v>
      </c>
      <c r="AN63" s="7">
        <f>(D181-D182)</f>
        <v>204.66718765977981</v>
      </c>
      <c r="AO63" s="11">
        <f>ABS(AN63/D181*100)</f>
        <v>95.111569273887895</v>
      </c>
      <c r="AP63" s="7">
        <f>(G181-G182)</f>
        <v>4.0271390277787447</v>
      </c>
      <c r="AQ63" s="11">
        <f>ABS(AP63/G181*100)</f>
        <v>3.4934218072297551</v>
      </c>
      <c r="AR63" s="7">
        <f>(J181-J182)</f>
        <v>0.6256587500000137</v>
      </c>
      <c r="AS63" s="11">
        <f>ABS(AR63/J181*100)</f>
        <v>0.48831902439025449</v>
      </c>
      <c r="AT63" s="7">
        <f>(M181-M182)</f>
        <v>-0.1175002999999899</v>
      </c>
      <c r="AU63" s="11">
        <f>ABS(AT63/M181*100)</f>
        <v>5.6969842424237527</v>
      </c>
      <c r="AV63" s="7">
        <f>(P181-P182)</f>
        <v>-0.22351896840647711</v>
      </c>
      <c r="AW63" s="14">
        <f>ABS(AV63/P181*100)</f>
        <v>5.1223096926484342</v>
      </c>
      <c r="AX63" s="7">
        <f>(S181-S182)</f>
        <v>8.4357078726353532</v>
      </c>
      <c r="AY63" s="11">
        <f>ABS(AX63/S181*100)</f>
        <v>95.544590218348162</v>
      </c>
      <c r="BA63" s="8">
        <v>14</v>
      </c>
      <c r="BB63" s="8">
        <v>1</v>
      </c>
      <c r="BC63" s="7">
        <f>(D180-D182)</f>
        <v>203.60576058021999</v>
      </c>
      <c r="BD63" s="11">
        <f>(BC63/D180)*100</f>
        <v>95.087337106932864</v>
      </c>
      <c r="BE63" s="7">
        <f>(G180-G182)</f>
        <v>15.249361250000987</v>
      </c>
      <c r="BF63" s="11">
        <f>(BE63/G180)*100</f>
        <v>12.054831027668765</v>
      </c>
      <c r="BG63" s="7">
        <f>(J180-J182)</f>
        <v>-10.374341250000015</v>
      </c>
      <c r="BH63" s="11">
        <f>(BG63/J180)*100</f>
        <v>-8.8574951974386451</v>
      </c>
      <c r="BI63" s="16">
        <f>(M180-M182)</f>
        <v>9.7807218978203103E-3</v>
      </c>
      <c r="BJ63" s="12">
        <f>(BI63/M180)*100</f>
        <v>0.4466529666671275</v>
      </c>
      <c r="BK63" s="16">
        <f>(P180-P182)</f>
        <v>-0.47715533204284011</v>
      </c>
      <c r="BL63" s="11">
        <f>(BK63/P180)*100</f>
        <v>-11.609618784497325</v>
      </c>
      <c r="BM63" s="16">
        <f>(S180-S182)</f>
        <v>8.3991283262610157</v>
      </c>
      <c r="BN63" s="11">
        <f>(BM63/S180)*100</f>
        <v>95.5260543219905</v>
      </c>
      <c r="BR63" s="14">
        <f>AVERAGE(D180:D181)</f>
        <v>214.65571353977992</v>
      </c>
      <c r="BS63" s="12">
        <f t="shared" si="18"/>
        <v>1.0614270795598202</v>
      </c>
      <c r="BT63" s="14">
        <f>AVERAGE(G180:G181)</f>
        <v>120.88888888888889</v>
      </c>
      <c r="BU63" s="12">
        <f t="shared" si="19"/>
        <v>-11.222222222222243</v>
      </c>
      <c r="BV63" s="14">
        <f>AVERAGE(J180:J181)</f>
        <v>122.62500000000001</v>
      </c>
      <c r="BW63" s="12">
        <f t="shared" si="37"/>
        <v>11.000000000000028</v>
      </c>
      <c r="BX63" s="12"/>
      <c r="BY63" s="17">
        <f>AVERAGE(M180:M181)</f>
        <v>2.1261405109489049</v>
      </c>
      <c r="BZ63" s="12">
        <f t="shared" si="38"/>
        <v>-0.12728102189781021</v>
      </c>
      <c r="CA63" s="17">
        <f>AVERAGE(P180:P181)</f>
        <v>4.2368181818181814</v>
      </c>
      <c r="CB63" s="12">
        <f t="shared" si="39"/>
        <v>0.25363636363636299</v>
      </c>
      <c r="CC63" s="17">
        <f>AVERAGE(S180:S181)</f>
        <v>8.8107897731871692</v>
      </c>
      <c r="CD63" s="12">
        <f t="shared" si="40"/>
        <v>3.6579546374337468E-2</v>
      </c>
      <c r="CH63" s="14">
        <f>AVERAGE(D181:D182)</f>
        <v>112.85283324966991</v>
      </c>
      <c r="CI63" s="12">
        <f t="shared" si="41"/>
        <v>204.66718765977981</v>
      </c>
      <c r="CJ63" s="14">
        <f>AVERAGE(G181:G182)</f>
        <v>113.26420826388838</v>
      </c>
      <c r="CK63" s="12">
        <f t="shared" si="42"/>
        <v>4.0271390277787447</v>
      </c>
      <c r="CL63" s="14">
        <f>AVERAGE(J181:J182)</f>
        <v>127.81217062500002</v>
      </c>
      <c r="CM63" s="12">
        <f t="shared" si="43"/>
        <v>0.6256587500000137</v>
      </c>
      <c r="CN63" s="17">
        <f>AVERAGE(M181:M182)</f>
        <v>2.1212501499999949</v>
      </c>
      <c r="CO63" s="12">
        <f t="shared" si="44"/>
        <v>-0.1175002999999899</v>
      </c>
      <c r="CP63" s="17">
        <f>AVERAGE(P181:P182)</f>
        <v>4.4753958478396019</v>
      </c>
      <c r="CQ63" s="12">
        <f t="shared" si="45"/>
        <v>-0.22351896840647711</v>
      </c>
      <c r="CR63" s="17">
        <f>AVERAGE(S181:S182)</f>
        <v>4.6112256100566613</v>
      </c>
      <c r="CS63" s="12">
        <f t="shared" si="46"/>
        <v>8.4357078726353532</v>
      </c>
      <c r="CV63" s="14">
        <f>AVERAGE(D180,D182)</f>
        <v>112.32211970989</v>
      </c>
      <c r="CW63" s="12">
        <f t="shared" si="47"/>
        <v>203.60576058021999</v>
      </c>
      <c r="CX63" s="14">
        <f>AVERAGE(G180,G182)</f>
        <v>118.87531937499951</v>
      </c>
      <c r="CY63" s="12">
        <f t="shared" si="48"/>
        <v>15.249361250000987</v>
      </c>
      <c r="CZ63" s="14">
        <f>AVERAGE(J180,J182)</f>
        <v>122.31217062500001</v>
      </c>
      <c r="DA63" s="12">
        <f t="shared" si="20"/>
        <v>-10.374341250000015</v>
      </c>
      <c r="DB63" s="17">
        <f>AVERAGE(M180,M182)</f>
        <v>2.1848906609489003</v>
      </c>
      <c r="DC63" s="12">
        <f t="shared" si="49"/>
        <v>9.7807218978203103E-3</v>
      </c>
      <c r="DD63" s="17">
        <f>AVERAGE(P180,P182)</f>
        <v>4.3485776660214199</v>
      </c>
      <c r="DE63" s="10">
        <f t="shared" si="50"/>
        <v>-0.47715533204284011</v>
      </c>
      <c r="DF63" s="17">
        <f>AVERAGE(S180,S182)</f>
        <v>4.5929358368694926</v>
      </c>
      <c r="DG63" s="10">
        <f t="shared" si="51"/>
        <v>8.3991283262610157</v>
      </c>
      <c r="DL63" s="3">
        <f t="shared" si="52"/>
        <v>1.1266274452228888</v>
      </c>
      <c r="DN63" s="3">
        <f t="shared" si="53"/>
        <v>125.93827160493873</v>
      </c>
      <c r="DP63" s="3">
        <f t="shared" si="21"/>
        <v>121.00000000000063</v>
      </c>
      <c r="DR63" s="3">
        <f t="shared" si="22"/>
        <v>1.6200458535350841E-2</v>
      </c>
      <c r="DT63" s="3">
        <f t="shared" si="23"/>
        <v>6.4331404958677355E-2</v>
      </c>
      <c r="DV63" s="3">
        <f t="shared" si="24"/>
        <v>1.3380632129523053E-3</v>
      </c>
      <c r="DY63" s="3">
        <f t="shared" si="25"/>
        <v>41888.657704563528</v>
      </c>
      <c r="DZ63" s="7"/>
      <c r="EA63" s="3">
        <f t="shared" si="26"/>
        <v>16.217848749058732</v>
      </c>
      <c r="EB63" s="7"/>
      <c r="EC63" s="3">
        <f t="shared" si="27"/>
        <v>0.39144887145157964</v>
      </c>
      <c r="ED63" s="7"/>
      <c r="EE63" s="3">
        <f t="shared" si="28"/>
        <v>1.3806320500087626E-2</v>
      </c>
      <c r="EF63" s="7"/>
      <c r="EG63" s="3">
        <f t="shared" si="29"/>
        <v>4.9960729237495713E-2</v>
      </c>
      <c r="EH63" s="7"/>
      <c r="EI63" s="3">
        <f t="shared" si="30"/>
        <v>71.161167312442075</v>
      </c>
      <c r="EJ63" s="7"/>
      <c r="EL63" s="3">
        <f t="shared" si="31"/>
        <v>41455.305741449869</v>
      </c>
      <c r="EN63" s="3">
        <f t="shared" si="32"/>
        <v>232.54301853303167</v>
      </c>
      <c r="EP63" s="3">
        <f t="shared" si="33"/>
        <v>107.62695637145187</v>
      </c>
      <c r="ER63" s="3">
        <f t="shared" si="34"/>
        <v>9.566252084250173E-5</v>
      </c>
      <c r="ET63" s="3">
        <f t="shared" si="35"/>
        <v>0.22767721089691301</v>
      </c>
      <c r="EV63" s="3">
        <f t="shared" si="36"/>
        <v>70.545356641000168</v>
      </c>
    </row>
    <row r="64" spans="1:152" x14ac:dyDescent="0.25">
      <c r="A64" s="1"/>
      <c r="B64" s="1"/>
      <c r="C64" s="6">
        <v>2</v>
      </c>
      <c r="D64" s="3">
        <v>218.99659217839681</v>
      </c>
      <c r="E64" s="3">
        <v>0.76563838630513714</v>
      </c>
      <c r="F64" s="6">
        <v>2</v>
      </c>
      <c r="G64" s="3">
        <v>104.16666655555555</v>
      </c>
      <c r="H64" s="3">
        <v>1.9610428064906915</v>
      </c>
      <c r="I64" s="6">
        <v>2</v>
      </c>
      <c r="J64" s="3">
        <v>155.72916668749997</v>
      </c>
      <c r="K64" s="3">
        <v>2.0799999999999996</v>
      </c>
      <c r="L64" s="6">
        <v>2</v>
      </c>
      <c r="M64" s="2">
        <v>2.1833333325000002</v>
      </c>
      <c r="N64" s="2">
        <v>1.8604085572798249E-2</v>
      </c>
      <c r="O64" s="6">
        <v>2</v>
      </c>
      <c r="P64" s="2">
        <v>4.1221374061534872</v>
      </c>
      <c r="Q64" s="2">
        <v>3.5124548279167576E-2</v>
      </c>
      <c r="R64" s="6">
        <v>2</v>
      </c>
      <c r="S64" s="2">
        <v>8.4635320355670967</v>
      </c>
      <c r="T64" s="2">
        <v>6.1648959983193759E-2</v>
      </c>
      <c r="X64" s="2">
        <v>2</v>
      </c>
      <c r="Y64" s="7">
        <f>-(D183-D184)</f>
        <v>-0.31466227990154039</v>
      </c>
      <c r="Z64" s="12">
        <f>ABS(Y64/D183*100)</f>
        <v>0.14755558260330148</v>
      </c>
      <c r="AA64" s="7">
        <f>-(G183-G184)</f>
        <v>-4.250000049999997</v>
      </c>
      <c r="AB64" s="14">
        <f>ABS(AA64/G183*100)</f>
        <v>3.5269709958506201</v>
      </c>
      <c r="AC64" s="7">
        <f>-(J183-J184)</f>
        <v>7.9722222777777745</v>
      </c>
      <c r="AD64" s="11">
        <f>ABS(AC64/J183*100)</f>
        <v>6.9778750790177462</v>
      </c>
      <c r="AE64" s="7">
        <f>-(M183-M184)</f>
        <v>0.15044367849809337</v>
      </c>
      <c r="AF64" s="11">
        <f>ABS(AE64/M183*100)</f>
        <v>7.1230902777777825</v>
      </c>
      <c r="AG64" s="7">
        <f>-(P183-P184)</f>
        <v>0.15863950276243077</v>
      </c>
      <c r="AH64" s="14">
        <f>ABS(AG64/P183*100)</f>
        <v>3.7228396072145675</v>
      </c>
      <c r="AI64" s="7">
        <f>-(S183-S184)</f>
        <v>-0.10586041129327128</v>
      </c>
      <c r="AJ64" s="12">
        <f>ABS(AI64/S183*100)</f>
        <v>1.1645809823242166</v>
      </c>
      <c r="AM64" s="8">
        <v>2</v>
      </c>
      <c r="AN64" s="7">
        <f>(D184-D185)</f>
        <v>205.13164625295852</v>
      </c>
      <c r="AO64" s="11">
        <f>ABS(AN64/D184*100)</f>
        <v>96.335182525035918</v>
      </c>
      <c r="AP64" s="7">
        <f>(G184-G185)</f>
        <v>17.50012370000151</v>
      </c>
      <c r="AQ64" s="11">
        <f>ABS(AP64/G184*100)</f>
        <v>15.053869855938446</v>
      </c>
      <c r="AR64" s="7">
        <f>(J184-J185)</f>
        <v>-7.7778927222232284</v>
      </c>
      <c r="AS64" s="11">
        <f>ABS(AR64/J184*100)</f>
        <v>6.363730406199128</v>
      </c>
      <c r="AT64" s="7">
        <f>(M184-M185)</f>
        <v>0.16250152000000995</v>
      </c>
      <c r="AU64" s="11">
        <f>ABS(AT64/M184*100)</f>
        <v>7.1823876243098326</v>
      </c>
      <c r="AV64" s="7">
        <f>(P184-P185)</f>
        <v>-0.3420187058568489</v>
      </c>
      <c r="AW64" s="11">
        <f>ABS(AV64/P184*100)</f>
        <v>7.7381732200112063</v>
      </c>
      <c r="AX64" s="7">
        <f>(S184-S185)</f>
        <v>8.7769969454089143</v>
      </c>
      <c r="AY64" s="11">
        <f>ABS(AX64/S184*100)</f>
        <v>97.694351904792327</v>
      </c>
      <c r="BB64" s="8">
        <v>2</v>
      </c>
      <c r="BC64" s="7">
        <f>(D183-D185)</f>
        <v>205.44630853286006</v>
      </c>
      <c r="BD64" s="11">
        <f>(BC64/D183)*100</f>
        <v>96.340590167812451</v>
      </c>
      <c r="BE64" s="7">
        <f>(G183-G185)</f>
        <v>21.750123750001507</v>
      </c>
      <c r="BF64" s="11">
        <f>(BE64/G183)*100</f>
        <v>18.049895228217018</v>
      </c>
      <c r="BG64" s="7">
        <f>(J183-J185)</f>
        <v>-15.750115000001003</v>
      </c>
      <c r="BH64" s="11">
        <f>(BG64/J183)*100</f>
        <v>-13.78565864332692</v>
      </c>
      <c r="BI64" s="16">
        <f>(M183-M185)</f>
        <v>1.2057841501916577E-2</v>
      </c>
      <c r="BJ64" s="12">
        <f>(BI64/M183)*100</f>
        <v>0.57090530111157811</v>
      </c>
      <c r="BK64" s="16">
        <f>(P183-P185)</f>
        <v>-0.50065820861927968</v>
      </c>
      <c r="BL64" s="11">
        <f>(BK64/P183)*100</f>
        <v>-11.749092604735221</v>
      </c>
      <c r="BM64" s="16">
        <f>(S183-S185)</f>
        <v>8.8828573567021856</v>
      </c>
      <c r="BN64" s="11">
        <f>(BM64/S183)*100</f>
        <v>97.721203044028442</v>
      </c>
      <c r="BR64" s="14">
        <f>AVERAGE(D183:D184)</f>
        <v>213.09266886004923</v>
      </c>
      <c r="BS64" s="12">
        <f t="shared" si="18"/>
        <v>-0.31466227990154039</v>
      </c>
      <c r="BT64" s="14">
        <f>AVERAGE(G183:G184)</f>
        <v>118.37499997500001</v>
      </c>
      <c r="BU64" s="12">
        <f t="shared" si="19"/>
        <v>-4.250000049999997</v>
      </c>
      <c r="BV64" s="14">
        <f>AVERAGE(J183:J184)</f>
        <v>118.23611113888887</v>
      </c>
      <c r="BW64" s="12">
        <f t="shared" si="37"/>
        <v>7.9722222777777745</v>
      </c>
      <c r="BX64" s="12"/>
      <c r="BY64" s="17">
        <f>AVERAGE(M183:M184)</f>
        <v>2.187278160750953</v>
      </c>
      <c r="BZ64" s="12">
        <f t="shared" si="38"/>
        <v>0.15044367849809337</v>
      </c>
      <c r="CA64" s="17">
        <f>AVERAGE(P183:P184)</f>
        <v>4.3405697513812154</v>
      </c>
      <c r="CB64" s="12">
        <f t="shared" si="39"/>
        <v>0.15863950276243077</v>
      </c>
      <c r="CC64" s="17">
        <f>AVERAGE(S183:S184)</f>
        <v>9.0370697943533642</v>
      </c>
      <c r="CD64" s="12">
        <f t="shared" si="40"/>
        <v>-0.10586041129327128</v>
      </c>
      <c r="CH64" s="14">
        <f>AVERAGE(D184:D185)</f>
        <v>110.3695145936192</v>
      </c>
      <c r="CI64" s="12">
        <f t="shared" si="41"/>
        <v>205.13164625295852</v>
      </c>
      <c r="CJ64" s="14">
        <f>AVERAGE(G184:G185)</f>
        <v>107.49993809999924</v>
      </c>
      <c r="CK64" s="12">
        <f t="shared" si="42"/>
        <v>17.50012370000151</v>
      </c>
      <c r="CL64" s="14">
        <f>AVERAGE(J184:J185)</f>
        <v>126.11116863888938</v>
      </c>
      <c r="CM64" s="12">
        <f t="shared" si="43"/>
        <v>-7.7778927222232284</v>
      </c>
      <c r="CN64" s="17">
        <f>AVERAGE(M184:M185)</f>
        <v>2.1812492399999948</v>
      </c>
      <c r="CO64" s="12">
        <f t="shared" si="44"/>
        <v>0.16250152000000995</v>
      </c>
      <c r="CP64" s="17">
        <f>AVERAGE(P184:P185)</f>
        <v>4.5908988556908561</v>
      </c>
      <c r="CQ64" s="12">
        <f t="shared" si="45"/>
        <v>-0.3420187058568489</v>
      </c>
      <c r="CR64" s="17">
        <f>AVERAGE(S184:S185)</f>
        <v>4.5956411160022714</v>
      </c>
      <c r="CS64" s="12">
        <f t="shared" si="46"/>
        <v>8.7769969454089143</v>
      </c>
      <c r="CV64" s="14">
        <f>AVERAGE(D183,D185)</f>
        <v>110.52684573356997</v>
      </c>
      <c r="CW64" s="12">
        <f t="shared" si="47"/>
        <v>205.44630853286006</v>
      </c>
      <c r="CX64" s="14">
        <f>AVERAGE(G183,G185)</f>
        <v>109.62493812499925</v>
      </c>
      <c r="CY64" s="12">
        <f t="shared" si="48"/>
        <v>21.750123750001507</v>
      </c>
      <c r="CZ64" s="14">
        <f>AVERAGE(J183,J185)</f>
        <v>122.12505750000048</v>
      </c>
      <c r="DA64" s="12">
        <f t="shared" si="20"/>
        <v>-15.750115000001003</v>
      </c>
      <c r="DB64" s="17">
        <f>AVERAGE(M183,M185)</f>
        <v>2.1060274007509481</v>
      </c>
      <c r="DC64" s="12">
        <f t="shared" si="49"/>
        <v>1.2057841501916577E-2</v>
      </c>
      <c r="DD64" s="17">
        <f>AVERAGE(P183,P185)</f>
        <v>4.5115791043096403</v>
      </c>
      <c r="DE64" s="10">
        <f t="shared" si="50"/>
        <v>-0.50065820861927968</v>
      </c>
      <c r="DF64" s="17">
        <f>AVERAGE(S183,S185)</f>
        <v>4.6485713216489071</v>
      </c>
      <c r="DG64" s="10">
        <f t="shared" si="51"/>
        <v>8.8828573567021856</v>
      </c>
      <c r="DL64" s="3">
        <f t="shared" si="52"/>
        <v>9.9012350392835347E-2</v>
      </c>
      <c r="DN64" s="3">
        <f t="shared" si="53"/>
        <v>18.062500424999978</v>
      </c>
      <c r="DP64" s="3">
        <f t="shared" si="21"/>
        <v>63.556328046296244</v>
      </c>
      <c r="DR64" s="3">
        <f t="shared" si="22"/>
        <v>2.2633300400037682E-2</v>
      </c>
      <c r="DT64" s="3">
        <f t="shared" si="23"/>
        <v>2.5166491836711279E-2</v>
      </c>
      <c r="DV64" s="3">
        <f t="shared" si="24"/>
        <v>1.1206426679180558E-2</v>
      </c>
      <c r="DY64" s="3">
        <f t="shared" si="25"/>
        <v>42078.992294448908</v>
      </c>
      <c r="DZ64" s="7"/>
      <c r="EA64" s="3">
        <f t="shared" si="26"/>
        <v>306.25432951535453</v>
      </c>
      <c r="EB64" s="7"/>
      <c r="EC64" s="3">
        <f t="shared" si="27"/>
        <v>60.495615198413063</v>
      </c>
      <c r="ED64" s="7"/>
      <c r="EE64" s="3">
        <f t="shared" si="28"/>
        <v>2.6406744002313631E-2</v>
      </c>
      <c r="EF64" s="7"/>
      <c r="EG64" s="3">
        <f t="shared" si="29"/>
        <v>0.11697679515599373</v>
      </c>
      <c r="EH64" s="7"/>
      <c r="EI64" s="3">
        <f t="shared" si="30"/>
        <v>77.035675379717418</v>
      </c>
      <c r="EJ64" s="7"/>
      <c r="EL64" s="3">
        <f t="shared" si="31"/>
        <v>42208.185689779129</v>
      </c>
      <c r="EN64" s="3">
        <f t="shared" si="32"/>
        <v>473.06788314037959</v>
      </c>
      <c r="EP64" s="3">
        <f t="shared" si="33"/>
        <v>248.0661225132566</v>
      </c>
      <c r="ER64" s="3">
        <f t="shared" si="34"/>
        <v>1.4539154168534182E-4</v>
      </c>
      <c r="ET64" s="3">
        <f t="shared" si="35"/>
        <v>0.25065864185786618</v>
      </c>
      <c r="EV64" s="3">
        <f t="shared" si="36"/>
        <v>78.905154819518145</v>
      </c>
    </row>
    <row r="65" spans="1:152" x14ac:dyDescent="0.25">
      <c r="A65" s="1"/>
      <c r="B65" s="1"/>
      <c r="C65" s="4">
        <v>3</v>
      </c>
      <c r="D65" s="3">
        <v>81.150228262559892</v>
      </c>
      <c r="E65" s="3">
        <v>0.3160791</v>
      </c>
      <c r="F65" s="4">
        <v>3</v>
      </c>
      <c r="G65" s="3">
        <v>95.000029999999995</v>
      </c>
      <c r="H65" s="3">
        <v>4.7140450000000005</v>
      </c>
      <c r="I65" s="4">
        <v>3</v>
      </c>
      <c r="J65" s="3">
        <v>163.7499325</v>
      </c>
      <c r="K65" s="3">
        <v>5</v>
      </c>
      <c r="L65" s="4">
        <v>3</v>
      </c>
      <c r="M65" s="2">
        <v>2.3500022899999999</v>
      </c>
      <c r="N65" s="2">
        <v>1.4142136E-2</v>
      </c>
      <c r="O65" s="4">
        <v>3</v>
      </c>
      <c r="P65" s="2">
        <v>4.2553150022675004</v>
      </c>
      <c r="Q65" s="2">
        <v>2.2097058999999999E-2</v>
      </c>
      <c r="R65" s="4">
        <v>3</v>
      </c>
      <c r="S65" s="2">
        <v>6.18977592368008</v>
      </c>
      <c r="T65" s="2">
        <v>9.9905970000000004E-3</v>
      </c>
      <c r="X65" s="2">
        <v>3</v>
      </c>
      <c r="Y65" s="7">
        <f>-(D186-D187)</f>
        <v>-1.1681069170419391</v>
      </c>
      <c r="Z65" s="12">
        <f>ABS(Y65/D186*100)</f>
        <v>0.56024312567958712</v>
      </c>
      <c r="AA65" s="7">
        <f>-(G186-G187)</f>
        <v>-10.874999974999994</v>
      </c>
      <c r="AB65" s="11">
        <f>ABS(AA65/G186*100)</f>
        <v>9.5920617199558933</v>
      </c>
      <c r="AC65" s="7">
        <f>-(J186-J187)</f>
        <v>10.05555552777777</v>
      </c>
      <c r="AD65" s="11">
        <f>ABS(AC65/J186*100)</f>
        <v>9.3106995627571951</v>
      </c>
      <c r="AE65" s="7">
        <f>-(M186-M187)</f>
        <v>9.4696235815112884E-2</v>
      </c>
      <c r="AF65" s="14">
        <f>ABS(AE65/M186*100)</f>
        <v>4.7519097222222628</v>
      </c>
      <c r="AG65" s="7">
        <f>-(P186-P187)</f>
        <v>0.27416916167664507</v>
      </c>
      <c r="AH65" s="11">
        <f>ABS(AG65/P186*100)</f>
        <v>6.0707259712514805</v>
      </c>
      <c r="AI65" s="7">
        <f>-(S186-S187)</f>
        <v>8.7626303834486663E-2</v>
      </c>
      <c r="AJ65" s="12">
        <f>ABS(AI65/S186*100)</f>
        <v>0.93046247766909118</v>
      </c>
      <c r="AM65" s="8">
        <v>3</v>
      </c>
      <c r="AN65" s="7">
        <f>(D187-D188)</f>
        <v>158.09992084372817</v>
      </c>
      <c r="AO65" s="11">
        <f>ABS(AN65/D187*100)</f>
        <v>76.25451081974586</v>
      </c>
      <c r="AP65" s="7">
        <f>(G187-G188)</f>
        <v>5.0003912749990178</v>
      </c>
      <c r="AQ65" s="14">
        <f>ABS(AP65/G187*100)</f>
        <v>4.8784305110043027</v>
      </c>
      <c r="AR65" s="7">
        <f>(J187-J188)</f>
        <v>-9.4449794722202256</v>
      </c>
      <c r="AS65" s="11">
        <f>ABS(AR65/J187*100)</f>
        <v>8.0004532018807701</v>
      </c>
      <c r="AT65" s="7">
        <f>(M187-M188)</f>
        <v>0.10750045000001029</v>
      </c>
      <c r="AU65" s="14">
        <f>ABS(AT65/M187*100)</f>
        <v>5.1497221556891146</v>
      </c>
      <c r="AV65" s="7">
        <f>(P187-P188)</f>
        <v>-0.26008703667072375</v>
      </c>
      <c r="AW65" s="11">
        <f>ABS(AV65/P187*100)</f>
        <v>5.4293168905013589</v>
      </c>
      <c r="AX65" s="7">
        <f>(S187-S188)</f>
        <v>7.3364840972223977</v>
      </c>
      <c r="AY65" s="11">
        <f>ABS(AX65/S187*100)</f>
        <v>77.184498792643794</v>
      </c>
      <c r="BB65" s="8">
        <v>3</v>
      </c>
      <c r="BC65" s="7">
        <f>(D186-D188)</f>
        <v>159.26802776077011</v>
      </c>
      <c r="BD65" s="11">
        <f>(BC65/D186)*100</f>
        <v>76.387543290537224</v>
      </c>
      <c r="BE65" s="7">
        <f>(G186-G188)</f>
        <v>15.875391249999012</v>
      </c>
      <c r="BF65" s="11">
        <f>(BE65/G186)*100</f>
        <v>14.002550165379505</v>
      </c>
      <c r="BG65" s="7">
        <f>(J186-J188)</f>
        <v>-19.500534999997996</v>
      </c>
      <c r="BH65" s="11">
        <f>(BG65/J186)*100</f>
        <v>-18.056050925924069</v>
      </c>
      <c r="BI65" s="16">
        <f>(M186-M188)</f>
        <v>1.2804214184897411E-2</v>
      </c>
      <c r="BJ65" s="12">
        <f>(BI65/M186)*100</f>
        <v>0.64252258125047712</v>
      </c>
      <c r="BK65" s="16">
        <f>(P186-P188)</f>
        <v>-0.53425619834736882</v>
      </c>
      <c r="BL65" s="11">
        <f>(BK65/P186)*100</f>
        <v>-11.829641812286049</v>
      </c>
      <c r="BM65" s="16">
        <f>(S186-S188)</f>
        <v>7.248857793387911</v>
      </c>
      <c r="BN65" s="11">
        <f>(BM65/S186)*100</f>
        <v>76.972209114817218</v>
      </c>
      <c r="BR65" s="14">
        <f>AVERAGE(D186:D187)</f>
        <v>207.91594654147903</v>
      </c>
      <c r="BS65" s="12">
        <f t="shared" si="18"/>
        <v>-1.1681069170419391</v>
      </c>
      <c r="BT65" s="14">
        <f>AVERAGE(G186:G187)</f>
        <v>107.93750001250001</v>
      </c>
      <c r="BU65" s="12">
        <f t="shared" si="19"/>
        <v>-10.874999974999994</v>
      </c>
      <c r="BV65" s="14">
        <f>AVERAGE(J186:J187)</f>
        <v>113.02777776388888</v>
      </c>
      <c r="BW65" s="12">
        <f t="shared" si="37"/>
        <v>10.05555552777777</v>
      </c>
      <c r="BX65" s="12"/>
      <c r="BY65" s="17">
        <f>AVERAGE(M186:M187)</f>
        <v>2.0401518820924438</v>
      </c>
      <c r="BZ65" s="12">
        <f t="shared" si="38"/>
        <v>9.4696235815112884E-2</v>
      </c>
      <c r="CA65" s="17">
        <f>AVERAGE(P186:P187)</f>
        <v>4.6533345808383242</v>
      </c>
      <c r="CB65" s="12">
        <f t="shared" si="39"/>
        <v>0.27416916167664507</v>
      </c>
      <c r="CC65" s="17">
        <f>AVERAGE(S186:S187)</f>
        <v>9.4613131519172438</v>
      </c>
      <c r="CD65" s="12">
        <f t="shared" si="40"/>
        <v>8.7626303834486663E-2</v>
      </c>
      <c r="CH65" s="14">
        <f>AVERAGE(D187:D188)</f>
        <v>128.28193266109398</v>
      </c>
      <c r="CI65" s="12">
        <f t="shared" si="41"/>
        <v>158.09992084372817</v>
      </c>
      <c r="CJ65" s="14">
        <f>AVERAGE(G187:G188)</f>
        <v>99.99980438750049</v>
      </c>
      <c r="CK65" s="12">
        <f t="shared" si="42"/>
        <v>5.0003912749990178</v>
      </c>
      <c r="CL65" s="14">
        <f>AVERAGE(J187:J188)</f>
        <v>122.77804526388789</v>
      </c>
      <c r="CM65" s="12">
        <f t="shared" si="43"/>
        <v>-9.4449794722202256</v>
      </c>
      <c r="CN65" s="17">
        <f>AVERAGE(M187:M188)</f>
        <v>2.0337497749999951</v>
      </c>
      <c r="CO65" s="12">
        <f t="shared" si="44"/>
        <v>0.10750045000001029</v>
      </c>
      <c r="CP65" s="17">
        <f>AVERAGE(P187:P188)</f>
        <v>4.9204626800120081</v>
      </c>
      <c r="CQ65" s="12">
        <f t="shared" si="45"/>
        <v>-0.26008703667072375</v>
      </c>
      <c r="CR65" s="17">
        <f>AVERAGE(S187:S188)</f>
        <v>5.8368842552232882</v>
      </c>
      <c r="CS65" s="12">
        <f t="shared" si="46"/>
        <v>7.3364840972223977</v>
      </c>
      <c r="CV65" s="14">
        <f>AVERAGE(D186,D188)</f>
        <v>128.86598611961494</v>
      </c>
      <c r="CW65" s="12">
        <f t="shared" si="47"/>
        <v>159.26802776077011</v>
      </c>
      <c r="CX65" s="14">
        <f>AVERAGE(G186,G188)</f>
        <v>105.43730437500049</v>
      </c>
      <c r="CY65" s="12">
        <f t="shared" si="48"/>
        <v>15.875391249999012</v>
      </c>
      <c r="CZ65" s="14">
        <f>AVERAGE(J186,J188)</f>
        <v>117.750267499999</v>
      </c>
      <c r="DA65" s="12">
        <f t="shared" si="20"/>
        <v>-19.500534999997996</v>
      </c>
      <c r="DB65" s="17">
        <f>AVERAGE(M186,M188)</f>
        <v>1.9864016570924388</v>
      </c>
      <c r="DC65" s="12">
        <f t="shared" si="49"/>
        <v>1.2804214184897411E-2</v>
      </c>
      <c r="DD65" s="17">
        <f>AVERAGE(P186,P188)</f>
        <v>4.7833780991736852</v>
      </c>
      <c r="DE65" s="10">
        <f t="shared" si="50"/>
        <v>-0.53425619834736882</v>
      </c>
      <c r="DF65" s="17">
        <f>AVERAGE(S186,S188)</f>
        <v>5.7930711033060449</v>
      </c>
      <c r="DG65" s="10">
        <f t="shared" si="51"/>
        <v>7.248857793387911</v>
      </c>
      <c r="DL65" s="3">
        <f t="shared" si="52"/>
        <v>1.3644737696412237</v>
      </c>
      <c r="DN65" s="3">
        <f t="shared" si="53"/>
        <v>118.26562445624988</v>
      </c>
      <c r="DP65" s="3">
        <f t="shared" si="21"/>
        <v>101.11419697222206</v>
      </c>
      <c r="DR65" s="3">
        <f t="shared" si="22"/>
        <v>8.9673770775514673E-3</v>
      </c>
      <c r="DT65" s="3">
        <f t="shared" si="23"/>
        <v>7.5168729214474345E-2</v>
      </c>
      <c r="DV65" s="3">
        <f t="shared" si="24"/>
        <v>7.6783691236937722E-3</v>
      </c>
      <c r="DY65" s="3">
        <f t="shared" si="25"/>
        <v>24995.584970793112</v>
      </c>
      <c r="DZ65" s="7"/>
      <c r="EA65" s="3">
        <f t="shared" si="26"/>
        <v>25.003912903086302</v>
      </c>
      <c r="EB65" s="7"/>
      <c r="EC65" s="3">
        <f t="shared" si="27"/>
        <v>89.207637230661447</v>
      </c>
      <c r="ED65" s="7"/>
      <c r="EE65" s="3">
        <f t="shared" si="28"/>
        <v>1.1556346750204713E-2</v>
      </c>
      <c r="EF65" s="7"/>
      <c r="EG65" s="3">
        <f t="shared" si="29"/>
        <v>6.7645266644158403E-2</v>
      </c>
      <c r="EH65" s="7"/>
      <c r="EI65" s="3">
        <f t="shared" si="30"/>
        <v>53.823998908797137</v>
      </c>
      <c r="EJ65" s="7"/>
      <c r="EL65" s="3">
        <f t="shared" si="31"/>
        <v>25366.304666805438</v>
      </c>
      <c r="EN65" s="3">
        <f t="shared" si="32"/>
        <v>252.02804734054519</v>
      </c>
      <c r="EP65" s="3">
        <f t="shared" si="33"/>
        <v>380.27086528614683</v>
      </c>
      <c r="ER65" s="3">
        <f t="shared" si="34"/>
        <v>1.6394790089272807E-4</v>
      </c>
      <c r="ET65" s="3">
        <f t="shared" si="35"/>
        <v>0.28542968547258307</v>
      </c>
      <c r="EV65" s="3">
        <f t="shared" si="36"/>
        <v>52.545939308760651</v>
      </c>
    </row>
    <row r="66" spans="1:152" x14ac:dyDescent="0.25">
      <c r="A66" s="1"/>
      <c r="B66" s="1">
        <v>2</v>
      </c>
      <c r="C66" s="5">
        <v>1</v>
      </c>
      <c r="D66" s="3">
        <v>221.5</v>
      </c>
      <c r="E66" s="3">
        <v>1.0409999999999999</v>
      </c>
      <c r="F66" s="5">
        <v>1</v>
      </c>
      <c r="G66" s="3">
        <v>124.125</v>
      </c>
      <c r="H66" s="3">
        <v>0.33333333333333331</v>
      </c>
      <c r="I66" s="5">
        <v>1</v>
      </c>
      <c r="J66" s="3">
        <v>131.37500000000003</v>
      </c>
      <c r="K66" s="3">
        <v>0.35355339059327373</v>
      </c>
      <c r="L66" s="5">
        <v>1</v>
      </c>
      <c r="M66" s="2">
        <v>2.298116820938398</v>
      </c>
      <c r="N66" s="2">
        <v>1E-3</v>
      </c>
      <c r="O66" s="5">
        <v>1</v>
      </c>
      <c r="P66" s="2">
        <v>3.9162499999999998</v>
      </c>
      <c r="Q66" s="2">
        <v>1.7041126736111105E-3</v>
      </c>
      <c r="R66" s="5">
        <v>1</v>
      </c>
      <c r="S66" s="2">
        <v>8.6737500000000001</v>
      </c>
      <c r="T66" s="2">
        <v>7.5070077242660987E-2</v>
      </c>
      <c r="W66" s="8">
        <v>15</v>
      </c>
      <c r="X66" s="2">
        <v>1</v>
      </c>
      <c r="Y66" s="7">
        <f>-(D189-D190)</f>
        <v>31.43542840435839</v>
      </c>
      <c r="Z66" s="11">
        <f>ABS(Y66/D189*100)</f>
        <v>15.806626476107299</v>
      </c>
      <c r="AA66" s="7">
        <f>-(G189-G190)</f>
        <v>-3.5601851944443865</v>
      </c>
      <c r="AB66" s="14">
        <f>ABS(AA66/G189*100)</f>
        <v>3.3626306441033171</v>
      </c>
      <c r="AC66" s="7">
        <f>-(J189-J190)</f>
        <v>5.0208333437498993</v>
      </c>
      <c r="AD66" s="14">
        <f>ABS(AC66/J189*100)</f>
        <v>3.6056253815080068</v>
      </c>
      <c r="AE66" s="7">
        <f>-(M189-M190)</f>
        <v>-0.44954417952314163</v>
      </c>
      <c r="AF66" s="11">
        <f>ABS(AE66/M189*100)</f>
        <v>17.806944444444444</v>
      </c>
      <c r="AG66" s="7">
        <f>-(P189-P190)</f>
        <v>0.77234939759036125</v>
      </c>
      <c r="AH66" s="11">
        <f>ABS(AG66/P189*100)</f>
        <v>21.664779736055014</v>
      </c>
      <c r="AI66" s="7">
        <f>-(S189-S190)</f>
        <v>1.2704882509608719</v>
      </c>
      <c r="AJ66" s="11">
        <f>ABS(AI66/S189*100)</f>
        <v>15.675363984711559</v>
      </c>
      <c r="AL66" s="8">
        <v>15</v>
      </c>
      <c r="AM66" s="8">
        <v>1</v>
      </c>
      <c r="AN66" s="7">
        <f>(D190-D191)</f>
        <v>221.92983716808845</v>
      </c>
      <c r="AO66" s="11">
        <f>ABS(AN66/D190*100)</f>
        <v>96.361175959624362</v>
      </c>
      <c r="AP66" s="7">
        <f>(G190-G191)</f>
        <v>-3.9345176944443949</v>
      </c>
      <c r="AQ66" s="11">
        <f>ABS(AP66/G190*100)</f>
        <v>3.8455014573615331</v>
      </c>
      <c r="AR66" s="7">
        <f>(J190-J191)</f>
        <v>-0.7296241562501109</v>
      </c>
      <c r="AS66" s="11">
        <f>ABS(AR66/J190*100)</f>
        <v>0.50573226711157671</v>
      </c>
      <c r="AT66" s="7">
        <f>(M190-M191)</f>
        <v>-0.20499877999998972</v>
      </c>
      <c r="AU66" s="11">
        <f>ABS(AT66/M190*100)</f>
        <v>9.8794592771079373</v>
      </c>
      <c r="AV66" s="7">
        <f>(P190-P191)</f>
        <v>-4.8617861567558762E-2</v>
      </c>
      <c r="AW66" s="12">
        <f>ABS(AV66/P190*100)</f>
        <v>1.1209118083631604</v>
      </c>
      <c r="AX66" s="7">
        <f>(S190-S191)</f>
        <v>9.3160063369745636</v>
      </c>
      <c r="AY66" s="11">
        <f>ABS(AX66/S190*100)</f>
        <v>99.365559292549776</v>
      </c>
      <c r="BA66" s="8">
        <v>15</v>
      </c>
      <c r="BB66" s="8">
        <v>1</v>
      </c>
      <c r="BC66" s="7">
        <f>(D189-D191)</f>
        <v>190.49440876373006</v>
      </c>
      <c r="BD66" s="11">
        <f>(BC66/D189)*100</f>
        <v>95.786000635439379</v>
      </c>
      <c r="BE66" s="7">
        <f>(G189-G191)</f>
        <v>-0.37433250000000839</v>
      </c>
      <c r="BF66" s="11">
        <f>(BE66/G189)*100</f>
        <v>-0.35356080283353802</v>
      </c>
      <c r="BG66" s="7">
        <f>(J189-J191)</f>
        <v>-5.7504575000000102</v>
      </c>
      <c r="BH66" s="11">
        <f>(BG66/J189)*100</f>
        <v>-4.1295924596050346</v>
      </c>
      <c r="BI66" s="16">
        <f>(M189-M191)</f>
        <v>0.24454539952315191</v>
      </c>
      <c r="BJ66" s="11">
        <f>(BI66/M189)*100</f>
        <v>9.6867149922226279</v>
      </c>
      <c r="BK66" s="16">
        <f>(P189-P191)</f>
        <v>-0.82096725915792002</v>
      </c>
      <c r="BL66" s="11">
        <f>(BK66/P189)*100</f>
        <v>-23.028534618735485</v>
      </c>
      <c r="BM66" s="16">
        <f>(S189-S191)</f>
        <v>8.0455180860136917</v>
      </c>
      <c r="BN66" s="11">
        <f>(BM66/S189)*100</f>
        <v>99.266108402389776</v>
      </c>
      <c r="BR66" s="14">
        <f>AVERAGE(D189:D190)</f>
        <v>214.5927142021792</v>
      </c>
      <c r="BS66" s="12">
        <f t="shared" si="18"/>
        <v>31.43542840435839</v>
      </c>
      <c r="BT66" s="14">
        <f>AVERAGE(G189:G190)</f>
        <v>104.09490740277781</v>
      </c>
      <c r="BU66" s="12">
        <f t="shared" si="19"/>
        <v>-3.5601851944443865</v>
      </c>
      <c r="BV66" s="14">
        <f>AVERAGE(J189:J190)</f>
        <v>141.76041667187496</v>
      </c>
      <c r="BW66" s="12">
        <f t="shared" si="37"/>
        <v>5.0208333437498993</v>
      </c>
      <c r="BX66" s="12"/>
      <c r="BY66" s="17">
        <f>AVERAGE(M189:M190)</f>
        <v>2.299772089761571</v>
      </c>
      <c r="BZ66" s="12">
        <f t="shared" si="38"/>
        <v>-0.44954417952314163</v>
      </c>
      <c r="CA66" s="17">
        <f>AVERAGE(P189:P190)</f>
        <v>3.9511746987951808</v>
      </c>
      <c r="CB66" s="12">
        <f t="shared" si="39"/>
        <v>0.77234939759036125</v>
      </c>
      <c r="CC66" s="17">
        <f>AVERAGE(S189:S190)</f>
        <v>8.7402441254804373</v>
      </c>
      <c r="CD66" s="12">
        <f t="shared" si="40"/>
        <v>1.2704882509608719</v>
      </c>
      <c r="CH66" s="14">
        <f>AVERAGE(D190:D191)</f>
        <v>119.34550982031416</v>
      </c>
      <c r="CI66" s="12">
        <f t="shared" si="41"/>
        <v>221.92983716808845</v>
      </c>
      <c r="CJ66" s="14">
        <f>AVERAGE(G190:G191)</f>
        <v>104.28207365277781</v>
      </c>
      <c r="CK66" s="12">
        <f t="shared" si="42"/>
        <v>-3.9345176944443949</v>
      </c>
      <c r="CL66" s="14">
        <f>AVERAGE(J190:J191)</f>
        <v>144.63564542187495</v>
      </c>
      <c r="CM66" s="12">
        <f t="shared" si="43"/>
        <v>-0.7296241562501109</v>
      </c>
      <c r="CN66" s="17">
        <f>AVERAGE(M190:M191)</f>
        <v>2.177499389999995</v>
      </c>
      <c r="CO66" s="12">
        <f t="shared" si="44"/>
        <v>-0.20499877999998972</v>
      </c>
      <c r="CP66" s="17">
        <f>AVERAGE(P190:P191)</f>
        <v>4.3616583283741406</v>
      </c>
      <c r="CQ66" s="12">
        <f t="shared" si="45"/>
        <v>-4.8617861567558762E-2</v>
      </c>
      <c r="CR66" s="17">
        <f>AVERAGE(S190:S191)</f>
        <v>4.7174850824735906</v>
      </c>
      <c r="CS66" s="12">
        <f t="shared" si="46"/>
        <v>9.3160063369745636</v>
      </c>
      <c r="CV66" s="14">
        <f>AVERAGE(D189,D191)</f>
        <v>103.62779561813497</v>
      </c>
      <c r="CW66" s="12">
        <f t="shared" si="47"/>
        <v>190.49440876373006</v>
      </c>
      <c r="CX66" s="14">
        <f>AVERAGE(G189,G191)</f>
        <v>106.06216625</v>
      </c>
      <c r="CY66" s="12">
        <f t="shared" si="48"/>
        <v>-0.37433250000000839</v>
      </c>
      <c r="CZ66" s="14">
        <f>AVERAGE(J189,J191)</f>
        <v>142.12522875000002</v>
      </c>
      <c r="DA66" s="12">
        <f t="shared" si="20"/>
        <v>-5.7504575000000102</v>
      </c>
      <c r="DB66" s="17">
        <f>AVERAGE(M189,M191)</f>
        <v>2.4022714797615659</v>
      </c>
      <c r="DC66" s="12">
        <f t="shared" si="49"/>
        <v>0.24454539952315191</v>
      </c>
      <c r="DD66" s="17">
        <f>AVERAGE(P189,P191)</f>
        <v>3.9754836295789602</v>
      </c>
      <c r="DE66" s="10">
        <f t="shared" si="50"/>
        <v>-0.82096725915792002</v>
      </c>
      <c r="DF66" s="17">
        <f>AVERAGE(S189,S191)</f>
        <v>4.0822409569931546</v>
      </c>
      <c r="DG66" s="10">
        <f t="shared" si="51"/>
        <v>8.0455180860136917</v>
      </c>
      <c r="DL66" s="3">
        <f t="shared" si="52"/>
        <v>988.18615896554229</v>
      </c>
      <c r="DN66" s="3">
        <f t="shared" si="53"/>
        <v>12.674918618741014</v>
      </c>
      <c r="DP66" s="3">
        <f t="shared" si="21"/>
        <v>25.208767465710796</v>
      </c>
      <c r="DR66" s="3">
        <f t="shared" si="22"/>
        <v>0.20208996934313458</v>
      </c>
      <c r="DT66" s="3">
        <f t="shared" si="23"/>
        <v>0.59652359195819393</v>
      </c>
      <c r="DV66" s="3">
        <f t="shared" si="24"/>
        <v>1.6141403958296154</v>
      </c>
      <c r="DY66" s="3">
        <f t="shared" si="25"/>
        <v>49252.852625454252</v>
      </c>
      <c r="DZ66" s="7"/>
      <c r="EA66" s="3">
        <f t="shared" si="26"/>
        <v>15.480429487896037</v>
      </c>
      <c r="EB66" s="7"/>
      <c r="EC66" s="3">
        <f t="shared" si="27"/>
        <v>0.53235140938368619</v>
      </c>
      <c r="ED66" s="7"/>
      <c r="EE66" s="3">
        <f t="shared" si="28"/>
        <v>4.2024499801484184E-2</v>
      </c>
      <c r="EF66" s="7"/>
      <c r="EG66" s="3">
        <f t="shared" si="29"/>
        <v>2.3636964634023072E-3</v>
      </c>
      <c r="EH66" s="7"/>
      <c r="EI66" s="3">
        <f t="shared" si="30"/>
        <v>86.78797407055022</v>
      </c>
      <c r="EJ66" s="7"/>
      <c r="EL66" s="3">
        <f t="shared" si="31"/>
        <v>36288.11977024308</v>
      </c>
      <c r="EN66" s="3">
        <f t="shared" si="32"/>
        <v>0.14012482055625627</v>
      </c>
      <c r="EP66" s="3">
        <f t="shared" si="33"/>
        <v>33.067761459306368</v>
      </c>
      <c r="ER66" s="3">
        <f t="shared" si="34"/>
        <v>5.9802452427937983E-2</v>
      </c>
      <c r="ET66" s="3">
        <f t="shared" si="35"/>
        <v>0.6739872406092674</v>
      </c>
      <c r="EV66" s="3">
        <f t="shared" si="36"/>
        <v>64.730361272373415</v>
      </c>
    </row>
    <row r="67" spans="1:152" x14ac:dyDescent="0.25">
      <c r="A67" s="1"/>
      <c r="B67" s="1"/>
      <c r="C67" s="6">
        <v>2</v>
      </c>
      <c r="D67" s="3">
        <v>219.71177163473294</v>
      </c>
      <c r="E67" s="3">
        <v>0.76800741204964906</v>
      </c>
      <c r="F67" s="6">
        <v>2</v>
      </c>
      <c r="G67" s="3">
        <v>107.40740738888887</v>
      </c>
      <c r="H67" s="3">
        <v>1.9610428064906915</v>
      </c>
      <c r="I67" s="6">
        <v>2</v>
      </c>
      <c r="J67" s="3">
        <v>147.39583334375001</v>
      </c>
      <c r="K67" s="3">
        <v>2.0799999999999996</v>
      </c>
      <c r="L67" s="6">
        <v>2</v>
      </c>
      <c r="M67" s="2">
        <v>2.1458333332499997</v>
      </c>
      <c r="N67" s="2">
        <v>1.8604085572798249E-2</v>
      </c>
      <c r="O67" s="6">
        <v>2</v>
      </c>
      <c r="P67" s="2">
        <v>4.1941747574444346</v>
      </c>
      <c r="Q67" s="2">
        <v>3.6362929443633486E-2</v>
      </c>
      <c r="R67" s="6">
        <v>2</v>
      </c>
      <c r="S67" s="2">
        <v>8.6067976919214004</v>
      </c>
      <c r="T67" s="2">
        <v>6.33857916307147E-2</v>
      </c>
      <c r="X67" s="2">
        <v>2</v>
      </c>
      <c r="Y67" s="7">
        <f>-(D192-D193)</f>
        <v>1.6521485123486173</v>
      </c>
      <c r="Z67" s="12">
        <f>ABS(Y67/D192*100)</f>
        <v>0.72701804723811547</v>
      </c>
      <c r="AA67" s="7">
        <f>-(G192-G193)</f>
        <v>-3.4768518611111148</v>
      </c>
      <c r="AB67" s="14">
        <f>ABS(AA67/G192*100)</f>
        <v>3.4212564438977759</v>
      </c>
      <c r="AC67" s="7">
        <f>-(J192-J193)</f>
        <v>4.604166687500026</v>
      </c>
      <c r="AD67" s="14">
        <f>ABS(AC67/J192*100)</f>
        <v>3.3979089944649639</v>
      </c>
      <c r="AE67" s="7">
        <f>-(M192-M193)</f>
        <v>-0.12853475505094769</v>
      </c>
      <c r="AF67" s="11">
        <f>ABS(AE67/M192*100)</f>
        <v>6.0268518479444362</v>
      </c>
      <c r="AG67" s="7">
        <f>-(P192-P193)</f>
        <v>0.27064449045776939</v>
      </c>
      <c r="AH67" s="11">
        <f>ABS(AG67/P192*100)</f>
        <v>6.413376551131976</v>
      </c>
      <c r="AI67" s="7">
        <f>-(S192-S193)</f>
        <v>7.6337465378587765E-2</v>
      </c>
      <c r="AJ67" s="12">
        <f>ABS(AI67/S192*100)</f>
        <v>0.79632249710353642</v>
      </c>
      <c r="AM67" s="8">
        <v>2</v>
      </c>
      <c r="AN67" s="7">
        <f>(D193-D194)</f>
        <v>227.79590248476859</v>
      </c>
      <c r="AO67" s="11">
        <f>ABS(AN67/D193*100)</f>
        <v>99.516716625523344</v>
      </c>
      <c r="AP67" s="7">
        <f>(G193-G194)</f>
        <v>-3.1017843611111147</v>
      </c>
      <c r="AQ67" s="11">
        <f>ABS(AP67/G193*100)</f>
        <v>3.1603085946377689</v>
      </c>
      <c r="AR67" s="7">
        <f>(J193-J194)</f>
        <v>-3.6457870624989539</v>
      </c>
      <c r="AS67" s="11">
        <f>ABS(AR67/J193*100)</f>
        <v>2.6021974568613793</v>
      </c>
      <c r="AT67" s="7">
        <f>(M193-M194)</f>
        <v>-0.16583340324999973</v>
      </c>
      <c r="AU67" s="11">
        <f>ABS(AT67/M193*100)</f>
        <v>8.2744317626496979</v>
      </c>
      <c r="AV67" s="7">
        <f>(P193-P194)</f>
        <v>-0.11765029176313124</v>
      </c>
      <c r="AW67" s="14">
        <f>ABS(AV67/P193*100)</f>
        <v>2.6198977009453306</v>
      </c>
      <c r="AX67" s="7">
        <f>(S193-S194)</f>
        <v>9.3994523899826952</v>
      </c>
      <c r="AY67" s="11">
        <f>ABS(AX67/S193*100)</f>
        <v>97.276763844687409</v>
      </c>
      <c r="BB67" s="8">
        <v>2</v>
      </c>
      <c r="BC67" s="7">
        <f>(D192-D194)</f>
        <v>226.14375397241997</v>
      </c>
      <c r="BD67" s="11">
        <f>(BC67/D192)*100</f>
        <v>99.513203068171606</v>
      </c>
      <c r="BE67" s="7">
        <f>(G192-G194)</f>
        <v>0.37506750000000011</v>
      </c>
      <c r="BF67" s="11">
        <f>(BE67/G192)*100</f>
        <v>0.36907011070110712</v>
      </c>
      <c r="BG67" s="7">
        <f>(J192-J194)</f>
        <v>-8.2499537499989799</v>
      </c>
      <c r="BH67" s="11">
        <f>(BG67/J192)*100</f>
        <v>-6.088526752766775</v>
      </c>
      <c r="BI67" s="16">
        <f>(M192-M194)</f>
        <v>-3.7298648199052042E-2</v>
      </c>
      <c r="BJ67" s="12">
        <f>(BI67/M192)*100</f>
        <v>-1.7488921711111067</v>
      </c>
      <c r="BK67" s="16">
        <f>(P192-P194)</f>
        <v>-0.38829478222090064</v>
      </c>
      <c r="BL67" s="11">
        <f>(BK67/P192)*100</f>
        <v>-9.2012981568933814</v>
      </c>
      <c r="BM67" s="16">
        <f>(S192-S194)</f>
        <v>9.3231149246041074</v>
      </c>
      <c r="BN67" s="11">
        <f>(BM67/S192)*100</f>
        <v>97.255078102533403</v>
      </c>
      <c r="BR67" s="14">
        <f>AVERAGE(D192:D193)</f>
        <v>228.07607425617431</v>
      </c>
      <c r="BS67" s="12">
        <f t="shared" si="18"/>
        <v>1.6521485123486173</v>
      </c>
      <c r="BT67" s="14">
        <f>AVERAGE(G192:G193)</f>
        <v>99.886574069444436</v>
      </c>
      <c r="BU67" s="12">
        <f t="shared" si="19"/>
        <v>-3.4768518611111148</v>
      </c>
      <c r="BV67" s="14">
        <f>AVERAGE(J192:J193)</f>
        <v>137.80208334375001</v>
      </c>
      <c r="BW67" s="12">
        <f t="shared" si="37"/>
        <v>4.604166687500026</v>
      </c>
      <c r="BX67" s="12"/>
      <c r="BY67" s="17">
        <f>AVERAGE(M192:M193)</f>
        <v>2.0684340442754738</v>
      </c>
      <c r="BZ67" s="12">
        <f t="shared" si="38"/>
        <v>-0.12853475505094769</v>
      </c>
      <c r="CA67" s="17">
        <f>AVERAGE(P192:P193)</f>
        <v>4.3553222452288844</v>
      </c>
      <c r="CB67" s="12">
        <f t="shared" si="39"/>
        <v>0.27064449045776939</v>
      </c>
      <c r="CC67" s="17">
        <f>AVERAGE(S192:S193)</f>
        <v>9.6244187326892927</v>
      </c>
      <c r="CD67" s="12">
        <f t="shared" si="40"/>
        <v>7.6337465378587765E-2</v>
      </c>
      <c r="CH67" s="14">
        <f>AVERAGE(D193:D194)</f>
        <v>115.00419726996432</v>
      </c>
      <c r="CI67" s="12">
        <f t="shared" si="41"/>
        <v>227.79590248476859</v>
      </c>
      <c r="CJ67" s="14">
        <f>AVERAGE(G193:G194)</f>
        <v>99.699040319444435</v>
      </c>
      <c r="CK67" s="12">
        <f t="shared" si="42"/>
        <v>-3.1017843611111147</v>
      </c>
      <c r="CL67" s="14">
        <f>AVERAGE(J193:J194)</f>
        <v>141.92706021874949</v>
      </c>
      <c r="CM67" s="12">
        <f t="shared" si="43"/>
        <v>-3.6457870624989539</v>
      </c>
      <c r="CN67" s="17">
        <f>AVERAGE(M193:M194)</f>
        <v>2.0870833683750001</v>
      </c>
      <c r="CO67" s="12">
        <f t="shared" si="44"/>
        <v>-0.16583340324999973</v>
      </c>
      <c r="CP67" s="17">
        <f>AVERAGE(P193:P194)</f>
        <v>4.5494696363393352</v>
      </c>
      <c r="CQ67" s="12">
        <f t="shared" si="45"/>
        <v>-0.11765029176313124</v>
      </c>
      <c r="CR67" s="17">
        <f>AVERAGE(S193:S194)</f>
        <v>4.9628612703872399</v>
      </c>
      <c r="CS67" s="12">
        <f t="shared" si="46"/>
        <v>9.3994523899826952</v>
      </c>
      <c r="CV67" s="14">
        <f>AVERAGE(D192,D194)</f>
        <v>114.17812301379001</v>
      </c>
      <c r="CW67" s="12">
        <f t="shared" si="47"/>
        <v>226.14375397241997</v>
      </c>
      <c r="CX67" s="14">
        <f>AVERAGE(G192,G194)</f>
        <v>101.43746625</v>
      </c>
      <c r="CY67" s="12">
        <f t="shared" si="48"/>
        <v>0.37506750000000011</v>
      </c>
      <c r="CZ67" s="14">
        <f>AVERAGE(J192,J194)</f>
        <v>139.6249768749995</v>
      </c>
      <c r="DA67" s="12">
        <f t="shared" si="20"/>
        <v>-8.2499537499989799</v>
      </c>
      <c r="DB67" s="17">
        <f>AVERAGE(M192,M194)</f>
        <v>2.1513507459004737</v>
      </c>
      <c r="DC67" s="12">
        <f t="shared" si="49"/>
        <v>-3.7298648199052042E-2</v>
      </c>
      <c r="DD67" s="17">
        <f>AVERAGE(P192,P194)</f>
        <v>4.4141473911104505</v>
      </c>
      <c r="DE67" s="10">
        <f t="shared" si="50"/>
        <v>-0.38829478222090064</v>
      </c>
      <c r="DF67" s="17">
        <f>AVERAGE(S192,S194)</f>
        <v>4.924692537697946</v>
      </c>
      <c r="DG67" s="10">
        <f t="shared" si="51"/>
        <v>9.3231149246041074</v>
      </c>
      <c r="DL67" s="3">
        <f t="shared" si="52"/>
        <v>2.7295947068557491</v>
      </c>
      <c r="DN67" s="3">
        <f t="shared" si="53"/>
        <v>12.088498864111823</v>
      </c>
      <c r="DP67" s="3">
        <f t="shared" si="21"/>
        <v>21.198350886284963</v>
      </c>
      <c r="DR67" s="3">
        <f t="shared" si="22"/>
        <v>1.6521183256007124E-2</v>
      </c>
      <c r="DT67" s="3">
        <f t="shared" si="23"/>
        <v>7.3248440215145622E-2</v>
      </c>
      <c r="DV67" s="3">
        <f t="shared" si="24"/>
        <v>5.8274086204270856E-3</v>
      </c>
      <c r="DY67" s="3">
        <f t="shared" si="25"/>
        <v>51890.973188850199</v>
      </c>
      <c r="DZ67" s="7"/>
      <c r="EA67" s="3">
        <f t="shared" si="26"/>
        <v>9.6210662228334858</v>
      </c>
      <c r="EB67" s="7"/>
      <c r="EC67" s="3">
        <f t="shared" si="27"/>
        <v>13.291763305084752</v>
      </c>
      <c r="ED67" s="7"/>
      <c r="EE67" s="3">
        <f t="shared" si="28"/>
        <v>2.7500717633477022E-2</v>
      </c>
      <c r="EF67" s="7"/>
      <c r="EG67" s="3">
        <f t="shared" si="29"/>
        <v>1.3841591151949908E-2</v>
      </c>
      <c r="EH67" s="7"/>
      <c r="EI67" s="3">
        <f t="shared" si="30"/>
        <v>88.349705231551397</v>
      </c>
      <c r="EJ67" s="7"/>
      <c r="EL67" s="3">
        <f t="shared" si="31"/>
        <v>51140.997460738414</v>
      </c>
      <c r="EN67" s="3">
        <f t="shared" si="32"/>
        <v>0.14067562955625007</v>
      </c>
      <c r="EP67" s="3">
        <f t="shared" si="33"/>
        <v>68.061736877122229</v>
      </c>
      <c r="ER67" s="3">
        <f t="shared" si="34"/>
        <v>1.3911891574766482E-3</v>
      </c>
      <c r="ET67" s="3">
        <f t="shared" si="35"/>
        <v>0.15077283789997664</v>
      </c>
      <c r="EV67" s="3">
        <f t="shared" si="36"/>
        <v>86.920471897375847</v>
      </c>
    </row>
    <row r="68" spans="1:152" x14ac:dyDescent="0.25">
      <c r="A68" s="1"/>
      <c r="B68" s="1"/>
      <c r="C68" s="4">
        <v>3</v>
      </c>
      <c r="D68" s="3">
        <v>84.947460109790001</v>
      </c>
      <c r="E68" s="3">
        <v>0.3160791</v>
      </c>
      <c r="F68" s="4">
        <v>3</v>
      </c>
      <c r="G68" s="3">
        <v>114.999771249999</v>
      </c>
      <c r="H68" s="3">
        <v>4.7140450000000005</v>
      </c>
      <c r="I68" s="4">
        <v>3</v>
      </c>
      <c r="J68" s="3">
        <v>180.000305</v>
      </c>
      <c r="K68" s="3">
        <v>5</v>
      </c>
      <c r="L68" s="4">
        <v>3</v>
      </c>
      <c r="M68" s="2">
        <v>1.7899990100000001</v>
      </c>
      <c r="N68" s="2">
        <v>1.4142136E-2</v>
      </c>
      <c r="O68" s="4">
        <v>3</v>
      </c>
      <c r="P68" s="2">
        <v>5.5865952685638502</v>
      </c>
      <c r="Q68" s="2">
        <v>2.3444716000000001E-2</v>
      </c>
      <c r="R68" s="4">
        <v>3</v>
      </c>
      <c r="S68" s="2">
        <v>2.1752761959121401</v>
      </c>
      <c r="T68" s="2">
        <v>9.9905970000000004E-3</v>
      </c>
      <c r="X68" s="2">
        <v>3</v>
      </c>
      <c r="Y68" s="7">
        <f>-(D195-D196)</f>
        <v>0.38281424488855009</v>
      </c>
      <c r="Z68" s="12">
        <f>ABS(Y68/D195*100)</f>
        <v>0.17321911533418555</v>
      </c>
      <c r="AA68" s="7">
        <f>-(G195-G196)</f>
        <v>-2.3518518611111432</v>
      </c>
      <c r="AB68" s="14">
        <f>ABS(AA68/G195*100)</f>
        <v>2.3401511055832271</v>
      </c>
      <c r="AC68" s="7">
        <f>-(J195-J196)</f>
        <v>3.8125000000000426</v>
      </c>
      <c r="AD68" s="14">
        <f>ABS(AC68/J195*100)</f>
        <v>3.0287984111221786</v>
      </c>
      <c r="AE68" s="7">
        <f>-(M195-M196)</f>
        <v>-0.11479007641921068</v>
      </c>
      <c r="AF68" s="11">
        <f>ABS(AE68/M195*100)</f>
        <v>5.6390625040937259</v>
      </c>
      <c r="AG68" s="7">
        <f>-(P195-P196)</f>
        <v>0.2642163776436206</v>
      </c>
      <c r="AH68" s="11">
        <f>ABS(AG68/P195*100)</f>
        <v>5.9760560394372764</v>
      </c>
      <c r="AI68" s="7">
        <f>-(S195-S196)</f>
        <v>-1.4966275281285135E-2</v>
      </c>
      <c r="AJ68" s="12">
        <f>ABS(AI68/S195*100)</f>
        <v>0.15312725700253368</v>
      </c>
      <c r="AM68" s="8">
        <v>3</v>
      </c>
      <c r="AN68" s="7">
        <f>(D196-D197)</f>
        <v>214.76889095825851</v>
      </c>
      <c r="AO68" s="11">
        <f>ABS(AN68/D196*100)</f>
        <v>97.012449539414618</v>
      </c>
      <c r="AP68" s="7">
        <f>(G196-G197)</f>
        <v>-1.8517568611108572</v>
      </c>
      <c r="AQ68" s="11">
        <f>ABS(AP68/G196*100)</f>
        <v>1.8866956699890531</v>
      </c>
      <c r="AR68" s="7">
        <f>(J196-J197)</f>
        <v>-2.8126712499999371</v>
      </c>
      <c r="AS68" s="11">
        <f>ABS(AR68/J196*100)</f>
        <v>2.1688067469879022</v>
      </c>
      <c r="AT68" s="7">
        <f>(M196-M197)</f>
        <v>-0.38916804675000005</v>
      </c>
      <c r="AU68" s="11">
        <f>ABS(AT68/M196*100)</f>
        <v>20.260375536670736</v>
      </c>
      <c r="AV68" s="7">
        <f>(P196-P197)</f>
        <v>0.3564646347961915</v>
      </c>
      <c r="AW68" s="11">
        <f>ABS(AV68/P196*100)</f>
        <v>7.6078794737923605</v>
      </c>
      <c r="AX68" s="7">
        <f>(S196-S197)</f>
        <v>9.2355583451232377</v>
      </c>
      <c r="AY68" s="11">
        <f>ABS(AX68/S196*100)</f>
        <v>94.638416073612092</v>
      </c>
      <c r="BB68" s="8">
        <v>3</v>
      </c>
      <c r="BC68" s="7">
        <f>(D195-D197)</f>
        <v>214.38607671336996</v>
      </c>
      <c r="BD68" s="11">
        <f>(BC68/D195)*100</f>
        <v>97.007274530936641</v>
      </c>
      <c r="BE68" s="7">
        <f>(G195-G197)</f>
        <v>0.50009500000028595</v>
      </c>
      <c r="BF68" s="11">
        <f>(BE68/G195)*100</f>
        <v>0.49760696517441394</v>
      </c>
      <c r="BG68" s="7">
        <f>(J195-J197)</f>
        <v>-6.6251712499999798</v>
      </c>
      <c r="BH68" s="11">
        <f>(BG68/J195)*100</f>
        <v>-5.2632939424031608</v>
      </c>
      <c r="BI68" s="16">
        <f>(M195-M197)</f>
        <v>-0.27437797033078937</v>
      </c>
      <c r="BJ68" s="11">
        <f>(BI68/M195)*100</f>
        <v>-13.478817792500031</v>
      </c>
      <c r="BK68" s="16">
        <f>(P195-P197)</f>
        <v>9.2248257152570901E-2</v>
      </c>
      <c r="BL68" s="14">
        <f>(BK68/P195)*100</f>
        <v>2.0864745751217617</v>
      </c>
      <c r="BM68" s="16">
        <f>(S195-S197)</f>
        <v>9.2505246204045228</v>
      </c>
      <c r="BN68" s="11">
        <f>(BM68/S195)*100</f>
        <v>94.646626120010467</v>
      </c>
      <c r="BR68" s="14">
        <f>AVERAGE(D195:D196)</f>
        <v>221.19140712244428</v>
      </c>
      <c r="BS68" s="12">
        <f t="shared" si="18"/>
        <v>0.38281424488855009</v>
      </c>
      <c r="BT68" s="14">
        <f>AVERAGE(G195:G196)</f>
        <v>99.324074069444407</v>
      </c>
      <c r="BU68" s="12">
        <f t="shared" si="19"/>
        <v>-2.3518518611111432</v>
      </c>
      <c r="BV68" s="14">
        <f>AVERAGE(J195:J196)</f>
        <v>127.78125000000003</v>
      </c>
      <c r="BW68" s="12">
        <f t="shared" ref="BW68:BW93" si="54">AC68</f>
        <v>3.8125000000000426</v>
      </c>
      <c r="BX68" s="12"/>
      <c r="BY68" s="17">
        <f>AVERAGE(M195:M196)</f>
        <v>1.9782283714596054</v>
      </c>
      <c r="BZ68" s="12">
        <f t="shared" ref="BZ68:BZ93" si="55">AE68</f>
        <v>-0.11479007641921068</v>
      </c>
      <c r="CA68" s="17">
        <f>AVERAGE(P195:P196)</f>
        <v>4.5533581888218109</v>
      </c>
      <c r="CB68" s="12">
        <f t="shared" ref="CB68:CB93" si="56">AG68</f>
        <v>0.2642163776436206</v>
      </c>
      <c r="CC68" s="17">
        <f>AVERAGE(S195:S196)</f>
        <v>9.7662668623593571</v>
      </c>
      <c r="CD68" s="12">
        <f t="shared" ref="CD68:CD93" si="57">AI68</f>
        <v>-1.4966275281285135E-2</v>
      </c>
      <c r="CH68" s="14">
        <f>AVERAGE(D196:D197)</f>
        <v>113.9983687657593</v>
      </c>
      <c r="CI68" s="12">
        <f t="shared" ref="CI68:CI93" si="58">AN68</f>
        <v>214.76889095825851</v>
      </c>
      <c r="CJ68" s="14">
        <f>AVERAGE(G196:G197)</f>
        <v>99.074026569444271</v>
      </c>
      <c r="CK68" s="12">
        <f t="shared" ref="CK68:CK93" si="59">AP68</f>
        <v>-1.8517568611108572</v>
      </c>
      <c r="CL68" s="14">
        <f>AVERAGE(J196:J197)</f>
        <v>131.09383562500003</v>
      </c>
      <c r="CM68" s="12">
        <f t="shared" ref="CM68:CM93" si="60">AR68</f>
        <v>-2.8126712499999371</v>
      </c>
      <c r="CN68" s="17">
        <f>AVERAGE(M196:M197)</f>
        <v>2.1154173566250001</v>
      </c>
      <c r="CO68" s="12">
        <f t="shared" ref="CO68:CO93" si="61">AT68</f>
        <v>-0.38916804675000005</v>
      </c>
      <c r="CP68" s="17">
        <f>AVERAGE(P196:P197)</f>
        <v>4.5072340602455254</v>
      </c>
      <c r="CQ68" s="12">
        <f t="shared" ref="CQ68:CQ93" si="62">AV68</f>
        <v>0.3564646347961915</v>
      </c>
      <c r="CR68" s="17">
        <f>AVERAGE(S196:S197)</f>
        <v>5.1410045521570957</v>
      </c>
      <c r="CS68" s="12">
        <f t="shared" ref="CS68:CS93" si="63">AX68</f>
        <v>9.2355583451232377</v>
      </c>
      <c r="CV68" s="14">
        <f>AVERAGE(D195,D197)</f>
        <v>113.80696164331502</v>
      </c>
      <c r="CW68" s="12">
        <f t="shared" ref="CW68:CW93" si="64">BC68</f>
        <v>214.38607671336996</v>
      </c>
      <c r="CX68" s="14">
        <f>AVERAGE(G195,G197)</f>
        <v>100.24995249999984</v>
      </c>
      <c r="CY68" s="12">
        <f t="shared" ref="CY68:CY93" si="65">BE68</f>
        <v>0.50009500000028595</v>
      </c>
      <c r="CZ68" s="14">
        <f>AVERAGE(J195,J197)</f>
        <v>129.187585625</v>
      </c>
      <c r="DA68" s="12">
        <f t="shared" si="20"/>
        <v>-6.6251712499999798</v>
      </c>
      <c r="DB68" s="17">
        <f>AVERAGE(M195,M197)</f>
        <v>2.1728123948346054</v>
      </c>
      <c r="DC68" s="12">
        <f t="shared" ref="DC68:DC93" si="66">BI68</f>
        <v>-0.27437797033078937</v>
      </c>
      <c r="DD68" s="17">
        <f>AVERAGE(P195,P197)</f>
        <v>4.3751258714237151</v>
      </c>
      <c r="DE68" s="10">
        <f t="shared" ref="DE68:DE93" si="67">BK68</f>
        <v>9.2248257152570901E-2</v>
      </c>
      <c r="DF68" s="17">
        <f>AVERAGE(S195,S197)</f>
        <v>5.1484876897977383</v>
      </c>
      <c r="DG68" s="10">
        <f t="shared" ref="DG68:DG93" si="68">BM68</f>
        <v>9.2505246204045228</v>
      </c>
      <c r="DL68" s="3">
        <f t="shared" ref="DL68:DL93" si="69">BS68^2</f>
        <v>0.14654674608959081</v>
      </c>
      <c r="DN68" s="3">
        <f t="shared" ref="DN68:DN93" si="70">BU68^2</f>
        <v>5.5312071766119484</v>
      </c>
      <c r="DP68" s="3">
        <f t="shared" si="21"/>
        <v>14.535156250000325</v>
      </c>
      <c r="DR68" s="3">
        <f t="shared" si="22"/>
        <v>1.3176761644328228E-2</v>
      </c>
      <c r="DT68" s="3">
        <f t="shared" si="23"/>
        <v>6.9810294215116336E-2</v>
      </c>
      <c r="DV68" s="3">
        <f t="shared" si="24"/>
        <v>2.2398939579520646E-4</v>
      </c>
      <c r="DY68" s="3">
        <f t="shared" si="25"/>
        <v>46125.676523440336</v>
      </c>
      <c r="DZ68" s="7"/>
      <c r="EA68" s="3">
        <f t="shared" si="26"/>
        <v>3.4290034726711345</v>
      </c>
      <c r="EB68" s="7"/>
      <c r="EC68" s="3">
        <f t="shared" si="27"/>
        <v>7.9111195605762088</v>
      </c>
      <c r="ED68" s="7"/>
      <c r="EE68" s="3">
        <f t="shared" si="28"/>
        <v>0.15145176861121024</v>
      </c>
      <c r="EF68" s="7"/>
      <c r="EG68" s="3">
        <f t="shared" si="29"/>
        <v>0.12706703586038218</v>
      </c>
      <c r="EH68" s="7"/>
      <c r="EI68" s="3">
        <f t="shared" si="30"/>
        <v>85.295537946175472</v>
      </c>
      <c r="EJ68" s="7"/>
      <c r="EL68" s="3">
        <f t="shared" si="31"/>
        <v>45961.389888550948</v>
      </c>
      <c r="EN68" s="3">
        <f t="shared" si="32"/>
        <v>0.25009500902528603</v>
      </c>
      <c r="EP68" s="3">
        <f t="shared" si="33"/>
        <v>43.892894091826292</v>
      </c>
      <c r="ER68" s="3">
        <f t="shared" si="34"/>
        <v>7.5283270602843524E-2</v>
      </c>
      <c r="ET68" s="3">
        <f t="shared" si="35"/>
        <v>8.5097409476868491E-3</v>
      </c>
      <c r="EV68" s="3">
        <f t="shared" si="36"/>
        <v>85.572205752710246</v>
      </c>
    </row>
    <row r="69" spans="1:152" x14ac:dyDescent="0.25">
      <c r="A69" s="1"/>
      <c r="B69" s="1">
        <v>3</v>
      </c>
      <c r="C69" s="5">
        <v>1</v>
      </c>
      <c r="D69" s="3">
        <v>223.5</v>
      </c>
      <c r="E69" s="3">
        <v>1.0409999999999999</v>
      </c>
      <c r="F69" s="5">
        <v>1</v>
      </c>
      <c r="G69" s="3">
        <v>120.25</v>
      </c>
      <c r="H69" s="3">
        <v>0.33333333333333331</v>
      </c>
      <c r="I69" s="5">
        <v>1</v>
      </c>
      <c r="J69" s="3">
        <v>127</v>
      </c>
      <c r="K69" s="3">
        <v>0.35355339059327373</v>
      </c>
      <c r="L69" s="5">
        <v>1</v>
      </c>
      <c r="M69" s="2">
        <v>2.2242817423540315</v>
      </c>
      <c r="N69" s="2">
        <v>1E-3</v>
      </c>
      <c r="O69" s="5">
        <v>1</v>
      </c>
      <c r="P69" s="2">
        <v>4.0462499999999997</v>
      </c>
      <c r="Q69" s="2">
        <v>1.8191265625E-3</v>
      </c>
      <c r="R69" s="5">
        <v>1</v>
      </c>
      <c r="S69" s="2">
        <v>9.0412499999999998</v>
      </c>
      <c r="T69" s="2">
        <v>7.8947190028193823E-2</v>
      </c>
      <c r="W69" s="8">
        <v>16</v>
      </c>
      <c r="X69" s="2">
        <v>1</v>
      </c>
      <c r="Y69" s="7">
        <f>-(D198-D199)</f>
        <v>-2.8768731167425017</v>
      </c>
      <c r="Z69" s="12">
        <f>ABS(Y69/D198*100)</f>
        <v>1.3411995882249426</v>
      </c>
      <c r="AA69" s="7">
        <f>-(G198-G199)</f>
        <v>-7.1666666999999791</v>
      </c>
      <c r="AB69" s="11">
        <f>ABS(AA69/G198*100)</f>
        <v>6.2727936105032649</v>
      </c>
      <c r="AC69" s="7">
        <f>-(J198-J199)</f>
        <v>6.7453704166666881</v>
      </c>
      <c r="AD69" s="14">
        <f>ABS(AC69/J198*100)</f>
        <v>5.3481628675256205</v>
      </c>
      <c r="AE69" s="7">
        <f>-(M198-M199)</f>
        <v>0.10515360760860171</v>
      </c>
      <c r="AF69" s="14">
        <f>ABS(AE69/M198*100)</f>
        <v>4.8648148186701707</v>
      </c>
      <c r="AG69" s="7">
        <f>-(P198-P199)</f>
        <v>0.24801470572015472</v>
      </c>
      <c r="AH69" s="11">
        <f>ABS(AG69/P198*100)</f>
        <v>5.9565225030358384</v>
      </c>
      <c r="AI69" s="7">
        <f>-(S198-S199)</f>
        <v>-8.2521516579220133E-2</v>
      </c>
      <c r="AJ69" s="12">
        <f>ABS(AI69/S198*100)</f>
        <v>0.92448135083848337</v>
      </c>
      <c r="AL69" s="8">
        <v>16</v>
      </c>
      <c r="AM69" s="8">
        <v>1</v>
      </c>
      <c r="AN69" s="7">
        <f>(D199-D200)</f>
        <v>-65.298060391572506</v>
      </c>
      <c r="AO69" s="11">
        <f>ABS(AN69/D199*100)</f>
        <v>30.855824386147724</v>
      </c>
      <c r="AP69" s="7">
        <f>(G199-G200)</f>
        <v>0.833524550001016</v>
      </c>
      <c r="AQ69" s="11">
        <f>ABS(AP69/G199*100)</f>
        <v>0.7783886850681514</v>
      </c>
      <c r="AR69" s="7">
        <f>(J199-J200)</f>
        <v>-8.3797633333333295</v>
      </c>
      <c r="AS69" s="11">
        <f>ABS(AR69/J199*100)</f>
        <v>6.3067208340394671</v>
      </c>
      <c r="AT69" s="7">
        <f>(M199-M200)</f>
        <v>5.6665676750000227E-2</v>
      </c>
      <c r="AU69" s="14">
        <f>ABS(AT69/M199*100)</f>
        <v>2.4999563271139817</v>
      </c>
      <c r="AV69" s="7">
        <f>(P199-P200)</f>
        <v>-0.11312014512327462</v>
      </c>
      <c r="AW69" s="14">
        <f>ABS(AV69/P199*100)</f>
        <v>2.5640566228884918</v>
      </c>
      <c r="AX69" s="7">
        <f>(S199-S200)</f>
        <v>-1.3798425194747193</v>
      </c>
      <c r="AY69" s="11">
        <f>ABS(AX69/S199*100)</f>
        <v>15.602497544576266</v>
      </c>
      <c r="BA69" s="8">
        <v>16</v>
      </c>
      <c r="BB69" s="8">
        <v>1</v>
      </c>
      <c r="BC69" s="7">
        <f>(D198-D200)</f>
        <v>-62.421187274830004</v>
      </c>
      <c r="BD69" s="11">
        <f>(BC69/D198)*100</f>
        <v>-29.100786608312358</v>
      </c>
      <c r="BE69" s="7">
        <f>(G198-G200)</f>
        <v>8.0001912500009951</v>
      </c>
      <c r="BF69" s="12">
        <f>(BE69/G198)*100</f>
        <v>7.0023555798695805</v>
      </c>
      <c r="BG69" s="7">
        <f>(J198-J200)</f>
        <v>-15.125133750000018</v>
      </c>
      <c r="BH69" s="12">
        <f>(BG69/J198)*100</f>
        <v>-11.99217740336969</v>
      </c>
      <c r="BI69" s="16">
        <f>(M198-M200)</f>
        <v>-4.848793085860148E-2</v>
      </c>
      <c r="BJ69" s="14">
        <f>(BI69/M198)*100</f>
        <v>-2.2432402456944658</v>
      </c>
      <c r="BK69" s="16">
        <f>(P198-P200)</f>
        <v>-0.36113485084342933</v>
      </c>
      <c r="BL69" s="11">
        <f>(BK69/P198)*100</f>
        <v>-8.6733077356572643</v>
      </c>
      <c r="BM69" s="16">
        <f>(S198-S200)</f>
        <v>-1.2973210028954991</v>
      </c>
      <c r="BN69" s="11">
        <f>(BM69/S198)*100</f>
        <v>-14.533774013673142</v>
      </c>
      <c r="BR69" s="14">
        <f>AVERAGE(D198:D199)</f>
        <v>213.06156344162875</v>
      </c>
      <c r="BS69" s="12">
        <f t="shared" ref="BS69:BS93" si="71">Y69</f>
        <v>-2.8768731167425017</v>
      </c>
      <c r="BT69" s="14">
        <f>AVERAGE(G198:G199)</f>
        <v>110.66666665</v>
      </c>
      <c r="BU69" s="12">
        <f t="shared" ref="BU69:BU93" si="72">AA69</f>
        <v>-7.1666666999999791</v>
      </c>
      <c r="BV69" s="14">
        <f>AVERAGE(J198:J199)</f>
        <v>129.49768520833334</v>
      </c>
      <c r="BW69" s="12">
        <f t="shared" si="54"/>
        <v>6.7453704166666881</v>
      </c>
      <c r="BX69" s="12"/>
      <c r="BY69" s="17">
        <f>AVERAGE(M198:M199)</f>
        <v>2.2140898629456993</v>
      </c>
      <c r="BZ69" s="12">
        <f t="shared" si="55"/>
        <v>0.10515360760860171</v>
      </c>
      <c r="CA69" s="17">
        <f>AVERAGE(P198:P199)</f>
        <v>4.2877573528600781</v>
      </c>
      <c r="CB69" s="12">
        <f t="shared" si="56"/>
        <v>0.24801470572015472</v>
      </c>
      <c r="CC69" s="17">
        <f>AVERAGE(S198:S199)</f>
        <v>8.8849892417103913</v>
      </c>
      <c r="CD69" s="12">
        <f t="shared" si="57"/>
        <v>-8.2521516579220133E-2</v>
      </c>
      <c r="CH69" s="14">
        <f>AVERAGE(D199:D200)</f>
        <v>244.27215707904375</v>
      </c>
      <c r="CI69" s="12">
        <f t="shared" si="58"/>
        <v>-65.298060391572506</v>
      </c>
      <c r="CJ69" s="14">
        <f>AVERAGE(G199:G200)</f>
        <v>106.6665710249995</v>
      </c>
      <c r="CK69" s="12">
        <f t="shared" si="59"/>
        <v>0.833524550001016</v>
      </c>
      <c r="CL69" s="14">
        <f>AVERAGE(J199:J200)</f>
        <v>137.06025208333335</v>
      </c>
      <c r="CM69" s="12">
        <f t="shared" si="60"/>
        <v>-8.3797633333333295</v>
      </c>
      <c r="CN69" s="17">
        <f>AVERAGE(M199:M200)</f>
        <v>2.2383338283750005</v>
      </c>
      <c r="CO69" s="12">
        <f t="shared" si="61"/>
        <v>5.6665676750000227E-2</v>
      </c>
      <c r="CP69" s="17">
        <f>AVERAGE(P199:P200)</f>
        <v>4.4683247782817919</v>
      </c>
      <c r="CQ69" s="12">
        <f t="shared" si="62"/>
        <v>-0.11312014512327462</v>
      </c>
      <c r="CR69" s="17">
        <f>AVERAGE(S199:S200)</f>
        <v>9.53364974315814</v>
      </c>
      <c r="CS69" s="12">
        <f t="shared" si="63"/>
        <v>-1.3798425194747193</v>
      </c>
      <c r="CV69" s="14">
        <f>AVERAGE(D198,D200)</f>
        <v>245.710593637415</v>
      </c>
      <c r="CW69" s="12">
        <f t="shared" si="64"/>
        <v>-62.421187274830004</v>
      </c>
      <c r="CX69" s="14">
        <f>AVERAGE(G198,G200)</f>
        <v>110.24990437499949</v>
      </c>
      <c r="CY69" s="12">
        <f t="shared" si="65"/>
        <v>8.0001912500009951</v>
      </c>
      <c r="CZ69" s="14">
        <f>AVERAGE(J198,J200)</f>
        <v>133.68756687499999</v>
      </c>
      <c r="DA69" s="12">
        <f t="shared" ref="DA69:DA93" si="73">BG69</f>
        <v>-15.125133750000018</v>
      </c>
      <c r="DB69" s="17">
        <f>AVERAGE(M198,M200)</f>
        <v>2.1857570245706994</v>
      </c>
      <c r="DC69" s="12">
        <f t="shared" si="66"/>
        <v>-4.848793085860148E-2</v>
      </c>
      <c r="DD69" s="17">
        <f>AVERAGE(P198,P200)</f>
        <v>4.344317425421715</v>
      </c>
      <c r="DE69" s="10">
        <f t="shared" si="67"/>
        <v>-0.36113485084342933</v>
      </c>
      <c r="DF69" s="17">
        <f>AVERAGE(S198,S200)</f>
        <v>9.57491050144775</v>
      </c>
      <c r="DG69" s="10">
        <f t="shared" si="68"/>
        <v>-1.2973210028954991</v>
      </c>
      <c r="DL69" s="3">
        <f t="shared" si="69"/>
        <v>8.2763989298357163</v>
      </c>
      <c r="DN69" s="3">
        <f t="shared" si="70"/>
        <v>51.361111588888591</v>
      </c>
      <c r="DP69" s="3">
        <f t="shared" ref="DP69:DP93" si="74">BW69^2</f>
        <v>45.500022058042127</v>
      </c>
      <c r="DR69" s="3">
        <f t="shared" ref="DR69:DR93" si="75">BZ69^2</f>
        <v>1.1057281193103778E-2</v>
      </c>
      <c r="DT69" s="3">
        <f t="shared" ref="DT69:DT93" si="76">CB69^2</f>
        <v>6.1511294253454946E-2</v>
      </c>
      <c r="DV69" s="3">
        <f t="shared" ref="DV69:DV93" si="77">CD69^2</f>
        <v>6.8098006985345032E-3</v>
      </c>
      <c r="DY69" s="3">
        <f t="shared" ref="DY69:DY93" si="78">CI69^2</f>
        <v>4263.8366909014503</v>
      </c>
      <c r="DZ69" s="7"/>
      <c r="EA69" s="3">
        <f t="shared" ref="EA69:EA93" si="79">CK69^2</f>
        <v>0.69476317545439625</v>
      </c>
      <c r="EB69" s="7"/>
      <c r="EC69" s="3">
        <f t="shared" ref="EC69:EC93" si="80">CM69^2</f>
        <v>70.220433522677709</v>
      </c>
      <c r="ED69" s="7"/>
      <c r="EE69" s="3">
        <f t="shared" ref="EE69:EE93" si="81">CO69^2</f>
        <v>3.2109989215355164E-3</v>
      </c>
      <c r="EF69" s="7"/>
      <c r="EG69" s="3">
        <f t="shared" ref="EG69:EG93" si="82">CQ69^2</f>
        <v>1.2796167232710711E-2</v>
      </c>
      <c r="EH69" s="7"/>
      <c r="EI69" s="3">
        <f t="shared" ref="EI69:EI93" si="83">CS69^2</f>
        <v>1.903965378550341</v>
      </c>
      <c r="EJ69" s="7"/>
      <c r="EL69" s="3">
        <f t="shared" ref="EL69:EL93" si="84">CW69^2</f>
        <v>3896.4046207993993</v>
      </c>
      <c r="EN69" s="3">
        <f t="shared" ref="EN69:EN93" si="85">CY69^2</f>
        <v>64.003060036592487</v>
      </c>
      <c r="EP69" s="3">
        <f t="shared" ref="EP69:EP93" si="86">DA69^2</f>
        <v>228.76967095538959</v>
      </c>
      <c r="ER69" s="3">
        <f t="shared" ref="ER69:ER93" si="87">DC69^2</f>
        <v>2.3510794389485176E-3</v>
      </c>
      <c r="ET69" s="3">
        <f t="shared" ref="ET69:ET93" si="88">DE69^2</f>
        <v>0.13041838049370597</v>
      </c>
      <c r="EV69" s="3">
        <f t="shared" ref="EV69:EV93" si="89">DG69^2</f>
        <v>1.6830417845537837</v>
      </c>
    </row>
    <row r="70" spans="1:152" x14ac:dyDescent="0.25">
      <c r="A70" s="1"/>
      <c r="B70" s="1"/>
      <c r="C70" s="6">
        <v>2</v>
      </c>
      <c r="D70" s="3">
        <v>222.02180737877794</v>
      </c>
      <c r="E70" s="3">
        <v>0.74302368519206718</v>
      </c>
      <c r="F70" s="6">
        <v>2</v>
      </c>
      <c r="G70" s="3">
        <v>105.55555552777784</v>
      </c>
      <c r="H70" s="3">
        <v>1.9610428064906915</v>
      </c>
      <c r="I70" s="6">
        <v>2</v>
      </c>
      <c r="J70" s="3">
        <v>140.62500003124995</v>
      </c>
      <c r="K70" s="3">
        <v>2.0799999999999996</v>
      </c>
      <c r="L70" s="6">
        <v>2</v>
      </c>
      <c r="M70" s="2">
        <v>2.0750000000000002</v>
      </c>
      <c r="N70" s="2">
        <v>1.8604085572798249E-2</v>
      </c>
      <c r="O70" s="6">
        <v>2</v>
      </c>
      <c r="P70" s="2">
        <v>4.3373493975903612</v>
      </c>
      <c r="Q70" s="2">
        <v>3.8887912940672779E-2</v>
      </c>
      <c r="R70" s="6">
        <v>2</v>
      </c>
      <c r="S70" s="2">
        <v>8.9962029267168369</v>
      </c>
      <c r="T70" s="2">
        <v>6.8212490989616542E-2</v>
      </c>
      <c r="X70" s="2">
        <v>2</v>
      </c>
      <c r="Y70" s="7">
        <f>-(D201-D202)</f>
        <v>-3.4269611693339073</v>
      </c>
      <c r="Z70" s="12">
        <f>ABS(Y70/D201*100)</f>
        <v>1.5720005363917007</v>
      </c>
      <c r="AA70" s="7">
        <f>-(G201-G202)</f>
        <v>-7.7083333175000206</v>
      </c>
      <c r="AB70" s="11">
        <f>ABS(AA70/G201*100)</f>
        <v>6.8139963027624502</v>
      </c>
      <c r="AC70" s="7">
        <f>-(J201-J202)</f>
        <v>7.8657407222222275</v>
      </c>
      <c r="AD70" s="11">
        <f>ABS(AC70/J201*100)</f>
        <v>5.9196543535068509</v>
      </c>
      <c r="AE70" s="7">
        <f>-(M201-M202)</f>
        <v>0.10817199343563244</v>
      </c>
      <c r="AF70" s="14">
        <f>ABS(AE70/M201*100)</f>
        <v>4.8887731477714986</v>
      </c>
      <c r="AG70" s="7">
        <f>-(P201-P202)</f>
        <v>0.24129712748405385</v>
      </c>
      <c r="AH70" s="11">
        <f>ABS(AG70/P201*100)</f>
        <v>5.9323202823369119</v>
      </c>
      <c r="AI70" s="7">
        <f>-(S201-S202)</f>
        <v>-0.13578351414790646</v>
      </c>
      <c r="AJ70" s="12">
        <f>ABS(AI70/S201*100)</f>
        <v>1.5318969301695837</v>
      </c>
      <c r="AM70" s="8">
        <v>2</v>
      </c>
      <c r="AN70" s="7">
        <f>(D202-D203)</f>
        <v>-36.701691006533906</v>
      </c>
      <c r="AO70" s="11">
        <f>ABS(AN70/D202*100)</f>
        <v>17.10452124206418</v>
      </c>
      <c r="AP70" s="7">
        <f>(G202-G203)</f>
        <v>0.41617168249996439</v>
      </c>
      <c r="AQ70" s="11">
        <f>ABS(AP70/G202*100)</f>
        <v>0.39478736673908921</v>
      </c>
      <c r="AR70" s="7">
        <f>(J202-J203)</f>
        <v>-4.2587642777767769</v>
      </c>
      <c r="AS70" s="11">
        <f>ABS(AR70/J202*100)</f>
        <v>3.0259640925027051</v>
      </c>
      <c r="AT70" s="7">
        <f>(M202-M203)</f>
        <v>8.0833563324999691E-2</v>
      </c>
      <c r="AU70" s="14">
        <f>ABS(AT70/M202*100)</f>
        <v>3.4829542545905903</v>
      </c>
      <c r="AV70" s="7">
        <f>(P202-P203)</f>
        <v>-0.15548904518818585</v>
      </c>
      <c r="AW70" s="14">
        <f>ABS(AV70/P202*100)</f>
        <v>3.6086415903961888</v>
      </c>
      <c r="AX70" s="7">
        <f>(S202-S203)</f>
        <v>-2.1939208844294065</v>
      </c>
      <c r="AY70" s="11">
        <f>ABS(AX70/S202*100)</f>
        <v>25.136678606474032</v>
      </c>
      <c r="BB70" s="8">
        <v>2</v>
      </c>
      <c r="BC70" s="7">
        <f>(D201-D203)</f>
        <v>-33.274729837199999</v>
      </c>
      <c r="BD70" s="11">
        <f>(BC70/D201)*100</f>
        <v>-15.26363754</v>
      </c>
      <c r="BE70" s="7">
        <f>(G201-G203)</f>
        <v>8.124504999999985</v>
      </c>
      <c r="BF70" s="11">
        <f>(BE70/G201)*100</f>
        <v>7.1818828729281652</v>
      </c>
      <c r="BG70" s="7">
        <f>(J201-J203)</f>
        <v>-12.124504999999004</v>
      </c>
      <c r="BH70" s="11">
        <f>(BG70/J201)*100</f>
        <v>-9.1247450611469461</v>
      </c>
      <c r="BI70" s="16">
        <f>(M201-M203)</f>
        <v>-2.733843011063275E-2</v>
      </c>
      <c r="BJ70" s="12">
        <f>(BI70/M201)*100</f>
        <v>-1.235545160833319</v>
      </c>
      <c r="BK70" s="16">
        <f>(P201-P203)</f>
        <v>-0.3967861726722397</v>
      </c>
      <c r="BL70" s="11">
        <f>(BK70/P201)*100</f>
        <v>-9.7550380497170188</v>
      </c>
      <c r="BM70" s="16">
        <f>(S201-S203)</f>
        <v>-2.0581373702815</v>
      </c>
      <c r="BN70" s="11">
        <f>(BM70/S201)*100</f>
        <v>-23.219713668385278</v>
      </c>
      <c r="BR70" s="14">
        <f>AVERAGE(D201:D202)</f>
        <v>216.28651941533303</v>
      </c>
      <c r="BS70" s="12">
        <f t="shared" si="71"/>
        <v>-3.4269611693339073</v>
      </c>
      <c r="BT70" s="14">
        <f>AVERAGE(G201:G202)</f>
        <v>109.27083334124998</v>
      </c>
      <c r="BU70" s="12">
        <f t="shared" si="72"/>
        <v>-7.7083333175000206</v>
      </c>
      <c r="BV70" s="14">
        <f>AVERAGE(J201:J202)</f>
        <v>136.8078703611111</v>
      </c>
      <c r="BW70" s="12">
        <f t="shared" si="54"/>
        <v>7.8657407222222275</v>
      </c>
      <c r="BX70" s="12"/>
      <c r="BY70" s="17">
        <f>AVERAGE(M201:M202)</f>
        <v>2.2667473366071835</v>
      </c>
      <c r="BZ70" s="12">
        <f t="shared" si="55"/>
        <v>0.10817199343563244</v>
      </c>
      <c r="CA70" s="17">
        <f>AVERAGE(P201:P202)</f>
        <v>4.1881485637420273</v>
      </c>
      <c r="CB70" s="12">
        <f t="shared" si="56"/>
        <v>0.24129712748405385</v>
      </c>
      <c r="CC70" s="17">
        <f>AVERAGE(S201:S202)</f>
        <v>8.7958582429260463</v>
      </c>
      <c r="CD70" s="12">
        <f t="shared" si="57"/>
        <v>-0.13578351414790646</v>
      </c>
      <c r="CH70" s="14">
        <f>AVERAGE(D202:D203)</f>
        <v>232.92388433393305</v>
      </c>
      <c r="CI70" s="12">
        <f t="shared" si="58"/>
        <v>-36.701691006533906</v>
      </c>
      <c r="CJ70" s="14">
        <f>AVERAGE(G202:G203)</f>
        <v>105.20858084124998</v>
      </c>
      <c r="CK70" s="12">
        <f t="shared" si="59"/>
        <v>0.41617168249996439</v>
      </c>
      <c r="CL70" s="14">
        <f>AVERAGE(J202:J203)</f>
        <v>142.87012286111062</v>
      </c>
      <c r="CM70" s="12">
        <f t="shared" si="60"/>
        <v>-4.2587642777767769</v>
      </c>
      <c r="CN70" s="17">
        <f>AVERAGE(M202:M203)</f>
        <v>2.2804165516624995</v>
      </c>
      <c r="CO70" s="12">
        <f t="shared" si="61"/>
        <v>8.0833563324999691E-2</v>
      </c>
      <c r="CP70" s="17">
        <f>AVERAGE(P202:P203)</f>
        <v>4.3865416500781471</v>
      </c>
      <c r="CQ70" s="12">
        <f t="shared" si="62"/>
        <v>-0.15548904518818585</v>
      </c>
      <c r="CR70" s="17">
        <f>AVERAGE(S202:S203)</f>
        <v>9.8249269280667963</v>
      </c>
      <c r="CS70" s="12">
        <f t="shared" si="63"/>
        <v>-2.1939208844294065</v>
      </c>
      <c r="CV70" s="14">
        <f>AVERAGE(D201,D203)</f>
        <v>234.63736491859999</v>
      </c>
      <c r="CW70" s="12">
        <f t="shared" si="64"/>
        <v>-33.274729837199999</v>
      </c>
      <c r="CX70" s="14">
        <f>AVERAGE(G201,G203)</f>
        <v>109.0627475</v>
      </c>
      <c r="CY70" s="12">
        <f t="shared" si="65"/>
        <v>8.124504999999985</v>
      </c>
      <c r="CZ70" s="14">
        <f>AVERAGE(J201,J203)</f>
        <v>138.93725249999949</v>
      </c>
      <c r="DA70" s="12">
        <f t="shared" si="73"/>
        <v>-12.124504999999004</v>
      </c>
      <c r="DB70" s="17">
        <f>AVERAGE(M201,M203)</f>
        <v>2.2263305549446835</v>
      </c>
      <c r="DC70" s="12">
        <f t="shared" si="66"/>
        <v>-2.733843011063275E-2</v>
      </c>
      <c r="DD70" s="17">
        <f>AVERAGE(P201,P203)</f>
        <v>4.2658930863361197</v>
      </c>
      <c r="DE70" s="10">
        <f t="shared" si="67"/>
        <v>-0.3967861726722397</v>
      </c>
      <c r="DF70" s="17">
        <f>AVERAGE(S201,S203)</f>
        <v>9.8928186851407496</v>
      </c>
      <c r="DG70" s="10">
        <f t="shared" si="68"/>
        <v>-2.0581373702815</v>
      </c>
      <c r="DL70" s="3">
        <f t="shared" si="69"/>
        <v>11.744062856122421</v>
      </c>
      <c r="DN70" s="3">
        <f t="shared" si="70"/>
        <v>59.418402533680876</v>
      </c>
      <c r="DP70" s="3">
        <f t="shared" si="74"/>
        <v>61.869877109225051</v>
      </c>
      <c r="DR70" s="3">
        <f t="shared" si="75"/>
        <v>1.1701180163838507E-2</v>
      </c>
      <c r="DT70" s="3">
        <f t="shared" si="76"/>
        <v>5.8224303732055741E-2</v>
      </c>
      <c r="DV70" s="3">
        <f t="shared" si="77"/>
        <v>1.8437162714354714E-2</v>
      </c>
      <c r="DY70" s="3">
        <f t="shared" si="78"/>
        <v>1347.0141227390918</v>
      </c>
      <c r="DZ70" s="7"/>
      <c r="EA70" s="3">
        <f t="shared" si="79"/>
        <v>0.17319886931485118</v>
      </c>
      <c r="EB70" s="7"/>
      <c r="EC70" s="3">
        <f t="shared" si="80"/>
        <v>18.137073173667552</v>
      </c>
      <c r="ED70" s="7"/>
      <c r="EE70" s="3">
        <f t="shared" si="81"/>
        <v>6.5340649598167348E-3</v>
      </c>
      <c r="EF70" s="7"/>
      <c r="EG70" s="3">
        <f t="shared" si="82"/>
        <v>2.4176843173533701E-2</v>
      </c>
      <c r="EH70" s="7"/>
      <c r="EI70" s="3">
        <f t="shared" si="83"/>
        <v>4.8132888471355093</v>
      </c>
      <c r="EJ70" s="7"/>
      <c r="EL70" s="3">
        <f t="shared" si="84"/>
        <v>1107.2076457386479</v>
      </c>
      <c r="EN70" s="3">
        <f t="shared" si="85"/>
        <v>66.007581495024752</v>
      </c>
      <c r="EP70" s="3">
        <f t="shared" si="86"/>
        <v>147.00362149500086</v>
      </c>
      <c r="ER70" s="3">
        <f t="shared" si="87"/>
        <v>7.4738976091395142E-4</v>
      </c>
      <c r="ET70" s="3">
        <f t="shared" si="88"/>
        <v>0.15743926682388443</v>
      </c>
      <c r="EV70" s="3">
        <f t="shared" si="89"/>
        <v>4.2359294349492487</v>
      </c>
    </row>
    <row r="71" spans="1:152" x14ac:dyDescent="0.25">
      <c r="A71" s="1"/>
      <c r="B71" s="1"/>
      <c r="C71" s="4">
        <v>3</v>
      </c>
      <c r="D71" s="3">
        <v>120.89637133686</v>
      </c>
      <c r="E71" s="3">
        <v>0.3160791</v>
      </c>
      <c r="F71" s="4">
        <v>3</v>
      </c>
      <c r="G71" s="3">
        <v>106.250047499999</v>
      </c>
      <c r="H71" s="3">
        <v>4.7140450000000005</v>
      </c>
      <c r="I71" s="4">
        <v>3</v>
      </c>
      <c r="J71" s="3">
        <v>146.25001</v>
      </c>
      <c r="K71" s="3">
        <v>5</v>
      </c>
      <c r="L71" s="4">
        <v>3</v>
      </c>
      <c r="M71" s="2">
        <v>2.1299991600000001</v>
      </c>
      <c r="N71" s="2">
        <v>1.4142136E-2</v>
      </c>
      <c r="O71" s="4">
        <v>3</v>
      </c>
      <c r="P71" s="2">
        <v>4.6948375322363898</v>
      </c>
      <c r="Q71" s="2">
        <v>2.7029500000000001E-2</v>
      </c>
      <c r="R71" s="4">
        <v>3</v>
      </c>
      <c r="S71" s="2">
        <v>1.3877008086625999</v>
      </c>
      <c r="T71" s="2">
        <v>9.9905970000000004E-3</v>
      </c>
      <c r="X71" s="2">
        <v>3</v>
      </c>
      <c r="Y71" s="7">
        <f>-(D204-D205)</f>
        <v>3.1052092155144919</v>
      </c>
      <c r="Z71" s="12">
        <f>ABS(Y71/D204*100)</f>
        <v>1.4946855429672645</v>
      </c>
      <c r="AA71" s="7">
        <f>-(G204-G205)</f>
        <v>-9.0231480833333251</v>
      </c>
      <c r="AB71" s="11">
        <f>ABS(AA71/G204*100)</f>
        <v>8.1381267944381737</v>
      </c>
      <c r="AC71" s="7">
        <f>-(J204-J205)</f>
        <v>8.6874999374999931</v>
      </c>
      <c r="AD71" s="11">
        <f>ABS(AC71/J204*100)</f>
        <v>7.3700953870625598</v>
      </c>
      <c r="AE71" s="7">
        <f>-(M204-M205)</f>
        <v>-0.12856411347292118</v>
      </c>
      <c r="AF71" s="11">
        <f>ABS(AE71/M204*100)</f>
        <v>6.2478587922465429</v>
      </c>
      <c r="AG71" s="7">
        <f>-(P204-P205)</f>
        <v>0.29147678165593049</v>
      </c>
      <c r="AH71" s="11">
        <f>ABS(AG71/P204*100)</f>
        <v>6.6642305037080432</v>
      </c>
      <c r="AI71" s="7">
        <f>-(S204-S205)</f>
        <v>0.15747504036395377</v>
      </c>
      <c r="AJ71" s="12">
        <f>ABS(AI71/S204*100)</f>
        <v>1.7333521228833657</v>
      </c>
      <c r="AM71" s="8">
        <v>3</v>
      </c>
      <c r="AN71" s="7">
        <f>(D205-D206)</f>
        <v>14.480681805885496</v>
      </c>
      <c r="AO71" s="11">
        <f>ABS(AN71/D205*100)</f>
        <v>6.8675950002661938</v>
      </c>
      <c r="AP71" s="7">
        <f>(G205-G206)</f>
        <v>0.60191816666768716</v>
      </c>
      <c r="AQ71" s="11">
        <f>ABS(AP71/G205*100)</f>
        <v>0.59097419962492737</v>
      </c>
      <c r="AR71" s="7">
        <f>(J205-J206)</f>
        <v>-4.6876425625000167</v>
      </c>
      <c r="AS71" s="11">
        <f>ABS(AR71/J205*100)</f>
        <v>3.703816347508071</v>
      </c>
      <c r="AT71" s="7">
        <f>(M205-M206)</f>
        <v>-0.13083279324999975</v>
      </c>
      <c r="AU71" s="11">
        <f>ABS(AT71/M205*100)</f>
        <v>6.7818294554305769</v>
      </c>
      <c r="AV71" s="7">
        <f>(P205-P206)</f>
        <v>-0.18914342288771024</v>
      </c>
      <c r="AW71" s="14">
        <f>ABS(AV71/P205*100)</f>
        <v>4.0543242963329957</v>
      </c>
      <c r="AX71" s="7">
        <f>(S205-S206)</f>
        <v>0.50588258838343236</v>
      </c>
      <c r="AY71" s="11">
        <f>ABS(AX71/S205*100)</f>
        <v>5.4734536601303239</v>
      </c>
      <c r="BB71" s="8">
        <v>3</v>
      </c>
      <c r="BC71" s="7">
        <f>(D204-D206)</f>
        <v>11.375472590371004</v>
      </c>
      <c r="BD71" s="11">
        <f>(BC71/D204)*100</f>
        <v>5.4755584069174512</v>
      </c>
      <c r="BE71" s="7">
        <f>(G204-G206)</f>
        <v>9.6250662500010122</v>
      </c>
      <c r="BF71" s="11">
        <f>(BE71/G204)*100</f>
        <v>8.6810067643752085</v>
      </c>
      <c r="BG71" s="7">
        <f>(J204-J206)</f>
        <v>-13.37514250000001</v>
      </c>
      <c r="BH71" s="11">
        <f>(BG71/J204)*100</f>
        <v>-11.346886532343593</v>
      </c>
      <c r="BI71" s="16">
        <f>(M204-M206)</f>
        <v>-2.2686797770785638E-3</v>
      </c>
      <c r="BJ71" s="12">
        <f>(BI71/M204)*100</f>
        <v>-0.11025153527774853</v>
      </c>
      <c r="BK71" s="16">
        <f>(P204-P206)</f>
        <v>-0.48062020454364074</v>
      </c>
      <c r="BL71" s="11">
        <f>(BK71/P204)*100</f>
        <v>-10.98874431651651</v>
      </c>
      <c r="BM71" s="16">
        <f>(S204-S206)</f>
        <v>0.3484075480194786</v>
      </c>
      <c r="BN71" s="14">
        <f>(BM71/S204)*100</f>
        <v>3.8349757624598642</v>
      </c>
      <c r="BR71" s="14">
        <f>AVERAGE(D204:D205)</f>
        <v>209.30260460775725</v>
      </c>
      <c r="BS71" s="12">
        <f t="shared" si="71"/>
        <v>3.1052092155144919</v>
      </c>
      <c r="BT71" s="14">
        <f>AVERAGE(G204:G205)</f>
        <v>106.36342595833334</v>
      </c>
      <c r="BU71" s="12">
        <f t="shared" si="72"/>
        <v>-9.0231480833333251</v>
      </c>
      <c r="BV71" s="14">
        <f>AVERAGE(J204:J205)</f>
        <v>122.21874996874999</v>
      </c>
      <c r="BW71" s="12">
        <f t="shared" si="54"/>
        <v>8.6874999374999931</v>
      </c>
      <c r="BX71" s="12"/>
      <c r="BY71" s="17">
        <f>AVERAGE(M204:M205)</f>
        <v>1.9934487234864606</v>
      </c>
      <c r="BZ71" s="12">
        <f t="shared" si="55"/>
        <v>-0.12856411347292118</v>
      </c>
      <c r="CA71" s="17">
        <f>AVERAGE(P204:P205)</f>
        <v>4.5194883908279646</v>
      </c>
      <c r="CB71" s="12">
        <f t="shared" si="56"/>
        <v>0.29147678165593049</v>
      </c>
      <c r="CC71" s="17">
        <f>AVERAGE(S204:S205)</f>
        <v>9.1637375201819751</v>
      </c>
      <c r="CD71" s="12">
        <f t="shared" si="57"/>
        <v>0.15747504036395377</v>
      </c>
      <c r="CH71" s="14">
        <f>AVERAGE(D205:D206)</f>
        <v>203.61486831257173</v>
      </c>
      <c r="CI71" s="12">
        <f t="shared" si="58"/>
        <v>14.480681805885496</v>
      </c>
      <c r="CJ71" s="14">
        <f>AVERAGE(G205:G206)</f>
        <v>101.55089283333282</v>
      </c>
      <c r="CK71" s="12">
        <f t="shared" si="59"/>
        <v>0.60191816666768716</v>
      </c>
      <c r="CL71" s="14">
        <f>AVERAGE(J205:J206)</f>
        <v>128.90632121875001</v>
      </c>
      <c r="CM71" s="12">
        <f t="shared" si="60"/>
        <v>-4.6876425625000167</v>
      </c>
      <c r="CN71" s="17">
        <f>AVERAGE(M205:M206)</f>
        <v>1.9945830633749999</v>
      </c>
      <c r="CO71" s="12">
        <f t="shared" si="61"/>
        <v>-0.13083279324999975</v>
      </c>
      <c r="CP71" s="17">
        <f>AVERAGE(P205:P206)</f>
        <v>4.759798493099785</v>
      </c>
      <c r="CQ71" s="12">
        <f t="shared" si="62"/>
        <v>-0.18914342288771024</v>
      </c>
      <c r="CR71" s="17">
        <f>AVERAGE(S205:S206)</f>
        <v>8.9895337461722367</v>
      </c>
      <c r="CS71" s="12">
        <f t="shared" si="63"/>
        <v>0.50588258838343236</v>
      </c>
      <c r="CV71" s="14">
        <f>AVERAGE(D204,D206)</f>
        <v>202.06226370481448</v>
      </c>
      <c r="CW71" s="12">
        <f t="shared" si="64"/>
        <v>11.375472590371004</v>
      </c>
      <c r="CX71" s="14">
        <f>AVERAGE(G204,G206)</f>
        <v>106.0624668749995</v>
      </c>
      <c r="CY71" s="12">
        <f t="shared" si="65"/>
        <v>9.6250662500010122</v>
      </c>
      <c r="CZ71" s="14">
        <f>AVERAGE(J204,J206)</f>
        <v>124.56257125</v>
      </c>
      <c r="DA71" s="12">
        <f t="shared" si="73"/>
        <v>-13.37514250000001</v>
      </c>
      <c r="DB71" s="17">
        <f>AVERAGE(M204,M206)</f>
        <v>2.0588651201114603</v>
      </c>
      <c r="DC71" s="12">
        <f t="shared" si="66"/>
        <v>-2.2686797770785638E-3</v>
      </c>
      <c r="DD71" s="17">
        <f>AVERAGE(P204,P206)</f>
        <v>4.6140601022718197</v>
      </c>
      <c r="DE71" s="10">
        <f t="shared" si="67"/>
        <v>-0.48062020454364074</v>
      </c>
      <c r="DF71" s="17">
        <f>AVERAGE(S204,S206)</f>
        <v>8.9107962259902607</v>
      </c>
      <c r="DG71" s="10">
        <f t="shared" si="68"/>
        <v>0.3484075480194786</v>
      </c>
      <c r="DL71" s="3">
        <f t="shared" si="69"/>
        <v>9.6423242721161255</v>
      </c>
      <c r="DN71" s="3">
        <f t="shared" si="70"/>
        <v>81.417201333761852</v>
      </c>
      <c r="DP71" s="3">
        <f t="shared" si="74"/>
        <v>75.472655164062388</v>
      </c>
      <c r="DR71" s="3">
        <f t="shared" si="75"/>
        <v>1.6528731273078155E-2</v>
      </c>
      <c r="DT71" s="3">
        <f t="shared" si="76"/>
        <v>8.4958714244498981E-2</v>
      </c>
      <c r="DV71" s="3">
        <f t="shared" si="77"/>
        <v>2.4798388337628867E-2</v>
      </c>
      <c r="DY71" s="3">
        <f t="shared" si="78"/>
        <v>209.69014556330322</v>
      </c>
      <c r="DZ71" s="7"/>
      <c r="EA71" s="3">
        <f t="shared" si="79"/>
        <v>0.36230547936458962</v>
      </c>
      <c r="EB71" s="7"/>
      <c r="EC71" s="3">
        <f t="shared" si="80"/>
        <v>21.973992793761724</v>
      </c>
      <c r="ED71" s="7"/>
      <c r="EE71" s="3">
        <f t="shared" si="81"/>
        <v>1.7117219789597179E-2</v>
      </c>
      <c r="EF71" s="7"/>
      <c r="EG71" s="3">
        <f t="shared" si="82"/>
        <v>3.5775234421679195E-2</v>
      </c>
      <c r="EH71" s="7"/>
      <c r="EI71" s="3">
        <f t="shared" si="83"/>
        <v>0.25591719322952128</v>
      </c>
      <c r="EJ71" s="7"/>
      <c r="EL71" s="3">
        <f t="shared" si="84"/>
        <v>129.40137665428199</v>
      </c>
      <c r="EN71" s="3">
        <f t="shared" si="85"/>
        <v>92.641900316908547</v>
      </c>
      <c r="EP71" s="3">
        <f t="shared" si="86"/>
        <v>178.89443689530651</v>
      </c>
      <c r="ER71" s="3">
        <f t="shared" si="87"/>
        <v>5.1469079309252424E-6</v>
      </c>
      <c r="ET71" s="3">
        <f t="shared" si="88"/>
        <v>0.23099578101557106</v>
      </c>
      <c r="EV71" s="3">
        <f t="shared" si="89"/>
        <v>0.12138781951694529</v>
      </c>
    </row>
    <row r="72" spans="1:152" x14ac:dyDescent="0.25">
      <c r="A72" s="1"/>
      <c r="B72" s="1">
        <v>4</v>
      </c>
      <c r="C72" s="5">
        <v>1</v>
      </c>
      <c r="D72" s="3">
        <v>219</v>
      </c>
      <c r="E72" s="3">
        <v>1.0409999999999999</v>
      </c>
      <c r="F72" s="5">
        <v>1</v>
      </c>
      <c r="G72" s="3">
        <v>113.875</v>
      </c>
      <c r="H72" s="3">
        <v>0.33333333333333331</v>
      </c>
      <c r="I72" s="5">
        <v>1</v>
      </c>
      <c r="J72" s="3">
        <v>121.875</v>
      </c>
      <c r="K72" s="3">
        <v>0.35355339059327373</v>
      </c>
      <c r="L72" s="5">
        <v>1</v>
      </c>
      <c r="M72" s="2">
        <v>2.1213906894519745</v>
      </c>
      <c r="N72" s="2">
        <v>1E-3</v>
      </c>
      <c r="O72" s="5">
        <v>1</v>
      </c>
      <c r="P72" s="2">
        <v>4.2424999999999997</v>
      </c>
      <c r="Q72" s="2">
        <v>1.9998673611111104E-3</v>
      </c>
      <c r="R72" s="5">
        <v>1</v>
      </c>
      <c r="S72" s="2">
        <v>9.2912499999999998</v>
      </c>
      <c r="T72" s="2">
        <v>8.3749319405020894E-2</v>
      </c>
      <c r="W72" s="8">
        <v>17</v>
      </c>
      <c r="X72" s="2">
        <v>1</v>
      </c>
      <c r="Y72" s="7">
        <f>-(D207-D208)</f>
        <v>-14.775469144055137</v>
      </c>
      <c r="Z72" s="12">
        <f>ABS(Y72/D207*100)</f>
        <v>7.5814835972916894</v>
      </c>
      <c r="AA72" s="7">
        <f>-(G207-G208)</f>
        <v>-9.2222223472222851</v>
      </c>
      <c r="AB72" s="11">
        <f>ABS(AA72/G207*100)</f>
        <v>7.7353216332712558</v>
      </c>
      <c r="AC72" s="7">
        <f>-(J207-J208)</f>
        <v>10.555555777777897</v>
      </c>
      <c r="AD72" s="11">
        <f>ABS(AC72/J207*100)</f>
        <v>8.2251083982684943</v>
      </c>
      <c r="AE72" s="7">
        <f>-(M207-M208)</f>
        <v>-0.12252747177747247</v>
      </c>
      <c r="AF72" s="14">
        <f>ABS(AE72/M207*100)</f>
        <v>4.9555555252222199</v>
      </c>
      <c r="AG72" s="7">
        <f>-(P207-P208)</f>
        <v>0.21087470313364509</v>
      </c>
      <c r="AH72" s="14">
        <f>ABS(AG72/P207*100)</f>
        <v>5.2139349675901263</v>
      </c>
      <c r="AI72" s="7">
        <f>-(S207-S208)</f>
        <v>-0.58015532112224566</v>
      </c>
      <c r="AJ72" s="11">
        <f>ABS(AI72/S207*100)</f>
        <v>7.3696512210306446</v>
      </c>
      <c r="AL72" s="8">
        <v>17</v>
      </c>
      <c r="AM72" s="8">
        <v>1</v>
      </c>
      <c r="AN72" s="7">
        <f>(D208-D209)</f>
        <v>131.27155598783384</v>
      </c>
      <c r="AO72" s="11">
        <f>ABS(AN72/D208*100)</f>
        <v>72.882718108293062</v>
      </c>
      <c r="AP72" s="7">
        <f>(G208-G209)</f>
        <v>-5.0007251249990645</v>
      </c>
      <c r="AQ72" s="11">
        <f>ABS(AP72/G208*100)</f>
        <v>4.5461137551651909</v>
      </c>
      <c r="AR72" s="7">
        <f>(J208-J209)</f>
        <v>5.1398816111112069</v>
      </c>
      <c r="AS72" s="11">
        <f>ABS(AR72/J208*100)</f>
        <v>3.7007147540789238</v>
      </c>
      <c r="AT72" s="7">
        <f>(M208-M209)</f>
        <v>0.14999542075001004</v>
      </c>
      <c r="AU72" s="11">
        <f>ABS(AT72/M208*100)</f>
        <v>6.382783859665496</v>
      </c>
      <c r="AV72" s="7">
        <f>(P208-P209)</f>
        <v>-0.29012593508624018</v>
      </c>
      <c r="AW72" s="11">
        <f>ABS(AV72/P208*100)</f>
        <v>6.8179594767025895</v>
      </c>
      <c r="AX72" s="7">
        <f>(S208-S209)</f>
        <v>5.2174641612144956</v>
      </c>
      <c r="AY72" s="11">
        <f>ABS(AX72/S208*100)</f>
        <v>71.549866889282981</v>
      </c>
      <c r="BA72" s="8">
        <v>17</v>
      </c>
      <c r="BB72" s="8">
        <v>1</v>
      </c>
      <c r="BC72" s="7">
        <f>(D207-D209)</f>
        <v>146.04702513188897</v>
      </c>
      <c r="BD72" s="11">
        <f>(BC72/D207)*100</f>
        <v>74.938610386944177</v>
      </c>
      <c r="BE72" s="7">
        <f>(G207-G209)</f>
        <v>4.2214972222232205</v>
      </c>
      <c r="BF72" s="12">
        <f>(BE72/G207)*100</f>
        <v>3.5408643988824777</v>
      </c>
      <c r="BG72" s="7">
        <f>(J207-J209)</f>
        <v>-5.4156741666666903</v>
      </c>
      <c r="BH72" s="12">
        <f>(BG72/J207)*100</f>
        <v>-4.2200058441558639</v>
      </c>
      <c r="BI72" s="16">
        <f>(M207-M209)</f>
        <v>0.27252289252748252</v>
      </c>
      <c r="BJ72" s="11">
        <f>(BI72/M207)*100</f>
        <v>11.02203698666707</v>
      </c>
      <c r="BK72" s="16">
        <f>(P207-P209)</f>
        <v>-0.50100063821988527</v>
      </c>
      <c r="BL72" s="11">
        <f>(BK72/P207)*100</f>
        <v>-12.387378417524635</v>
      </c>
      <c r="BM72" s="16">
        <f>(S207-S209)</f>
        <v>5.7976194823367422</v>
      </c>
      <c r="BN72" s="11">
        <f>(BM72/S207)*100</f>
        <v>73.6465424714618</v>
      </c>
      <c r="BR72" s="14">
        <f>AVERAGE(D207:D208)</f>
        <v>187.50115431686132</v>
      </c>
      <c r="BS72" s="12">
        <f t="shared" si="71"/>
        <v>-14.775469144055137</v>
      </c>
      <c r="BT72" s="14">
        <f>AVERAGE(G207:G208)</f>
        <v>114.61111104861106</v>
      </c>
      <c r="BU72" s="12">
        <f t="shared" si="72"/>
        <v>-9.2222223472222851</v>
      </c>
      <c r="BV72" s="14">
        <f>AVERAGE(J207:J208)</f>
        <v>133.61111122222223</v>
      </c>
      <c r="BW72" s="12">
        <f t="shared" si="54"/>
        <v>10.555555777777897</v>
      </c>
      <c r="BX72" s="12"/>
      <c r="BY72" s="17">
        <f>AVERAGE(M207:M208)</f>
        <v>2.4112637366387366</v>
      </c>
      <c r="BZ72" s="12">
        <f t="shared" si="55"/>
        <v>-0.12252747177747247</v>
      </c>
      <c r="CA72" s="17">
        <f>AVERAGE(P207:P208)</f>
        <v>4.1498817960112664</v>
      </c>
      <c r="CB72" s="12">
        <f t="shared" si="56"/>
        <v>0.21087470313364509</v>
      </c>
      <c r="CC72" s="17">
        <f>AVERAGE(S207:S208)</f>
        <v>7.5821445616610994</v>
      </c>
      <c r="CD72" s="12">
        <f t="shared" si="57"/>
        <v>-0.58015532112224566</v>
      </c>
      <c r="CH72" s="14">
        <f>AVERAGE(D208:D209)</f>
        <v>114.47764175091683</v>
      </c>
      <c r="CI72" s="12">
        <f t="shared" si="58"/>
        <v>131.27155598783384</v>
      </c>
      <c r="CJ72" s="14">
        <f>AVERAGE(G208:G209)</f>
        <v>112.50036243749946</v>
      </c>
      <c r="CK72" s="12">
        <f t="shared" si="59"/>
        <v>-5.0007251249990645</v>
      </c>
      <c r="CL72" s="14">
        <f>AVERAGE(J208:J209)</f>
        <v>136.31894830555558</v>
      </c>
      <c r="CM72" s="12">
        <f t="shared" si="60"/>
        <v>5.1398816111112069</v>
      </c>
      <c r="CN72" s="17">
        <f>AVERAGE(M208:M209)</f>
        <v>2.2750022903749949</v>
      </c>
      <c r="CO72" s="12">
        <f t="shared" si="61"/>
        <v>0.14999542075001004</v>
      </c>
      <c r="CP72" s="17">
        <f>AVERAGE(P208:P209)</f>
        <v>4.400382115121209</v>
      </c>
      <c r="CQ72" s="12">
        <f t="shared" si="62"/>
        <v>-0.29012593508624018</v>
      </c>
      <c r="CR72" s="17">
        <f>AVERAGE(S208:S209)</f>
        <v>4.6833348204927283</v>
      </c>
      <c r="CS72" s="12">
        <f t="shared" si="63"/>
        <v>5.2174641612144956</v>
      </c>
      <c r="CV72" s="14">
        <f>AVERAGE(D207,D209)</f>
        <v>121.8653763229444</v>
      </c>
      <c r="CW72" s="12">
        <f t="shared" si="64"/>
        <v>146.04702513188897</v>
      </c>
      <c r="CX72" s="14">
        <f>AVERAGE(G207,G209)</f>
        <v>117.1114736111106</v>
      </c>
      <c r="CY72" s="12">
        <f t="shared" si="65"/>
        <v>4.2214972222232205</v>
      </c>
      <c r="CZ72" s="14">
        <f>AVERAGE(J207,J209)</f>
        <v>131.04117041666663</v>
      </c>
      <c r="DA72" s="12">
        <f t="shared" si="73"/>
        <v>-5.4156741666666903</v>
      </c>
      <c r="DB72" s="17">
        <f>AVERAGE(M207,M209)</f>
        <v>2.3362660262637314</v>
      </c>
      <c r="DC72" s="12">
        <f t="shared" si="66"/>
        <v>0.27252289252748252</v>
      </c>
      <c r="DD72" s="17">
        <f>AVERAGE(P207,P209)</f>
        <v>4.2949447635543869</v>
      </c>
      <c r="DE72" s="10">
        <f t="shared" si="67"/>
        <v>-0.50100063821988527</v>
      </c>
      <c r="DF72" s="17">
        <f>AVERAGE(S207,S209)</f>
        <v>4.9734124810538507</v>
      </c>
      <c r="DG72" s="10">
        <f t="shared" si="68"/>
        <v>5.7976194823367422</v>
      </c>
      <c r="DL72" s="3">
        <f t="shared" si="69"/>
        <v>218.31448842692544</v>
      </c>
      <c r="DN72" s="3">
        <f t="shared" si="70"/>
        <v>85.049385021606113</v>
      </c>
      <c r="DP72" s="3">
        <f t="shared" si="74"/>
        <v>111.41975777778035</v>
      </c>
      <c r="DR72" s="3">
        <f t="shared" si="75"/>
        <v>1.5012981340179313E-2</v>
      </c>
      <c r="DT72" s="3">
        <f t="shared" si="76"/>
        <v>4.4468140421702947E-2</v>
      </c>
      <c r="DV72" s="3">
        <f t="shared" si="77"/>
        <v>0.336580196626456</v>
      </c>
      <c r="DY72" s="3">
        <f t="shared" si="78"/>
        <v>17232.221411466995</v>
      </c>
      <c r="DZ72" s="7"/>
      <c r="EA72" s="3">
        <f t="shared" si="79"/>
        <v>25.007251775796909</v>
      </c>
      <c r="EB72" s="7"/>
      <c r="EC72" s="3">
        <f t="shared" si="80"/>
        <v>26.418382976239137</v>
      </c>
      <c r="ED72" s="7"/>
      <c r="EE72" s="3">
        <f t="shared" si="81"/>
        <v>2.2498626245972545E-2</v>
      </c>
      <c r="EF72" s="7"/>
      <c r="EG72" s="3">
        <f t="shared" si="82"/>
        <v>8.4173058209665252E-2</v>
      </c>
      <c r="EH72" s="7"/>
      <c r="EI72" s="3">
        <f t="shared" si="83"/>
        <v>27.22193227355768</v>
      </c>
      <c r="EJ72" s="7"/>
      <c r="EL72" s="3">
        <f t="shared" si="84"/>
        <v>21329.733549874611</v>
      </c>
      <c r="EN72" s="3">
        <f t="shared" si="85"/>
        <v>17.821038797238366</v>
      </c>
      <c r="EP72" s="3">
        <f t="shared" si="86"/>
        <v>29.329526679500951</v>
      </c>
      <c r="ER72" s="3">
        <f t="shared" si="87"/>
        <v>7.4268726951545794E-2</v>
      </c>
      <c r="ET72" s="3">
        <f t="shared" si="88"/>
        <v>0.25100163949673238</v>
      </c>
      <c r="EV72" s="3">
        <f t="shared" si="89"/>
        <v>33.612391661970555</v>
      </c>
    </row>
    <row r="73" spans="1:152" x14ac:dyDescent="0.25">
      <c r="A73" s="1"/>
      <c r="B73" s="1"/>
      <c r="C73" s="6">
        <v>2</v>
      </c>
      <c r="D73" s="3">
        <v>218.57098914183695</v>
      </c>
      <c r="E73" s="3">
        <v>0.73061106674932841</v>
      </c>
      <c r="F73" s="6">
        <v>2</v>
      </c>
      <c r="G73" s="3">
        <v>96.759259277777858</v>
      </c>
      <c r="H73" s="3">
        <v>1.9610428064906915</v>
      </c>
      <c r="I73" s="6">
        <v>2</v>
      </c>
      <c r="J73" s="3">
        <v>137.49999996874993</v>
      </c>
      <c r="K73" s="3">
        <v>2.0799999999999996</v>
      </c>
      <c r="L73" s="6">
        <v>2</v>
      </c>
      <c r="M73" s="2">
        <v>1.9708333332500001</v>
      </c>
      <c r="N73" s="2">
        <v>1.8604085572798249E-2</v>
      </c>
      <c r="O73" s="6">
        <v>2</v>
      </c>
      <c r="P73" s="2">
        <v>4.5665961946962614</v>
      </c>
      <c r="Q73" s="2">
        <v>4.3107321633557572E-2</v>
      </c>
      <c r="R73" s="6">
        <v>2</v>
      </c>
      <c r="S73" s="2">
        <v>9.3256154526422748</v>
      </c>
      <c r="T73" s="2">
        <v>7.429294086695494E-2</v>
      </c>
      <c r="X73" s="2">
        <v>2</v>
      </c>
      <c r="Y73" s="7">
        <f>-(D210-D211)</f>
        <v>-1.9219329051491343</v>
      </c>
      <c r="Z73" s="12">
        <f>ABS(Y73/D210*100)</f>
        <v>0.99182317352879634</v>
      </c>
      <c r="AA73" s="7">
        <f>-(G210-G211)</f>
        <v>-3.6944444777778216</v>
      </c>
      <c r="AB73" s="14">
        <f>ABS(AA73/G210*100)</f>
        <v>3.0588776724931366</v>
      </c>
      <c r="AC73" s="7">
        <f>-(J210-J211)</f>
        <v>3.666666694444487</v>
      </c>
      <c r="AD73" s="14">
        <f>ABS(AC73/J210*100)</f>
        <v>3.2448377826942369</v>
      </c>
      <c r="AE73" s="7">
        <f>-(M210-M211)</f>
        <v>-0.11440278506863022</v>
      </c>
      <c r="AF73" s="14">
        <f>ABS(AE73/M210*100)</f>
        <v>4.8989814850500091</v>
      </c>
      <c r="AG73" s="7">
        <f>-(P210-P211)</f>
        <v>0.22059203685855966</v>
      </c>
      <c r="AH73" s="14">
        <f>ABS(AG73/P210*100)</f>
        <v>5.1513449188558305</v>
      </c>
      <c r="AI73" s="7">
        <f>-(S210-S211)</f>
        <v>-0.1064173052231272</v>
      </c>
      <c r="AJ73" s="12">
        <f>ABS(AI73/S210*100)</f>
        <v>1.2828231275222941</v>
      </c>
      <c r="AM73" s="8">
        <v>2</v>
      </c>
      <c r="AN73" s="7">
        <f>(D211-D212)</f>
        <v>149.00015944622862</v>
      </c>
      <c r="AO73" s="11">
        <f>ABS(AN73/D211*100)</f>
        <v>77.662559378969405</v>
      </c>
      <c r="AP73" s="7">
        <f>(G211-G212)</f>
        <v>-10.416484199999047</v>
      </c>
      <c r="AQ73" s="11">
        <f>ABS(AP73/G211*100)</f>
        <v>8.8966413121405825</v>
      </c>
      <c r="AR73" s="7">
        <f>(J211-J212)</f>
        <v>9.1665891944454785</v>
      </c>
      <c r="AS73" s="11">
        <f>ABS(AR73/J211*100)</f>
        <v>7.8570764505111041</v>
      </c>
      <c r="AT73" s="7">
        <f>(M211-M212)</f>
        <v>0.16083386325000992</v>
      </c>
      <c r="AU73" s="11">
        <f>ABS(AT73/M211*100)</f>
        <v>7.2420501278519316</v>
      </c>
      <c r="AV73" s="7">
        <f>(P211-P212)</f>
        <v>-0.35155592189795826</v>
      </c>
      <c r="AW73" s="11">
        <f>ABS(AV73/P211*100)</f>
        <v>7.807471098524192</v>
      </c>
      <c r="AX73" s="7">
        <f>(S211-S212)</f>
        <v>6.8124000196069883</v>
      </c>
      <c r="AY73" s="11">
        <f>ABS(AX73/S211*100)</f>
        <v>83.188240463890651</v>
      </c>
      <c r="BB73" s="8">
        <v>2</v>
      </c>
      <c r="BC73" s="7">
        <f>(D210-D212)</f>
        <v>150.92209235137778</v>
      </c>
      <c r="BD73" s="11">
        <f>(BC73/D210)*100</f>
        <v>77.884107291422026</v>
      </c>
      <c r="BE73" s="7">
        <f>(G210-G212)</f>
        <v>-6.7220397222212256</v>
      </c>
      <c r="BF73" s="11">
        <f>(BE73/G210)*100</f>
        <v>-5.5656262649485768</v>
      </c>
      <c r="BG73" s="7">
        <f>(J210-J212)</f>
        <v>5.4999225000009915</v>
      </c>
      <c r="BH73" s="11">
        <f>(BG73/J210)*100</f>
        <v>4.8671880530982232</v>
      </c>
      <c r="BI73" s="16">
        <f>(M210-M212)</f>
        <v>0.27523664831864014</v>
      </c>
      <c r="BJ73" s="11">
        <f>(BI73/M210)*100</f>
        <v>11.786244918000435</v>
      </c>
      <c r="BK73" s="16">
        <f>(P210-P212)</f>
        <v>-0.57214795875651792</v>
      </c>
      <c r="BL73" s="11">
        <f>(BK73/P210)*100</f>
        <v>-13.361005783104988</v>
      </c>
      <c r="BM73" s="16">
        <f>(S210-S212)</f>
        <v>6.9188173248301155</v>
      </c>
      <c r="BN73" s="11">
        <f>(BM73/S210)*100</f>
        <v>83.403905603363299</v>
      </c>
      <c r="BR73" s="14">
        <f>AVERAGE(D210:D211)</f>
        <v>192.81681132520322</v>
      </c>
      <c r="BS73" s="12">
        <f t="shared" si="71"/>
        <v>-1.9219329051491343</v>
      </c>
      <c r="BT73" s="14">
        <f>AVERAGE(G210:G211)</f>
        <v>118.93055553888885</v>
      </c>
      <c r="BU73" s="12">
        <f t="shared" si="72"/>
        <v>-3.6944444777778216</v>
      </c>
      <c r="BV73" s="14">
        <f>AVERAGE(J210:J211)</f>
        <v>114.83333334722224</v>
      </c>
      <c r="BW73" s="12">
        <f t="shared" si="54"/>
        <v>3.666666694444487</v>
      </c>
      <c r="BX73" s="12"/>
      <c r="BY73" s="17">
        <f>AVERAGE(M210:M211)</f>
        <v>2.2780347257843152</v>
      </c>
      <c r="BZ73" s="12">
        <f t="shared" si="55"/>
        <v>-0.11440278506863022</v>
      </c>
      <c r="CA73" s="17">
        <f>AVERAGE(P210:P211)</f>
        <v>4.3925182406515013</v>
      </c>
      <c r="CB73" s="12">
        <f t="shared" si="56"/>
        <v>0.22059203685855966</v>
      </c>
      <c r="CC73" s="17">
        <f>AVERAGE(S210:S211)</f>
        <v>8.2423469029439929</v>
      </c>
      <c r="CD73" s="12">
        <f t="shared" si="57"/>
        <v>-0.1064173052231272</v>
      </c>
      <c r="CH73" s="14">
        <f>AVERAGE(D211:D212)</f>
        <v>117.35576514951433</v>
      </c>
      <c r="CI73" s="12">
        <f t="shared" si="58"/>
        <v>149.00015944622862</v>
      </c>
      <c r="CJ73" s="14">
        <f>AVERAGE(G211:G212)</f>
        <v>122.29157539999947</v>
      </c>
      <c r="CK73" s="12">
        <f t="shared" si="59"/>
        <v>-10.416484199999047</v>
      </c>
      <c r="CL73" s="14">
        <f>AVERAGE(J211:J212)</f>
        <v>112.08337209722174</v>
      </c>
      <c r="CM73" s="12">
        <f t="shared" si="60"/>
        <v>9.1665891944454785</v>
      </c>
      <c r="CN73" s="17">
        <f>AVERAGE(M211:M212)</f>
        <v>2.1404164016249947</v>
      </c>
      <c r="CO73" s="12">
        <f t="shared" si="61"/>
        <v>0.16083386325000992</v>
      </c>
      <c r="CP73" s="17">
        <f>AVERAGE(P211:P212)</f>
        <v>4.6785922200297607</v>
      </c>
      <c r="CQ73" s="12">
        <f t="shared" si="62"/>
        <v>-0.35155592189795826</v>
      </c>
      <c r="CR73" s="17">
        <f>AVERAGE(S211:S212)</f>
        <v>4.7829382405289342</v>
      </c>
      <c r="CS73" s="12">
        <f t="shared" si="63"/>
        <v>6.8124000196069883</v>
      </c>
      <c r="CV73" s="14">
        <f>AVERAGE(D210,D212)</f>
        <v>118.31673160208888</v>
      </c>
      <c r="CW73" s="12">
        <f t="shared" si="64"/>
        <v>150.92209235137778</v>
      </c>
      <c r="CX73" s="14">
        <f>AVERAGE(G210,G212)</f>
        <v>124.13879763888838</v>
      </c>
      <c r="CY73" s="12">
        <f t="shared" si="65"/>
        <v>-6.7220397222212256</v>
      </c>
      <c r="CZ73" s="14">
        <f>AVERAGE(J210,J212)</f>
        <v>110.25003874999949</v>
      </c>
      <c r="DA73" s="12">
        <f t="shared" si="73"/>
        <v>5.4999225000009915</v>
      </c>
      <c r="DB73" s="17">
        <f>AVERAGE(M210,M212)</f>
        <v>2.19761779415931</v>
      </c>
      <c r="DC73" s="12">
        <f t="shared" si="66"/>
        <v>0.27523664831864014</v>
      </c>
      <c r="DD73" s="17">
        <f>AVERAGE(P210,P212)</f>
        <v>4.5682962016004804</v>
      </c>
      <c r="DE73" s="10">
        <f t="shared" si="67"/>
        <v>-0.57214795875651792</v>
      </c>
      <c r="DF73" s="17">
        <f>AVERAGE(S210,S212)</f>
        <v>4.8361468931404978</v>
      </c>
      <c r="DG73" s="10">
        <f t="shared" si="68"/>
        <v>6.9188173248301155</v>
      </c>
      <c r="DL73" s="3">
        <f t="shared" si="69"/>
        <v>3.6938260918949912</v>
      </c>
      <c r="DN73" s="3">
        <f t="shared" si="70"/>
        <v>13.648919999383041</v>
      </c>
      <c r="DP73" s="3">
        <f t="shared" si="74"/>
        <v>13.444444648148462</v>
      </c>
      <c r="DR73" s="3">
        <f t="shared" si="75"/>
        <v>1.3087997231459201E-2</v>
      </c>
      <c r="DT73" s="3">
        <f t="shared" si="76"/>
        <v>4.8660846725408144E-2</v>
      </c>
      <c r="DV73" s="3">
        <f t="shared" si="77"/>
        <v>1.1324642850952216E-2</v>
      </c>
      <c r="DY73" s="3">
        <f t="shared" si="78"/>
        <v>22201.047515001552</v>
      </c>
      <c r="DZ73" s="7"/>
      <c r="EA73" s="3">
        <f t="shared" si="79"/>
        <v>108.50314308882979</v>
      </c>
      <c r="EB73" s="7"/>
      <c r="EC73" s="3">
        <f t="shared" si="80"/>
        <v>84.026357459724608</v>
      </c>
      <c r="ED73" s="7"/>
      <c r="EE73" s="3">
        <f t="shared" si="81"/>
        <v>2.5867531567922892E-2</v>
      </c>
      <c r="EF73" s="7"/>
      <c r="EG73" s="3">
        <f t="shared" si="82"/>
        <v>0.12359156622152333</v>
      </c>
      <c r="EH73" s="7"/>
      <c r="EI73" s="3">
        <f t="shared" si="83"/>
        <v>46.408794027141298</v>
      </c>
      <c r="EJ73" s="7"/>
      <c r="EL73" s="3">
        <f t="shared" si="84"/>
        <v>22777.477959717806</v>
      </c>
      <c r="EN73" s="3">
        <f t="shared" si="85"/>
        <v>45.185818027120014</v>
      </c>
      <c r="EP73" s="3">
        <f t="shared" si="86"/>
        <v>30.249147506017156</v>
      </c>
      <c r="ER73" s="3">
        <f t="shared" si="87"/>
        <v>7.5755212577678796E-2</v>
      </c>
      <c r="ET73" s="3">
        <f t="shared" si="88"/>
        <v>0.32735328670925012</v>
      </c>
      <c r="EV73" s="3">
        <f t="shared" si="89"/>
        <v>47.870033174369354</v>
      </c>
    </row>
    <row r="74" spans="1:152" x14ac:dyDescent="0.25">
      <c r="A74" s="1"/>
      <c r="B74" s="1"/>
      <c r="C74" s="4">
        <v>3</v>
      </c>
      <c r="D74" s="3">
        <v>130.09053916177999</v>
      </c>
      <c r="E74" s="3">
        <v>0.3160791</v>
      </c>
      <c r="F74" s="4">
        <v>3</v>
      </c>
      <c r="G74" s="3">
        <v>92.500686250000101</v>
      </c>
      <c r="H74" s="3">
        <v>4.7140450000000005</v>
      </c>
      <c r="I74" s="4">
        <v>3</v>
      </c>
      <c r="J74" s="3">
        <v>137.49933249999998</v>
      </c>
      <c r="K74" s="3">
        <v>5</v>
      </c>
      <c r="L74" s="4">
        <v>3</v>
      </c>
      <c r="M74" s="2">
        <v>2.1100006100000002</v>
      </c>
      <c r="N74" s="2">
        <v>1.4142136E-2</v>
      </c>
      <c r="O74" s="4">
        <v>3</v>
      </c>
      <c r="P74" s="2">
        <v>4.7393351227514504</v>
      </c>
      <c r="Q74" s="2">
        <v>2.8319542E-2</v>
      </c>
      <c r="R74" s="4">
        <v>3</v>
      </c>
      <c r="S74" s="2">
        <v>0.81347298265481305</v>
      </c>
      <c r="T74" s="2">
        <v>9.9905970000000004E-3</v>
      </c>
      <c r="X74" s="2">
        <v>3</v>
      </c>
      <c r="Y74" s="7">
        <f>-(D213-D214)</f>
        <v>-7.3027287717053184</v>
      </c>
      <c r="Z74" s="14">
        <f>ABS(Y74/D213*100)</f>
        <v>3.711155219951884</v>
      </c>
      <c r="AA74" s="7">
        <f>-(G213-G214)</f>
        <v>-7.90909097727274</v>
      </c>
      <c r="AB74" s="11">
        <f>ABS(AA74/G213*100)</f>
        <v>6.7599068181818298</v>
      </c>
      <c r="AC74" s="7">
        <f>-(J213-J214)</f>
        <v>8.0555556222222151</v>
      </c>
      <c r="AD74" s="11">
        <f>ABS(AC74/J213*100)</f>
        <v>7.4742268659793751</v>
      </c>
      <c r="AE74" s="7">
        <f>-(M213-M214)</f>
        <v>0.11170327833237614</v>
      </c>
      <c r="AF74" s="14">
        <f>ABS(AE74/M213*100)</f>
        <v>4.9720370333277648</v>
      </c>
      <c r="AG74" s="7">
        <f>-(P213-P214)</f>
        <v>0.21319984311731055</v>
      </c>
      <c r="AH74" s="14">
        <f>ABS(AG74/P213*100)</f>
        <v>4.7898117525107216</v>
      </c>
      <c r="AI74" s="7">
        <f>-(S213-S214)</f>
        <v>-0.29932746365973983</v>
      </c>
      <c r="AJ74" s="14">
        <f>ABS(AI74/S213*100)</f>
        <v>3.419148588574259</v>
      </c>
      <c r="AM74" s="8">
        <v>3</v>
      </c>
      <c r="AN74" s="7">
        <f>(D214-D215)</f>
        <v>184.95861500013251</v>
      </c>
      <c r="AO74" s="11">
        <f>ABS(AN74/D214*100)</f>
        <v>97.616343666550421</v>
      </c>
      <c r="AP74" s="7">
        <f>(G214-G215)</f>
        <v>-0.90874597727174944</v>
      </c>
      <c r="AQ74" s="12">
        <f>ABS(AP74/G214*100)</f>
        <v>0.83301714635307289</v>
      </c>
      <c r="AR74" s="7">
        <f>(J214-J215)</f>
        <v>7.0829883999999907</v>
      </c>
      <c r="AS74" s="11">
        <f>ABS(AR74/J214*100)</f>
        <v>6.1148101259770806</v>
      </c>
      <c r="AT74" s="7">
        <f>(M214-M215)</f>
        <v>0.32833455325000971</v>
      </c>
      <c r="AU74" s="11">
        <f>ABS(AT74/M214*100)</f>
        <v>13.922313212506504</v>
      </c>
      <c r="AV74" s="7">
        <f>(P214-P215)</f>
        <v>-0.26180038067592815</v>
      </c>
      <c r="AW74" s="11">
        <f>ABS(AV74/P214*100)</f>
        <v>5.6128414945961849</v>
      </c>
      <c r="AX74" s="7">
        <f>(S214-S215)</f>
        <v>8.1452709717122733</v>
      </c>
      <c r="AY74" s="11">
        <f>ABS(AX74/S214*100)</f>
        <v>96.335402457747264</v>
      </c>
      <c r="BB74" s="8">
        <v>3</v>
      </c>
      <c r="BC74" s="7">
        <f>(D213-D215)</f>
        <v>192.26134377183783</v>
      </c>
      <c r="BD74" s="11">
        <f>(BC74/D213)*100</f>
        <v>97.70480485299494</v>
      </c>
      <c r="BE74" s="7">
        <f>(G213-G215)</f>
        <v>7.0003450000009906</v>
      </c>
      <c r="BF74" s="11">
        <f>(BE74/G213)*100</f>
        <v>5.9832008547017015</v>
      </c>
      <c r="BG74" s="7">
        <f>(J213-J215)</f>
        <v>-0.97256722222222436</v>
      </c>
      <c r="BH74" s="12">
        <f>(BG74/J213)*100</f>
        <v>-0.90238195876288874</v>
      </c>
      <c r="BI74" s="16">
        <f>(M213-M215)</f>
        <v>0.21663127491763357</v>
      </c>
      <c r="BJ74" s="11">
        <f>(BI74/M213)*100</f>
        <v>9.6424987480004454</v>
      </c>
      <c r="BK74" s="16">
        <f>(P213-P215)</f>
        <v>-0.4750002237932387</v>
      </c>
      <c r="BL74" s="11">
        <f>(BK74/P213)*100</f>
        <v>-10.671497788664873</v>
      </c>
      <c r="BM74" s="16">
        <f>(S213-S215)</f>
        <v>8.4445984353720132</v>
      </c>
      <c r="BN74" s="11">
        <f>(BM74/S213)*100</f>
        <v>96.460700492890126</v>
      </c>
      <c r="BR74" s="14">
        <f>AVERAGE(D213:D214)</f>
        <v>193.1264133919251</v>
      </c>
      <c r="BS74" s="12">
        <f t="shared" si="71"/>
        <v>-7.3027287717053184</v>
      </c>
      <c r="BT74" s="14">
        <f>AVERAGE(G213:G214)</f>
        <v>113.04545451136363</v>
      </c>
      <c r="BU74" s="12">
        <f t="shared" si="72"/>
        <v>-7.90909097727274</v>
      </c>
      <c r="BV74" s="14">
        <f>AVERAGE(J213:J214)</f>
        <v>111.80555558888888</v>
      </c>
      <c r="BW74" s="12">
        <f t="shared" si="54"/>
        <v>8.0555556222222151</v>
      </c>
      <c r="BX74" s="12"/>
      <c r="BY74" s="17">
        <f>AVERAGE(M213:M214)</f>
        <v>2.3024816940838115</v>
      </c>
      <c r="BZ74" s="12">
        <f t="shared" si="55"/>
        <v>0.11170327833237614</v>
      </c>
      <c r="CA74" s="17">
        <f>AVERAGE(P213:P214)</f>
        <v>4.5577110326697667</v>
      </c>
      <c r="CB74" s="12">
        <f t="shared" si="56"/>
        <v>0.21319984311731055</v>
      </c>
      <c r="CC74" s="17">
        <f>AVERAGE(S213:S214)</f>
        <v>8.6047807126145734</v>
      </c>
      <c r="CD74" s="12">
        <f t="shared" si="57"/>
        <v>-0.29932746365973983</v>
      </c>
      <c r="CH74" s="14">
        <f>AVERAGE(D214:D215)</f>
        <v>96.995741506006198</v>
      </c>
      <c r="CI74" s="12">
        <f t="shared" si="58"/>
        <v>184.95861500013251</v>
      </c>
      <c r="CJ74" s="14">
        <f>AVERAGE(G214:G215)</f>
        <v>109.54528201136313</v>
      </c>
      <c r="CK74" s="12">
        <f t="shared" si="59"/>
        <v>-0.90874597727174944</v>
      </c>
      <c r="CL74" s="14">
        <f>AVERAGE(J214:J215)</f>
        <v>112.2918392</v>
      </c>
      <c r="CM74" s="12">
        <f t="shared" si="60"/>
        <v>7.0829883999999907</v>
      </c>
      <c r="CN74" s="17">
        <f>AVERAGE(M214:M215)</f>
        <v>2.1941660566249945</v>
      </c>
      <c r="CO74" s="12">
        <f t="shared" si="61"/>
        <v>0.32833455325000971</v>
      </c>
      <c r="CP74" s="17">
        <f>AVERAGE(P214:P215)</f>
        <v>4.7952111445663856</v>
      </c>
      <c r="CQ74" s="12">
        <f t="shared" si="62"/>
        <v>-0.26180038067592815</v>
      </c>
      <c r="CR74" s="17">
        <f>AVERAGE(S214:S215)</f>
        <v>4.3824814949285669</v>
      </c>
      <c r="CS74" s="12">
        <f t="shared" si="63"/>
        <v>8.1452709717122733</v>
      </c>
      <c r="CV74" s="14">
        <f>AVERAGE(D213,D215)</f>
        <v>100.64710589185886</v>
      </c>
      <c r="CW74" s="12">
        <f t="shared" si="64"/>
        <v>192.26134377183783</v>
      </c>
      <c r="CX74" s="14">
        <f>AVERAGE(G213,G215)</f>
        <v>113.4998274999995</v>
      </c>
      <c r="CY74" s="12">
        <f t="shared" si="65"/>
        <v>7.0003450000009906</v>
      </c>
      <c r="CZ74" s="14">
        <f>AVERAGE(J213,J215)</f>
        <v>108.26406138888888</v>
      </c>
      <c r="DA74" s="12">
        <f t="shared" si="73"/>
        <v>-0.97256722222222436</v>
      </c>
      <c r="DB74" s="17">
        <f>AVERAGE(M213,M215)</f>
        <v>2.1383144174588065</v>
      </c>
      <c r="DC74" s="12">
        <f t="shared" si="66"/>
        <v>0.21663127491763357</v>
      </c>
      <c r="DD74" s="17">
        <f>AVERAGE(P213,P215)</f>
        <v>4.6886112230077313</v>
      </c>
      <c r="DE74" s="10">
        <f t="shared" si="67"/>
        <v>-0.4750002237932387</v>
      </c>
      <c r="DF74" s="17">
        <f>AVERAGE(S213,S215)</f>
        <v>4.5321452267584368</v>
      </c>
      <c r="DG74" s="10">
        <f t="shared" si="68"/>
        <v>8.4445984353720132</v>
      </c>
      <c r="DL74" s="3">
        <f t="shared" si="69"/>
        <v>53.329847513092666</v>
      </c>
      <c r="DN74" s="3">
        <f t="shared" si="70"/>
        <v>62.553720086777069</v>
      </c>
      <c r="DP74" s="3">
        <f t="shared" si="74"/>
        <v>64.891976382715939</v>
      </c>
      <c r="DR74" s="3">
        <f t="shared" si="75"/>
        <v>1.2477622390200293E-2</v>
      </c>
      <c r="DT74" s="3">
        <f t="shared" si="76"/>
        <v>4.5454173105245833E-2</v>
      </c>
      <c r="DV74" s="3">
        <f t="shared" si="77"/>
        <v>8.9596930500972866E-2</v>
      </c>
      <c r="DY74" s="3">
        <f t="shared" si="78"/>
        <v>34209.689262767242</v>
      </c>
      <c r="DZ74" s="7"/>
      <c r="EA74" s="3">
        <f t="shared" si="79"/>
        <v>0.82581925120758692</v>
      </c>
      <c r="EB74" s="7"/>
      <c r="EC74" s="3">
        <f t="shared" si="80"/>
        <v>50.168724674534431</v>
      </c>
      <c r="ED74" s="7"/>
      <c r="EE74" s="3">
        <f t="shared" si="81"/>
        <v>0.10780357885788346</v>
      </c>
      <c r="EF74" s="7"/>
      <c r="EG74" s="3">
        <f t="shared" si="82"/>
        <v>6.8539439322060886E-2</v>
      </c>
      <c r="EH74" s="7"/>
      <c r="EI74" s="3">
        <f t="shared" si="83"/>
        <v>66.345439202618607</v>
      </c>
      <c r="EJ74" s="7"/>
      <c r="EL74" s="3">
        <f t="shared" si="84"/>
        <v>36964.424308952803</v>
      </c>
      <c r="EN74" s="3">
        <f t="shared" si="85"/>
        <v>49.004830119038871</v>
      </c>
      <c r="EP74" s="3">
        <f t="shared" si="86"/>
        <v>0.94588700174105356</v>
      </c>
      <c r="ER74" s="3">
        <f t="shared" si="87"/>
        <v>4.6929109272439332E-2</v>
      </c>
      <c r="ET74" s="3">
        <f t="shared" si="88"/>
        <v>0.22562521260362683</v>
      </c>
      <c r="EV74" s="3">
        <f t="shared" si="89"/>
        <v>71.311242734687454</v>
      </c>
    </row>
    <row r="75" spans="1:152" x14ac:dyDescent="0.25">
      <c r="A75" s="1"/>
      <c r="B75" s="1">
        <v>5</v>
      </c>
      <c r="C75" s="5">
        <v>1</v>
      </c>
      <c r="D75" s="3">
        <v>221.375</v>
      </c>
      <c r="E75" s="3">
        <v>1.0409999999999999</v>
      </c>
      <c r="F75" s="5">
        <v>1</v>
      </c>
      <c r="G75" s="3">
        <v>112.875</v>
      </c>
      <c r="H75" s="3">
        <v>0.33333333333333331</v>
      </c>
      <c r="I75" s="5">
        <v>1</v>
      </c>
      <c r="J75" s="3">
        <v>119.625</v>
      </c>
      <c r="K75" s="3">
        <v>0.35355339059327373</v>
      </c>
      <c r="L75" s="5">
        <v>1</v>
      </c>
      <c r="M75" s="2">
        <v>2.0918070889018017</v>
      </c>
      <c r="N75" s="2">
        <v>1E-3</v>
      </c>
      <c r="O75" s="5">
        <v>1</v>
      </c>
      <c r="P75" s="2">
        <v>4.3024999999999993</v>
      </c>
      <c r="Q75" s="2">
        <v>2.056834027777777E-3</v>
      </c>
      <c r="R75" s="5">
        <v>1</v>
      </c>
      <c r="S75" s="2">
        <v>9.5224999999999991</v>
      </c>
      <c r="T75" s="2">
        <v>8.5862660184897049E-2</v>
      </c>
      <c r="W75" s="8">
        <v>18</v>
      </c>
      <c r="X75" s="2">
        <v>1</v>
      </c>
      <c r="Y75" s="7">
        <f>-(D216-D217)</f>
        <v>6.4650706252087673</v>
      </c>
      <c r="Z75" s="14">
        <f>ABS(Y75/D216*100)</f>
        <v>3.0228267096242045</v>
      </c>
      <c r="AA75" s="7">
        <f>-(G216-G217)</f>
        <v>-4.1666665749999936</v>
      </c>
      <c r="AB75" s="14">
        <f>ABS(AA75/G216*100)</f>
        <v>3.6630035824175775</v>
      </c>
      <c r="AC75" s="7">
        <f>-(J216-J217)</f>
        <v>-1.2222222222222854</v>
      </c>
      <c r="AD75" s="12">
        <f>ABS(AC75/J216*100)</f>
        <v>0.86376128778960082</v>
      </c>
      <c r="AE75" s="7">
        <f>-(M216-M217)</f>
        <v>-0.18538685652901421</v>
      </c>
      <c r="AF75" s="11">
        <f>ABS(AE75/M216*100)</f>
        <v>7.2880207972968707</v>
      </c>
      <c r="AG75" s="7">
        <f>-(P216-P217)</f>
        <v>0.30903268386420057</v>
      </c>
      <c r="AH75" s="11">
        <f>ABS(AG75/P216*100)</f>
        <v>7.8609267755599515</v>
      </c>
      <c r="AI75" s="7">
        <f>-(S216-S217)</f>
        <v>0.45380726876945943</v>
      </c>
      <c r="AJ75" s="11">
        <f>ABS(AI75/S216*100)</f>
        <v>5.408906659945881</v>
      </c>
      <c r="AL75" s="8">
        <v>18</v>
      </c>
      <c r="AM75" s="8">
        <v>1</v>
      </c>
      <c r="AN75" s="7">
        <f>(D217-D218)</f>
        <v>217.41355555270877</v>
      </c>
      <c r="AO75" s="11">
        <f>ABS(AN75/D217*100)</f>
        <v>98.671818945961078</v>
      </c>
      <c r="AP75" s="7">
        <f>(G217-G218)</f>
        <v>3.3335259249989946</v>
      </c>
      <c r="AQ75" s="11">
        <f>ABS(AP75/G217*100)</f>
        <v>3.042000841560907</v>
      </c>
      <c r="AR75" s="7">
        <f>(J217-J218)</f>
        <v>9.0273952777787372</v>
      </c>
      <c r="AS75" s="14">
        <f>ABS(AR75/J217*100)</f>
        <v>6.4353708910897947</v>
      </c>
      <c r="AT75" s="7">
        <f>(M217-M218)</f>
        <v>0.3183324242500003</v>
      </c>
      <c r="AU75" s="11">
        <f>ABS(AT75/M217*100)</f>
        <v>13.498194662597887</v>
      </c>
      <c r="AV75" s="7">
        <f>(P217-P218)</f>
        <v>-0.66167591379150981</v>
      </c>
      <c r="AW75" s="11">
        <f>ABS(AV75/P217*100)</f>
        <v>15.604523639648471</v>
      </c>
      <c r="AX75" s="7">
        <f>(S217-S218)</f>
        <v>8.3933821568188485</v>
      </c>
      <c r="AY75" s="11">
        <f>ABS(AX75/S217*100)</f>
        <v>94.906886838870648</v>
      </c>
      <c r="BA75" s="8">
        <v>18</v>
      </c>
      <c r="BB75" s="8">
        <v>1</v>
      </c>
      <c r="BC75" s="7">
        <f>(D216-D218)</f>
        <v>210.9484849275</v>
      </c>
      <c r="BD75" s="11">
        <f>(BC75/D216)*100</f>
        <v>98.631670334307415</v>
      </c>
      <c r="BE75" s="7">
        <f>(G216-G218)</f>
        <v>7.5001924999989882</v>
      </c>
      <c r="BF75" s="11">
        <f>(BE75/G216)*100</f>
        <v>6.5935758241749358</v>
      </c>
      <c r="BG75" s="7">
        <f>(J216-J218)</f>
        <v>10.249617500001023</v>
      </c>
      <c r="BH75" s="11">
        <f>(BG75/J216)*100</f>
        <v>7.2435459363964814</v>
      </c>
      <c r="BI75" s="16">
        <f>(M216-M218)</f>
        <v>0.50371928077901451</v>
      </c>
      <c r="BJ75" s="11">
        <f>(BI75/M216)*100</f>
        <v>19.802464225625009</v>
      </c>
      <c r="BK75" s="16">
        <f>(P216-P218)</f>
        <v>-0.97070859765571038</v>
      </c>
      <c r="BL75" s="11">
        <f>(BK75/P216)*100</f>
        <v>-24.69211059219613</v>
      </c>
      <c r="BM75" s="16">
        <f>(S216-S218)</f>
        <v>7.9395748880493882</v>
      </c>
      <c r="BN75" s="11">
        <f>(BM75/S216)*100</f>
        <v>94.63140510189973</v>
      </c>
      <c r="BR75" s="14">
        <f>AVERAGE(D216:D217)</f>
        <v>217.1075353126044</v>
      </c>
      <c r="BS75" s="12">
        <f t="shared" si="71"/>
        <v>6.4650706252087673</v>
      </c>
      <c r="BT75" s="14">
        <f>AVERAGE(G216:G217)</f>
        <v>111.66666671249999</v>
      </c>
      <c r="BU75" s="12">
        <f t="shared" si="72"/>
        <v>-4.1666665749999936</v>
      </c>
      <c r="BV75" s="14">
        <f>AVERAGE(J216:J217)</f>
        <v>140.88888888888889</v>
      </c>
      <c r="BW75" s="12">
        <f t="shared" si="54"/>
        <v>-1.2222222222222854</v>
      </c>
      <c r="BX75" s="12"/>
      <c r="BY75" s="17">
        <f>AVERAGE(M216:M217)</f>
        <v>2.4510267625145072</v>
      </c>
      <c r="BZ75" s="12">
        <f t="shared" si="55"/>
        <v>-0.18538685652901421</v>
      </c>
      <c r="CA75" s="17">
        <f>AVERAGE(P216:P217)</f>
        <v>4.0857663419321</v>
      </c>
      <c r="CB75" s="12">
        <f t="shared" si="56"/>
        <v>0.30903268386420057</v>
      </c>
      <c r="CC75" s="17">
        <f>AVERAGE(S216:S217)</f>
        <v>8.6169036343847303</v>
      </c>
      <c r="CD75" s="12">
        <f t="shared" si="57"/>
        <v>0.45380726876945943</v>
      </c>
      <c r="CH75" s="14">
        <f>AVERAGE(D217:D218)</f>
        <v>111.63329284885438</v>
      </c>
      <c r="CI75" s="12">
        <f t="shared" si="58"/>
        <v>217.41355555270877</v>
      </c>
      <c r="CJ75" s="14">
        <f>AVERAGE(G217:G218)</f>
        <v>107.91657046250049</v>
      </c>
      <c r="CK75" s="12">
        <f t="shared" si="59"/>
        <v>3.3335259249989946</v>
      </c>
      <c r="CL75" s="14">
        <f>AVERAGE(J217:J218)</f>
        <v>135.76408013888837</v>
      </c>
      <c r="CM75" s="12">
        <f t="shared" si="60"/>
        <v>9.0273952777787372</v>
      </c>
      <c r="CN75" s="17">
        <f>AVERAGE(M217:M218)</f>
        <v>2.199167122125</v>
      </c>
      <c r="CO75" s="12">
        <f t="shared" si="61"/>
        <v>0.3183324242500003</v>
      </c>
      <c r="CP75" s="17">
        <f>AVERAGE(P217:P218)</f>
        <v>4.5711206407599558</v>
      </c>
      <c r="CQ75" s="12">
        <f t="shared" si="62"/>
        <v>-0.66167591379150981</v>
      </c>
      <c r="CR75" s="17">
        <f>AVERAGE(S217:S218)</f>
        <v>4.6471161903600358</v>
      </c>
      <c r="CS75" s="12">
        <f t="shared" si="63"/>
        <v>8.3933821568188485</v>
      </c>
      <c r="CV75" s="14">
        <f>AVERAGE(D216,D218)</f>
        <v>108.40075753625</v>
      </c>
      <c r="CW75" s="12">
        <f t="shared" si="64"/>
        <v>210.9484849275</v>
      </c>
      <c r="CX75" s="14">
        <f>AVERAGE(G216,G218)</f>
        <v>109.9999037500005</v>
      </c>
      <c r="CY75" s="12">
        <f t="shared" si="65"/>
        <v>7.5001924999989882</v>
      </c>
      <c r="CZ75" s="14">
        <f>AVERAGE(J216,J218)</f>
        <v>136.37519124999952</v>
      </c>
      <c r="DA75" s="12">
        <f t="shared" si="73"/>
        <v>10.249617500001023</v>
      </c>
      <c r="DB75" s="17">
        <f>AVERAGE(M216,M218)</f>
        <v>2.2918605503895071</v>
      </c>
      <c r="DC75" s="12">
        <f t="shared" si="66"/>
        <v>0.50371928077901451</v>
      </c>
      <c r="DD75" s="17">
        <f>AVERAGE(P216,P218)</f>
        <v>4.4166042988278553</v>
      </c>
      <c r="DE75" s="10">
        <f t="shared" si="67"/>
        <v>-0.97070859765571038</v>
      </c>
      <c r="DF75" s="17">
        <f>AVERAGE(S216,S218)</f>
        <v>4.420212555975306</v>
      </c>
      <c r="DG75" s="10">
        <f t="shared" si="68"/>
        <v>7.9395748880493882</v>
      </c>
      <c r="DL75" s="3">
        <f t="shared" si="69"/>
        <v>41.797138188937282</v>
      </c>
      <c r="DN75" s="3">
        <f t="shared" si="70"/>
        <v>17.361110347222176</v>
      </c>
      <c r="DP75" s="3">
        <f t="shared" si="74"/>
        <v>1.4938271604939815</v>
      </c>
      <c r="DR75" s="3">
        <f t="shared" si="75"/>
        <v>3.43682865737093E-2</v>
      </c>
      <c r="DT75" s="3">
        <f t="shared" si="76"/>
        <v>9.5501199696310934E-2</v>
      </c>
      <c r="DV75" s="3">
        <f t="shared" si="77"/>
        <v>0.20594103718799639</v>
      </c>
      <c r="DY75" s="3">
        <f t="shared" si="78"/>
        <v>47268.654138070786</v>
      </c>
      <c r="DZ75" s="7"/>
      <c r="EA75" s="3">
        <f t="shared" si="79"/>
        <v>11.112395092640403</v>
      </c>
      <c r="EB75" s="7"/>
      <c r="EC75" s="3">
        <f t="shared" si="80"/>
        <v>81.493865501261837</v>
      </c>
      <c r="ED75" s="7"/>
      <c r="EE75" s="3">
        <f t="shared" si="81"/>
        <v>0.10133553232888218</v>
      </c>
      <c r="EF75" s="7"/>
      <c r="EG75" s="3">
        <f t="shared" si="82"/>
        <v>0.4378150148918295</v>
      </c>
      <c r="EH75" s="7"/>
      <c r="EI75" s="3">
        <f t="shared" si="83"/>
        <v>70.448864030405019</v>
      </c>
      <c r="EJ75" s="7"/>
      <c r="EL75" s="3">
        <f t="shared" si="84"/>
        <v>44499.263293207696</v>
      </c>
      <c r="EN75" s="3">
        <f t="shared" si="85"/>
        <v>56.252887537041069</v>
      </c>
      <c r="EP75" s="3">
        <f t="shared" si="86"/>
        <v>105.05465889632721</v>
      </c>
      <c r="ER75" s="3">
        <f t="shared" si="87"/>
        <v>0.25373311382852765</v>
      </c>
      <c r="ET75" s="3">
        <f t="shared" si="88"/>
        <v>0.94227518156271584</v>
      </c>
      <c r="EV75" s="3">
        <f t="shared" si="89"/>
        <v>63.036849402944455</v>
      </c>
    </row>
    <row r="76" spans="1:152" x14ac:dyDescent="0.25">
      <c r="A76" s="1"/>
      <c r="B76" s="1"/>
      <c r="C76" s="6">
        <v>2</v>
      </c>
      <c r="D76" s="3">
        <v>220.57790974017144</v>
      </c>
      <c r="E76" s="3">
        <v>0.73536515940201874</v>
      </c>
      <c r="F76" s="6">
        <v>2</v>
      </c>
      <c r="G76" s="3">
        <v>93.518518508333315</v>
      </c>
      <c r="H76" s="3">
        <v>1.9610428064906915</v>
      </c>
      <c r="I76" s="6">
        <v>2</v>
      </c>
      <c r="J76" s="3">
        <v>138.02083334375001</v>
      </c>
      <c r="K76" s="3">
        <v>2.0799999999999996</v>
      </c>
      <c r="L76" s="6">
        <v>2</v>
      </c>
      <c r="M76" s="2">
        <v>1.945833333325</v>
      </c>
      <c r="N76" s="2">
        <v>1.8604085572798249E-2</v>
      </c>
      <c r="O76" s="6">
        <v>2</v>
      </c>
      <c r="P76" s="2">
        <v>4.6252676659726992</v>
      </c>
      <c r="Q76" s="2">
        <v>4.422212014829368E-2</v>
      </c>
      <c r="R76" s="6">
        <v>2</v>
      </c>
      <c r="S76" s="2">
        <v>9.4847789258810202</v>
      </c>
      <c r="T76" s="2">
        <v>7.6352597569230657E-2</v>
      </c>
      <c r="X76" s="2">
        <v>2</v>
      </c>
      <c r="Y76" s="7">
        <f>-(D219-D220)</f>
        <v>-2.5834776172735587</v>
      </c>
      <c r="Z76" s="12">
        <f>ABS(Y76/D219*100)</f>
        <v>1.1844023460279927</v>
      </c>
      <c r="AA76" s="7">
        <f>-(G219-G220)</f>
        <v>-14.148148166666658</v>
      </c>
      <c r="AB76" s="11">
        <f>ABS(AA76/G219*100)</f>
        <v>12.196679454022982</v>
      </c>
      <c r="AC76" s="7">
        <f>-(J219-J220)</f>
        <v>-7.104166656249987</v>
      </c>
      <c r="AD76" s="14">
        <f>ABS(AC76/J219*100)</f>
        <v>5.2332719383056991</v>
      </c>
      <c r="AE76" s="7">
        <f>-(M219-M220)</f>
        <v>-0.3154731994133162</v>
      </c>
      <c r="AF76" s="11">
        <f>ABS(AE76/M219*100)</f>
        <v>13.950925929611097</v>
      </c>
      <c r="AG76" s="7">
        <f>-(P219-P220)</f>
        <v>0.64526766615097442</v>
      </c>
      <c r="AH76" s="11">
        <f>ABS(AG76/P219*100)</f>
        <v>16.212755430929004</v>
      </c>
      <c r="AI76" s="7">
        <f>-(S219-S220)</f>
        <v>0.67298942196020839</v>
      </c>
      <c r="AJ76" s="11">
        <f>ABS(AI76/S219*100)</f>
        <v>7.7645159730049995</v>
      </c>
      <c r="AM76" s="8">
        <v>2</v>
      </c>
      <c r="AN76" s="7">
        <f>(D220-D221)</f>
        <v>139.35644712422643</v>
      </c>
      <c r="AO76" s="11">
        <f>ABS(AN76/D220*100)</f>
        <v>64.654107284617794</v>
      </c>
      <c r="AP76" s="7">
        <f>(G220-G221)</f>
        <v>-10.648101916665667</v>
      </c>
      <c r="AQ76" s="11">
        <f>ABS(AP76/G220*100)</f>
        <v>10.4545000655362</v>
      </c>
      <c r="AR76" s="7">
        <f>(J220-J221)</f>
        <v>7.3959208437500052</v>
      </c>
      <c r="AS76" s="11">
        <f>ABS(AR76/J220*100)</f>
        <v>5.7490558780770034</v>
      </c>
      <c r="AT76" s="7">
        <f>(M220-M221)</f>
        <v>-0.17416559674999976</v>
      </c>
      <c r="AU76" s="11">
        <f>ABS(AT76/M220*100)</f>
        <v>8.9506944800407027</v>
      </c>
      <c r="AV76" s="7">
        <f>(P220-P221)</f>
        <v>-9.171584666616539E-2</v>
      </c>
      <c r="AW76" s="12">
        <f>ABS(AV76/P220*100)</f>
        <v>1.9829305736696727</v>
      </c>
      <c r="AX76" s="7">
        <f>(S220-S221)</f>
        <v>6.5504645013213487</v>
      </c>
      <c r="AY76" s="11">
        <f>ABS(AX76/S220*100)</f>
        <v>70.129778059816687</v>
      </c>
      <c r="BB76" s="8">
        <v>2</v>
      </c>
      <c r="BC76" s="7">
        <f>(D219-D221)</f>
        <v>141.93992474149999</v>
      </c>
      <c r="BD76" s="11">
        <f>(BC76/D219)*100</f>
        <v>65.072744867163323</v>
      </c>
      <c r="BE76" s="7">
        <f>(G219-G221)</f>
        <v>3.5000462500009917</v>
      </c>
      <c r="BF76" s="11">
        <f>(BE76/G219)*100</f>
        <v>3.0172812500008552</v>
      </c>
      <c r="BG76" s="7">
        <f>(J219-J221)</f>
        <v>14.500087499999992</v>
      </c>
      <c r="BH76" s="11">
        <f>(BG76/J219)*100</f>
        <v>10.681464088397783</v>
      </c>
      <c r="BI76" s="16">
        <f>(M219-M221)</f>
        <v>0.14130760266331643</v>
      </c>
      <c r="BJ76" s="11">
        <f>(BI76/M219)*100</f>
        <v>6.2489362066666612</v>
      </c>
      <c r="BK76" s="16">
        <f>(P219-P221)</f>
        <v>-0.73698351281713981</v>
      </c>
      <c r="BL76" s="11">
        <f>(BK76/P219)*100</f>
        <v>-18.517173688872859</v>
      </c>
      <c r="BM76" s="16">
        <f>(S219-S221)</f>
        <v>5.8774750793611403</v>
      </c>
      <c r="BN76" s="11">
        <f>(BM76/S219)*100</f>
        <v>67.81049990609911</v>
      </c>
      <c r="BR76" s="14">
        <f>AVERAGE(D219:D220)</f>
        <v>216.83326119136322</v>
      </c>
      <c r="BS76" s="12">
        <f t="shared" si="71"/>
        <v>-2.5834776172735587</v>
      </c>
      <c r="BT76" s="14">
        <f>AVERAGE(G219:G220)</f>
        <v>108.92592591666666</v>
      </c>
      <c r="BU76" s="12">
        <f t="shared" si="72"/>
        <v>-14.148148166666658</v>
      </c>
      <c r="BV76" s="14">
        <f>AVERAGE(J219:J220)</f>
        <v>132.19791667187502</v>
      </c>
      <c r="BW76" s="12">
        <f t="shared" si="54"/>
        <v>-7.104166656249987</v>
      </c>
      <c r="BX76" s="12"/>
      <c r="BY76" s="17">
        <f>AVERAGE(M219:M220)</f>
        <v>2.1035699329566584</v>
      </c>
      <c r="BZ76" s="12">
        <f t="shared" si="55"/>
        <v>-0.3154731994133162</v>
      </c>
      <c r="CA76" s="17">
        <f>AVERAGE(P219:P220)</f>
        <v>4.302633833075487</v>
      </c>
      <c r="CB76" s="12">
        <f t="shared" si="56"/>
        <v>0.64526766615097442</v>
      </c>
      <c r="CC76" s="17">
        <f>AVERAGE(S219:S220)</f>
        <v>9.0039947109801055</v>
      </c>
      <c r="CD76" s="12">
        <f t="shared" si="57"/>
        <v>0.67298942196020839</v>
      </c>
      <c r="CH76" s="14">
        <f>AVERAGE(D220:D221)</f>
        <v>145.86329882061324</v>
      </c>
      <c r="CI76" s="12">
        <f t="shared" si="58"/>
        <v>139.35644712422643</v>
      </c>
      <c r="CJ76" s="14">
        <f>AVERAGE(G220:G221)</f>
        <v>107.17590279166616</v>
      </c>
      <c r="CK76" s="12">
        <f t="shared" si="59"/>
        <v>-10.648101916665667</v>
      </c>
      <c r="CL76" s="14">
        <f>AVERAGE(J220:J221)</f>
        <v>124.94787292187502</v>
      </c>
      <c r="CM76" s="12">
        <f t="shared" si="60"/>
        <v>7.3959208437500052</v>
      </c>
      <c r="CN76" s="17">
        <f>AVERAGE(M220:M221)</f>
        <v>2.032916131625</v>
      </c>
      <c r="CO76" s="12">
        <f t="shared" si="61"/>
        <v>-0.17416559674999976</v>
      </c>
      <c r="CP76" s="17">
        <f>AVERAGE(P220:P221)</f>
        <v>4.6711255894840571</v>
      </c>
      <c r="CQ76" s="12">
        <f t="shared" si="62"/>
        <v>-9.171584666616539E-2</v>
      </c>
      <c r="CR76" s="17">
        <f>AVERAGE(S220:S221)</f>
        <v>6.0652571712995345</v>
      </c>
      <c r="CS76" s="12">
        <f t="shared" si="63"/>
        <v>6.5504645013213487</v>
      </c>
      <c r="CV76" s="14">
        <f>AVERAGE(D219,D221)</f>
        <v>147.15503762924999</v>
      </c>
      <c r="CW76" s="12">
        <f t="shared" si="64"/>
        <v>141.93992474149999</v>
      </c>
      <c r="CX76" s="14">
        <f>AVERAGE(G219,G221)</f>
        <v>114.24997687499949</v>
      </c>
      <c r="CY76" s="12">
        <f t="shared" si="65"/>
        <v>3.5000462500009917</v>
      </c>
      <c r="CZ76" s="14">
        <f>AVERAGE(J219,J221)</f>
        <v>128.49995625</v>
      </c>
      <c r="DA76" s="12">
        <f t="shared" si="73"/>
        <v>14.500087499999992</v>
      </c>
      <c r="DB76" s="17">
        <f>AVERAGE(M219,M221)</f>
        <v>2.1906527313316584</v>
      </c>
      <c r="DC76" s="12">
        <f t="shared" si="66"/>
        <v>0.14130760266331643</v>
      </c>
      <c r="DD76" s="17">
        <f>AVERAGE(P219,P221)</f>
        <v>4.3484917564085697</v>
      </c>
      <c r="DE76" s="10">
        <f t="shared" si="67"/>
        <v>-0.73698351281713981</v>
      </c>
      <c r="DF76" s="17">
        <f>AVERAGE(S219,S221)</f>
        <v>5.7287624603194303</v>
      </c>
      <c r="DG76" s="10">
        <f t="shared" si="68"/>
        <v>5.8774750793611403</v>
      </c>
      <c r="DL76" s="3">
        <f t="shared" si="69"/>
        <v>6.6743565989534641</v>
      </c>
      <c r="DN76" s="3">
        <f t="shared" si="70"/>
        <v>200.17009654595313</v>
      </c>
      <c r="DP76" s="3">
        <f t="shared" si="74"/>
        <v>50.469183879774121</v>
      </c>
      <c r="DR76" s="3">
        <f t="shared" si="75"/>
        <v>9.9523339548073964E-2</v>
      </c>
      <c r="DT76" s="3">
        <f t="shared" si="76"/>
        <v>0.41637036097992536</v>
      </c>
      <c r="DV76" s="3">
        <f t="shared" si="77"/>
        <v>0.45291476207033543</v>
      </c>
      <c r="DY76" s="3">
        <f t="shared" si="78"/>
        <v>19420.21935508732</v>
      </c>
      <c r="DZ76" s="7"/>
      <c r="EA76" s="3">
        <f t="shared" si="79"/>
        <v>113.38207442769904</v>
      </c>
      <c r="EB76" s="7"/>
      <c r="EC76" s="3">
        <f t="shared" si="80"/>
        <v>54.699645127015792</v>
      </c>
      <c r="ED76" s="7"/>
      <c r="EE76" s="3">
        <f t="shared" si="81"/>
        <v>3.0333655091283527E-2</v>
      </c>
      <c r="EF76" s="7"/>
      <c r="EG76" s="3">
        <f t="shared" si="82"/>
        <v>8.4117965296915606E-3</v>
      </c>
      <c r="EH76" s="7"/>
      <c r="EI76" s="3">
        <f t="shared" si="83"/>
        <v>42.908585183071146</v>
      </c>
      <c r="EJ76" s="7"/>
      <c r="EL76" s="3">
        <f t="shared" si="84"/>
        <v>20146.942235622682</v>
      </c>
      <c r="EN76" s="3">
        <f t="shared" si="85"/>
        <v>12.250323752146004</v>
      </c>
      <c r="EP76" s="3">
        <f t="shared" si="86"/>
        <v>210.25253750765603</v>
      </c>
      <c r="ER76" s="3">
        <f t="shared" si="87"/>
        <v>1.9967838570453714E-2</v>
      </c>
      <c r="ET76" s="3">
        <f t="shared" si="88"/>
        <v>0.54314469816429123</v>
      </c>
      <c r="EV76" s="3">
        <f t="shared" si="89"/>
        <v>34.544713308511241</v>
      </c>
    </row>
    <row r="77" spans="1:152" x14ac:dyDescent="0.25">
      <c r="A77" s="1"/>
      <c r="B77" s="1"/>
      <c r="C77" s="4">
        <v>3</v>
      </c>
      <c r="D77" s="3">
        <v>64.953357285429902</v>
      </c>
      <c r="E77" s="3">
        <v>0.3160791</v>
      </c>
      <c r="F77" s="4">
        <v>3</v>
      </c>
      <c r="G77" s="3">
        <v>92.50021125000039</v>
      </c>
      <c r="H77" s="3">
        <v>4.7140450000000005</v>
      </c>
      <c r="I77" s="4">
        <v>3</v>
      </c>
      <c r="J77" s="3">
        <v>134.99974999999901</v>
      </c>
      <c r="K77" s="3">
        <v>5</v>
      </c>
      <c r="L77" s="4">
        <v>3</v>
      </c>
      <c r="M77" s="2">
        <v>2.0900001499999998</v>
      </c>
      <c r="N77" s="2">
        <v>1.4142136E-2</v>
      </c>
      <c r="O77" s="4">
        <v>3</v>
      </c>
      <c r="P77" s="2">
        <v>4.7846886518165999</v>
      </c>
      <c r="Q77" s="2">
        <v>2.8319542E-2</v>
      </c>
      <c r="R77" s="4">
        <v>3</v>
      </c>
      <c r="S77" s="2">
        <v>1.43607122829905</v>
      </c>
      <c r="T77" s="2">
        <v>9.9905970000000004E-3</v>
      </c>
      <c r="X77" s="2">
        <v>3</v>
      </c>
      <c r="Y77" s="7">
        <f>-(D222-D223)</f>
        <v>-0.44697337112779678</v>
      </c>
      <c r="Z77" s="12">
        <f>ABS(Y77/D222*100)</f>
        <v>0.20515128910053781</v>
      </c>
      <c r="AA77" s="7">
        <f>-(G222-G223)</f>
        <v>-8.8749999000000344</v>
      </c>
      <c r="AB77" s="11">
        <f>ABS(AA77/G222*100)</f>
        <v>8.0590237457435041</v>
      </c>
      <c r="AC77" s="7">
        <f>-(J222-J223)</f>
        <v>-1.916666694444416</v>
      </c>
      <c r="AD77" s="12">
        <f>ABS(AC77/J222*100)</f>
        <v>1.4171287944136162</v>
      </c>
      <c r="AE77" s="7">
        <f>-(M222-M223)</f>
        <v>7.9684637016228521E-3</v>
      </c>
      <c r="AF77" s="12">
        <f>ABS(AE77/M222*100)</f>
        <v>0.36145836735416997</v>
      </c>
      <c r="AG77" s="7">
        <f>-(P222-P223)</f>
        <v>0.43727400976730824</v>
      </c>
      <c r="AH77" s="11">
        <f>ABS(AG77/P222*100)</f>
        <v>10.710937165151456</v>
      </c>
      <c r="AI77" s="7">
        <f>-(S222-S223)</f>
        <v>0.42266701242971827</v>
      </c>
      <c r="AJ77" s="14">
        <f>ABS(AI77/S222*100)</f>
        <v>4.7590937360137175</v>
      </c>
      <c r="AM77" s="8">
        <v>3</v>
      </c>
      <c r="AN77" s="7">
        <f>(D223-D224)</f>
        <v>119.85064477271212</v>
      </c>
      <c r="AO77" s="11">
        <f>ABS(AN77/D223*100)</f>
        <v>55.12198525229001</v>
      </c>
      <c r="AP77" s="7">
        <f>(G223-G224)</f>
        <v>-6.2505536500000431</v>
      </c>
      <c r="AQ77" s="11">
        <f>ABS(AP77/G223*100)</f>
        <v>6.1733863148905277</v>
      </c>
      <c r="AR77" s="7">
        <f>(J223-J224)</f>
        <v>13.333687055556595</v>
      </c>
      <c r="AS77" s="11">
        <f>ABS(AR77/J223*100)</f>
        <v>10.000265293750834</v>
      </c>
      <c r="AT77" s="7">
        <f>(M223-M224)</f>
        <v>2.249946075000997E-2</v>
      </c>
      <c r="AU77" s="12">
        <f>ABS(AT77/M223*100)</f>
        <v>1.0169247793167473</v>
      </c>
      <c r="AV77" s="7">
        <f>(P223-P224)</f>
        <v>-4.6434909980261452E-2</v>
      </c>
      <c r="AW77" s="12">
        <f>ABS(AV77/P223*100)</f>
        <v>1.0273723836615463</v>
      </c>
      <c r="AX77" s="7">
        <f>(S223-S224)</f>
        <v>5.2024516828089382</v>
      </c>
      <c r="AY77" s="11">
        <f>ABS(AX77/S223*100)</f>
        <v>55.916789410939913</v>
      </c>
      <c r="BB77" s="8">
        <v>3</v>
      </c>
      <c r="BC77" s="7">
        <f>(D222-D224)</f>
        <v>120.29761814383991</v>
      </c>
      <c r="BD77" s="11">
        <f>(BC77/D222)*100</f>
        <v>55.214053078067657</v>
      </c>
      <c r="BE77" s="7">
        <f>(G222-G224)</f>
        <v>2.6244462499999912</v>
      </c>
      <c r="BF77" s="11">
        <f>(BE77/G222)*100</f>
        <v>2.3831520998864848</v>
      </c>
      <c r="BG77" s="7">
        <f>(J222-J224)</f>
        <v>15.250353750001011</v>
      </c>
      <c r="BH77" s="11">
        <f>(BG77/J222)*100</f>
        <v>11.275677449168954</v>
      </c>
      <c r="BI77" s="16">
        <f>(M222-M224)</f>
        <v>1.4530997048387118E-2</v>
      </c>
      <c r="BJ77" s="12">
        <f>(BI77/M222)*100</f>
        <v>0.65914217166711564</v>
      </c>
      <c r="BK77" s="16">
        <f>(P222-P224)</f>
        <v>-0.48370891974756969</v>
      </c>
      <c r="BL77" s="11">
        <f>(BK77/P222)*100</f>
        <v>-11.848350759279109</v>
      </c>
      <c r="BM77" s="16">
        <f>(S222-S224)</f>
        <v>4.7797846703792199</v>
      </c>
      <c r="BN77" s="11">
        <f>(BM77/S222)*100</f>
        <v>53.818828097162232</v>
      </c>
      <c r="BR77" s="14">
        <f>AVERAGE(D222:D223)</f>
        <v>217.6515133144361</v>
      </c>
      <c r="BS77" s="12">
        <f t="shared" si="71"/>
        <v>-0.44697337112779678</v>
      </c>
      <c r="BT77" s="14">
        <f>AVERAGE(G222:G223)</f>
        <v>105.68750004999998</v>
      </c>
      <c r="BU77" s="12">
        <f t="shared" si="72"/>
        <v>-8.8749999000000344</v>
      </c>
      <c r="BV77" s="14">
        <f>AVERAGE(J222:J223)</f>
        <v>134.29166665277779</v>
      </c>
      <c r="BW77" s="12">
        <f t="shared" si="54"/>
        <v>-1.916666694444416</v>
      </c>
      <c r="BX77" s="12"/>
      <c r="BY77" s="17">
        <f>AVERAGE(M222:M223)</f>
        <v>2.2085157688991885</v>
      </c>
      <c r="BZ77" s="12">
        <f t="shared" si="55"/>
        <v>7.9684637016228521E-3</v>
      </c>
      <c r="CA77" s="17">
        <f>AVERAGE(P222:P223)</f>
        <v>4.301137004883655</v>
      </c>
      <c r="CB77" s="12">
        <f t="shared" si="56"/>
        <v>0.43727400976730824</v>
      </c>
      <c r="CC77" s="17">
        <f>AVERAGE(S222:S223)</f>
        <v>9.0925835062148579</v>
      </c>
      <c r="CD77" s="12">
        <f t="shared" si="57"/>
        <v>0.42266701242971827</v>
      </c>
      <c r="CH77" s="14">
        <f>AVERAGE(D223:D224)</f>
        <v>157.50270424251613</v>
      </c>
      <c r="CI77" s="12">
        <f t="shared" si="58"/>
        <v>119.85064477271212</v>
      </c>
      <c r="CJ77" s="14">
        <f>AVERAGE(G223:G224)</f>
        <v>104.37527692499998</v>
      </c>
      <c r="CK77" s="12">
        <f t="shared" si="59"/>
        <v>-6.2505536500000431</v>
      </c>
      <c r="CL77" s="14">
        <f>AVERAGE(J223:J224)</f>
        <v>126.66648977777729</v>
      </c>
      <c r="CM77" s="12">
        <f t="shared" si="60"/>
        <v>13.333687055556595</v>
      </c>
      <c r="CN77" s="17">
        <f>AVERAGE(M223:M224)</f>
        <v>2.2012502703749952</v>
      </c>
      <c r="CO77" s="12">
        <f t="shared" si="61"/>
        <v>2.249946075000997E-2</v>
      </c>
      <c r="CP77" s="17">
        <f>AVERAGE(P223:P224)</f>
        <v>4.5429914647574394</v>
      </c>
      <c r="CQ77" s="12">
        <f t="shared" si="62"/>
        <v>-4.6434909980261452E-2</v>
      </c>
      <c r="CR77" s="17">
        <f>AVERAGE(S223:S224)</f>
        <v>6.7026911710252488</v>
      </c>
      <c r="CS77" s="12">
        <f t="shared" si="63"/>
        <v>5.2024516828089382</v>
      </c>
      <c r="CV77" s="14">
        <f>AVERAGE(D222,D224)</f>
        <v>157.72619092808003</v>
      </c>
      <c r="CW77" s="12">
        <f t="shared" si="64"/>
        <v>120.29761814383991</v>
      </c>
      <c r="CX77" s="14">
        <f>AVERAGE(G222,G224)</f>
        <v>108.812776875</v>
      </c>
      <c r="CY77" s="12">
        <f t="shared" si="65"/>
        <v>2.6244462499999912</v>
      </c>
      <c r="CZ77" s="14">
        <f>AVERAGE(J222,J224)</f>
        <v>127.62482312499949</v>
      </c>
      <c r="DA77" s="12">
        <f t="shared" si="73"/>
        <v>15.250353750001011</v>
      </c>
      <c r="DB77" s="17">
        <f>AVERAGE(M222,M224)</f>
        <v>2.1972660385241838</v>
      </c>
      <c r="DC77" s="12">
        <f t="shared" si="66"/>
        <v>1.4530997048387118E-2</v>
      </c>
      <c r="DD77" s="17">
        <f>AVERAGE(P222,P224)</f>
        <v>4.3243544598737849</v>
      </c>
      <c r="DE77" s="10">
        <f t="shared" si="67"/>
        <v>-0.48370891974756969</v>
      </c>
      <c r="DF77" s="17">
        <f>AVERAGE(S222,S224)</f>
        <v>6.4913576648103897</v>
      </c>
      <c r="DG77" s="10">
        <f t="shared" si="68"/>
        <v>4.7797846703792199</v>
      </c>
      <c r="DL77" s="3">
        <f t="shared" si="69"/>
        <v>0.19978519449734716</v>
      </c>
      <c r="DN77" s="3">
        <f t="shared" si="70"/>
        <v>78.765623225000624</v>
      </c>
      <c r="DP77" s="3">
        <f t="shared" si="74"/>
        <v>3.6736112175924842</v>
      </c>
      <c r="DR77" s="3">
        <f t="shared" si="75"/>
        <v>6.3496413764080971E-5</v>
      </c>
      <c r="DT77" s="3">
        <f t="shared" si="76"/>
        <v>0.19120855961797997</v>
      </c>
      <c r="DV77" s="3">
        <f t="shared" si="77"/>
        <v>0.17864740339626362</v>
      </c>
      <c r="DY77" s="3">
        <f t="shared" si="78"/>
        <v>14364.177052434827</v>
      </c>
      <c r="DZ77" s="7"/>
      <c r="EA77" s="3">
        <f t="shared" si="79"/>
        <v>39.06942093152886</v>
      </c>
      <c r="EB77" s="7"/>
      <c r="EC77" s="3">
        <f t="shared" si="80"/>
        <v>177.78721049551751</v>
      </c>
      <c r="ED77" s="7"/>
      <c r="EE77" s="3">
        <f t="shared" si="81"/>
        <v>5.0622573404123915E-4</v>
      </c>
      <c r="EF77" s="7"/>
      <c r="EG77" s="3">
        <f t="shared" si="82"/>
        <v>2.1562008648749846E-3</v>
      </c>
      <c r="EH77" s="7"/>
      <c r="EI77" s="3">
        <f t="shared" si="83"/>
        <v>27.065503511961552</v>
      </c>
      <c r="EJ77" s="7"/>
      <c r="EL77" s="3">
        <f t="shared" si="84"/>
        <v>14471.516931081122</v>
      </c>
      <c r="EN77" s="3">
        <f t="shared" si="85"/>
        <v>6.8877181191390164</v>
      </c>
      <c r="EP77" s="3">
        <f t="shared" si="86"/>
        <v>232.57328950016989</v>
      </c>
      <c r="ER77" s="3">
        <f t="shared" si="87"/>
        <v>2.1114987522023512E-4</v>
      </c>
      <c r="ET77" s="3">
        <f t="shared" si="88"/>
        <v>0.2339743190433608</v>
      </c>
      <c r="EV77" s="3">
        <f t="shared" si="89"/>
        <v>22.846341495192188</v>
      </c>
    </row>
    <row r="78" spans="1:152" x14ac:dyDescent="0.25">
      <c r="A78" s="1">
        <v>6</v>
      </c>
      <c r="B78" s="1">
        <v>1</v>
      </c>
      <c r="C78" s="5">
        <v>1</v>
      </c>
      <c r="D78" s="3">
        <v>206.33333333333334</v>
      </c>
      <c r="E78" s="3">
        <v>1.0409999999999999</v>
      </c>
      <c r="F78" s="5">
        <v>1</v>
      </c>
      <c r="G78" s="3">
        <v>126</v>
      </c>
      <c r="H78" s="3">
        <v>0.31622776601683794</v>
      </c>
      <c r="I78" s="5">
        <v>1</v>
      </c>
      <c r="J78" s="3">
        <v>137.88888888888889</v>
      </c>
      <c r="K78" s="3">
        <v>0.33333333333333331</v>
      </c>
      <c r="L78" s="5">
        <v>1</v>
      </c>
      <c r="M78" s="2">
        <v>2.6315789473684208</v>
      </c>
      <c r="N78" s="2">
        <v>1E-3</v>
      </c>
      <c r="O78" s="5">
        <v>1</v>
      </c>
      <c r="P78" s="2">
        <v>3.8000000000000003</v>
      </c>
      <c r="Q78" s="2">
        <v>1.4440000000000002E-3</v>
      </c>
      <c r="R78" s="5">
        <v>1</v>
      </c>
      <c r="S78" s="2">
        <v>7.8211111111111116</v>
      </c>
      <c r="T78" s="2">
        <v>7.0042282591480681E-2</v>
      </c>
      <c r="W78" s="8">
        <v>19</v>
      </c>
      <c r="X78" s="2">
        <v>1</v>
      </c>
      <c r="Y78" s="7">
        <f>-(D225-D226)</f>
        <v>4.2958393305499101</v>
      </c>
      <c r="Z78" s="12">
        <f>ABS(Y78/D225*100)</f>
        <v>2.205507927835094</v>
      </c>
      <c r="AA78" s="7">
        <f>-(G225-G226)</f>
        <v>-11.555555555555571</v>
      </c>
      <c r="AB78" s="11">
        <f>ABS(AA78/G225*100)</f>
        <v>10.358565737051807</v>
      </c>
      <c r="AC78" s="7">
        <f>-(J225-J226)</f>
        <v>-8.6388888972222446</v>
      </c>
      <c r="AD78" s="11">
        <f>ABS(AC78/J225*100)</f>
        <v>6.2500000060289551</v>
      </c>
      <c r="AE78" s="7">
        <f>-(M225-M226)</f>
        <v>-0.37851931779808901</v>
      </c>
      <c r="AF78" s="11">
        <f>ABS(AE78/M225*100)</f>
        <v>13.64351852152223</v>
      </c>
      <c r="AG78" s="7">
        <f>-(P225-P226)</f>
        <v>0.98685990354134034</v>
      </c>
      <c r="AH78" s="11">
        <f>ABS(AG78/P225*100)</f>
        <v>27.378973896029784</v>
      </c>
      <c r="AI78" s="7">
        <f>-(S225-S226)</f>
        <v>0.81871587999181816</v>
      </c>
      <c r="AJ78" s="11">
        <f>ABS(AI78/S225*100)</f>
        <v>10.373705363827064</v>
      </c>
      <c r="AL78" s="8">
        <v>19</v>
      </c>
      <c r="AM78" s="8">
        <v>1</v>
      </c>
      <c r="AN78" s="7">
        <f>(D226-D227)</f>
        <v>95.099329336497689</v>
      </c>
      <c r="AO78" s="11">
        <f>ABS(AN78/D226*100)</f>
        <v>47.770935555337068</v>
      </c>
      <c r="AP78" s="7">
        <f>(G226-G227)</f>
        <v>-3.74999249999901</v>
      </c>
      <c r="AQ78" s="11">
        <f>ABS(AP78/G226*100)</f>
        <v>3.74999249999901</v>
      </c>
      <c r="AR78" s="7">
        <f>(J226-J227)</f>
        <v>4.5830958249999867</v>
      </c>
      <c r="AS78" s="11">
        <f>ABS(AR78/J226*100)</f>
        <v>3.5367942060152182</v>
      </c>
      <c r="AT78" s="7">
        <f>(M226-M227)</f>
        <v>0.34583218324999976</v>
      </c>
      <c r="AU78" s="11">
        <f>ABS(AT78/M226*100)</f>
        <v>14.434734605719459</v>
      </c>
      <c r="AV78" s="7">
        <f>(P226-P227)</f>
        <v>-0.28674169603716493</v>
      </c>
      <c r="AW78" s="11">
        <f>ABS(AV78/P226*100)</f>
        <v>6.2453210308952647</v>
      </c>
      <c r="AX78" s="7">
        <f>(S226-S227)</f>
        <v>3.7840137643004308</v>
      </c>
      <c r="AY78" s="11">
        <f>ABS(AX78/S226*100)</f>
        <v>43.439796264177978</v>
      </c>
      <c r="BA78" s="8">
        <v>19</v>
      </c>
      <c r="BB78" s="8">
        <v>1</v>
      </c>
      <c r="BC78" s="7">
        <f>(D225-D227)</f>
        <v>90.803490005947779</v>
      </c>
      <c r="BD78" s="11">
        <f>(BC78/D225)*100</f>
        <v>46.619019398375926</v>
      </c>
      <c r="BE78" s="7">
        <f>(G225-G227)</f>
        <v>7.8055630555565614</v>
      </c>
      <c r="BF78" s="11">
        <f>(BE78/G225)*100</f>
        <v>6.9970186752997057</v>
      </c>
      <c r="BG78" s="7">
        <f>(J225-J227)</f>
        <v>13.221984722222231</v>
      </c>
      <c r="BH78" s="11">
        <f>(BG78/J225)*100</f>
        <v>9.5657445739549907</v>
      </c>
      <c r="BI78" s="16">
        <f>(M225-M227)</f>
        <v>0.72435150104808876</v>
      </c>
      <c r="BJ78" s="11">
        <f>(BI78/M225)*100</f>
        <v>26.108847437777776</v>
      </c>
      <c r="BK78" s="16">
        <f>(P225-P227)</f>
        <v>-1.2736015995785053</v>
      </c>
      <c r="BL78" s="11">
        <f>(BK78/P225)*100</f>
        <v>-35.33419974169712</v>
      </c>
      <c r="BM78" s="16">
        <f>(S225-S227)</f>
        <v>2.9652978843086126</v>
      </c>
      <c r="BN78" s="11">
        <f>(BM78/S225)*100</f>
        <v>37.572407375443497</v>
      </c>
      <c r="BR78" s="14">
        <f>AVERAGE(D225:D226)</f>
        <v>196.92569744305274</v>
      </c>
      <c r="BS78" s="12">
        <f t="shared" si="71"/>
        <v>4.2958393305499101</v>
      </c>
      <c r="BT78" s="14">
        <f>AVERAGE(G225:G226)</f>
        <v>105.77777777777777</v>
      </c>
      <c r="BU78" s="12">
        <f t="shared" si="72"/>
        <v>-11.555555555555571</v>
      </c>
      <c r="BV78" s="14">
        <f>AVERAGE(J225:J226)</f>
        <v>133.90277777361109</v>
      </c>
      <c r="BW78" s="12">
        <f t="shared" si="54"/>
        <v>-8.6388888972222446</v>
      </c>
      <c r="BX78" s="12"/>
      <c r="BY78" s="17">
        <f>AVERAGE(M225:M226)</f>
        <v>2.5850929921490442</v>
      </c>
      <c r="BZ78" s="12">
        <f t="shared" si="55"/>
        <v>-0.37851931779808901</v>
      </c>
      <c r="CA78" s="17">
        <f>AVERAGE(P225:P226)</f>
        <v>4.097874396215115</v>
      </c>
      <c r="CB78" s="12">
        <f t="shared" si="56"/>
        <v>0.98685990354134034</v>
      </c>
      <c r="CC78" s="17">
        <f>AVERAGE(S225:S226)</f>
        <v>8.3015801622181318</v>
      </c>
      <c r="CD78" s="12">
        <f t="shared" si="57"/>
        <v>0.81871587999181816</v>
      </c>
      <c r="CH78" s="14">
        <f>AVERAGE(D226:D227)</f>
        <v>151.52395244007883</v>
      </c>
      <c r="CI78" s="12">
        <f t="shared" si="58"/>
        <v>95.099329336497689</v>
      </c>
      <c r="CJ78" s="14">
        <f>AVERAGE(G226:G227)</f>
        <v>101.8749962499995</v>
      </c>
      <c r="CK78" s="12">
        <f t="shared" si="59"/>
        <v>-3.74999249999901</v>
      </c>
      <c r="CL78" s="14">
        <f>AVERAGE(J226:J227)</f>
        <v>127.29178541249999</v>
      </c>
      <c r="CM78" s="12">
        <f t="shared" si="60"/>
        <v>4.5830958249999867</v>
      </c>
      <c r="CN78" s="17">
        <f>AVERAGE(M226:M227)</f>
        <v>2.2229172416249998</v>
      </c>
      <c r="CO78" s="12">
        <f t="shared" si="61"/>
        <v>0.34583218324999976</v>
      </c>
      <c r="CP78" s="17">
        <f>AVERAGE(P226:P227)</f>
        <v>4.7346751960043676</v>
      </c>
      <c r="CQ78" s="12">
        <f t="shared" si="62"/>
        <v>-0.28674169603716493</v>
      </c>
      <c r="CR78" s="17">
        <f>AVERAGE(S226:S227)</f>
        <v>6.818931220063825</v>
      </c>
      <c r="CS78" s="12">
        <f t="shared" si="63"/>
        <v>3.7840137643004308</v>
      </c>
      <c r="CV78" s="14">
        <f>AVERAGE(D225,D227)</f>
        <v>149.37603277480389</v>
      </c>
      <c r="CW78" s="12">
        <f t="shared" si="64"/>
        <v>90.803490005947779</v>
      </c>
      <c r="CX78" s="14">
        <f>AVERAGE(G225,G227)</f>
        <v>107.65277402777727</v>
      </c>
      <c r="CY78" s="12">
        <f t="shared" si="65"/>
        <v>7.8055630555565614</v>
      </c>
      <c r="CZ78" s="14">
        <f>AVERAGE(J225,J227)</f>
        <v>131.6112298611111</v>
      </c>
      <c r="DA78" s="12">
        <f t="shared" si="73"/>
        <v>13.221984722222231</v>
      </c>
      <c r="DB78" s="17">
        <f>AVERAGE(M225,M227)</f>
        <v>2.4121769005240443</v>
      </c>
      <c r="DC78" s="12">
        <f t="shared" si="66"/>
        <v>0.72435150104808876</v>
      </c>
      <c r="DD78" s="17">
        <f>AVERAGE(P225,P227)</f>
        <v>4.2412452442336974</v>
      </c>
      <c r="DE78" s="10">
        <f t="shared" si="67"/>
        <v>-1.2736015995785053</v>
      </c>
      <c r="DF78" s="17">
        <f>AVERAGE(S225,S227)</f>
        <v>6.4095732800679155</v>
      </c>
      <c r="DG78" s="10">
        <f t="shared" si="68"/>
        <v>2.9652978843086126</v>
      </c>
      <c r="DL78" s="3">
        <f t="shared" si="69"/>
        <v>18.454235553899501</v>
      </c>
      <c r="DN78" s="3">
        <f t="shared" si="70"/>
        <v>133.53086419753123</v>
      </c>
      <c r="DP78" s="3">
        <f t="shared" si="74"/>
        <v>74.630401378549763</v>
      </c>
      <c r="DR78" s="3">
        <f t="shared" si="75"/>
        <v>0.14327687394633071</v>
      </c>
      <c r="DT78" s="3">
        <f t="shared" si="76"/>
        <v>0.97389246921762351</v>
      </c>
      <c r="DV78" s="3">
        <f t="shared" si="77"/>
        <v>0.67029569215077722</v>
      </c>
      <c r="DY78" s="3">
        <f t="shared" si="78"/>
        <v>9043.8824402516493</v>
      </c>
      <c r="DZ78" s="7"/>
      <c r="EA78" s="3">
        <f t="shared" si="79"/>
        <v>14.062443750048825</v>
      </c>
      <c r="EB78" s="7"/>
      <c r="EC78" s="3">
        <f t="shared" si="80"/>
        <v>21.004767341132307</v>
      </c>
      <c r="ED78" s="7"/>
      <c r="EE78" s="3">
        <f t="shared" si="81"/>
        <v>0.11959989897146141</v>
      </c>
      <c r="EF78" s="7"/>
      <c r="EG78" s="3">
        <f t="shared" si="82"/>
        <v>8.222080024626989E-2</v>
      </c>
      <c r="EH78" s="7"/>
      <c r="EI78" s="3">
        <f t="shared" si="83"/>
        <v>14.318760168415116</v>
      </c>
      <c r="EJ78" s="7"/>
      <c r="EL78" s="3">
        <f t="shared" si="84"/>
        <v>8245.273797260259</v>
      </c>
      <c r="EN78" s="3">
        <f t="shared" si="85"/>
        <v>60.926814614269482</v>
      </c>
      <c r="EP78" s="3">
        <f t="shared" si="86"/>
        <v>174.82087999467811</v>
      </c>
      <c r="ER78" s="3">
        <f t="shared" si="87"/>
        <v>0.52468509707061939</v>
      </c>
      <c r="ET78" s="3">
        <f t="shared" si="88"/>
        <v>1.6220610344489272</v>
      </c>
      <c r="EV78" s="3">
        <f t="shared" si="89"/>
        <v>8.7929915426851348</v>
      </c>
    </row>
    <row r="79" spans="1:152" x14ac:dyDescent="0.25">
      <c r="A79" s="1"/>
      <c r="B79" s="1"/>
      <c r="C79" s="6">
        <v>2</v>
      </c>
      <c r="D79" s="3">
        <v>201.03579727308892</v>
      </c>
      <c r="E79" s="3">
        <v>0.70819264873951548</v>
      </c>
      <c r="F79" s="6">
        <v>2</v>
      </c>
      <c r="G79" s="3">
        <v>115.00000000000003</v>
      </c>
      <c r="H79" s="3">
        <v>1.8604085572798248</v>
      </c>
      <c r="I79" s="6">
        <v>2</v>
      </c>
      <c r="J79" s="3">
        <v>149.07407416666663</v>
      </c>
      <c r="K79" s="3">
        <v>1.9610428064906915</v>
      </c>
      <c r="L79" s="6">
        <v>2</v>
      </c>
      <c r="M79" s="2">
        <v>2.4916666675000001</v>
      </c>
      <c r="N79" s="2">
        <v>1.8604085572798249E-2</v>
      </c>
      <c r="O79" s="6">
        <v>2</v>
      </c>
      <c r="P79" s="2">
        <v>4.0133779250791379</v>
      </c>
      <c r="Q79" s="2">
        <v>2.996597712207897E-2</v>
      </c>
      <c r="R79" s="6">
        <v>2</v>
      </c>
      <c r="S79" s="2">
        <v>7.6357122482286242</v>
      </c>
      <c r="T79" s="2">
        <v>5.2452353530664263E-2</v>
      </c>
      <c r="X79" s="2">
        <v>2</v>
      </c>
      <c r="Y79" s="7">
        <f>-(D228-D229)</f>
        <v>-26.261741431543612</v>
      </c>
      <c r="Z79" s="11">
        <f>ABS(Y79/D228*100)</f>
        <v>12.257522255096202</v>
      </c>
      <c r="AA79" s="7">
        <f>-(G228-G229)</f>
        <v>-2.6136364318181933</v>
      </c>
      <c r="AB79" s="14">
        <f>ABS(AA79/G228*100)</f>
        <v>2.5191676451259695</v>
      </c>
      <c r="AC79" s="7">
        <f>-(J228-J229)</f>
        <v>-15.375000000000014</v>
      </c>
      <c r="AD79" s="11">
        <f>ABS(AC79/J228*100)</f>
        <v>12.023460410557195</v>
      </c>
      <c r="AE79" s="7">
        <f>-(M228-M229)</f>
        <v>-7.7314815564814676E-2</v>
      </c>
      <c r="AF79" s="14">
        <f>ABS(AE79/M228*100)</f>
        <v>3.3400000323999945</v>
      </c>
      <c r="AG79" s="7">
        <f>-(P228-P229)</f>
        <v>0.59620111896632455</v>
      </c>
      <c r="AH79" s="11">
        <f>ABS(AG79/P228*100)</f>
        <v>13.80095182792418</v>
      </c>
      <c r="AI79" s="7">
        <f>-(S228-S229)</f>
        <v>-0.43178015223442756</v>
      </c>
      <c r="AJ79" s="14">
        <f>ABS(AI79/S228*100)</f>
        <v>4.666001915271405</v>
      </c>
      <c r="AM79" s="8">
        <v>2</v>
      </c>
      <c r="AN79" s="7">
        <f>(D229-D230)</f>
        <v>117.70963298956669</v>
      </c>
      <c r="AO79" s="11">
        <f>ABS(AN79/D229*100)</f>
        <v>62.615417519122573</v>
      </c>
      <c r="AP79" s="7">
        <f>(G229-G230)</f>
        <v>-5.1127301818181934</v>
      </c>
      <c r="AQ79" s="11">
        <f>ABS(AP79/G229*100)</f>
        <v>5.0552837786889677</v>
      </c>
      <c r="AR79" s="7">
        <f>(J229-J230)</f>
        <v>4.9992087500009887</v>
      </c>
      <c r="AS79" s="11">
        <f>ABS(AR79/J229*100)</f>
        <v>4.44374111111199</v>
      </c>
      <c r="AT79" s="7">
        <f>(M229-M230)</f>
        <v>0.30750159925000986</v>
      </c>
      <c r="AU79" s="11">
        <f>ABS(AT79/M229*100)</f>
        <v>13.743088239243937</v>
      </c>
      <c r="AV79" s="7">
        <f>(P229-P230)</f>
        <v>-0.26515032671362526</v>
      </c>
      <c r="AW79" s="11">
        <f>ABS(AV79/P229*100)</f>
        <v>5.3933986892988521</v>
      </c>
      <c r="AX79" s="7">
        <f>(S229-S230)</f>
        <v>5.0316761540809303</v>
      </c>
      <c r="AY79" s="11">
        <f>ABS(AX79/S229*100)</f>
        <v>57.035744180823208</v>
      </c>
      <c r="BB79" s="8">
        <v>2</v>
      </c>
      <c r="BC79" s="7">
        <f>(D228-D230)</f>
        <v>143.97137442111028</v>
      </c>
      <c r="BD79" s="11">
        <f>(BC79/D228)*100</f>
        <v>67.197841036690917</v>
      </c>
      <c r="BE79" s="7">
        <f>(G228-G230)</f>
        <v>-2.4990937500000001</v>
      </c>
      <c r="BF79" s="11">
        <f>(BE79/G228)*100</f>
        <v>-2.408765060240964</v>
      </c>
      <c r="BG79" s="7">
        <f>(J228-J230)</f>
        <v>20.374208750001003</v>
      </c>
      <c r="BH79" s="11">
        <f>(BG79/J228)*100</f>
        <v>15.932910068426981</v>
      </c>
      <c r="BI79" s="16">
        <f>(M228-M230)</f>
        <v>0.38481641481482454</v>
      </c>
      <c r="BJ79" s="11">
        <f>(BI79/M228)*100</f>
        <v>16.624069120000424</v>
      </c>
      <c r="BK79" s="16">
        <f>(P228-P230)</f>
        <v>-0.86135144567994981</v>
      </c>
      <c r="BL79" s="11">
        <f>(BK79/P228)*100</f>
        <v>-19.938690872221059</v>
      </c>
      <c r="BM79" s="16">
        <f>(S228-S230)</f>
        <v>5.4634563063153578</v>
      </c>
      <c r="BN79" s="11">
        <f>(BM79/S228)*100</f>
        <v>59.04045718022811</v>
      </c>
      <c r="BR79" s="14">
        <f>AVERAGE(D228:D229)</f>
        <v>201.11912928422819</v>
      </c>
      <c r="BS79" s="12">
        <f t="shared" si="71"/>
        <v>-26.261741431543612</v>
      </c>
      <c r="BT79" s="14">
        <f>AVERAGE(G228:G229)</f>
        <v>102.44318178409091</v>
      </c>
      <c r="BU79" s="12">
        <f t="shared" si="72"/>
        <v>-2.6136364318181933</v>
      </c>
      <c r="BV79" s="14">
        <f>AVERAGE(J228:J229)</f>
        <v>120.1875</v>
      </c>
      <c r="BW79" s="12">
        <f t="shared" si="54"/>
        <v>-15.375000000000014</v>
      </c>
      <c r="BX79" s="12"/>
      <c r="BY79" s="17">
        <f>AVERAGE(M228:M229)</f>
        <v>2.2761574070324073</v>
      </c>
      <c r="BZ79" s="12">
        <f t="shared" si="55"/>
        <v>-7.7314815564814676E-2</v>
      </c>
      <c r="CA79" s="17">
        <f>AVERAGE(P228:P229)</f>
        <v>4.6181005594831621</v>
      </c>
      <c r="CB79" s="12">
        <f t="shared" si="56"/>
        <v>0.59620111896632455</v>
      </c>
      <c r="CC79" s="17">
        <f>AVERAGE(S228:S229)</f>
        <v>9.0378599238827846</v>
      </c>
      <c r="CD79" s="12">
        <f t="shared" si="57"/>
        <v>-0.43178015223442756</v>
      </c>
      <c r="CH79" s="14">
        <f>AVERAGE(D229:D230)</f>
        <v>129.13344207367305</v>
      </c>
      <c r="CI79" s="12">
        <f t="shared" si="58"/>
        <v>117.70963298956669</v>
      </c>
      <c r="CJ79" s="14">
        <f>AVERAGE(G229:G230)</f>
        <v>103.6927286590909</v>
      </c>
      <c r="CK79" s="12">
        <f t="shared" si="59"/>
        <v>-5.1127301818181934</v>
      </c>
      <c r="CL79" s="14">
        <f>AVERAGE(J229:J230)</f>
        <v>110.0003956249995</v>
      </c>
      <c r="CM79" s="12">
        <f t="shared" si="60"/>
        <v>4.9992087500009887</v>
      </c>
      <c r="CN79" s="17">
        <f>AVERAGE(M229:M230)</f>
        <v>2.0837491996249948</v>
      </c>
      <c r="CO79" s="12">
        <f t="shared" si="61"/>
        <v>0.30750159925000986</v>
      </c>
      <c r="CP79" s="17">
        <f>AVERAGE(P229:P230)</f>
        <v>5.0487762823231375</v>
      </c>
      <c r="CQ79" s="12">
        <f t="shared" si="62"/>
        <v>-0.26515032671362526</v>
      </c>
      <c r="CR79" s="17">
        <f>AVERAGE(S229:S230)</f>
        <v>6.3061317707251057</v>
      </c>
      <c r="CS79" s="12">
        <f t="shared" si="63"/>
        <v>5.0316761540809303</v>
      </c>
      <c r="CV79" s="14">
        <f>AVERAGE(D228,D230)</f>
        <v>142.26431278944486</v>
      </c>
      <c r="CW79" s="12">
        <f t="shared" si="64"/>
        <v>143.97137442111028</v>
      </c>
      <c r="CX79" s="14">
        <f>AVERAGE(G228,G230)</f>
        <v>104.99954687499999</v>
      </c>
      <c r="CY79" s="12">
        <f t="shared" si="65"/>
        <v>-2.4990937500000001</v>
      </c>
      <c r="CZ79" s="14">
        <f>AVERAGE(J228,J230)</f>
        <v>117.68789562499951</v>
      </c>
      <c r="DA79" s="12">
        <f t="shared" si="73"/>
        <v>20.374208750001003</v>
      </c>
      <c r="DB79" s="17">
        <f>AVERAGE(M228,M230)</f>
        <v>2.1224066074074024</v>
      </c>
      <c r="DC79" s="12">
        <f t="shared" si="66"/>
        <v>0.38481641481482454</v>
      </c>
      <c r="DD79" s="17">
        <f>AVERAGE(P228,P230)</f>
        <v>4.7506757228399756</v>
      </c>
      <c r="DE79" s="10">
        <f t="shared" si="67"/>
        <v>-0.86135144567994981</v>
      </c>
      <c r="DF79" s="17">
        <f>AVERAGE(S228,S230)</f>
        <v>6.5220218468423194</v>
      </c>
      <c r="DG79" s="10">
        <f t="shared" si="68"/>
        <v>5.4634563063153578</v>
      </c>
      <c r="DL79" s="3">
        <f t="shared" si="69"/>
        <v>689.67906301725429</v>
      </c>
      <c r="DN79" s="3">
        <f t="shared" si="70"/>
        <v>6.8310953977273376</v>
      </c>
      <c r="DP79" s="3">
        <f t="shared" si="74"/>
        <v>236.39062500000043</v>
      </c>
      <c r="DR79" s="3">
        <f t="shared" si="75"/>
        <v>5.97758070582131E-3</v>
      </c>
      <c r="DT79" s="3">
        <f t="shared" si="76"/>
        <v>0.3554557742566975</v>
      </c>
      <c r="DV79" s="3">
        <f t="shared" si="77"/>
        <v>0.18643409986358545</v>
      </c>
      <c r="DY79" s="3">
        <f t="shared" si="78"/>
        <v>13855.557698538485</v>
      </c>
      <c r="DZ79" s="7"/>
      <c r="EA79" s="3">
        <f t="shared" si="79"/>
        <v>26.140009912074696</v>
      </c>
      <c r="EB79" s="7"/>
      <c r="EC79" s="3">
        <f t="shared" si="80"/>
        <v>24.992088126086447</v>
      </c>
      <c r="ED79" s="7"/>
      <c r="EE79" s="3">
        <f t="shared" si="81"/>
        <v>9.4557233541313665E-2</v>
      </c>
      <c r="EF79" s="7"/>
      <c r="EG79" s="3">
        <f t="shared" si="82"/>
        <v>7.0304695756342211E-2</v>
      </c>
      <c r="EH79" s="7"/>
      <c r="EI79" s="3">
        <f t="shared" si="83"/>
        <v>25.317764919546661</v>
      </c>
      <c r="EJ79" s="7"/>
      <c r="EL79" s="3">
        <f t="shared" si="84"/>
        <v>20727.756652703527</v>
      </c>
      <c r="EN79" s="3">
        <f t="shared" si="85"/>
        <v>6.2454695712890631</v>
      </c>
      <c r="EP79" s="3">
        <f t="shared" si="86"/>
        <v>415.10838218861744</v>
      </c>
      <c r="ER79" s="3">
        <f t="shared" si="87"/>
        <v>0.14808367311093512</v>
      </c>
      <c r="ET79" s="3">
        <f t="shared" si="88"/>
        <v>0.74192631297493949</v>
      </c>
      <c r="EV79" s="3">
        <f t="shared" si="89"/>
        <v>29.849354811017054</v>
      </c>
    </row>
    <row r="80" spans="1:152" x14ac:dyDescent="0.25">
      <c r="A80" s="1"/>
      <c r="B80" s="1"/>
      <c r="C80" s="4">
        <v>3</v>
      </c>
      <c r="D80" s="3">
        <v>154.25008768132901</v>
      </c>
      <c r="E80" s="3">
        <v>0.3160791</v>
      </c>
      <c r="F80" s="4">
        <v>3</v>
      </c>
      <c r="G80" s="3">
        <v>108.74963</v>
      </c>
      <c r="H80" s="3">
        <v>4.4721359999999999</v>
      </c>
      <c r="I80" s="4">
        <v>3</v>
      </c>
      <c r="J80" s="3">
        <v>163.750169999999</v>
      </c>
      <c r="K80" s="3">
        <v>4.7140450000000005</v>
      </c>
      <c r="L80" s="4">
        <v>3</v>
      </c>
      <c r="M80" s="2">
        <v>2.3700008399999901</v>
      </c>
      <c r="N80" s="2">
        <v>1.4142136E-2</v>
      </c>
      <c r="O80" s="4">
        <v>3</v>
      </c>
      <c r="P80" s="2">
        <v>4.2194077872141103</v>
      </c>
      <c r="Q80" s="2">
        <v>2.3949825000000001E-2</v>
      </c>
      <c r="R80" s="4">
        <v>3</v>
      </c>
      <c r="S80" s="2">
        <v>5.5573415023282502</v>
      </c>
      <c r="T80" s="2">
        <v>9.9905970000000004E-3</v>
      </c>
      <c r="X80" s="2">
        <v>3</v>
      </c>
      <c r="Y80" s="7">
        <f>-(D231-D232)</f>
        <v>-25.174774003844476</v>
      </c>
      <c r="Z80" s="11">
        <f>ABS(Y80/D231*100)</f>
        <v>11.567960484247893</v>
      </c>
      <c r="AA80" s="7">
        <f>-(G231-G232)</f>
        <v>1.4356060909091468</v>
      </c>
      <c r="AB80" s="12">
        <f>ABS(AA80/G231*100)</f>
        <v>1.5583241149624389</v>
      </c>
      <c r="AC80" s="7">
        <f>-(J231-J232)</f>
        <v>-21.916666775000081</v>
      </c>
      <c r="AD80" s="11">
        <f>ABS(AC80/J231*100)</f>
        <v>15.488810441696168</v>
      </c>
      <c r="AE80" s="7">
        <f>-(M231-M232)</f>
        <v>-0.33760920284667995</v>
      </c>
      <c r="AF80" s="11">
        <f>ABS(AE80/M231*100)</f>
        <v>13.174431847448853</v>
      </c>
      <c r="AG80" s="7">
        <f>-(P231-P232)</f>
        <v>0.65132022638555664</v>
      </c>
      <c r="AH80" s="11">
        <f>ABS(AG80/P231*100)</f>
        <v>15.173447324066547</v>
      </c>
      <c r="AI80" s="7">
        <f>-(S231-S232)</f>
        <v>-0.3584038601566899</v>
      </c>
      <c r="AJ80" s="14">
        <f>ABS(AI80/S231*100)</f>
        <v>3.8342215582422021</v>
      </c>
      <c r="AM80" s="8">
        <v>3</v>
      </c>
      <c r="AN80" s="7">
        <f>(D232-D233)</f>
        <v>172.01004472743551</v>
      </c>
      <c r="AO80" s="11">
        <f>ABS(AN80/D232*100)</f>
        <v>89.378977778322621</v>
      </c>
      <c r="AP80" s="7">
        <f>(G232-G233)</f>
        <v>-1.4391851590901581</v>
      </c>
      <c r="AQ80" s="11">
        <f>ABS(AP80/G232*100)</f>
        <v>1.5382383881649491</v>
      </c>
      <c r="AR80" s="7">
        <f>(J232-J233)</f>
        <v>-0.41679052500005298</v>
      </c>
      <c r="AS80" s="11">
        <f>ABS(AR80/J232*100)</f>
        <v>0.34853563097781193</v>
      </c>
      <c r="AT80" s="7">
        <f>(M232-M233)</f>
        <v>0.32500037925001002</v>
      </c>
      <c r="AU80" s="11">
        <f>ABS(AT80/M232*100)</f>
        <v>14.606758622901605</v>
      </c>
      <c r="AV80" s="7">
        <f>(P232-P233)</f>
        <v>-0.31933872098307337</v>
      </c>
      <c r="AW80" s="11">
        <f>ABS(AV80/P232*100)</f>
        <v>6.4593513995257661</v>
      </c>
      <c r="AX80" s="7">
        <f>(S232-S233)</f>
        <v>7.5896313140301119</v>
      </c>
      <c r="AY80" s="11">
        <f>ABS(AX80/S232*100)</f>
        <v>84.431528998669776</v>
      </c>
      <c r="BB80" s="8">
        <v>3</v>
      </c>
      <c r="BC80" s="7">
        <f>(D231-D233)</f>
        <v>197.18481873127999</v>
      </c>
      <c r="BD80" s="11">
        <f>(BC80/D231)*100</f>
        <v>90.607613431949446</v>
      </c>
      <c r="BE80" s="7">
        <f>(G231-G233)</f>
        <v>-2.8747912499993049</v>
      </c>
      <c r="BF80" s="11">
        <f>(BE80/G231)*100</f>
        <v>-3.1205332428757719</v>
      </c>
      <c r="BG80" s="7">
        <f>(J231-J233)</f>
        <v>21.499876250000028</v>
      </c>
      <c r="BH80" s="11">
        <f>(BG80/J231)*100</f>
        <v>15.194258833922278</v>
      </c>
      <c r="BI80" s="16">
        <f>(M231-M233)</f>
        <v>0.66260958209668996</v>
      </c>
      <c r="BJ80" s="11">
        <f>(BI80/M231)*100</f>
        <v>25.856833010454928</v>
      </c>
      <c r="BK80" s="16">
        <f>(P231-P233)</f>
        <v>-0.97065894736863001</v>
      </c>
      <c r="BL80" s="11">
        <f>(BK80/P231)*100</f>
        <v>-22.612905005675714</v>
      </c>
      <c r="BM80" s="16">
        <f>(S231-S233)</f>
        <v>7.9480351741868018</v>
      </c>
      <c r="BN80" s="11">
        <f>(BM80/S231)*100</f>
        <v>85.028458670091467</v>
      </c>
      <c r="BR80" s="14">
        <f>AVERAGE(D231:D232)</f>
        <v>205.03761299807775</v>
      </c>
      <c r="BS80" s="12">
        <f t="shared" si="71"/>
        <v>-25.174774003844476</v>
      </c>
      <c r="BT80" s="14">
        <f>AVERAGE(G231:G232)</f>
        <v>92.842803045454573</v>
      </c>
      <c r="BU80" s="12">
        <f t="shared" si="72"/>
        <v>1.4356060909091468</v>
      </c>
      <c r="BV80" s="14">
        <f>AVERAGE(J231:J232)</f>
        <v>130.54166661249999</v>
      </c>
      <c r="BW80" s="12">
        <f t="shared" si="54"/>
        <v>-21.916666775000081</v>
      </c>
      <c r="BX80" s="12"/>
      <c r="BY80" s="17">
        <f>AVERAGE(M231:M232)</f>
        <v>2.3938046006733398</v>
      </c>
      <c r="BZ80" s="12">
        <f t="shared" si="55"/>
        <v>-0.33760920284667995</v>
      </c>
      <c r="CA80" s="17">
        <f>AVERAGE(P231:P232)</f>
        <v>4.6181601131927792</v>
      </c>
      <c r="CB80" s="12">
        <f t="shared" si="56"/>
        <v>0.65132022638555664</v>
      </c>
      <c r="CC80" s="17">
        <f>AVERAGE(S231:S232)</f>
        <v>9.1682980699216579</v>
      </c>
      <c r="CD80" s="12">
        <f t="shared" si="57"/>
        <v>-0.3584038601566899</v>
      </c>
      <c r="CH80" s="14">
        <f>AVERAGE(D232:D233)</f>
        <v>106.44520363243777</v>
      </c>
      <c r="CI80" s="12">
        <f t="shared" si="58"/>
        <v>172.01004472743551</v>
      </c>
      <c r="CJ80" s="14">
        <f>AVERAGE(G232:G233)</f>
        <v>94.280198670454226</v>
      </c>
      <c r="CK80" s="12">
        <f t="shared" si="59"/>
        <v>-1.4391851590901581</v>
      </c>
      <c r="CL80" s="14">
        <f>AVERAGE(J232:J233)</f>
        <v>119.79172848749997</v>
      </c>
      <c r="CM80" s="12">
        <f t="shared" si="60"/>
        <v>-0.41679052500005298</v>
      </c>
      <c r="CN80" s="17">
        <f>AVERAGE(M232:M233)</f>
        <v>2.0624998096249949</v>
      </c>
      <c r="CO80" s="12">
        <f t="shared" si="61"/>
        <v>0.32500037925001002</v>
      </c>
      <c r="CP80" s="17">
        <f>AVERAGE(P232:P233)</f>
        <v>5.1034895868770942</v>
      </c>
      <c r="CQ80" s="12">
        <f t="shared" si="62"/>
        <v>-0.31933872098307337</v>
      </c>
      <c r="CR80" s="17">
        <f>AVERAGE(S232:S233)</f>
        <v>5.1942804828282565</v>
      </c>
      <c r="CS80" s="12">
        <f t="shared" si="63"/>
        <v>7.5896313140301119</v>
      </c>
      <c r="CV80" s="14">
        <f>AVERAGE(D231,D233)</f>
        <v>119.03259063436001</v>
      </c>
      <c r="CW80" s="12">
        <f t="shared" si="64"/>
        <v>197.18481873127999</v>
      </c>
      <c r="CX80" s="14">
        <f>AVERAGE(G231,G233)</f>
        <v>93.562395624999652</v>
      </c>
      <c r="CY80" s="12">
        <f t="shared" si="65"/>
        <v>-2.8747912499993049</v>
      </c>
      <c r="CZ80" s="14">
        <f>AVERAGE(J231,J233)</f>
        <v>130.75006187500003</v>
      </c>
      <c r="DA80" s="12">
        <f t="shared" si="73"/>
        <v>21.499876250000028</v>
      </c>
      <c r="DB80" s="17">
        <f>AVERAGE(M231,M233)</f>
        <v>2.2313044110483351</v>
      </c>
      <c r="DC80" s="12">
        <f t="shared" si="66"/>
        <v>0.66260958209668996</v>
      </c>
      <c r="DD80" s="17">
        <f>AVERAGE(P231,P233)</f>
        <v>4.7778294736843154</v>
      </c>
      <c r="DE80" s="10">
        <f t="shared" si="67"/>
        <v>-0.97065894736863001</v>
      </c>
      <c r="DF80" s="17">
        <f>AVERAGE(S231,S233)</f>
        <v>5.3734824129066006</v>
      </c>
      <c r="DG80" s="10">
        <f t="shared" si="68"/>
        <v>7.9480351741868018</v>
      </c>
      <c r="DL80" s="3">
        <f t="shared" si="69"/>
        <v>633.7692461446436</v>
      </c>
      <c r="DN80" s="3">
        <f t="shared" si="70"/>
        <v>2.0609648482554417</v>
      </c>
      <c r="DP80" s="3">
        <f t="shared" si="74"/>
        <v>480.34028252639246</v>
      </c>
      <c r="DR80" s="3">
        <f t="shared" si="75"/>
        <v>0.11397997384677068</v>
      </c>
      <c r="DT80" s="3">
        <f t="shared" si="76"/>
        <v>0.42421803729893276</v>
      </c>
      <c r="DV80" s="3">
        <f t="shared" si="77"/>
        <v>0.12845332697521614</v>
      </c>
      <c r="DY80" s="3">
        <f t="shared" si="78"/>
        <v>29587.455487134364</v>
      </c>
      <c r="DZ80" s="7"/>
      <c r="EA80" s="3">
        <f t="shared" si="79"/>
        <v>2.0712539221453636</v>
      </c>
      <c r="EB80" s="7"/>
      <c r="EC80" s="3">
        <f t="shared" si="80"/>
        <v>0.17371434172981978</v>
      </c>
      <c r="ED80" s="7"/>
      <c r="EE80" s="3">
        <f t="shared" si="81"/>
        <v>0.10562524651265034</v>
      </c>
      <c r="EF80" s="7"/>
      <c r="EG80" s="3">
        <f t="shared" si="82"/>
        <v>0.10197721871910519</v>
      </c>
      <c r="EH80" s="7"/>
      <c r="EI80" s="3">
        <f t="shared" si="83"/>
        <v>57.602503482906442</v>
      </c>
      <c r="EJ80" s="7"/>
      <c r="EL80" s="3">
        <f t="shared" si="84"/>
        <v>38881.852738087749</v>
      </c>
      <c r="EN80" s="3">
        <f t="shared" si="85"/>
        <v>8.264424731072566</v>
      </c>
      <c r="EP80" s="3">
        <f t="shared" si="86"/>
        <v>462.24467876531526</v>
      </c>
      <c r="ER80" s="3">
        <f t="shared" si="87"/>
        <v>0.43905145828635012</v>
      </c>
      <c r="ET80" s="3">
        <f t="shared" si="88"/>
        <v>0.9421787921067768</v>
      </c>
      <c r="EV80" s="3">
        <f t="shared" si="89"/>
        <v>63.171263130110624</v>
      </c>
    </row>
    <row r="81" spans="1:152" x14ac:dyDescent="0.25">
      <c r="A81" s="1"/>
      <c r="B81" s="1">
        <v>2</v>
      </c>
      <c r="C81" s="5">
        <v>1</v>
      </c>
      <c r="D81" s="3">
        <v>199.66666666666666</v>
      </c>
      <c r="E81" s="3">
        <v>1.0409999999999999</v>
      </c>
      <c r="F81" s="5">
        <v>1</v>
      </c>
      <c r="G81" s="3">
        <v>121.44444444444444</v>
      </c>
      <c r="H81" s="3">
        <v>0.31622776601683794</v>
      </c>
      <c r="I81" s="5">
        <v>1</v>
      </c>
      <c r="J81" s="3">
        <v>131.88888888888889</v>
      </c>
      <c r="K81" s="3">
        <v>0.33333333333333331</v>
      </c>
      <c r="L81" s="5">
        <v>1</v>
      </c>
      <c r="M81" s="2">
        <v>2.5295109612141653</v>
      </c>
      <c r="N81" s="2">
        <v>1E-3</v>
      </c>
      <c r="O81" s="5">
        <v>1</v>
      </c>
      <c r="P81" s="2">
        <v>3.9533333333333331</v>
      </c>
      <c r="Q81" s="2">
        <v>1.5628844444444446E-3</v>
      </c>
      <c r="R81" s="5">
        <v>1</v>
      </c>
      <c r="S81" s="2">
        <v>7.8866666666666667</v>
      </c>
      <c r="T81" s="2">
        <v>7.3091530875804417E-2</v>
      </c>
      <c r="W81" s="8">
        <v>20</v>
      </c>
      <c r="X81" s="2">
        <v>1</v>
      </c>
      <c r="Y81" s="7">
        <f>-(D234-D235)</f>
        <v>-2.2015075890998617</v>
      </c>
      <c r="Z81" s="12">
        <f>ABS(Y81/D234*100)</f>
        <v>1.0946722818728594</v>
      </c>
      <c r="AA81" s="7">
        <f>-(G234-G235)</f>
        <v>7.8939395530303074</v>
      </c>
      <c r="AB81" s="11">
        <f>ABS(AA81/G234*100)</f>
        <v>7.7139474459579551</v>
      </c>
      <c r="AC81" s="7">
        <f>-(J234-J235)</f>
        <v>-3.7222223972222537</v>
      </c>
      <c r="AD81" s="14">
        <f>ABS(AC81/J234*100)</f>
        <v>2.9489438006162221</v>
      </c>
      <c r="AE81" s="7">
        <f>-(M234-M235)</f>
        <v>-7.3278594978443135E-2</v>
      </c>
      <c r="AF81" s="14">
        <f>ABS(AE81/M234*100)</f>
        <v>2.9185606060606188</v>
      </c>
      <c r="AG81" s="7">
        <f>-(P234-P235)</f>
        <v>0.13170940170940248</v>
      </c>
      <c r="AH81" s="14">
        <f>ABS(AG81/P234*100)</f>
        <v>3.0063013324489534</v>
      </c>
      <c r="AI81" s="7">
        <f>-(S234-S235)</f>
        <v>-0.17064156044616041</v>
      </c>
      <c r="AJ81" s="12">
        <f>ABS(AI81/S234*100)</f>
        <v>1.9393535093009771</v>
      </c>
      <c r="AL81" s="8">
        <v>20</v>
      </c>
      <c r="AM81" s="8">
        <v>1</v>
      </c>
      <c r="AN81" s="7">
        <f>(D235-D236)</f>
        <v>46.673564146871257</v>
      </c>
      <c r="AO81" s="11">
        <f>ABS(AN81/D235*100)</f>
        <v>23.46471126604321</v>
      </c>
      <c r="AP81" s="7">
        <f>(G235-G236)</f>
        <v>11.477636636363243</v>
      </c>
      <c r="AQ81" s="11">
        <f>ABS(AP81/G235*100)</f>
        <v>10.412701263321518</v>
      </c>
      <c r="AR81" s="7">
        <f>(J235-J236)</f>
        <v>-10.00017267499905</v>
      </c>
      <c r="AS81" s="11">
        <f>ABS(AR81/J235*100)</f>
        <v>8.1634062769673577</v>
      </c>
      <c r="AT81" s="7">
        <f>(M235-M236)</f>
        <v>0.34749984999999972</v>
      </c>
      <c r="AU81" s="11">
        <f>ABS(AT81/M235*100)</f>
        <v>14.256404102564094</v>
      </c>
      <c r="AV81" s="7">
        <f>(P235-P236)</f>
        <v>-0.27186813899608619</v>
      </c>
      <c r="AW81" s="11">
        <f>ABS(AV81/P235*100)</f>
        <v>6.0243508072996361</v>
      </c>
      <c r="AX81" s="7">
        <f>(S235-S236)</f>
        <v>1.8398003704198889</v>
      </c>
      <c r="AY81" s="11">
        <f>ABS(AX81/S235*100)</f>
        <v>21.322990642086122</v>
      </c>
      <c r="BA81" s="8">
        <v>20</v>
      </c>
      <c r="BB81" s="8">
        <v>1</v>
      </c>
      <c r="BC81" s="7">
        <f>(D234-D236)</f>
        <v>48.875071735971119</v>
      </c>
      <c r="BD81" s="11">
        <f>(BC81/D234)*100</f>
        <v>24.302521857665198</v>
      </c>
      <c r="BE81" s="7">
        <f>(G234-G236)</f>
        <v>3.583697083332936</v>
      </c>
      <c r="BF81" s="11">
        <f>(BE81/G234)*100</f>
        <v>3.5019841205207847</v>
      </c>
      <c r="BG81" s="7">
        <f>(J234-J236)</f>
        <v>-6.2779502777767959</v>
      </c>
      <c r="BH81" s="11">
        <f>(BG81/J234)*100</f>
        <v>-4.9737282130273908</v>
      </c>
      <c r="BI81" s="16">
        <f>(M234-M236)</f>
        <v>0.42077844497844286</v>
      </c>
      <c r="BJ81" s="11">
        <f>(BI81/M234)*100</f>
        <v>16.758882914646467</v>
      </c>
      <c r="BK81" s="16">
        <f>(P234-P236)</f>
        <v>-0.40357754070548868</v>
      </c>
      <c r="BL81" s="11">
        <f>(BK81/P234)*100</f>
        <v>-9.2117622783398385</v>
      </c>
      <c r="BM81" s="16">
        <f>(S234-S236)</f>
        <v>2.0104419308660493</v>
      </c>
      <c r="BN81" s="11">
        <f>(BM81/S234)*100</f>
        <v>22.848815984081881</v>
      </c>
      <c r="BR81" s="14">
        <f>AVERAGE(D234:D235)</f>
        <v>200.01035731656117</v>
      </c>
      <c r="BS81" s="12">
        <f t="shared" si="71"/>
        <v>-2.2015075890998617</v>
      </c>
      <c r="BT81" s="14">
        <f>AVERAGE(G234:G235)</f>
        <v>106.28030310984849</v>
      </c>
      <c r="BU81" s="12">
        <f t="shared" si="72"/>
        <v>7.8939395530303074</v>
      </c>
      <c r="BV81" s="14">
        <f>AVERAGE(J234:J235)</f>
        <v>124.3611110236111</v>
      </c>
      <c r="BW81" s="12">
        <f t="shared" si="54"/>
        <v>-3.7222223972222537</v>
      </c>
      <c r="BX81" s="12"/>
      <c r="BY81" s="17">
        <f>AVERAGE(M234:M235)</f>
        <v>2.4741392974892209</v>
      </c>
      <c r="BZ81" s="12">
        <f t="shared" si="55"/>
        <v>-7.3278594978443135E-2</v>
      </c>
      <c r="CA81" s="17">
        <f>AVERAGE(P234:P235)</f>
        <v>4.4469658119658124</v>
      </c>
      <c r="CB81" s="12">
        <f t="shared" si="56"/>
        <v>0.13170940170940248</v>
      </c>
      <c r="CC81" s="17">
        <f>AVERAGE(S234:S235)</f>
        <v>8.7135681086658092</v>
      </c>
      <c r="CD81" s="12">
        <f t="shared" si="57"/>
        <v>-0.17064156044616041</v>
      </c>
      <c r="CH81" s="14">
        <f>AVERAGE(D235:D236)</f>
        <v>175.57282144857561</v>
      </c>
      <c r="CI81" s="12">
        <f t="shared" si="58"/>
        <v>46.673564146871257</v>
      </c>
      <c r="CJ81" s="14">
        <f>AVERAGE(G235:G236)</f>
        <v>104.48845456818202</v>
      </c>
      <c r="CK81" s="12">
        <f t="shared" si="59"/>
        <v>11.477636636363243</v>
      </c>
      <c r="CL81" s="14">
        <f>AVERAGE(J235:J236)</f>
        <v>127.5000861624995</v>
      </c>
      <c r="CM81" s="12">
        <f t="shared" si="60"/>
        <v>-10.00017267499905</v>
      </c>
      <c r="CN81" s="17">
        <f>AVERAGE(M235:M236)</f>
        <v>2.2637500749999999</v>
      </c>
      <c r="CO81" s="12">
        <f t="shared" si="61"/>
        <v>0.34749984999999972</v>
      </c>
      <c r="CP81" s="17">
        <f>AVERAGE(P235:P236)</f>
        <v>4.6487545823185563</v>
      </c>
      <c r="CQ81" s="12">
        <f t="shared" si="62"/>
        <v>-0.27186813899608619</v>
      </c>
      <c r="CR81" s="17">
        <f>AVERAGE(S235:S236)</f>
        <v>7.7083471432327846</v>
      </c>
      <c r="CS81" s="12">
        <f t="shared" si="63"/>
        <v>1.8398003704198889</v>
      </c>
      <c r="CV81" s="14">
        <f>AVERAGE(D234,D236)</f>
        <v>176.67357524312555</v>
      </c>
      <c r="CW81" s="12">
        <f t="shared" si="64"/>
        <v>48.875071735971119</v>
      </c>
      <c r="CX81" s="14">
        <f>AVERAGE(G234,G236)</f>
        <v>100.54148479166686</v>
      </c>
      <c r="CY81" s="12">
        <f t="shared" si="65"/>
        <v>3.583697083332936</v>
      </c>
      <c r="CZ81" s="14">
        <f>AVERAGE(J234,J236)</f>
        <v>129.36119736111061</v>
      </c>
      <c r="DA81" s="12">
        <f t="shared" si="73"/>
        <v>-6.2779502777767959</v>
      </c>
      <c r="DB81" s="17">
        <f>AVERAGE(M234,M236)</f>
        <v>2.3003893724892213</v>
      </c>
      <c r="DC81" s="12">
        <f t="shared" si="66"/>
        <v>0.42077844497844286</v>
      </c>
      <c r="DD81" s="17">
        <f>AVERAGE(P234,P236)</f>
        <v>4.582899881463856</v>
      </c>
      <c r="DE81" s="10">
        <f t="shared" si="67"/>
        <v>-0.40357754070548868</v>
      </c>
      <c r="DF81" s="17">
        <f>AVERAGE(S234,S236)</f>
        <v>7.7936679234558648</v>
      </c>
      <c r="DG81" s="10">
        <f t="shared" si="68"/>
        <v>2.0104419308660493</v>
      </c>
      <c r="DL81" s="3">
        <f t="shared" si="69"/>
        <v>4.8466356648642854</v>
      </c>
      <c r="DN81" s="3">
        <f t="shared" si="70"/>
        <v>62.314281666896328</v>
      </c>
      <c r="DP81" s="3">
        <f t="shared" si="74"/>
        <v>13.85493957438298</v>
      </c>
      <c r="DR81" s="3">
        <f t="shared" si="75"/>
        <v>5.3697524820147113E-3</v>
      </c>
      <c r="DT81" s="3">
        <f t="shared" si="76"/>
        <v>1.7347366498648754E-2</v>
      </c>
      <c r="DV81" s="3">
        <f t="shared" si="77"/>
        <v>2.9118542151500618E-2</v>
      </c>
      <c r="DY81" s="3">
        <f t="shared" si="78"/>
        <v>2178.4215901721059</v>
      </c>
      <c r="DZ81" s="7"/>
      <c r="EA81" s="3">
        <f t="shared" si="79"/>
        <v>131.73614275638775</v>
      </c>
      <c r="EB81" s="7"/>
      <c r="EC81" s="3">
        <f t="shared" si="80"/>
        <v>100.00345352979765</v>
      </c>
      <c r="ED81" s="7"/>
      <c r="EE81" s="3">
        <f t="shared" si="81"/>
        <v>0.1207561457500223</v>
      </c>
      <c r="EF81" s="7"/>
      <c r="EG81" s="3">
        <f t="shared" si="82"/>
        <v>7.3912285001195246E-2</v>
      </c>
      <c r="EH81" s="7"/>
      <c r="EI81" s="3">
        <f t="shared" si="83"/>
        <v>3.3848654029971601</v>
      </c>
      <c r="EJ81" s="7"/>
      <c r="EL81" s="3">
        <f t="shared" si="84"/>
        <v>2388.7726371963231</v>
      </c>
      <c r="EN81" s="3">
        <f t="shared" si="85"/>
        <v>12.842884785088993</v>
      </c>
      <c r="EP81" s="3">
        <f t="shared" si="86"/>
        <v>39.412659690237746</v>
      </c>
      <c r="ER81" s="3">
        <f t="shared" si="87"/>
        <v>0.17705449975847645</v>
      </c>
      <c r="ET81" s="3">
        <f t="shared" si="88"/>
        <v>0.16287483136189038</v>
      </c>
      <c r="EV81" s="3">
        <f t="shared" si="89"/>
        <v>4.0418767573844088</v>
      </c>
    </row>
    <row r="82" spans="1:152" x14ac:dyDescent="0.25">
      <c r="A82" s="1"/>
      <c r="B82" s="1"/>
      <c r="C82" s="6">
        <v>2</v>
      </c>
      <c r="D82" s="3">
        <v>196.9709812110101</v>
      </c>
      <c r="E82" s="3">
        <v>0.76597582177028523</v>
      </c>
      <c r="F82" s="6">
        <v>2</v>
      </c>
      <c r="G82" s="3">
        <v>103.75000010000002</v>
      </c>
      <c r="H82" s="3">
        <v>1.8604085572798248</v>
      </c>
      <c r="I82" s="6">
        <v>2</v>
      </c>
      <c r="J82" s="3">
        <v>149.99999988888891</v>
      </c>
      <c r="K82" s="3">
        <v>1.9610428064906915</v>
      </c>
      <c r="L82" s="6">
        <v>2</v>
      </c>
      <c r="M82" s="2">
        <v>2.3875000000000002</v>
      </c>
      <c r="N82" s="2">
        <v>1.8604085572798249E-2</v>
      </c>
      <c r="O82" s="6">
        <v>2</v>
      </c>
      <c r="P82" s="2">
        <v>4.1884816753926701</v>
      </c>
      <c r="Q82" s="2">
        <v>3.2637851940985382E-2</v>
      </c>
      <c r="R82" s="6">
        <v>2</v>
      </c>
      <c r="S82" s="2">
        <v>7.7676947714012083</v>
      </c>
      <c r="T82" s="2">
        <v>5.4990077659768613E-2</v>
      </c>
      <c r="X82" s="2">
        <v>3</v>
      </c>
      <c r="Y82" s="7">
        <f>-(D237-D238)</f>
        <v>5.233451040742068</v>
      </c>
      <c r="Z82" s="14">
        <f>ABS(Y82/D237*100)</f>
        <v>2.7074242321479915</v>
      </c>
      <c r="AA82" s="7">
        <f>-(G237-G238)</f>
        <v>10.38333329999999</v>
      </c>
      <c r="AB82" s="11">
        <f>ABS(AA82/G237*100)</f>
        <v>10.209767256637159</v>
      </c>
      <c r="AC82" s="7">
        <f>-(J237-J238)</f>
        <v>-9.3222221944444357</v>
      </c>
      <c r="AD82" s="11">
        <f>ABS(AC82/J237*100)</f>
        <v>8.3159876846069896</v>
      </c>
      <c r="AE82" s="7">
        <f>-(M237-M238)</f>
        <v>-8.8638384999732978E-2</v>
      </c>
      <c r="AF82" s="14">
        <f>ABS(AE82/M237*100)</f>
        <v>4.15270833723749</v>
      </c>
      <c r="AG82" s="7">
        <f>-(P237-P238)</f>
        <v>0.20298370692008039</v>
      </c>
      <c r="AH82" s="14">
        <f>ABS(AG82/P237*100)</f>
        <v>4.332629816864042</v>
      </c>
      <c r="AI82" s="7">
        <f>-(S237-S238)</f>
        <v>0.2524774700314687</v>
      </c>
      <c r="AJ82" s="14">
        <f>ABS(AI82/S237*100)</f>
        <v>2.7932013500549702</v>
      </c>
      <c r="AM82" s="8">
        <v>3</v>
      </c>
      <c r="AN82" s="7">
        <f>(D238-D239)</f>
        <v>-50.988218083646899</v>
      </c>
      <c r="AO82" s="11">
        <f>ABS(AN82/D238*100)</f>
        <v>25.682431759665196</v>
      </c>
      <c r="AP82" s="7">
        <f>(G238-G239)</f>
        <v>-14.166695449999011</v>
      </c>
      <c r="AQ82" s="11">
        <f>ABS(AP82/G238*100)</f>
        <v>12.639430888516422</v>
      </c>
      <c r="AR82" s="7">
        <f>(J238-J239)</f>
        <v>14.027654055554564</v>
      </c>
      <c r="AS82" s="11">
        <f>ABS(AR82/J238*100)</f>
        <v>13.648528266580511</v>
      </c>
      <c r="AT82" s="7">
        <f>(M238-M239)</f>
        <v>0.11583302325</v>
      </c>
      <c r="AU82" s="11">
        <f>ABS(AT82/M238*100)</f>
        <v>5.661899303692949</v>
      </c>
      <c r="AV82" s="7">
        <f>(P238-P239)</f>
        <v>-0.29336261110200912</v>
      </c>
      <c r="AW82" s="11">
        <f>ABS(AV82/P238*100)</f>
        <v>6.0017100852174678</v>
      </c>
      <c r="AX82" s="7">
        <f>(S238-S239)</f>
        <v>-2.7444969762154336</v>
      </c>
      <c r="AY82" s="11">
        <f>ABS(AX82/S238*100)</f>
        <v>29.537788635526219</v>
      </c>
      <c r="BB82" s="8">
        <v>3</v>
      </c>
      <c r="BC82" s="7">
        <f>(D237-D239)</f>
        <v>-56.221669124388967</v>
      </c>
      <c r="BD82" s="11">
        <f>(BC82/D237)*100</f>
        <v>-29.085188372679237</v>
      </c>
      <c r="BE82" s="7">
        <f>(G237-G239)</f>
        <v>-24.550028749999001</v>
      </c>
      <c r="BF82" s="11">
        <f>(BE82/G237)*100</f>
        <v>-24.139654621434616</v>
      </c>
      <c r="BG82" s="7">
        <f>(J237-J239)</f>
        <v>23.349876249998999</v>
      </c>
      <c r="BH82" s="11">
        <f>(BG82/J237)*100</f>
        <v>20.829506021408562</v>
      </c>
      <c r="BI82" s="16">
        <f>(M237-M239)</f>
        <v>0.20447140824973298</v>
      </c>
      <c r="BJ82" s="11">
        <f>(BI82/M237)*100</f>
        <v>9.5794854764999915</v>
      </c>
      <c r="BK82" s="16">
        <f>(P237-P239)</f>
        <v>-0.49634631802208951</v>
      </c>
      <c r="BL82" s="11">
        <f>(BK82/P237)*100</f>
        <v>-10.594371782755378</v>
      </c>
      <c r="BM82" s="16">
        <f>(S237-S239)</f>
        <v>-2.9969744462469023</v>
      </c>
      <c r="BN82" s="11">
        <f>(BM82/S237)*100</f>
        <v>-33.156039896525094</v>
      </c>
      <c r="BR82" s="14">
        <f>AVERAGE(D237:D238)</f>
        <v>195.91672552037105</v>
      </c>
      <c r="BS82" s="12">
        <f t="shared" si="71"/>
        <v>5.233451040742068</v>
      </c>
      <c r="BT82" s="14">
        <f>AVERAGE(G237:G238)</f>
        <v>106.89166664999999</v>
      </c>
      <c r="BU82" s="12">
        <f t="shared" si="72"/>
        <v>10.38333329999999</v>
      </c>
      <c r="BV82" s="14">
        <f>AVERAGE(J237:J238)</f>
        <v>107.43888890277779</v>
      </c>
      <c r="BW82" s="12">
        <f t="shared" si="54"/>
        <v>-9.3222221944444357</v>
      </c>
      <c r="BX82" s="12"/>
      <c r="BY82" s="17">
        <f>AVERAGE(M237:M238)</f>
        <v>2.0901525257498665</v>
      </c>
      <c r="BZ82" s="12">
        <f t="shared" si="55"/>
        <v>-8.8638384999732978E-2</v>
      </c>
      <c r="CA82" s="17">
        <f>AVERAGE(P237:P238)</f>
        <v>4.7864918534600402</v>
      </c>
      <c r="CB82" s="12">
        <f t="shared" si="56"/>
        <v>0.20298370692008039</v>
      </c>
      <c r="CC82" s="17">
        <f>AVERAGE(S237:S238)</f>
        <v>9.1652387350157323</v>
      </c>
      <c r="CD82" s="12">
        <f t="shared" si="57"/>
        <v>0.2524774700314687</v>
      </c>
      <c r="CH82" s="14">
        <f>AVERAGE(D238:D239)</f>
        <v>224.02756008256551</v>
      </c>
      <c r="CI82" s="12">
        <f t="shared" si="58"/>
        <v>-50.988218083646899</v>
      </c>
      <c r="CJ82" s="14">
        <f>AVERAGE(G238:G239)</f>
        <v>119.16668102499949</v>
      </c>
      <c r="CK82" s="12">
        <f t="shared" si="59"/>
        <v>-14.166695449999011</v>
      </c>
      <c r="CL82" s="14">
        <f>AVERAGE(J238:J239)</f>
        <v>95.763950777778291</v>
      </c>
      <c r="CM82" s="12">
        <f t="shared" si="60"/>
        <v>14.027654055554564</v>
      </c>
      <c r="CN82" s="17">
        <f>AVERAGE(M238:M239)</f>
        <v>1.9879168216250001</v>
      </c>
      <c r="CO82" s="12">
        <f t="shared" si="61"/>
        <v>0.11583302325</v>
      </c>
      <c r="CP82" s="17">
        <f>AVERAGE(P238:P239)</f>
        <v>5.0346650124710859</v>
      </c>
      <c r="CQ82" s="12">
        <f t="shared" si="62"/>
        <v>-0.29336261110200912</v>
      </c>
      <c r="CR82" s="17">
        <f>AVERAGE(S238:S239)</f>
        <v>10.663725958139183</v>
      </c>
      <c r="CS82" s="12">
        <f t="shared" si="63"/>
        <v>-2.7444969762154336</v>
      </c>
      <c r="CV82" s="14">
        <f>AVERAGE(D237,D239)</f>
        <v>221.41083456219451</v>
      </c>
      <c r="CW82" s="12">
        <f t="shared" si="64"/>
        <v>-56.221669124388967</v>
      </c>
      <c r="CX82" s="14">
        <f>AVERAGE(G237,G239)</f>
        <v>113.97501437499949</v>
      </c>
      <c r="CY82" s="12">
        <f t="shared" si="65"/>
        <v>-24.550028749999001</v>
      </c>
      <c r="CZ82" s="14">
        <f>AVERAGE(J237,J239)</f>
        <v>100.42506187500051</v>
      </c>
      <c r="DA82" s="12">
        <f t="shared" si="73"/>
        <v>23.349876249998999</v>
      </c>
      <c r="DB82" s="17">
        <f>AVERAGE(M237,M239)</f>
        <v>2.0322360141248668</v>
      </c>
      <c r="DC82" s="12">
        <f t="shared" si="66"/>
        <v>0.20447140824973298</v>
      </c>
      <c r="DD82" s="17">
        <f>AVERAGE(P237,P239)</f>
        <v>4.9331731590110453</v>
      </c>
      <c r="DE82" s="10">
        <f t="shared" si="67"/>
        <v>-0.49634631802208951</v>
      </c>
      <c r="DF82" s="17">
        <f>AVERAGE(S237,S239)</f>
        <v>10.537487223123449</v>
      </c>
      <c r="DG82" s="10">
        <f t="shared" si="68"/>
        <v>-2.9969744462469023</v>
      </c>
      <c r="DL82" s="3">
        <f t="shared" si="69"/>
        <v>27.389009795844235</v>
      </c>
      <c r="DN82" s="3">
        <f t="shared" si="70"/>
        <v>107.81361041888867</v>
      </c>
      <c r="DP82" s="3">
        <f t="shared" si="74"/>
        <v>86.903826642592435</v>
      </c>
      <c r="DR82" s="3">
        <f t="shared" si="75"/>
        <v>7.8567632953608878E-3</v>
      </c>
      <c r="DT82" s="3">
        <f t="shared" si="76"/>
        <v>4.1202385275017094E-2</v>
      </c>
      <c r="DV82" s="3">
        <f t="shared" si="77"/>
        <v>6.3744872873491176E-2</v>
      </c>
      <c r="DY82" s="3">
        <f t="shared" si="78"/>
        <v>2599.7983833455369</v>
      </c>
      <c r="DZ82" s="7"/>
      <c r="EA82" s="3">
        <f t="shared" si="79"/>
        <v>200.6952599730227</v>
      </c>
      <c r="EB82" s="7"/>
      <c r="EC82" s="3">
        <f t="shared" si="80"/>
        <v>196.77507830231639</v>
      </c>
      <c r="ED82" s="7"/>
      <c r="EE82" s="3">
        <f t="shared" si="81"/>
        <v>1.341728927523504E-2</v>
      </c>
      <c r="EF82" s="7"/>
      <c r="EG82" s="3">
        <f t="shared" si="82"/>
        <v>8.606162159258865E-2</v>
      </c>
      <c r="EH82" s="7"/>
      <c r="EI82" s="3">
        <f t="shared" si="83"/>
        <v>7.5322636524556588</v>
      </c>
      <c r="EJ82" s="7"/>
      <c r="EL82" s="3">
        <f t="shared" si="84"/>
        <v>3160.8760791322716</v>
      </c>
      <c r="EN82" s="3">
        <f t="shared" si="85"/>
        <v>602.70391162577755</v>
      </c>
      <c r="EP82" s="3">
        <f t="shared" si="86"/>
        <v>545.21672089026731</v>
      </c>
      <c r="ER82" s="3">
        <f t="shared" si="87"/>
        <v>4.1808556791628974E-2</v>
      </c>
      <c r="ET82" s="3">
        <f t="shared" si="88"/>
        <v>0.24635966741408521</v>
      </c>
      <c r="EV82" s="3">
        <f t="shared" si="89"/>
        <v>8.9818558314569277</v>
      </c>
    </row>
    <row r="83" spans="1:152" x14ac:dyDescent="0.25">
      <c r="A83" s="1"/>
      <c r="B83" s="1"/>
      <c r="C83" s="4">
        <v>3</v>
      </c>
      <c r="D83" s="3">
        <v>148.73036410109901</v>
      </c>
      <c r="E83" s="3">
        <v>0.3160791</v>
      </c>
      <c r="F83" s="4">
        <v>3</v>
      </c>
      <c r="G83" s="3">
        <v>105.000495</v>
      </c>
      <c r="H83" s="3">
        <v>4.4721359999999999</v>
      </c>
      <c r="I83" s="4">
        <v>3</v>
      </c>
      <c r="J83" s="3">
        <v>147.499562499999</v>
      </c>
      <c r="K83" s="3">
        <v>4.7140450000000005</v>
      </c>
      <c r="L83" s="4">
        <v>3</v>
      </c>
      <c r="M83" s="2">
        <v>2.01999664</v>
      </c>
      <c r="N83" s="2">
        <v>1.4142136E-2</v>
      </c>
      <c r="O83" s="4">
        <v>3</v>
      </c>
      <c r="P83" s="2">
        <v>4.9505032840054497</v>
      </c>
      <c r="Q83" s="2">
        <v>2.1579227999999999E-2</v>
      </c>
      <c r="R83" s="4">
        <v>3</v>
      </c>
      <c r="S83" s="2">
        <v>4.73680691935028</v>
      </c>
      <c r="T83" s="2">
        <v>9.9905970000000004E-3</v>
      </c>
      <c r="W83" s="8">
        <v>21</v>
      </c>
      <c r="X83" s="2">
        <v>1</v>
      </c>
      <c r="Y83" s="7">
        <f>-(D240-D241)</f>
        <v>13.662075740834837</v>
      </c>
      <c r="Z83" s="11">
        <f>ABS(Y83/D240*100)</f>
        <v>7.619674144358525</v>
      </c>
      <c r="AA83" s="7">
        <f>-(G240-G241)</f>
        <v>-15.260605818181887</v>
      </c>
      <c r="AB83" s="11">
        <f>ABS(AA83/G240*100)</f>
        <v>12.539528198999083</v>
      </c>
      <c r="AC83" s="7">
        <f>-(J240-J241)</f>
        <v>14.899999825000052</v>
      </c>
      <c r="AD83" s="11">
        <f>ABS(AC83/J240*100)</f>
        <v>13.533151521344278</v>
      </c>
      <c r="AE83" s="7">
        <f>-(M240-M241)</f>
        <v>-0.14986075315359892</v>
      </c>
      <c r="AF83" s="11">
        <f>ABS(AE83/M240*100)</f>
        <v>5.8295832976749988</v>
      </c>
      <c r="AG83" s="7">
        <f>-(P240-P241)</f>
        <v>0.65388984337408651</v>
      </c>
      <c r="AH83" s="11">
        <f>ABS(AG83/P240*100)</f>
        <v>16.809507541750293</v>
      </c>
      <c r="AI83" s="7">
        <f>-(S240-S241)</f>
        <v>0.6116534903758728</v>
      </c>
      <c r="AJ83" s="11">
        <f>ABS(AI83/S240*100)</f>
        <v>7.8973981972352822</v>
      </c>
      <c r="AL83" s="8">
        <v>21</v>
      </c>
      <c r="AM83" s="8">
        <v>1</v>
      </c>
      <c r="AN83" s="7">
        <f>(D241-D242)</f>
        <v>142.98277168778486</v>
      </c>
      <c r="AO83" s="11">
        <f>ABS(AN83/D241*100)</f>
        <v>74.098898003058068</v>
      </c>
      <c r="AP83" s="7">
        <f>(G241-G242)</f>
        <v>-6.0605570681808842</v>
      </c>
      <c r="AQ83" s="11">
        <f>ABS(AP83/G241*100)</f>
        <v>5.6939041364969958</v>
      </c>
      <c r="AR83" s="7">
        <f>(J241-J242)</f>
        <v>6.2499035750000473</v>
      </c>
      <c r="AS83" s="11">
        <f>ABS(AR83/J241*100)</f>
        <v>4.9999228669999276</v>
      </c>
      <c r="AT83" s="7">
        <f>(M241-M242)</f>
        <v>0.32083486425000984</v>
      </c>
      <c r="AU83" s="11">
        <f>ABS(AT83/M241*100)</f>
        <v>13.253075282417488</v>
      </c>
      <c r="AV83" s="7">
        <f>(P241-P242)</f>
        <v>-0.21801838792095296</v>
      </c>
      <c r="AW83" s="14">
        <f>ABS(AV83/P241*100)</f>
        <v>4.7980561905317316</v>
      </c>
      <c r="AX83" s="7">
        <f>(S241-S242)</f>
        <v>5.9376809795840648</v>
      </c>
      <c r="AY83" s="11">
        <f>ABS(AX83/S241*100)</f>
        <v>71.053334763997654</v>
      </c>
      <c r="BA83" s="8">
        <v>21</v>
      </c>
      <c r="BB83" s="8">
        <v>1</v>
      </c>
      <c r="BC83" s="7">
        <f>(D240-D242)</f>
        <v>129.32069594695002</v>
      </c>
      <c r="BD83" s="11">
        <f>(BC83/D240)*100</f>
        <v>72.125318431093149</v>
      </c>
      <c r="BE83" s="7">
        <f>(G240-G242)</f>
        <v>9.2000487500010024</v>
      </c>
      <c r="BF83" s="12">
        <f>(BE83/G240)*100</f>
        <v>7.5596127773221058</v>
      </c>
      <c r="BG83" s="7">
        <f>(J240-J242)</f>
        <v>-8.6500962500000043</v>
      </c>
      <c r="BH83" s="12">
        <f>(BG83/J240)*100</f>
        <v>-7.8565815168029101</v>
      </c>
      <c r="BI83" s="16">
        <f>(M240-M242)</f>
        <v>0.47069561740360877</v>
      </c>
      <c r="BJ83" s="11">
        <f>(BI83/M240)*100</f>
        <v>18.310059517000386</v>
      </c>
      <c r="BK83" s="16">
        <f>(P240-P242)</f>
        <v>-0.87190823129503947</v>
      </c>
      <c r="BL83" s="11">
        <f>(BK83/P240)*100</f>
        <v>-22.414093349486873</v>
      </c>
      <c r="BM83" s="16">
        <f>(S240-S242)</f>
        <v>5.326027489208192</v>
      </c>
      <c r="BN83" s="11">
        <f>(BM83/S240)*100</f>
        <v>68.767301345489869</v>
      </c>
      <c r="BR83" s="14">
        <f>AVERAGE(D240:D241)</f>
        <v>186.13103787041743</v>
      </c>
      <c r="BS83" s="12">
        <f t="shared" si="71"/>
        <v>13.662075740834837</v>
      </c>
      <c r="BT83" s="14">
        <f>AVERAGE(G240:G241)</f>
        <v>114.06969709090906</v>
      </c>
      <c r="BU83" s="12">
        <f t="shared" si="72"/>
        <v>-15.260605818181887</v>
      </c>
      <c r="BV83" s="14">
        <f>AVERAGE(J240:J241)</f>
        <v>117.54999991250003</v>
      </c>
      <c r="BW83" s="12">
        <f t="shared" si="54"/>
        <v>14.899999825000052</v>
      </c>
      <c r="BX83" s="12"/>
      <c r="BY83" s="17">
        <f>AVERAGE(M240:M241)</f>
        <v>2.4957637108267994</v>
      </c>
      <c r="BZ83" s="12">
        <f t="shared" si="55"/>
        <v>-0.14986075315359892</v>
      </c>
      <c r="CA83" s="17">
        <f>AVERAGE(P240:P241)</f>
        <v>4.2169449216870438</v>
      </c>
      <c r="CB83" s="12">
        <f t="shared" si="56"/>
        <v>0.65388984337408651</v>
      </c>
      <c r="CC83" s="17">
        <f>AVERAGE(S240:S241)</f>
        <v>8.0508267451879387</v>
      </c>
      <c r="CD83" s="12">
        <f t="shared" si="57"/>
        <v>0.6116534903758728</v>
      </c>
      <c r="CH83" s="14">
        <f>AVERAGE(D241:D242)</f>
        <v>121.47068989694242</v>
      </c>
      <c r="CI83" s="12">
        <f t="shared" si="58"/>
        <v>142.98277168778486</v>
      </c>
      <c r="CJ83" s="14">
        <f>AVERAGE(G241:G242)</f>
        <v>109.46967271590856</v>
      </c>
      <c r="CK83" s="12">
        <f t="shared" si="59"/>
        <v>-6.0605570681808842</v>
      </c>
      <c r="CL83" s="14">
        <f>AVERAGE(J241:J242)</f>
        <v>121.87504803750004</v>
      </c>
      <c r="CM83" s="12">
        <f t="shared" si="60"/>
        <v>6.2499035750000473</v>
      </c>
      <c r="CN83" s="17">
        <f>AVERAGE(M241:M242)</f>
        <v>2.2604159021249948</v>
      </c>
      <c r="CO83" s="12">
        <f t="shared" si="61"/>
        <v>0.32083486425000984</v>
      </c>
      <c r="CP83" s="17">
        <f>AVERAGE(P241:P242)</f>
        <v>4.6528990373345636</v>
      </c>
      <c r="CQ83" s="12">
        <f t="shared" si="62"/>
        <v>-0.21801838792095296</v>
      </c>
      <c r="CR83" s="17">
        <f>AVERAGE(S241:S242)</f>
        <v>5.3878130005838418</v>
      </c>
      <c r="CS83" s="12">
        <f t="shared" si="63"/>
        <v>5.9376809795840648</v>
      </c>
      <c r="CV83" s="14">
        <f>AVERAGE(D240,D242)</f>
        <v>114.639652026525</v>
      </c>
      <c r="CW83" s="12">
        <f t="shared" si="64"/>
        <v>129.32069594695002</v>
      </c>
      <c r="CX83" s="14">
        <f>AVERAGE(G240,G242)</f>
        <v>117.0999756249995</v>
      </c>
      <c r="CY83" s="12">
        <f t="shared" si="65"/>
        <v>9.2000487500010024</v>
      </c>
      <c r="CZ83" s="14">
        <f>AVERAGE(J240,J242)</f>
        <v>114.42504812500002</v>
      </c>
      <c r="DA83" s="12">
        <f t="shared" si="73"/>
        <v>-8.6500962500000043</v>
      </c>
      <c r="DB83" s="17">
        <f>AVERAGE(M240,M242)</f>
        <v>2.3353462787017945</v>
      </c>
      <c r="DC83" s="12">
        <f t="shared" si="66"/>
        <v>0.47069561740360877</v>
      </c>
      <c r="DD83" s="17">
        <f>AVERAGE(P240,P242)</f>
        <v>4.3259541156475203</v>
      </c>
      <c r="DE83" s="10">
        <f t="shared" si="67"/>
        <v>-0.87190823129503947</v>
      </c>
      <c r="DF83" s="17">
        <f>AVERAGE(S240,S242)</f>
        <v>5.0819862553959059</v>
      </c>
      <c r="DG83" s="10">
        <f t="shared" si="68"/>
        <v>5.326027489208192</v>
      </c>
      <c r="DL83" s="3">
        <f t="shared" si="69"/>
        <v>186.65231354830775</v>
      </c>
      <c r="DN83" s="3">
        <f t="shared" si="70"/>
        <v>232.88608993792684</v>
      </c>
      <c r="DP83" s="3">
        <f t="shared" si="74"/>
        <v>222.00999478500157</v>
      </c>
      <c r="DR83" s="3">
        <f t="shared" si="75"/>
        <v>2.2458245335763911E-2</v>
      </c>
      <c r="DT83" s="3">
        <f t="shared" si="76"/>
        <v>0.42757192726778737</v>
      </c>
      <c r="DV83" s="3">
        <f t="shared" si="77"/>
        <v>0.3741199922889879</v>
      </c>
      <c r="DY83" s="3">
        <f t="shared" si="78"/>
        <v>20444.072999521213</v>
      </c>
      <c r="DZ83" s="7"/>
      <c r="EA83" s="3">
        <f t="shared" si="79"/>
        <v>36.730351976677277</v>
      </c>
      <c r="EB83" s="7"/>
      <c r="EC83" s="3">
        <f t="shared" si="80"/>
        <v>39.06129469679837</v>
      </c>
      <c r="ED83" s="7"/>
      <c r="EE83" s="3">
        <f t="shared" si="81"/>
        <v>0.10293501011832225</v>
      </c>
      <c r="EF83" s="7"/>
      <c r="EG83" s="3">
        <f t="shared" si="82"/>
        <v>4.7532017471651131E-2</v>
      </c>
      <c r="EH83" s="7"/>
      <c r="EI83" s="3">
        <f t="shared" si="83"/>
        <v>35.256055415314378</v>
      </c>
      <c r="EJ83" s="7"/>
      <c r="EL83" s="3">
        <f t="shared" si="84"/>
        <v>16723.842400203495</v>
      </c>
      <c r="EN83" s="3">
        <f t="shared" si="85"/>
        <v>84.640897002395008</v>
      </c>
      <c r="EP83" s="3">
        <f t="shared" si="86"/>
        <v>74.824165134264135</v>
      </c>
      <c r="ER83" s="3">
        <f t="shared" si="87"/>
        <v>0.22155436424296446</v>
      </c>
      <c r="ET83" s="3">
        <f t="shared" si="88"/>
        <v>0.76022396380004409</v>
      </c>
      <c r="EV83" s="3">
        <f t="shared" si="89"/>
        <v>28.366568815801319</v>
      </c>
    </row>
    <row r="84" spans="1:152" x14ac:dyDescent="0.25">
      <c r="A84" s="1"/>
      <c r="B84" s="1">
        <v>3</v>
      </c>
      <c r="C84" s="5">
        <v>1</v>
      </c>
      <c r="D84" s="3">
        <v>205.11111111111111</v>
      </c>
      <c r="E84" s="3">
        <v>1.0409999999999999</v>
      </c>
      <c r="F84" s="5">
        <v>1</v>
      </c>
      <c r="G84" s="3">
        <v>124.2222222222222</v>
      </c>
      <c r="H84" s="3">
        <v>0.31622776601683794</v>
      </c>
      <c r="I84" s="5">
        <v>1</v>
      </c>
      <c r="J84" s="3">
        <v>137.88888888888889</v>
      </c>
      <c r="K84" s="3">
        <v>0.33333333333333331</v>
      </c>
      <c r="L84" s="5">
        <v>1</v>
      </c>
      <c r="M84" s="2">
        <v>2.6162790697674421</v>
      </c>
      <c r="N84" s="2">
        <v>1E-3</v>
      </c>
      <c r="O84" s="5">
        <v>1</v>
      </c>
      <c r="P84" s="2">
        <v>3.822222222222222</v>
      </c>
      <c r="Q84" s="2">
        <v>1.4609382716049381E-3</v>
      </c>
      <c r="R84" s="5">
        <v>1</v>
      </c>
      <c r="S84" s="2">
        <v>7.8266666666666662</v>
      </c>
      <c r="T84" s="2">
        <v>7.0508203728362029E-2</v>
      </c>
      <c r="X84" s="2">
        <v>3</v>
      </c>
      <c r="Y84" s="7">
        <f>-(D243-D244)</f>
        <v>-6.9015084182695432</v>
      </c>
      <c r="Z84" s="14">
        <f>ABS(Y84/D243*100)</f>
        <v>3.5033037656190578</v>
      </c>
      <c r="AA84" s="7">
        <f>-(G243-G244)</f>
        <v>-17.000000045454499</v>
      </c>
      <c r="AB84" s="11">
        <f>ABS(AA84/G243*100)</f>
        <v>14.529914568764529</v>
      </c>
      <c r="AC84" s="7">
        <f>-(J243-J244)</f>
        <v>14.833333308333309</v>
      </c>
      <c r="AD84" s="11">
        <f>ABS(AC84/J243*100)</f>
        <v>15.187713284982912</v>
      </c>
      <c r="AE84" s="7">
        <f>-(M243-M244)</f>
        <v>7.9588795435935555E-2</v>
      </c>
      <c r="AF84" s="14">
        <f>ABS(AE84/M243*100)</f>
        <v>3.709722187263885</v>
      </c>
      <c r="AG84" s="7">
        <f>-(P243-P244)</f>
        <v>0.28270911527444653</v>
      </c>
      <c r="AH84" s="11">
        <f>ABS(AG84/P243*100)</f>
        <v>6.0652730333015947</v>
      </c>
      <c r="AI84" s="7">
        <f>-(S243-S244)</f>
        <v>-0.23812082432346848</v>
      </c>
      <c r="AJ84" s="12">
        <f>ABS(AI84/S243*100)</f>
        <v>2.5945368267690272</v>
      </c>
      <c r="AM84" s="8">
        <v>3</v>
      </c>
      <c r="AN84" s="7">
        <f>(D244-D245)</f>
        <v>137.56395965534045</v>
      </c>
      <c r="AO84" s="11">
        <f>ABS(AN84/D244*100)</f>
        <v>72.364571917813748</v>
      </c>
      <c r="AP84" s="7">
        <f>(G244-G245)</f>
        <v>1.2508387045461973</v>
      </c>
      <c r="AQ84" s="11">
        <f>ABS(AP84/G244*100)</f>
        <v>1.2508387051147598</v>
      </c>
      <c r="AR84" s="7">
        <f>(J244-J245)</f>
        <v>-1.2506962750000383</v>
      </c>
      <c r="AS84" s="11">
        <f>ABS(AR84/J244*100)</f>
        <v>1.1117300224693076</v>
      </c>
      <c r="AT84" s="7">
        <f>(M244-M245)</f>
        <v>0.32500228924999996</v>
      </c>
      <c r="AU84" s="11">
        <f>ABS(AT84/M244*100)</f>
        <v>14.60684446559781</v>
      </c>
      <c r="AV84" s="7">
        <f>(P244-P245)</f>
        <v>-0.31934401184923278</v>
      </c>
      <c r="AW84" s="11">
        <f>ABS(AV84/P244*100)</f>
        <v>6.4594584193184996</v>
      </c>
      <c r="AX84" s="7">
        <f>(S244-S245)</f>
        <v>6.5559318380071492</v>
      </c>
      <c r="AY84" s="11">
        <f>ABS(AX84/S244*100)</f>
        <v>73.335384927426304</v>
      </c>
      <c r="BB84" s="8">
        <v>3</v>
      </c>
      <c r="BC84" s="7">
        <f>(D243-D245)</f>
        <v>144.46546807361</v>
      </c>
      <c r="BD84" s="11">
        <f>(BC84/D243)*100</f>
        <v>73.332724910461934</v>
      </c>
      <c r="BE84" s="7">
        <f>(G243-G245)</f>
        <v>18.250838750000696</v>
      </c>
      <c r="BF84" s="11">
        <f>(BE84/G243)*100</f>
        <v>15.599007478633073</v>
      </c>
      <c r="BG84" s="7">
        <f>(J243-J245)</f>
        <v>-16.084029583333347</v>
      </c>
      <c r="BH84" s="11">
        <f>(BG84/J243)*100</f>
        <v>-16.468289675767934</v>
      </c>
      <c r="BI84" s="16">
        <f>(M243-M245)</f>
        <v>0.24541349381406441</v>
      </c>
      <c r="BJ84" s="11">
        <f>(BI84/M243)*100</f>
        <v>11.438995628333334</v>
      </c>
      <c r="BK84" s="16">
        <f>(P243-P245)</f>
        <v>-0.60205312712367931</v>
      </c>
      <c r="BL84" s="11">
        <f>(BK84/P243)*100</f>
        <v>-12.916515242224349</v>
      </c>
      <c r="BM84" s="16">
        <f>(S243-S245)</f>
        <v>6.7940526623306177</v>
      </c>
      <c r="BN84" s="11">
        <f>(BM84/S243)*100</f>
        <v>74.02720818520045</v>
      </c>
      <c r="BR84" s="14">
        <f>AVERAGE(D243:D244)</f>
        <v>193.54924579086523</v>
      </c>
      <c r="BS84" s="12">
        <f t="shared" si="71"/>
        <v>-6.9015084182695432</v>
      </c>
      <c r="BT84" s="14">
        <f>AVERAGE(G243:G244)</f>
        <v>108.49999997727275</v>
      </c>
      <c r="BU84" s="12">
        <f t="shared" si="72"/>
        <v>-17.000000045454499</v>
      </c>
      <c r="BV84" s="14">
        <f>AVERAGE(J243:J244)</f>
        <v>105.0833333208333</v>
      </c>
      <c r="BW84" s="12">
        <f t="shared" si="54"/>
        <v>14.833333308333309</v>
      </c>
      <c r="BX84" s="12"/>
      <c r="BY84" s="17">
        <f>AVERAGE(M243:M244)</f>
        <v>2.185205601532032</v>
      </c>
      <c r="BZ84" s="12">
        <f t="shared" si="55"/>
        <v>7.9588795435935555E-2</v>
      </c>
      <c r="CA84" s="17">
        <f>AVERAGE(P243:P244)</f>
        <v>4.8024656687483338</v>
      </c>
      <c r="CB84" s="12">
        <f t="shared" si="56"/>
        <v>0.28270911527444653</v>
      </c>
      <c r="CC84" s="17">
        <f>AVERAGE(S243:S244)</f>
        <v>9.0587173656160438</v>
      </c>
      <c r="CD84" s="12">
        <f t="shared" si="57"/>
        <v>-0.23812082432346848</v>
      </c>
      <c r="CH84" s="14">
        <f>AVERAGE(D244:D245)</f>
        <v>121.31651175406023</v>
      </c>
      <c r="CI84" s="12">
        <f t="shared" si="58"/>
        <v>137.56395965534045</v>
      </c>
      <c r="CJ84" s="14">
        <f>AVERAGE(G244:G245)</f>
        <v>99.374580602272403</v>
      </c>
      <c r="CK84" s="12">
        <f t="shared" si="59"/>
        <v>1.2508387045461973</v>
      </c>
      <c r="CL84" s="14">
        <f>AVERAGE(J244:J245)</f>
        <v>113.12534811249998</v>
      </c>
      <c r="CM84" s="12">
        <f t="shared" si="60"/>
        <v>-1.2506962750000383</v>
      </c>
      <c r="CN84" s="17">
        <f>AVERAGE(M244:M245)</f>
        <v>2.0624988546249998</v>
      </c>
      <c r="CO84" s="12">
        <f t="shared" si="61"/>
        <v>0.32500228924999996</v>
      </c>
      <c r="CP84" s="17">
        <f>AVERAGE(P244:P245)</f>
        <v>5.1034922323101739</v>
      </c>
      <c r="CQ84" s="12">
        <f t="shared" si="62"/>
        <v>-0.31934401184923278</v>
      </c>
      <c r="CR84" s="17">
        <f>AVERAGE(S244:S245)</f>
        <v>5.6616910344507341</v>
      </c>
      <c r="CS84" s="12">
        <f t="shared" si="63"/>
        <v>6.5559318380071492</v>
      </c>
      <c r="CV84" s="14">
        <f>AVERAGE(D243,D245)</f>
        <v>124.767265963195</v>
      </c>
      <c r="CW84" s="12">
        <f t="shared" si="64"/>
        <v>144.46546807361</v>
      </c>
      <c r="CX84" s="14">
        <f>AVERAGE(G243,G245)</f>
        <v>107.87458062499965</v>
      </c>
      <c r="CY84" s="12">
        <f t="shared" si="65"/>
        <v>18.250838750000696</v>
      </c>
      <c r="CZ84" s="14">
        <f>AVERAGE(J243,J245)</f>
        <v>105.70868145833333</v>
      </c>
      <c r="DA84" s="12">
        <f t="shared" si="73"/>
        <v>-16.084029583333347</v>
      </c>
      <c r="DB84" s="17">
        <f>AVERAGE(M243,M245)</f>
        <v>2.0227044569070323</v>
      </c>
      <c r="DC84" s="12">
        <f t="shared" si="66"/>
        <v>0.24541349381406441</v>
      </c>
      <c r="DD84" s="17">
        <f>AVERAGE(P243,P245)</f>
        <v>4.9621376746729506</v>
      </c>
      <c r="DE84" s="10">
        <f t="shared" si="67"/>
        <v>-0.60205312712367931</v>
      </c>
      <c r="DF84" s="17">
        <f>AVERAGE(S243,S245)</f>
        <v>5.7807514466124683</v>
      </c>
      <c r="DG84" s="10">
        <f t="shared" si="68"/>
        <v>6.7940526623306177</v>
      </c>
      <c r="DL84" s="3">
        <f t="shared" si="69"/>
        <v>47.630818447445371</v>
      </c>
      <c r="DN84" s="3">
        <f t="shared" si="70"/>
        <v>289.00000154545296</v>
      </c>
      <c r="DP84" s="3">
        <f t="shared" si="74"/>
        <v>220.02777703611039</v>
      </c>
      <c r="DR84" s="3">
        <f t="shared" si="75"/>
        <v>6.3343763589431964E-3</v>
      </c>
      <c r="DT84" s="3">
        <f t="shared" si="76"/>
        <v>7.99244438592603E-2</v>
      </c>
      <c r="DV84" s="3">
        <f t="shared" si="77"/>
        <v>5.6701526976488142E-2</v>
      </c>
      <c r="DY84" s="3">
        <f t="shared" si="78"/>
        <v>18923.842996056137</v>
      </c>
      <c r="DZ84" s="7"/>
      <c r="EA84" s="3">
        <f t="shared" si="79"/>
        <v>1.564597464790809</v>
      </c>
      <c r="EB84" s="7"/>
      <c r="EC84" s="3">
        <f t="shared" si="80"/>
        <v>1.5642411722989715</v>
      </c>
      <c r="ED84" s="7"/>
      <c r="EE84" s="3">
        <f t="shared" si="81"/>
        <v>0.10562648801774065</v>
      </c>
      <c r="EF84" s="7"/>
      <c r="EG84" s="3">
        <f t="shared" si="82"/>
        <v>0.10198059790396292</v>
      </c>
      <c r="EH84" s="7"/>
      <c r="EI84" s="3">
        <f t="shared" si="83"/>
        <v>42.980242264595795</v>
      </c>
      <c r="EJ84" s="7"/>
      <c r="EL84" s="3">
        <f t="shared" si="84"/>
        <v>20870.27146572723</v>
      </c>
      <c r="EN84" s="3">
        <f t="shared" si="85"/>
        <v>333.09311507852698</v>
      </c>
      <c r="EP84" s="3">
        <f t="shared" si="86"/>
        <v>258.69600763754227</v>
      </c>
      <c r="ER84" s="3">
        <f t="shared" si="87"/>
        <v>6.0227782946025828E-2</v>
      </c>
      <c r="ET84" s="3">
        <f t="shared" si="88"/>
        <v>0.36246796787940117</v>
      </c>
      <c r="EV84" s="3">
        <f t="shared" si="89"/>
        <v>46.159151578521751</v>
      </c>
    </row>
    <row r="85" spans="1:152" x14ac:dyDescent="0.25">
      <c r="A85" s="1"/>
      <c r="B85" s="1"/>
      <c r="C85" s="6">
        <v>2</v>
      </c>
      <c r="D85" s="3">
        <v>201.12897967781001</v>
      </c>
      <c r="E85" s="3">
        <v>0.77788732706373076</v>
      </c>
      <c r="F85" s="6">
        <v>2</v>
      </c>
      <c r="G85" s="3">
        <v>116.66666662499996</v>
      </c>
      <c r="H85" s="3">
        <v>1.8604085572798248</v>
      </c>
      <c r="I85" s="6">
        <v>2</v>
      </c>
      <c r="J85" s="3">
        <v>146.75925930555559</v>
      </c>
      <c r="K85" s="3">
        <v>1.9610428064906915</v>
      </c>
      <c r="L85" s="6">
        <v>2</v>
      </c>
      <c r="M85" s="2">
        <v>2.4874999999999998</v>
      </c>
      <c r="N85" s="2">
        <v>1.8604085572798249E-2</v>
      </c>
      <c r="O85" s="6">
        <v>2</v>
      </c>
      <c r="P85" s="2">
        <v>4.0201005025125633</v>
      </c>
      <c r="Q85" s="2">
        <v>3.0066449752760994E-2</v>
      </c>
      <c r="R85" s="6">
        <v>2</v>
      </c>
      <c r="S85" s="2">
        <v>7.666694092577881</v>
      </c>
      <c r="T85" s="2">
        <v>5.2497801844088525E-2</v>
      </c>
      <c r="W85" s="8">
        <v>22</v>
      </c>
      <c r="X85" s="2">
        <v>1</v>
      </c>
      <c r="Y85" s="7">
        <f>-(D246-D247)</f>
        <v>20.24729431569898</v>
      </c>
      <c r="Z85" s="11">
        <f>ABS(Y85/D246*100)</f>
        <v>10.118026032276003</v>
      </c>
      <c r="AA85" s="7">
        <f>-(G246-G247)</f>
        <v>-9.3055555805555628</v>
      </c>
      <c r="AB85" s="11">
        <f>ABS(AA85/G246*100)</f>
        <v>8.4170854497487504</v>
      </c>
      <c r="AC85" s="7">
        <f>-(J246-J247)</f>
        <v>18.425925944444472</v>
      </c>
      <c r="AD85" s="11">
        <f>ABS(AC85/J246*100)</f>
        <v>15.35493828703706</v>
      </c>
      <c r="AE85" s="7">
        <f>-(M246-M247)</f>
        <v>0.18936781600862096</v>
      </c>
      <c r="AF85" s="11">
        <f>ABS(AE85/M246*100)</f>
        <v>9.1527777737500156</v>
      </c>
      <c r="AG85" s="7">
        <f>-(P246-P247)</f>
        <v>7.8044280606200722E-2</v>
      </c>
      <c r="AH85" s="12">
        <f>ABS(AG85/P246*100)</f>
        <v>1.7941213932459934</v>
      </c>
      <c r="AI85" s="7">
        <f>-(S246-S247)</f>
        <v>0.51026046982840256</v>
      </c>
      <c r="AJ85" s="11">
        <f>ABS(AI85/S246*100)</f>
        <v>5.8770722145580025</v>
      </c>
      <c r="AL85" s="8">
        <v>22</v>
      </c>
      <c r="AM85" s="8">
        <v>1</v>
      </c>
      <c r="AN85" s="7">
        <f>(D247-D248)</f>
        <v>-434.98225476928087</v>
      </c>
      <c r="AO85" s="11">
        <f>ABS(AN85/D247*100)</f>
        <v>197.39762317065595</v>
      </c>
      <c r="AP85" s="7">
        <f>(G247-G248)</f>
        <v>5.0004199749997866</v>
      </c>
      <c r="AQ85" s="11">
        <f>ABS(AP85/G247*100)</f>
        <v>4.9386863962809473</v>
      </c>
      <c r="AR85" s="7">
        <f>(J247-J248)</f>
        <v>-7.8247990555545073</v>
      </c>
      <c r="AS85" s="12">
        <f>ABS(AR85/J247*100)</f>
        <v>5.6526976447279766</v>
      </c>
      <c r="AT85" s="7">
        <f>(M247-M248)</f>
        <v>-0.64166628674998982</v>
      </c>
      <c r="AU85" s="11">
        <f>ABS(AT85/M247*100)</f>
        <v>28.413267311011108</v>
      </c>
      <c r="AV85" s="7">
        <f>(P247-P248)</f>
        <v>0.97976796669414146</v>
      </c>
      <c r="AW85" s="11">
        <f>ABS(AV85/P247*100)</f>
        <v>22.126426580359553</v>
      </c>
      <c r="AX85" s="7">
        <f>(S247-S248)</f>
        <v>6.071077121062455</v>
      </c>
      <c r="AY85" s="11">
        <f>ABS(AX85/S247*100)</f>
        <v>66.043933118444002</v>
      </c>
      <c r="BA85" s="8">
        <v>22</v>
      </c>
      <c r="BB85" s="8">
        <v>1</v>
      </c>
      <c r="BC85" s="7">
        <f>(D246-D248)</f>
        <v>-455.22954908497991</v>
      </c>
      <c r="BD85" s="11">
        <f>(BC85/D246)*100</f>
        <v>-227.48839210243307</v>
      </c>
      <c r="BE85" s="7">
        <f>(G246-G248)</f>
        <v>14.305975555555349</v>
      </c>
      <c r="BF85" s="11">
        <f>(BE85/G246)*100</f>
        <v>12.940078391959615</v>
      </c>
      <c r="BG85" s="7">
        <f>(J246-J248)</f>
        <v>-26.25072499999898</v>
      </c>
      <c r="BH85" s="11">
        <f>(BG85/J246)*100</f>
        <v>-21.875604166665813</v>
      </c>
      <c r="BI85" s="16">
        <f>(M246-M248)</f>
        <v>-0.83103410275861078</v>
      </c>
      <c r="BJ85" s="11">
        <f>(BI85/M246)*100</f>
        <v>-40.166648299999522</v>
      </c>
      <c r="BK85" s="16">
        <f>(P246-P248)</f>
        <v>0.90172368608794073</v>
      </c>
      <c r="BL85" s="11">
        <f>(BK85/P246)*100</f>
        <v>20.729280139952657</v>
      </c>
      <c r="BM85" s="16">
        <f>(S246-S248)</f>
        <v>5.5608166512340524</v>
      </c>
      <c r="BN85" s="11">
        <f>(BM85/S246)*100</f>
        <v>64.048310546591338</v>
      </c>
      <c r="BR85" s="14">
        <f>AVERAGE(D246:D247)</f>
        <v>210.2347582689606</v>
      </c>
      <c r="BS85" s="12">
        <f t="shared" si="71"/>
        <v>20.24729431569898</v>
      </c>
      <c r="BT85" s="14">
        <f>AVERAGE(G246:G247)</f>
        <v>105.90277776527776</v>
      </c>
      <c r="BU85" s="12">
        <f t="shared" si="72"/>
        <v>-9.3055555805555628</v>
      </c>
      <c r="BV85" s="14">
        <f>AVERAGE(J246:J247)</f>
        <v>129.21296297222224</v>
      </c>
      <c r="BW85" s="12">
        <f t="shared" si="54"/>
        <v>18.425925944444472</v>
      </c>
      <c r="BX85" s="12"/>
      <c r="BY85" s="17">
        <f>AVERAGE(M246:M247)</f>
        <v>2.1636494252456897</v>
      </c>
      <c r="BZ85" s="12">
        <f t="shared" si="55"/>
        <v>0.18936781600862096</v>
      </c>
      <c r="CA85" s="17">
        <f>AVERAGE(P246:P247)</f>
        <v>4.3890221403031013</v>
      </c>
      <c r="CB85" s="12">
        <f t="shared" si="56"/>
        <v>7.8044280606200722E-2</v>
      </c>
      <c r="CC85" s="17">
        <f>AVERAGE(S246:S247)</f>
        <v>8.9373524571364236</v>
      </c>
      <c r="CD85" s="12">
        <f t="shared" si="57"/>
        <v>0.51026046982840256</v>
      </c>
      <c r="CH85" s="14">
        <f>AVERAGE(D247:D248)</f>
        <v>437.84953281145056</v>
      </c>
      <c r="CI85" s="12">
        <f t="shared" si="58"/>
        <v>-434.98225476928087</v>
      </c>
      <c r="CJ85" s="14">
        <f>AVERAGE(G247:G248)</f>
        <v>98.749789987500094</v>
      </c>
      <c r="CK85" s="12">
        <f t="shared" si="59"/>
        <v>5.0004199749997866</v>
      </c>
      <c r="CL85" s="14">
        <f>AVERAGE(J247:J248)</f>
        <v>142.33832547222175</v>
      </c>
      <c r="CM85" s="12">
        <f t="shared" si="60"/>
        <v>-7.8247990555545073</v>
      </c>
      <c r="CN85" s="17">
        <f>AVERAGE(M247:M248)</f>
        <v>2.5791664766249949</v>
      </c>
      <c r="CO85" s="12">
        <f t="shared" si="61"/>
        <v>-0.64166628674998982</v>
      </c>
      <c r="CP85" s="17">
        <f>AVERAGE(P247:P248)</f>
        <v>3.9381602972591305</v>
      </c>
      <c r="CQ85" s="12">
        <f t="shared" si="62"/>
        <v>0.97976796669414146</v>
      </c>
      <c r="CR85" s="17">
        <f>AVERAGE(S247:S248)</f>
        <v>6.1569441315193973</v>
      </c>
      <c r="CS85" s="12">
        <f t="shared" si="63"/>
        <v>6.071077121062455</v>
      </c>
      <c r="CV85" s="14">
        <f>AVERAGE(D246,D248)</f>
        <v>427.72588565360104</v>
      </c>
      <c r="CW85" s="12">
        <f t="shared" si="64"/>
        <v>-455.22954908497991</v>
      </c>
      <c r="CX85" s="14">
        <f>AVERAGE(G246,G248)</f>
        <v>103.40256777777788</v>
      </c>
      <c r="CY85" s="12">
        <f t="shared" si="65"/>
        <v>14.305975555555349</v>
      </c>
      <c r="CZ85" s="14">
        <f>AVERAGE(J246,J248)</f>
        <v>133.12536249999951</v>
      </c>
      <c r="DA85" s="12">
        <f t="shared" si="73"/>
        <v>-26.25072499999898</v>
      </c>
      <c r="DB85" s="17">
        <f>AVERAGE(M246,M248)</f>
        <v>2.4844825686206846</v>
      </c>
      <c r="DC85" s="12">
        <f t="shared" si="66"/>
        <v>-0.83103410275861078</v>
      </c>
      <c r="DD85" s="17">
        <f>AVERAGE(P246,P248)</f>
        <v>3.8991381569560302</v>
      </c>
      <c r="DE85" s="10">
        <f t="shared" si="67"/>
        <v>0.90172368608794073</v>
      </c>
      <c r="DF85" s="17">
        <f>AVERAGE(S246,S248)</f>
        <v>5.9018138966051961</v>
      </c>
      <c r="DG85" s="10">
        <f t="shared" si="68"/>
        <v>5.5608166512340524</v>
      </c>
      <c r="DL85" s="3">
        <f t="shared" si="69"/>
        <v>409.95292710653621</v>
      </c>
      <c r="DN85" s="3">
        <f t="shared" si="70"/>
        <v>86.593364662808781</v>
      </c>
      <c r="DP85" s="3">
        <f t="shared" si="74"/>
        <v>339.51474691015193</v>
      </c>
      <c r="DR85" s="3">
        <f t="shared" si="75"/>
        <v>3.5860169739874923E-2</v>
      </c>
      <c r="DT85" s="3">
        <f t="shared" si="76"/>
        <v>6.0909097353393981E-3</v>
      </c>
      <c r="DV85" s="3">
        <f t="shared" si="77"/>
        <v>0.26036574706950211</v>
      </c>
      <c r="DY85" s="3">
        <f t="shared" si="78"/>
        <v>189209.56196416757</v>
      </c>
      <c r="DZ85" s="7"/>
      <c r="EA85" s="3">
        <f t="shared" si="79"/>
        <v>25.004199926376867</v>
      </c>
      <c r="EB85" s="7"/>
      <c r="EC85" s="3">
        <f t="shared" si="80"/>
        <v>61.227480259806711</v>
      </c>
      <c r="ED85" s="7"/>
      <c r="EE85" s="3">
        <f t="shared" si="81"/>
        <v>0.41173562355152016</v>
      </c>
      <c r="EF85" s="7"/>
      <c r="EG85" s="3">
        <f t="shared" si="82"/>
        <v>0.95994526855997231</v>
      </c>
      <c r="EH85" s="7"/>
      <c r="EI85" s="3">
        <f t="shared" si="83"/>
        <v>36.857977409887987</v>
      </c>
      <c r="EJ85" s="7"/>
      <c r="EL85" s="3">
        <f t="shared" si="84"/>
        <v>207233.94236011413</v>
      </c>
      <c r="EN85" s="3">
        <f t="shared" si="85"/>
        <v>204.6609365961472</v>
      </c>
      <c r="EP85" s="3">
        <f t="shared" si="86"/>
        <v>689.10056302557143</v>
      </c>
      <c r="ER85" s="3">
        <f t="shared" si="87"/>
        <v>0.69061767994780932</v>
      </c>
      <c r="ET85" s="3">
        <f t="shared" si="88"/>
        <v>0.81310560605202309</v>
      </c>
      <c r="EV85" s="3">
        <f t="shared" si="89"/>
        <v>30.922681828641903</v>
      </c>
    </row>
    <row r="86" spans="1:152" x14ac:dyDescent="0.25">
      <c r="A86" s="1"/>
      <c r="B86" s="1"/>
      <c r="C86" s="4">
        <v>3</v>
      </c>
      <c r="D86" s="3">
        <v>159.20659981400001</v>
      </c>
      <c r="E86" s="3">
        <v>0.3160791</v>
      </c>
      <c r="F86" s="4">
        <v>3</v>
      </c>
      <c r="G86" s="3">
        <v>111.24968624999899</v>
      </c>
      <c r="H86" s="3">
        <v>4.4721359999999999</v>
      </c>
      <c r="I86" s="4">
        <v>3</v>
      </c>
      <c r="J86" s="3">
        <v>152.50015250000001</v>
      </c>
      <c r="K86" s="3">
        <v>4.7140450000000005</v>
      </c>
      <c r="L86" s="4">
        <v>3</v>
      </c>
      <c r="M86" s="2">
        <v>2.10000038</v>
      </c>
      <c r="N86" s="2">
        <v>1.4142136E-2</v>
      </c>
      <c r="O86" s="4">
        <v>3</v>
      </c>
      <c r="P86" s="2">
        <v>4.7619039002269101</v>
      </c>
      <c r="Q86" s="2">
        <v>2.0445754999999999E-2</v>
      </c>
      <c r="R86" s="4">
        <v>3</v>
      </c>
      <c r="S86" s="2">
        <v>6.3251136123483196</v>
      </c>
      <c r="T86" s="2">
        <v>9.9905970000000004E-3</v>
      </c>
      <c r="X86" s="2">
        <v>2</v>
      </c>
      <c r="Y86" s="7">
        <f>-(D249-D250)</f>
        <v>22.291615205022538</v>
      </c>
      <c r="Z86" s="11">
        <f>ABS(Y86/D249*100)</f>
        <v>11.277377000854573</v>
      </c>
      <c r="AA86" s="7">
        <f>-(G249-G250)</f>
        <v>-12.416666641666694</v>
      </c>
      <c r="AB86" s="11">
        <f>ABS(AA86/G249*100)</f>
        <v>11.426380345092051</v>
      </c>
      <c r="AC86" s="7">
        <f>-(J249-J250)</f>
        <v>28.518518583333403</v>
      </c>
      <c r="AD86" s="11">
        <f>ABS(AC86/J249*100)</f>
        <v>24.798711811594266</v>
      </c>
      <c r="AE86" s="7">
        <f>-(M249-M250)</f>
        <v>0.24374224456627003</v>
      </c>
      <c r="AF86" s="11">
        <f>ABS(AE86/M249*100)</f>
        <v>12.123919794537063</v>
      </c>
      <c r="AG86" s="7">
        <f>-(P249-P250)</f>
        <v>-4.0437463131077322E-2</v>
      </c>
      <c r="AH86" s="12">
        <f>ABS(AG86/P249*100)</f>
        <v>0.90329403866889024</v>
      </c>
      <c r="AI86" s="7">
        <f>-(S249-S250)</f>
        <v>0.32203581429488182</v>
      </c>
      <c r="AJ86" s="14">
        <f>ABS(AI86/S249*100)</f>
        <v>3.6438550775131211</v>
      </c>
      <c r="AM86" s="8">
        <v>2</v>
      </c>
      <c r="AN86" s="7">
        <f>(D250-D251)</f>
        <v>21.498847957699212</v>
      </c>
      <c r="AO86" s="11">
        <f>ABS(AN86/D250*100)</f>
        <v>9.7740570506185271</v>
      </c>
      <c r="AP86" s="7">
        <f>(G250-G251)</f>
        <v>-6.2504412250010404</v>
      </c>
      <c r="AQ86" s="11">
        <f>ABS(AP86/G250*100)</f>
        <v>6.4939649074052488</v>
      </c>
      <c r="AR86" s="7">
        <f>(J250-J251)</f>
        <v>4.7689210833343907</v>
      </c>
      <c r="AS86" s="11">
        <f>ABS(AR86/J250*100)</f>
        <v>3.3228611404355721</v>
      </c>
      <c r="AT86" s="7">
        <f>(M250-M251)</f>
        <v>8.4166587500010159E-2</v>
      </c>
      <c r="AU86" s="14">
        <f>ABS(AT86/M250*100)</f>
        <v>3.7338227342947858</v>
      </c>
      <c r="AV86" s="7">
        <f>(P250-P251)</f>
        <v>-0.17206555744893048</v>
      </c>
      <c r="AW86" s="14">
        <f>ABS(AV86/P250*100)</f>
        <v>3.8786444422618547</v>
      </c>
      <c r="AX86" s="7">
        <f>(S250-S251)</f>
        <v>0.52146861360928831</v>
      </c>
      <c r="AY86" s="11">
        <f>ABS(AX86/S250*100)</f>
        <v>5.6930046487036829</v>
      </c>
      <c r="BB86" s="8">
        <v>2</v>
      </c>
      <c r="BC86" s="7">
        <f>(D249-D251)</f>
        <v>-0.79276724732332582</v>
      </c>
      <c r="BD86" s="12">
        <f>(BC86/D249)*100</f>
        <v>-0.40106268835918679</v>
      </c>
      <c r="BE86" s="7">
        <f>(G249-G251)</f>
        <v>6.1662254166656538</v>
      </c>
      <c r="BF86" s="14">
        <f>(BE86/G249)*100</f>
        <v>5.6744405674837308</v>
      </c>
      <c r="BG86" s="7">
        <f>(J249-J251)</f>
        <v>-23.749597499999012</v>
      </c>
      <c r="BH86" s="11">
        <f>(BG86/J249)*100</f>
        <v>-20.651823913042623</v>
      </c>
      <c r="BI86" s="16">
        <f>(M249-M251)</f>
        <v>-0.15957565706625987</v>
      </c>
      <c r="BJ86" s="11">
        <f>(BI86/M249)*100</f>
        <v>-7.9374113866661862</v>
      </c>
      <c r="BK86" s="16">
        <f>(P249-P251)</f>
        <v>-0.13162809431785316</v>
      </c>
      <c r="BL86" s="14">
        <f>(BK86/P249)*100</f>
        <v>-2.9403148395648513</v>
      </c>
      <c r="BM86" s="16">
        <f>(S249-S251)</f>
        <v>0.19943279931440649</v>
      </c>
      <c r="BN86" s="14">
        <f>(BM86/S249)*100</f>
        <v>2.2565944101454094</v>
      </c>
      <c r="BR86" s="14">
        <f>AVERAGE(D249:D250)</f>
        <v>208.81247426917793</v>
      </c>
      <c r="BS86" s="12">
        <f t="shared" si="71"/>
        <v>22.291615205022538</v>
      </c>
      <c r="BT86" s="14">
        <f>AVERAGE(G249:G250)</f>
        <v>102.45833334583331</v>
      </c>
      <c r="BU86" s="12">
        <f t="shared" si="72"/>
        <v>-12.416666641666694</v>
      </c>
      <c r="BV86" s="14">
        <f>AVERAGE(J249:J250)</f>
        <v>129.25925929166669</v>
      </c>
      <c r="BW86" s="12">
        <f t="shared" si="54"/>
        <v>28.518518583333403</v>
      </c>
      <c r="BX86" s="12"/>
      <c r="BY86" s="17">
        <f>AVERAGE(M249:M250)</f>
        <v>2.1322955452168655</v>
      </c>
      <c r="BZ86" s="12">
        <f t="shared" si="55"/>
        <v>0.24374224456627003</v>
      </c>
      <c r="CA86" s="17">
        <f>AVERAGE(P249:P250)</f>
        <v>4.4564479351011279</v>
      </c>
      <c r="CB86" s="12">
        <f t="shared" si="56"/>
        <v>-4.0437463131077322E-2</v>
      </c>
      <c r="CC86" s="17">
        <f>AVERAGE(S249:S250)</f>
        <v>8.9987956849252182</v>
      </c>
      <c r="CD86" s="12">
        <f t="shared" si="57"/>
        <v>0.32203581429488182</v>
      </c>
      <c r="CH86" s="14">
        <f>AVERAGE(D250:D251)</f>
        <v>209.2088578928396</v>
      </c>
      <c r="CI86" s="12">
        <f t="shared" si="58"/>
        <v>21.498847957699212</v>
      </c>
      <c r="CJ86" s="14">
        <f>AVERAGE(G250:G251)</f>
        <v>99.37522063750049</v>
      </c>
      <c r="CK86" s="12">
        <f t="shared" si="59"/>
        <v>-6.2504412250010404</v>
      </c>
      <c r="CL86" s="14">
        <f>AVERAGE(J250:J251)</f>
        <v>141.13405804166621</v>
      </c>
      <c r="CM86" s="12">
        <f t="shared" si="60"/>
        <v>4.7689210833343907</v>
      </c>
      <c r="CN86" s="17">
        <f>AVERAGE(M250:M251)</f>
        <v>2.2120833737499952</v>
      </c>
      <c r="CO86" s="12">
        <f t="shared" si="61"/>
        <v>8.4166587500010159E-2</v>
      </c>
      <c r="CP86" s="17">
        <f>AVERAGE(P250:P251)</f>
        <v>4.5222619822600549</v>
      </c>
      <c r="CQ86" s="12">
        <f t="shared" si="62"/>
        <v>-0.17206555744893048</v>
      </c>
      <c r="CR86" s="17">
        <f>AVERAGE(S250:S251)</f>
        <v>8.8990792852680158</v>
      </c>
      <c r="CS86" s="12">
        <f t="shared" si="63"/>
        <v>0.52146861360928831</v>
      </c>
      <c r="CV86" s="14">
        <f>AVERAGE(D249,D251)</f>
        <v>198.06305029032831</v>
      </c>
      <c r="CW86" s="12">
        <f t="shared" si="64"/>
        <v>-0.79276724732332582</v>
      </c>
      <c r="CX86" s="14">
        <f>AVERAGE(G249,G251)</f>
        <v>105.58355395833382</v>
      </c>
      <c r="CY86" s="12">
        <f t="shared" si="65"/>
        <v>6.1662254166656538</v>
      </c>
      <c r="CZ86" s="14">
        <f>AVERAGE(J249,J251)</f>
        <v>126.87479874999948</v>
      </c>
      <c r="DA86" s="12">
        <f t="shared" si="73"/>
        <v>-23.749597499999012</v>
      </c>
      <c r="DB86" s="17">
        <f>AVERAGE(M249,M251)</f>
        <v>2.09021225146686</v>
      </c>
      <c r="DC86" s="12">
        <f t="shared" si="66"/>
        <v>-0.15957565706625987</v>
      </c>
      <c r="DD86" s="17">
        <f>AVERAGE(P249,P251)</f>
        <v>4.5424807138255936</v>
      </c>
      <c r="DE86" s="10">
        <f t="shared" si="67"/>
        <v>-0.13162809431785316</v>
      </c>
      <c r="DF86" s="17">
        <f>AVERAGE(S249,S251)</f>
        <v>8.7380613781205732</v>
      </c>
      <c r="DG86" s="10">
        <f t="shared" si="68"/>
        <v>0.19943279931440649</v>
      </c>
      <c r="DL86" s="3">
        <f t="shared" si="69"/>
        <v>496.91610844879199</v>
      </c>
      <c r="DN86" s="3">
        <f t="shared" si="70"/>
        <v>154.17361049027846</v>
      </c>
      <c r="DP86" s="3">
        <f t="shared" si="74"/>
        <v>813.3059021879327</v>
      </c>
      <c r="DR86" s="3">
        <f t="shared" si="75"/>
        <v>5.9410281786203389E-2</v>
      </c>
      <c r="DT86" s="3">
        <f t="shared" si="76"/>
        <v>1.6351884244772377E-3</v>
      </c>
      <c r="DV86" s="3">
        <f t="shared" si="77"/>
        <v>0.10370706568856761</v>
      </c>
      <c r="DY86" s="3">
        <f t="shared" si="78"/>
        <v>462.2004635082676</v>
      </c>
      <c r="DZ86" s="7"/>
      <c r="EA86" s="3">
        <f t="shared" si="79"/>
        <v>39.068015507192506</v>
      </c>
      <c r="EB86" s="7"/>
      <c r="EC86" s="3">
        <f t="shared" si="80"/>
        <v>22.742608299071257</v>
      </c>
      <c r="ED86" s="7"/>
      <c r="EE86" s="3">
        <f t="shared" si="81"/>
        <v>7.0840144513968665E-3</v>
      </c>
      <c r="EF86" s="7"/>
      <c r="EG86" s="3">
        <f t="shared" si="82"/>
        <v>2.9606556060211196E-2</v>
      </c>
      <c r="EH86" s="7"/>
      <c r="EI86" s="3">
        <f t="shared" si="83"/>
        <v>0.27192951497959322</v>
      </c>
      <c r="EJ86" s="7"/>
      <c r="EL86" s="3">
        <f t="shared" si="84"/>
        <v>0.62847990842860324</v>
      </c>
      <c r="EN86" s="3">
        <f t="shared" si="85"/>
        <v>38.022335889133515</v>
      </c>
      <c r="EP86" s="3">
        <f t="shared" si="86"/>
        <v>564.04338141195933</v>
      </c>
      <c r="ER86" s="3">
        <f t="shared" si="87"/>
        <v>2.5464390328128573E-2</v>
      </c>
      <c r="ET86" s="3">
        <f t="shared" si="88"/>
        <v>1.7325955213749647E-2</v>
      </c>
      <c r="EV86" s="3">
        <f t="shared" si="89"/>
        <v>3.9773441442380333E-2</v>
      </c>
    </row>
    <row r="87" spans="1:152" x14ac:dyDescent="0.25">
      <c r="A87" s="1"/>
      <c r="B87" s="1">
        <v>4</v>
      </c>
      <c r="C87" s="5">
        <v>1</v>
      </c>
      <c r="D87" s="3">
        <v>199.88888888888889</v>
      </c>
      <c r="E87" s="3">
        <v>1.0409999999999999</v>
      </c>
      <c r="F87" s="5">
        <v>1</v>
      </c>
      <c r="G87" s="3">
        <v>120.11111111111111</v>
      </c>
      <c r="H87" s="3">
        <v>0.31622776601683794</v>
      </c>
      <c r="I87" s="5">
        <v>1</v>
      </c>
      <c r="J87" s="3">
        <v>125.44444444444444</v>
      </c>
      <c r="K87" s="3">
        <v>0.33333333333333331</v>
      </c>
      <c r="L87" s="5">
        <v>1</v>
      </c>
      <c r="M87" s="2">
        <v>2.4516480523018256</v>
      </c>
      <c r="N87" s="2">
        <v>1E-3</v>
      </c>
      <c r="O87" s="5">
        <v>1</v>
      </c>
      <c r="P87" s="2">
        <v>4.0788888888888879</v>
      </c>
      <c r="Q87" s="2">
        <v>1.6637334567901228E-3</v>
      </c>
      <c r="R87" s="5">
        <v>1</v>
      </c>
      <c r="S87" s="2">
        <v>8.1477777777777796</v>
      </c>
      <c r="T87" s="2">
        <v>7.6411662701191999E-2</v>
      </c>
      <c r="X87" s="2">
        <v>3</v>
      </c>
      <c r="Y87" s="7">
        <f>-(D252-D253)</f>
        <v>28.840397947830922</v>
      </c>
      <c r="Z87" s="11">
        <f>ABS(Y87/D252*100)</f>
        <v>14.73955602103795</v>
      </c>
      <c r="AA87" s="7">
        <f>-(G252-G253)</f>
        <v>-8.240740833333291</v>
      </c>
      <c r="AB87" s="11">
        <f>ABS(AA87/G252*100)</f>
        <v>7.6460481958762498</v>
      </c>
      <c r="AC87" s="7">
        <f>-(J252-J253)</f>
        <v>28.5972222222222</v>
      </c>
      <c r="AD87" s="11">
        <f>ABS(AC87/J252*100)</f>
        <v>27.035189075630235</v>
      </c>
      <c r="AE87" s="7">
        <f>-(M252-M253)</f>
        <v>5.4127227436109315E-2</v>
      </c>
      <c r="AF87" s="14">
        <f>ABS(AE87/M252*100)</f>
        <v>2.8239711499382456</v>
      </c>
      <c r="AG87" s="7">
        <f>-(P252-P253)</f>
        <v>-0.12895935912147571</v>
      </c>
      <c r="AH87" s="14">
        <f>ABS(AG87/P252*100)</f>
        <v>2.7464132325917694</v>
      </c>
      <c r="AI87" s="7">
        <f>-(S252-S253)</f>
        <v>0.4491478228843846</v>
      </c>
      <c r="AJ87" s="14">
        <f>ABS(AI87/S252*100)</f>
        <v>4.8986068904016742</v>
      </c>
      <c r="AM87" s="8">
        <v>3</v>
      </c>
      <c r="AN87" s="7">
        <f>(D253-D254)</f>
        <v>14.099651621328576</v>
      </c>
      <c r="AO87" s="11">
        <f>ABS(AN87/D253*100)</f>
        <v>6.2802707992905136</v>
      </c>
      <c r="AP87" s="7">
        <f>(G253-G254)</f>
        <v>-4.2129543055555274</v>
      </c>
      <c r="AQ87" s="14">
        <f>ABS(AP87/G253*100)</f>
        <v>4.2325494457976909</v>
      </c>
      <c r="AR87" s="7">
        <f>(J253-J254)</f>
        <v>4.3751250000019866</v>
      </c>
      <c r="AS87" s="14">
        <f>ABS(AR87/J253*100)</f>
        <v>3.2559069767456652</v>
      </c>
      <c r="AT87" s="7">
        <f>(M253-M254)</f>
        <v>-0.12916513749998981</v>
      </c>
      <c r="AU87" s="11">
        <f>ABS(AT87/M253*100)</f>
        <v>6.5538336179926482</v>
      </c>
      <c r="AV87" s="7">
        <f>(P253-P254)</f>
        <v>-0.1953120348609616</v>
      </c>
      <c r="AW87" s="14">
        <f>ABS(AV87/P253*100)</f>
        <v>4.2769718726931689</v>
      </c>
      <c r="AX87" s="7">
        <f>(S253-S254)</f>
        <v>-6.7350252963063184E-3</v>
      </c>
      <c r="AY87" s="12">
        <f>ABS(AX87/S253*100)</f>
        <v>7.0024948938509357E-2</v>
      </c>
      <c r="BB87" s="8">
        <v>3</v>
      </c>
      <c r="BC87" s="7">
        <f>(D252-D254)</f>
        <v>-14.740746326502347</v>
      </c>
      <c r="BD87" s="11">
        <f>(BC87/D252)*100</f>
        <v>-7.5336011890131243</v>
      </c>
      <c r="BE87" s="7">
        <f>(G252-G254)</f>
        <v>4.0277865277777636</v>
      </c>
      <c r="BF87" s="14">
        <f>(BE87/G252)*100</f>
        <v>3.7371215206185435</v>
      </c>
      <c r="BG87" s="7">
        <f>(J252-J254)</f>
        <v>-24.222097222220214</v>
      </c>
      <c r="BH87" s="11">
        <f>(BG87/J252)*100</f>
        <v>-22.89904149159474</v>
      </c>
      <c r="BI87" s="16">
        <f>(M252-M254)</f>
        <v>-0.18329236493609913</v>
      </c>
      <c r="BJ87" s="11">
        <f>(BI87/M252)*100</f>
        <v>-9.5628831385179591</v>
      </c>
      <c r="BK87" s="16">
        <f>(P252-P254)</f>
        <v>-6.6352675739485889E-2</v>
      </c>
      <c r="BL87" s="12">
        <f>(BK87/P252)*100</f>
        <v>-1.4130953186355257</v>
      </c>
      <c r="BM87" s="16">
        <f>(S252-S254)</f>
        <v>-0.45588284818069091</v>
      </c>
      <c r="BN87" s="14">
        <f>(BM87/S252)*100</f>
        <v>-4.9720620863138851</v>
      </c>
      <c r="BR87" s="14">
        <f>AVERAGE(D252:D253)</f>
        <v>210.08686564058212</v>
      </c>
      <c r="BS87" s="12">
        <f t="shared" si="71"/>
        <v>28.840397947830922</v>
      </c>
      <c r="BT87" s="14">
        <f>AVERAGE(G252:G253)</f>
        <v>103.65740736111113</v>
      </c>
      <c r="BU87" s="12">
        <f t="shared" si="72"/>
        <v>-8.240740833333291</v>
      </c>
      <c r="BV87" s="14">
        <f>AVERAGE(J252:J253)</f>
        <v>120.07638888888887</v>
      </c>
      <c r="BW87" s="12">
        <f t="shared" si="54"/>
        <v>28.5972222222222</v>
      </c>
      <c r="BX87" s="12"/>
      <c r="BY87" s="17">
        <f>AVERAGE(M252:M253)</f>
        <v>1.9437697187819454</v>
      </c>
      <c r="BZ87" s="12">
        <f t="shared" si="55"/>
        <v>5.4127227436109315E-2</v>
      </c>
      <c r="CA87" s="17">
        <f>AVERAGE(P252:P253)</f>
        <v>4.6310758759948163</v>
      </c>
      <c r="CB87" s="12">
        <f t="shared" si="56"/>
        <v>-0.12895935912147571</v>
      </c>
      <c r="CC87" s="17">
        <f>AVERAGE(S252:S253)</f>
        <v>9.3934628003310809</v>
      </c>
      <c r="CD87" s="12">
        <f t="shared" si="57"/>
        <v>0.4491478228843846</v>
      </c>
      <c r="CH87" s="14">
        <f>AVERAGE(D253:D254)</f>
        <v>217.45723880383329</v>
      </c>
      <c r="CI87" s="12">
        <f t="shared" si="58"/>
        <v>14.099651621328576</v>
      </c>
      <c r="CJ87" s="14">
        <f>AVERAGE(G253:G254)</f>
        <v>101.64351409722224</v>
      </c>
      <c r="CK87" s="12">
        <f t="shared" si="59"/>
        <v>-4.2129543055555274</v>
      </c>
      <c r="CL87" s="14">
        <f>AVERAGE(J253:J254)</f>
        <v>132.18743749999896</v>
      </c>
      <c r="CM87" s="12">
        <f t="shared" si="60"/>
        <v>4.3751250000019866</v>
      </c>
      <c r="CN87" s="17">
        <f>AVERAGE(M253:M254)</f>
        <v>2.0354159012499951</v>
      </c>
      <c r="CO87" s="12">
        <f t="shared" si="61"/>
        <v>-0.12916513749998981</v>
      </c>
      <c r="CP87" s="17">
        <f>AVERAGE(P253:P254)</f>
        <v>4.6642522138645592</v>
      </c>
      <c r="CQ87" s="12">
        <f t="shared" si="62"/>
        <v>-0.1953120348609616</v>
      </c>
      <c r="CR87" s="17">
        <f>AVERAGE(S253:S254)</f>
        <v>9.6214042244214255</v>
      </c>
      <c r="CS87" s="12">
        <f t="shared" si="63"/>
        <v>-6.7350252963063184E-3</v>
      </c>
      <c r="CV87" s="14">
        <f>AVERAGE(D252,D254)</f>
        <v>203.03703982991783</v>
      </c>
      <c r="CW87" s="12">
        <f t="shared" si="64"/>
        <v>-14.740746326502347</v>
      </c>
      <c r="CX87" s="14">
        <f>AVERAGE(G252,G254)</f>
        <v>105.76388451388888</v>
      </c>
      <c r="CY87" s="12">
        <f t="shared" si="65"/>
        <v>4.0277865277777636</v>
      </c>
      <c r="CZ87" s="14">
        <f>AVERAGE(J252,J254)</f>
        <v>117.88882638888788</v>
      </c>
      <c r="DA87" s="12">
        <f t="shared" si="73"/>
        <v>-24.222097222220214</v>
      </c>
      <c r="DB87" s="17">
        <f>AVERAGE(M252,M254)</f>
        <v>2.0083522875319404</v>
      </c>
      <c r="DC87" s="12">
        <f t="shared" si="66"/>
        <v>-0.18329236493609913</v>
      </c>
      <c r="DD87" s="17">
        <f>AVERAGE(P252,P254)</f>
        <v>4.7287318934252971</v>
      </c>
      <c r="DE87" s="10">
        <f t="shared" si="67"/>
        <v>-6.6352675739485889E-2</v>
      </c>
      <c r="DF87" s="17">
        <f>AVERAGE(S252,S254)</f>
        <v>9.3968303129792332</v>
      </c>
      <c r="DG87" s="10">
        <f t="shared" si="68"/>
        <v>-0.45588284818069091</v>
      </c>
      <c r="DL87" s="3">
        <f t="shared" si="69"/>
        <v>831.76855378925006</v>
      </c>
      <c r="DN87" s="3">
        <f t="shared" si="70"/>
        <v>67.909809482166665</v>
      </c>
      <c r="DP87" s="3">
        <f t="shared" si="74"/>
        <v>817.80111882715926</v>
      </c>
      <c r="DR87" s="3">
        <f t="shared" si="75"/>
        <v>2.929756749920305E-3</v>
      </c>
      <c r="DT87" s="3">
        <f t="shared" si="76"/>
        <v>1.6630516305021742E-2</v>
      </c>
      <c r="DV87" s="3">
        <f t="shared" si="77"/>
        <v>0.20173376680178251</v>
      </c>
      <c r="DY87" s="3">
        <f t="shared" si="78"/>
        <v>198.80017584283354</v>
      </c>
      <c r="DZ87" s="7"/>
      <c r="EA87" s="3">
        <f t="shared" si="79"/>
        <v>17.748983980698856</v>
      </c>
      <c r="EB87" s="7"/>
      <c r="EC87" s="3">
        <f t="shared" si="80"/>
        <v>19.141718765642384</v>
      </c>
      <c r="ED87" s="7"/>
      <c r="EE87" s="3">
        <f t="shared" si="81"/>
        <v>1.6683632745391273E-2</v>
      </c>
      <c r="EF87" s="7"/>
      <c r="EG87" s="3">
        <f t="shared" si="82"/>
        <v>3.8146790961529481E-2</v>
      </c>
      <c r="EH87" s="7"/>
      <c r="EI87" s="3">
        <f t="shared" si="83"/>
        <v>4.5360565741886009E-5</v>
      </c>
      <c r="EJ87" s="7"/>
      <c r="EL87" s="3">
        <f t="shared" si="84"/>
        <v>217.28960226229242</v>
      </c>
      <c r="EN87" s="3">
        <f t="shared" si="85"/>
        <v>16.223064313348054</v>
      </c>
      <c r="EP87" s="3">
        <f t="shared" si="86"/>
        <v>586.70999384268816</v>
      </c>
      <c r="ER87" s="3">
        <f t="shared" si="87"/>
        <v>3.359609104386814E-2</v>
      </c>
      <c r="ET87" s="3">
        <f t="shared" si="88"/>
        <v>4.4026775777893596E-3</v>
      </c>
      <c r="EV87" s="3">
        <f t="shared" si="89"/>
        <v>0.20782917126533887</v>
      </c>
    </row>
    <row r="88" spans="1:152" x14ac:dyDescent="0.25">
      <c r="A88" s="1"/>
      <c r="B88" s="1"/>
      <c r="C88" s="6">
        <v>2</v>
      </c>
      <c r="D88" s="3">
        <v>196.22318813138489</v>
      </c>
      <c r="E88" s="3">
        <v>0.73587231041165579</v>
      </c>
      <c r="F88" s="6">
        <v>2</v>
      </c>
      <c r="G88" s="3">
        <v>104.16666661750003</v>
      </c>
      <c r="H88" s="3">
        <v>1.8604085572798248</v>
      </c>
      <c r="I88" s="6">
        <v>2</v>
      </c>
      <c r="J88" s="3">
        <v>142.59259255555551</v>
      </c>
      <c r="K88" s="3">
        <v>1.9610428064906915</v>
      </c>
      <c r="L88" s="6">
        <v>2</v>
      </c>
      <c r="M88" s="2">
        <v>2.3249999991749997</v>
      </c>
      <c r="N88" s="2">
        <v>1.8604085572798249E-2</v>
      </c>
      <c r="O88" s="6">
        <v>2</v>
      </c>
      <c r="P88" s="2">
        <v>4.301075270343393</v>
      </c>
      <c r="Q88" s="2">
        <v>3.4416160177594919E-2</v>
      </c>
      <c r="R88" s="6">
        <v>2</v>
      </c>
      <c r="S88" s="2">
        <v>7.9925213980842944</v>
      </c>
      <c r="T88" s="2">
        <v>5.8565579806257539E-2</v>
      </c>
      <c r="W88" s="8">
        <v>23</v>
      </c>
      <c r="X88" s="2">
        <v>1</v>
      </c>
      <c r="Y88" s="7">
        <f>-(D255-D256)</f>
        <v>-20.621469441103642</v>
      </c>
      <c r="Z88" s="11">
        <f>ABS(Y88/D255*100)</f>
        <v>9.3309816475582092</v>
      </c>
      <c r="AA88" s="7">
        <f>-(G255-G256)</f>
        <v>11.291666524999968</v>
      </c>
      <c r="AB88" s="11">
        <f>ABS(AA88/G255*100)</f>
        <v>10.46736178447274</v>
      </c>
      <c r="AC88" s="7">
        <f>-(J255-J256)</f>
        <v>19.013888944444432</v>
      </c>
      <c r="AD88" s="11">
        <f>ABS(AC88/J255*100)</f>
        <v>14.363655482110993</v>
      </c>
      <c r="AE88" s="7">
        <f>-(M255-M256)</f>
        <v>0.15248548892622349</v>
      </c>
      <c r="AF88" s="11">
        <f>ABS(AE88/M255*100)</f>
        <v>6.349114545165631</v>
      </c>
      <c r="AG88" s="7">
        <f>-(P255-P256)</f>
        <v>-0.24857870985099906</v>
      </c>
      <c r="AH88" s="11">
        <f>ABS(AG88/P255*100)</f>
        <v>5.9700680840828353</v>
      </c>
      <c r="AI88" s="7">
        <f>-(S255-S256)</f>
        <v>-1.7601828884860309</v>
      </c>
      <c r="AJ88" s="11">
        <f>ABS(AI88/S255*100)</f>
        <v>19.13242270093512</v>
      </c>
      <c r="AL88" s="8">
        <v>23</v>
      </c>
      <c r="AM88" s="8">
        <v>1</v>
      </c>
      <c r="AN88" s="7">
        <f>(D256-D257)</f>
        <v>-274.98404513281264</v>
      </c>
      <c r="AO88" s="11">
        <f>ABS(AN88/D256*100)</f>
        <v>137.23228949020952</v>
      </c>
      <c r="AP88" s="7">
        <f>(G256-G257)</f>
        <v>0.41609277499996722</v>
      </c>
      <c r="AQ88" s="11">
        <f>ABS(AP88/G256*100)</f>
        <v>0.34916876265283059</v>
      </c>
      <c r="AR88" s="7">
        <f>(J256-J257)</f>
        <v>6.3893864444454778</v>
      </c>
      <c r="AS88" s="11">
        <f>ABS(AR88/J256*100)</f>
        <v>4.2205121452408605</v>
      </c>
      <c r="AT88" s="7">
        <f>(M256-M257)</f>
        <v>0.14416681574999979</v>
      </c>
      <c r="AU88" s="11">
        <f>ABS(AT88/M256*100)</f>
        <v>5.6443777801660007</v>
      </c>
      <c r="AV88" s="7">
        <f>(P256-P257)</f>
        <v>-0.23420656147201901</v>
      </c>
      <c r="AW88" s="11">
        <f>ABS(AV88/P256*100)</f>
        <v>5.9820259221175922</v>
      </c>
      <c r="AX88" s="7">
        <f>(S256-S257)</f>
        <v>-9.9578678573806307</v>
      </c>
      <c r="AY88" s="11">
        <f>ABS(AX88/S256*100)</f>
        <v>133.84560007489554</v>
      </c>
      <c r="BA88" s="8">
        <v>23</v>
      </c>
      <c r="BB88" s="8">
        <v>1</v>
      </c>
      <c r="BC88" s="7">
        <f>(D255-D257)</f>
        <v>-254.36257569170903</v>
      </c>
      <c r="BD88" s="11">
        <f>(BC88/D255)*100</f>
        <v>-115.09618809579594</v>
      </c>
      <c r="BE88" s="7">
        <f>(G255-G257)</f>
        <v>-10.875573750000001</v>
      </c>
      <c r="BF88" s="11">
        <f>(BE88/G255)*100</f>
        <v>-10.08164426419467</v>
      </c>
      <c r="BG88" s="7">
        <f>(J255-J257)</f>
        <v>-12.624502499998954</v>
      </c>
      <c r="BH88" s="11">
        <f>(BG88/J255)*100</f>
        <v>-9.5369235127470837</v>
      </c>
      <c r="BI88" s="16">
        <f>(M255-M257)</f>
        <v>-8.3186731762237009E-3</v>
      </c>
      <c r="BJ88" s="12">
        <f>(BI88/M255)*100</f>
        <v>-0.34636875437501441</v>
      </c>
      <c r="BK88" s="16">
        <f>(P255-P257)</f>
        <v>1.4372148378980043E-2</v>
      </c>
      <c r="BL88" s="12">
        <f>(BK88/P255)*100</f>
        <v>0.3451731823231472</v>
      </c>
      <c r="BM88" s="16">
        <f>(S255-S257)</f>
        <v>-8.197684968894599</v>
      </c>
      <c r="BN88" s="11">
        <f>(BM88/S255)*100</f>
        <v>-89.105271401028247</v>
      </c>
      <c r="BR88" s="14">
        <f>AVERAGE(D255:D256)</f>
        <v>210.68926527944819</v>
      </c>
      <c r="BS88" s="12">
        <f t="shared" si="71"/>
        <v>-20.621469441103642</v>
      </c>
      <c r="BT88" s="14">
        <f>AVERAGE(G255:G256)</f>
        <v>113.52083326249999</v>
      </c>
      <c r="BU88" s="12">
        <f t="shared" si="72"/>
        <v>11.291666524999968</v>
      </c>
      <c r="BV88" s="14">
        <f>AVERAGE(J255:J256)</f>
        <v>141.88194447222224</v>
      </c>
      <c r="BW88" s="12">
        <f t="shared" si="54"/>
        <v>19.013888944444432</v>
      </c>
      <c r="BX88" s="12"/>
      <c r="BY88" s="17">
        <f>AVERAGE(M255:M256)</f>
        <v>2.4779239212868882</v>
      </c>
      <c r="BZ88" s="12">
        <f t="shared" si="55"/>
        <v>0.15248548892622349</v>
      </c>
      <c r="CA88" s="17">
        <f>AVERAGE(P255:P256)</f>
        <v>4.0394606450745005</v>
      </c>
      <c r="CB88" s="12">
        <f t="shared" si="56"/>
        <v>-0.24857870985099906</v>
      </c>
      <c r="CC88" s="17">
        <f>AVERAGE(S255:S256)</f>
        <v>8.3199085557569834</v>
      </c>
      <c r="CD88" s="12">
        <f t="shared" si="57"/>
        <v>-1.7601828884860309</v>
      </c>
      <c r="CH88" s="14">
        <f>AVERAGE(D256:D257)</f>
        <v>337.87055312530271</v>
      </c>
      <c r="CI88" s="12">
        <f t="shared" si="58"/>
        <v>-274.98404513281264</v>
      </c>
      <c r="CJ88" s="14">
        <f>AVERAGE(G256:G257)</f>
        <v>118.95862013749999</v>
      </c>
      <c r="CK88" s="12">
        <f t="shared" si="59"/>
        <v>0.41609277499996722</v>
      </c>
      <c r="CL88" s="14">
        <f>AVERAGE(J256:J257)</f>
        <v>148.19419572222171</v>
      </c>
      <c r="CM88" s="12">
        <f t="shared" si="60"/>
        <v>6.3893864444454778</v>
      </c>
      <c r="CN88" s="17">
        <f>AVERAGE(M256:M257)</f>
        <v>2.4820832578749998</v>
      </c>
      <c r="CO88" s="12">
        <f t="shared" si="61"/>
        <v>0.14416681574999979</v>
      </c>
      <c r="CP88" s="17">
        <f>AVERAGE(P256:P257)</f>
        <v>4.0322745708850105</v>
      </c>
      <c r="CQ88" s="12">
        <f t="shared" si="62"/>
        <v>-0.23420656147201901</v>
      </c>
      <c r="CR88" s="17">
        <f>AVERAGE(S256:S257)</f>
        <v>12.418751040204283</v>
      </c>
      <c r="CS88" s="12">
        <f t="shared" si="63"/>
        <v>-9.9578678573806307</v>
      </c>
      <c r="CV88" s="14">
        <f>AVERAGE(D255,D257)</f>
        <v>348.18128784585451</v>
      </c>
      <c r="CW88" s="12">
        <f t="shared" si="64"/>
        <v>-254.36257569170903</v>
      </c>
      <c r="CX88" s="14">
        <f>AVERAGE(G255,G257)</f>
        <v>113.312786875</v>
      </c>
      <c r="CY88" s="12">
        <f t="shared" si="65"/>
        <v>-10.875573750000001</v>
      </c>
      <c r="CZ88" s="14">
        <f>AVERAGE(J255,J257)</f>
        <v>138.68725124999952</v>
      </c>
      <c r="DA88" s="12">
        <f t="shared" si="73"/>
        <v>-12.624502499998954</v>
      </c>
      <c r="DB88" s="17">
        <f>AVERAGE(M255,M257)</f>
        <v>2.4058405134118885</v>
      </c>
      <c r="DC88" s="12">
        <f t="shared" si="66"/>
        <v>-8.3186731762237009E-3</v>
      </c>
      <c r="DD88" s="17">
        <f>AVERAGE(P255,P257)</f>
        <v>4.1565639258105103</v>
      </c>
      <c r="DE88" s="10">
        <f t="shared" si="67"/>
        <v>1.4372148378980043E-2</v>
      </c>
      <c r="DF88" s="17">
        <f>AVERAGE(S255,S257)</f>
        <v>13.298842484447299</v>
      </c>
      <c r="DG88" s="10">
        <f t="shared" si="68"/>
        <v>-8.197684968894599</v>
      </c>
      <c r="DL88" s="3">
        <f t="shared" si="69"/>
        <v>425.24500191037134</v>
      </c>
      <c r="DN88" s="3">
        <f t="shared" si="70"/>
        <v>127.50173291180485</v>
      </c>
      <c r="DP88" s="3">
        <f t="shared" si="74"/>
        <v>361.52797279166617</v>
      </c>
      <c r="DR88" s="3">
        <f t="shared" si="75"/>
        <v>2.3251824333069427E-2</v>
      </c>
      <c r="DT88" s="3">
        <f t="shared" si="76"/>
        <v>6.1791374991187177E-2</v>
      </c>
      <c r="DV88" s="3">
        <f t="shared" si="77"/>
        <v>3.0982438009190272</v>
      </c>
      <c r="DY88" s="3">
        <f t="shared" si="78"/>
        <v>75616.225077604744</v>
      </c>
      <c r="DZ88" s="7"/>
      <c r="EA88" s="3">
        <f t="shared" si="79"/>
        <v>0.17313319740717334</v>
      </c>
      <c r="EB88" s="7"/>
      <c r="EC88" s="3">
        <f t="shared" si="80"/>
        <v>40.824259136463624</v>
      </c>
      <c r="ED88" s="7"/>
      <c r="EE88" s="3">
        <f t="shared" si="81"/>
        <v>2.0784070763494387E-2</v>
      </c>
      <c r="EF88" s="7"/>
      <c r="EG88" s="3">
        <f t="shared" si="82"/>
        <v>5.4852713436546623E-2</v>
      </c>
      <c r="EH88" s="7"/>
      <c r="EI88" s="3">
        <f t="shared" si="83"/>
        <v>99.159132265054311</v>
      </c>
      <c r="EJ88" s="7"/>
      <c r="EL88" s="3">
        <f t="shared" si="84"/>
        <v>64700.319912520405</v>
      </c>
      <c r="EN88" s="3">
        <f t="shared" si="85"/>
        <v>118.27810439168908</v>
      </c>
      <c r="EP88" s="3">
        <f t="shared" si="86"/>
        <v>159.37806337247983</v>
      </c>
      <c r="ER88" s="3">
        <f t="shared" si="87"/>
        <v>6.9200323412823718E-5</v>
      </c>
      <c r="ET88" s="3">
        <f t="shared" si="88"/>
        <v>2.0655864902741869E-4</v>
      </c>
      <c r="EV88" s="3">
        <f t="shared" si="89"/>
        <v>67.202038849240438</v>
      </c>
    </row>
    <row r="89" spans="1:152" x14ac:dyDescent="0.25">
      <c r="A89" s="1"/>
      <c r="B89" s="1"/>
      <c r="C89" s="4">
        <v>3</v>
      </c>
      <c r="D89" s="3">
        <v>262.76860274937997</v>
      </c>
      <c r="E89" s="3">
        <v>0.3160791</v>
      </c>
      <c r="F89" s="4">
        <v>3</v>
      </c>
      <c r="G89" s="3">
        <v>102.499958750001</v>
      </c>
      <c r="H89" s="3">
        <v>4.4721359999999999</v>
      </c>
      <c r="I89" s="4">
        <v>3</v>
      </c>
      <c r="J89" s="3">
        <v>143.74971624999799</v>
      </c>
      <c r="K89" s="3">
        <v>4.7140450000000005</v>
      </c>
      <c r="L89" s="4">
        <v>3</v>
      </c>
      <c r="M89" s="2">
        <v>2.10999679999999</v>
      </c>
      <c r="N89" s="2">
        <v>1.4142136E-2</v>
      </c>
      <c r="O89" s="4">
        <v>3</v>
      </c>
      <c r="P89" s="2">
        <v>4.7393436805212197</v>
      </c>
      <c r="Q89" s="2">
        <v>2.2269735999999998E-2</v>
      </c>
      <c r="R89" s="4">
        <v>3</v>
      </c>
      <c r="S89" s="2">
        <v>7.3144554932573698</v>
      </c>
      <c r="T89" s="2">
        <v>9.9905970000000004E-3</v>
      </c>
      <c r="X89" s="2">
        <v>2</v>
      </c>
      <c r="Y89" s="7">
        <f>-(D258-D259)</f>
        <v>-18.190407880043296</v>
      </c>
      <c r="Z89" s="11">
        <f>ABS(Y89/D258*100)</f>
        <v>8.2263009067465429</v>
      </c>
      <c r="AA89" s="7">
        <f>-(G258-G259)</f>
        <v>8.4166665749999083</v>
      </c>
      <c r="AB89" s="11">
        <f>ABS(AA89/G258*100)</f>
        <v>7.8660435280372978</v>
      </c>
      <c r="AC89" s="7">
        <f>-(J258-J259)</f>
        <v>3.8611112222223198</v>
      </c>
      <c r="AD89" s="14">
        <f>ABS(AC89/J258*100)</f>
        <v>2.9195547994119622</v>
      </c>
      <c r="AE89" s="7">
        <f>-(M258-M259)</f>
        <v>-1.0319593704001928E-2</v>
      </c>
      <c r="AF89" s="12">
        <f>ABS(AE89/M258*100)</f>
        <v>0.43187499651248074</v>
      </c>
      <c r="AG89" s="7">
        <f>-(P258-P259)</f>
        <v>1.8152364125983311E-2</v>
      </c>
      <c r="AH89" s="12">
        <f>ABS(AG89/P258*100)</f>
        <v>0.43374824673795243</v>
      </c>
      <c r="AI89" s="7">
        <f>-(S258-S259)</f>
        <v>-1.1283379261643205</v>
      </c>
      <c r="AJ89" s="11">
        <f>ABS(AI89/S258*100)</f>
        <v>12.20649548250786</v>
      </c>
      <c r="AM89" s="8">
        <v>2</v>
      </c>
      <c r="AN89" s="7">
        <f>(D259-D260)</f>
        <v>-143.4559957372833</v>
      </c>
      <c r="AO89" s="11">
        <f>ABS(AN89/D259*100)</f>
        <v>70.690755202782285</v>
      </c>
      <c r="AP89" s="7">
        <f>(G259-G260)</f>
        <v>0.41641657500190377</v>
      </c>
      <c r="AQ89" s="11">
        <f>ABS(AP89/G259*100)</f>
        <v>0.36079414469253318</v>
      </c>
      <c r="AR89" s="7">
        <f>(J259-J260)</f>
        <v>1.1111237222213219</v>
      </c>
      <c r="AS89" s="11">
        <f>ABS(AR89/J259*100)</f>
        <v>0.81633579525130873</v>
      </c>
      <c r="AT89" s="7">
        <f>(M259-M260)</f>
        <v>0.12916476675000022</v>
      </c>
      <c r="AU89" s="11">
        <f>ABS(AT89/M259*100)</f>
        <v>5.4289919472704469</v>
      </c>
      <c r="AV89" s="7">
        <f>(P259-P260)</f>
        <v>-0.24128832723520599</v>
      </c>
      <c r="AW89" s="11">
        <f>ABS(AV89/P259*100)</f>
        <v>5.7406514523386836</v>
      </c>
      <c r="AX89" s="7">
        <f>(S259-S260)</f>
        <v>-6.6328526486118182</v>
      </c>
      <c r="AY89" s="11">
        <f>ABS(AX89/S259*100)</f>
        <v>81.731557045591359</v>
      </c>
      <c r="BB89" s="8">
        <v>2</v>
      </c>
      <c r="BC89" s="7">
        <f>(D258-D260)</f>
        <v>-125.26558785724001</v>
      </c>
      <c r="BD89" s="11">
        <f>(BC89/D258)*100</f>
        <v>-56.649220059803284</v>
      </c>
      <c r="BE89" s="7">
        <f>(G258-G260)</f>
        <v>-8.0002499999980046</v>
      </c>
      <c r="BF89" s="11">
        <f>(BE89/G258)*100</f>
        <v>-7.4768691588766396</v>
      </c>
      <c r="BG89" s="7">
        <f>(J258-J260)</f>
        <v>-2.7499875000009979</v>
      </c>
      <c r="BH89" s="11">
        <f>(BG89/J258)*100</f>
        <v>-2.0793856332710758</v>
      </c>
      <c r="BI89" s="16">
        <f>(M258-M260)</f>
        <v>0.13948436045400214</v>
      </c>
      <c r="BJ89" s="11">
        <f>(BI89/M258)*100</f>
        <v>5.8374204849999902</v>
      </c>
      <c r="BK89" s="16">
        <f>(P258-P260)</f>
        <v>-0.2594406913611893</v>
      </c>
      <c r="BL89" s="11">
        <f>(BK89/P258)*100</f>
        <v>-6.1992996741024919</v>
      </c>
      <c r="BM89" s="16">
        <f>(S258-S260)</f>
        <v>-5.5045147224474977</v>
      </c>
      <c r="BN89" s="11">
        <f>(BM89/S258)*100</f>
        <v>-59.548502744530055</v>
      </c>
      <c r="BR89" s="14">
        <f>AVERAGE(D258:D259)</f>
        <v>212.02979605997837</v>
      </c>
      <c r="BS89" s="12">
        <f t="shared" si="71"/>
        <v>-18.190407880043296</v>
      </c>
      <c r="BT89" s="14">
        <f>AVERAGE(G258:G259)</f>
        <v>111.20833328749995</v>
      </c>
      <c r="BU89" s="12">
        <f t="shared" si="72"/>
        <v>8.4166665749999083</v>
      </c>
      <c r="BV89" s="14">
        <f>AVERAGE(J258:J259)</f>
        <v>134.18055561111117</v>
      </c>
      <c r="BW89" s="12">
        <f t="shared" si="54"/>
        <v>3.8611112222223198</v>
      </c>
      <c r="BX89" s="12"/>
      <c r="BY89" s="17">
        <f>AVERAGE(M258:M259)</f>
        <v>2.384326463602001</v>
      </c>
      <c r="BZ89" s="12">
        <f t="shared" si="55"/>
        <v>-1.0319593704001928E-2</v>
      </c>
      <c r="CA89" s="17">
        <f>AVERAGE(P258:P259)</f>
        <v>4.1940761820629922</v>
      </c>
      <c r="CB89" s="12">
        <f t="shared" si="56"/>
        <v>1.8152364125983311E-2</v>
      </c>
      <c r="CC89" s="17">
        <f>AVERAGE(S258:S259)</f>
        <v>8.6795810369178419</v>
      </c>
      <c r="CD89" s="12">
        <f t="shared" si="57"/>
        <v>-1.1283379261643205</v>
      </c>
      <c r="CH89" s="14">
        <f>AVERAGE(D259:D260)</f>
        <v>274.66258998859837</v>
      </c>
      <c r="CI89" s="12">
        <f t="shared" si="58"/>
        <v>-143.4559957372833</v>
      </c>
      <c r="CJ89" s="14">
        <f>AVERAGE(G259:G260)</f>
        <v>115.20845828749896</v>
      </c>
      <c r="CK89" s="12">
        <f t="shared" si="59"/>
        <v>0.41641657500190377</v>
      </c>
      <c r="CL89" s="14">
        <f>AVERAGE(J259:J260)</f>
        <v>135.55554936111167</v>
      </c>
      <c r="CM89" s="12">
        <f t="shared" si="60"/>
        <v>1.1111237222213219</v>
      </c>
      <c r="CN89" s="17">
        <f>AVERAGE(M259:M260)</f>
        <v>2.3145842833749999</v>
      </c>
      <c r="CO89" s="12">
        <f t="shared" si="61"/>
        <v>0.12916476675000022</v>
      </c>
      <c r="CP89" s="17">
        <f>AVERAGE(P259:P260)</f>
        <v>4.3237965277435872</v>
      </c>
      <c r="CQ89" s="12">
        <f t="shared" si="62"/>
        <v>-0.24128832723520599</v>
      </c>
      <c r="CR89" s="17">
        <f>AVERAGE(S259:S260)</f>
        <v>11.43183839814159</v>
      </c>
      <c r="CS89" s="12">
        <f t="shared" si="63"/>
        <v>-6.6328526486118182</v>
      </c>
      <c r="CV89" s="14">
        <f>AVERAGE(D258,D260)</f>
        <v>283.75779392862</v>
      </c>
      <c r="CW89" s="12">
        <f t="shared" si="64"/>
        <v>-125.26558785724001</v>
      </c>
      <c r="CX89" s="14">
        <f>AVERAGE(G258,G260)</f>
        <v>111.000124999999</v>
      </c>
      <c r="CY89" s="12">
        <f t="shared" si="65"/>
        <v>-8.0002499999980046</v>
      </c>
      <c r="CZ89" s="14">
        <f>AVERAGE(J258,J260)</f>
        <v>133.6249937500005</v>
      </c>
      <c r="DA89" s="12">
        <f t="shared" si="73"/>
        <v>-2.7499875000009979</v>
      </c>
      <c r="DB89" s="17">
        <f>AVERAGE(M258,M260)</f>
        <v>2.3197440802270011</v>
      </c>
      <c r="DC89" s="12">
        <f t="shared" si="66"/>
        <v>0.13948436045400214</v>
      </c>
      <c r="DD89" s="17">
        <f>AVERAGE(P258,P260)</f>
        <v>4.3147203456805947</v>
      </c>
      <c r="DE89" s="10">
        <f t="shared" si="67"/>
        <v>-0.2594406913611893</v>
      </c>
      <c r="DF89" s="17">
        <f>AVERAGE(S258,S260)</f>
        <v>11.99600736122375</v>
      </c>
      <c r="DG89" s="10">
        <f t="shared" si="68"/>
        <v>-5.5045147224474977</v>
      </c>
      <c r="DL89" s="3">
        <f t="shared" si="69"/>
        <v>330.8909388423412</v>
      </c>
      <c r="DN89" s="3">
        <f t="shared" si="70"/>
        <v>70.84027623472069</v>
      </c>
      <c r="DP89" s="3">
        <f t="shared" si="74"/>
        <v>14.908179870371136</v>
      </c>
      <c r="DR89" s="3">
        <f t="shared" si="75"/>
        <v>1.0649401421567623E-4</v>
      </c>
      <c r="DT89" s="3">
        <f t="shared" si="76"/>
        <v>3.2950832336228584E-4</v>
      </c>
      <c r="DV89" s="3">
        <f t="shared" si="77"/>
        <v>1.2731464756207995</v>
      </c>
      <c r="DY89" s="3">
        <f t="shared" si="78"/>
        <v>20579.622712975444</v>
      </c>
      <c r="DZ89" s="7"/>
      <c r="EA89" s="3">
        <f t="shared" si="79"/>
        <v>0.17340276393631615</v>
      </c>
      <c r="EB89" s="7"/>
      <c r="EC89" s="3">
        <f t="shared" si="80"/>
        <v>1.2345959260829653</v>
      </c>
      <c r="ED89" s="7"/>
      <c r="EE89" s="3">
        <f t="shared" si="81"/>
        <v>1.6683536969581962E-2</v>
      </c>
      <c r="EF89" s="7"/>
      <c r="EG89" s="3">
        <f t="shared" si="82"/>
        <v>5.8220056859963849E-2</v>
      </c>
      <c r="EH89" s="7"/>
      <c r="EI89" s="3">
        <f t="shared" si="83"/>
        <v>43.994734258196814</v>
      </c>
      <c r="EJ89" s="7"/>
      <c r="EL89" s="3">
        <f t="shared" si="84"/>
        <v>15691.467501219915</v>
      </c>
      <c r="EN89" s="3">
        <f t="shared" si="85"/>
        <v>64.004000062468066</v>
      </c>
      <c r="EP89" s="3">
        <f t="shared" si="86"/>
        <v>7.5624312501617386</v>
      </c>
      <c r="ER89" s="3">
        <f t="shared" si="87"/>
        <v>1.9455886811261997E-2</v>
      </c>
      <c r="ET89" s="3">
        <f t="shared" si="88"/>
        <v>6.7309472333971887E-2</v>
      </c>
      <c r="EV89" s="3">
        <f t="shared" si="89"/>
        <v>30.299682329641254</v>
      </c>
    </row>
    <row r="90" spans="1:152" x14ac:dyDescent="0.25">
      <c r="A90" s="1"/>
      <c r="B90" s="1">
        <v>5</v>
      </c>
      <c r="C90" s="5">
        <v>1</v>
      </c>
      <c r="D90" s="3">
        <v>200</v>
      </c>
      <c r="E90" s="3">
        <v>1.0409999999999999</v>
      </c>
      <c r="F90" s="5">
        <v>1</v>
      </c>
      <c r="G90" s="3">
        <v>117.11111111111111</v>
      </c>
      <c r="H90" s="3">
        <v>0.31622776601683794</v>
      </c>
      <c r="I90" s="5">
        <v>1</v>
      </c>
      <c r="J90" s="3">
        <v>123.77777777777777</v>
      </c>
      <c r="K90" s="3">
        <v>0.33333333333333331</v>
      </c>
      <c r="L90" s="5">
        <v>1</v>
      </c>
      <c r="M90" s="2">
        <v>2.3980815347721824</v>
      </c>
      <c r="N90" s="2">
        <v>1E-3</v>
      </c>
      <c r="O90" s="5">
        <v>1</v>
      </c>
      <c r="P90" s="2">
        <v>4.17</v>
      </c>
      <c r="Q90" s="2">
        <v>1.7388899999999997E-3</v>
      </c>
      <c r="R90" s="5">
        <v>1</v>
      </c>
      <c r="S90" s="2">
        <v>8.3144444444444456</v>
      </c>
      <c r="T90" s="2">
        <v>7.8842245095783151E-2</v>
      </c>
      <c r="X90" s="2">
        <v>3</v>
      </c>
      <c r="Y90" s="7">
        <f>-(D261-D262)</f>
        <v>-26.303949460129985</v>
      </c>
      <c r="Z90" s="11">
        <f>ABS(Y90/D261*100)</f>
        <v>11.855301165129008</v>
      </c>
      <c r="AA90" s="7">
        <f>-(G261-G262)</f>
        <v>0.43939402272729922</v>
      </c>
      <c r="AB90" s="12">
        <f>ABS(AA90/G261*100)</f>
        <v>0.41452266295028223</v>
      </c>
      <c r="AC90" s="7">
        <f>-(J261-J262)</f>
        <v>-12.291666750000061</v>
      </c>
      <c r="AD90" s="11">
        <f>ABS(AC90/J261*100)</f>
        <v>9.593496000000048</v>
      </c>
      <c r="AE90" s="7">
        <f>-(M261-M262)</f>
        <v>-1.1383362506874661E-2</v>
      </c>
      <c r="AF90" s="12">
        <f>ABS(AE90/M261*100)</f>
        <v>0.48635416310622004</v>
      </c>
      <c r="AG90" s="7">
        <f>-(P261-P262)</f>
        <v>0.45021914115482176</v>
      </c>
      <c r="AH90" s="11">
        <f>ABS(AG90/P261*100)</f>
        <v>10.537604240019231</v>
      </c>
      <c r="AI90" s="7">
        <f>-(S261-S262)</f>
        <v>-0.68232344346338714</v>
      </c>
      <c r="AJ90" s="11">
        <f>ABS(AI90/S261*100)</f>
        <v>7.1975046778838303</v>
      </c>
      <c r="AM90" s="8">
        <v>3</v>
      </c>
      <c r="AN90" s="7">
        <f>(D262-D263)</f>
        <v>-108.07939580481897</v>
      </c>
      <c r="AO90" s="11">
        <f>ABS(AN90/D262*100)</f>
        <v>55.263494012262001</v>
      </c>
      <c r="AP90" s="7">
        <f>(G262-G263)</f>
        <v>3.939431522727304</v>
      </c>
      <c r="AQ90" s="14">
        <f>ABS(AP90/G262*100)</f>
        <v>3.7011029223692717</v>
      </c>
      <c r="AR90" s="7">
        <f>(J262-J263)</f>
        <v>0.83332450000094127</v>
      </c>
      <c r="AS90" s="12">
        <f>ABS(AR90/J262*100)</f>
        <v>0.71941683505075316</v>
      </c>
      <c r="AT90" s="7">
        <f>(M262-M263)</f>
        <v>0.29916597675001011</v>
      </c>
      <c r="AU90" s="11">
        <f>ABS(AT90/M262*100)</f>
        <v>12.844335316177737</v>
      </c>
      <c r="AV90" s="7">
        <f>(P262-P263)</f>
        <v>-0.20338755883846726</v>
      </c>
      <c r="AW90" s="14">
        <f>ABS(AV90/P262*100)</f>
        <v>4.306577477074657</v>
      </c>
      <c r="AX90" s="7">
        <f>(S262-S263)</f>
        <v>-5.1730922553319871</v>
      </c>
      <c r="AY90" s="11">
        <f>ABS(AX90/S262*100)</f>
        <v>58.80066426729924</v>
      </c>
      <c r="BB90" s="8">
        <v>3</v>
      </c>
      <c r="BC90" s="7">
        <f>(D261-D263)</f>
        <v>-81.775446344688987</v>
      </c>
      <c r="BD90" s="11">
        <f>(BC90/D261)*100</f>
        <v>-36.856539197606303</v>
      </c>
      <c r="BE90" s="7">
        <f>(G261-G263)</f>
        <v>3.5000375000000048</v>
      </c>
      <c r="BF90" s="14">
        <f>(BE90/G261)*100</f>
        <v>3.3019221698113257</v>
      </c>
      <c r="BG90" s="7">
        <f>(J261-J263)</f>
        <v>13.124991250001003</v>
      </c>
      <c r="BH90" s="11">
        <f>(BG90/J261)*100</f>
        <v>10.24389560975688</v>
      </c>
      <c r="BI90" s="16">
        <f>(M261-M263)</f>
        <v>0.31054933925688477</v>
      </c>
      <c r="BJ90" s="11">
        <f>(BI90/M261)*100</f>
        <v>13.268220519750408</v>
      </c>
      <c r="BK90" s="16">
        <f>(P261-P263)</f>
        <v>-0.65360669999328902</v>
      </c>
      <c r="BL90" s="11">
        <f>(BK90/P261)*100</f>
        <v>-15.297991807917821</v>
      </c>
      <c r="BM90" s="16">
        <f>(S261-S263)</f>
        <v>-4.4907688118686</v>
      </c>
      <c r="BN90" s="11">
        <f>(BM90/S261)*100</f>
        <v>-47.370979028149783</v>
      </c>
      <c r="BR90" s="14">
        <f>AVERAGE(D261:D262)</f>
        <v>208.72302526993502</v>
      </c>
      <c r="BS90" s="12">
        <f t="shared" si="71"/>
        <v>-26.303949460129985</v>
      </c>
      <c r="BT90" s="14">
        <f>AVERAGE(G261:G262)</f>
        <v>106.21969701136365</v>
      </c>
      <c r="BU90" s="12">
        <f t="shared" si="72"/>
        <v>0.43939402272729922</v>
      </c>
      <c r="BV90" s="14">
        <f>AVERAGE(J261:J262)</f>
        <v>121.97916662499998</v>
      </c>
      <c r="BW90" s="12">
        <f t="shared" si="54"/>
        <v>-12.291666750000061</v>
      </c>
      <c r="BX90" s="12"/>
      <c r="BY90" s="17">
        <f>AVERAGE(M261:M262)</f>
        <v>2.3348583480034373</v>
      </c>
      <c r="BZ90" s="12">
        <f t="shared" si="55"/>
        <v>-1.1383362506874661E-2</v>
      </c>
      <c r="CA90" s="17">
        <f>AVERAGE(P261:P262)</f>
        <v>4.4976095705774117</v>
      </c>
      <c r="CB90" s="12">
        <f t="shared" si="56"/>
        <v>0.45021914115482176</v>
      </c>
      <c r="CC90" s="17">
        <f>AVERAGE(S261:S262)</f>
        <v>9.138838278268306</v>
      </c>
      <c r="CD90" s="12">
        <f t="shared" si="57"/>
        <v>-0.68232344346338714</v>
      </c>
      <c r="CH90" s="14">
        <f>AVERAGE(D262:D263)</f>
        <v>249.61074844227949</v>
      </c>
      <c r="CI90" s="12">
        <f t="shared" si="58"/>
        <v>-108.07939580481897</v>
      </c>
      <c r="CJ90" s="14">
        <f>AVERAGE(G262:G263)</f>
        <v>104.46967826136364</v>
      </c>
      <c r="CK90" s="12">
        <f t="shared" si="59"/>
        <v>3.939431522727304</v>
      </c>
      <c r="CL90" s="14">
        <f>AVERAGE(J262:J263)</f>
        <v>115.41667099999947</v>
      </c>
      <c r="CM90" s="12">
        <f t="shared" si="60"/>
        <v>0.83332450000094127</v>
      </c>
      <c r="CN90" s="17">
        <f>AVERAGE(M262:M263)</f>
        <v>2.1795836783749949</v>
      </c>
      <c r="CO90" s="12">
        <f t="shared" si="61"/>
        <v>0.29916597675001011</v>
      </c>
      <c r="CP90" s="17">
        <f>AVERAGE(P262:P263)</f>
        <v>4.8244129205740567</v>
      </c>
      <c r="CQ90" s="12">
        <f t="shared" si="62"/>
        <v>-0.20338755883846726</v>
      </c>
      <c r="CR90" s="17">
        <f>AVERAGE(S262:S263)</f>
        <v>11.384222684202607</v>
      </c>
      <c r="CS90" s="12">
        <f t="shared" si="63"/>
        <v>-5.1730922553319871</v>
      </c>
      <c r="CV90" s="14">
        <f>AVERAGE(D261,D263)</f>
        <v>262.76272317234452</v>
      </c>
      <c r="CW90" s="12">
        <f t="shared" si="64"/>
        <v>-81.775446344688987</v>
      </c>
      <c r="CX90" s="14">
        <f>AVERAGE(G261,G263)</f>
        <v>104.24998124999999</v>
      </c>
      <c r="CY90" s="12">
        <f t="shared" si="65"/>
        <v>3.5000375000000048</v>
      </c>
      <c r="CZ90" s="14">
        <f>AVERAGE(J261,J263)</f>
        <v>121.56250437499949</v>
      </c>
      <c r="DA90" s="12">
        <f t="shared" si="73"/>
        <v>13.124991250001003</v>
      </c>
      <c r="DB90" s="17">
        <f>AVERAGE(M261,M263)</f>
        <v>2.1852753596284322</v>
      </c>
      <c r="DC90" s="12">
        <f t="shared" si="66"/>
        <v>0.31054933925688477</v>
      </c>
      <c r="DD90" s="17">
        <f>AVERAGE(P261,P263)</f>
        <v>4.5993033499966458</v>
      </c>
      <c r="DE90" s="10">
        <f t="shared" si="67"/>
        <v>-0.65360669999328902</v>
      </c>
      <c r="DF90" s="17">
        <f>AVERAGE(S261,S263)</f>
        <v>11.7253844059343</v>
      </c>
      <c r="DG90" s="10">
        <f t="shared" si="68"/>
        <v>-4.4907688118686</v>
      </c>
      <c r="DL90" s="3">
        <f t="shared" si="69"/>
        <v>691.89775720107252</v>
      </c>
      <c r="DN90" s="3">
        <f t="shared" si="70"/>
        <v>0.19306710720847833</v>
      </c>
      <c r="DP90" s="3">
        <f t="shared" si="74"/>
        <v>151.08507149305706</v>
      </c>
      <c r="DR90" s="3">
        <f t="shared" si="75"/>
        <v>1.2958094196291976E-4</v>
      </c>
      <c r="DT90" s="3">
        <f t="shared" si="76"/>
        <v>0.20269727506218532</v>
      </c>
      <c r="DV90" s="3">
        <f t="shared" si="77"/>
        <v>0.46556528149973408</v>
      </c>
      <c r="DY90" s="3">
        <f t="shared" si="78"/>
        <v>11681.15579753472</v>
      </c>
      <c r="DZ90" s="7"/>
      <c r="EA90" s="3">
        <f t="shared" si="79"/>
        <v>15.519120722257565</v>
      </c>
      <c r="EB90" s="7"/>
      <c r="EC90" s="3">
        <f t="shared" si="80"/>
        <v>0.69442972230181876</v>
      </c>
      <c r="ED90" s="7"/>
      <c r="EE90" s="3">
        <f t="shared" si="81"/>
        <v>8.9500281644787585E-2</v>
      </c>
      <c r="EF90" s="7"/>
      <c r="EG90" s="3">
        <f t="shared" si="82"/>
        <v>4.1366499090270986E-2</v>
      </c>
      <c r="EH90" s="7"/>
      <c r="EI90" s="3">
        <f t="shared" si="83"/>
        <v>26.760883482175785</v>
      </c>
      <c r="EJ90" s="7"/>
      <c r="EL90" s="3">
        <f t="shared" si="84"/>
        <v>6687.2236248731078</v>
      </c>
      <c r="EN90" s="3">
        <f t="shared" si="85"/>
        <v>12.250262501406283</v>
      </c>
      <c r="EP90" s="3">
        <f t="shared" si="86"/>
        <v>172.26539531260289</v>
      </c>
      <c r="ER90" s="3">
        <f t="shared" si="87"/>
        <v>9.6440892112887713E-2</v>
      </c>
      <c r="ET90" s="3">
        <f t="shared" si="88"/>
        <v>0.4272017182761173</v>
      </c>
      <c r="EV90" s="3">
        <f t="shared" si="89"/>
        <v>20.167004521651716</v>
      </c>
    </row>
    <row r="91" spans="1:152" x14ac:dyDescent="0.25">
      <c r="A91" s="1"/>
      <c r="B91" s="1"/>
      <c r="C91" s="6">
        <v>2</v>
      </c>
      <c r="D91" s="3">
        <v>196.35588308730973</v>
      </c>
      <c r="E91" s="3">
        <v>0.73314962065527323</v>
      </c>
      <c r="F91" s="6">
        <v>2</v>
      </c>
      <c r="G91" s="3">
        <v>100.41666669250002</v>
      </c>
      <c r="H91" s="3">
        <v>1.8604085572798248</v>
      </c>
      <c r="I91" s="6">
        <v>2</v>
      </c>
      <c r="J91" s="3">
        <v>139.81481477777774</v>
      </c>
      <c r="K91" s="3">
        <v>1.9610428064906915</v>
      </c>
      <c r="L91" s="6">
        <v>2</v>
      </c>
      <c r="M91" s="2">
        <v>2.2624999999250002</v>
      </c>
      <c r="N91" s="2">
        <v>1.8604085572798249E-2</v>
      </c>
      <c r="O91" s="6">
        <v>2</v>
      </c>
      <c r="P91" s="2">
        <v>4.419889502908946</v>
      </c>
      <c r="Q91" s="2">
        <v>3.6343868524710075E-2</v>
      </c>
      <c r="R91" s="6">
        <v>2</v>
      </c>
      <c r="S91" s="2">
        <v>8.1661844232884508</v>
      </c>
      <c r="T91" s="2">
        <v>6.1087633187637984E-2</v>
      </c>
      <c r="W91" s="8">
        <v>24</v>
      </c>
      <c r="X91" s="2">
        <v>1</v>
      </c>
      <c r="Y91" s="7">
        <f>-(D264-D265)</f>
        <v>32.141964494375003</v>
      </c>
      <c r="Z91" s="11">
        <f>ABS(Y91/D264*100)</f>
        <v>17.923028528461895</v>
      </c>
      <c r="AA91" s="7">
        <f>-(G264-G265)</f>
        <v>-28.537037222222281</v>
      </c>
      <c r="AB91" s="11">
        <f>ABS(AA91/G264*100)</f>
        <v>20.779396035598747</v>
      </c>
      <c r="AC91" s="7">
        <f>-(J264-J265)</f>
        <v>8.2777778819445018</v>
      </c>
      <c r="AD91" s="11">
        <f>ABS(AC91/J264*100)</f>
        <v>6.0177706734653089</v>
      </c>
      <c r="AE91" s="7">
        <f>-(M264-M265)</f>
        <v>-0.5925033814959435</v>
      </c>
      <c r="AF91" s="11">
        <f>ABS(AE91/M264*100)</f>
        <v>21.637345709444453</v>
      </c>
      <c r="AG91" s="7">
        <f>-(P264-P265)</f>
        <v>0.90750809224369222</v>
      </c>
      <c r="AH91" s="11">
        <f>ABS(AG91/P264*100)</f>
        <v>27.611808080436884</v>
      </c>
      <c r="AI91" s="7">
        <f>-(S264-S265)</f>
        <v>1.6484450134904387</v>
      </c>
      <c r="AJ91" s="11">
        <f>ABS(AI91/S264*100)</f>
        <v>24.880102501113448</v>
      </c>
      <c r="AL91" s="8">
        <v>24</v>
      </c>
      <c r="AM91" s="8">
        <v>1</v>
      </c>
      <c r="AN91" s="7">
        <f>(D265-D266)</f>
        <v>12.397610304378361</v>
      </c>
      <c r="AO91" s="11">
        <f>ABS(AN91/D265*100)</f>
        <v>5.8624389854170369</v>
      </c>
      <c r="AP91" s="7">
        <f>(G265-G266)</f>
        <v>1.2957423611120618</v>
      </c>
      <c r="AQ91" s="12">
        <f>ABS(AP91/G265*100)</f>
        <v>1.1909802147940323</v>
      </c>
      <c r="AR91" s="7">
        <f>(J265-J266)</f>
        <v>-2.9160178124999447</v>
      </c>
      <c r="AS91" s="12">
        <f>ABS(AR91/J265*100)</f>
        <v>1.9995550700002793</v>
      </c>
      <c r="AT91" s="7">
        <f>(M265-M266)</f>
        <v>-0.16416422749998993</v>
      </c>
      <c r="AU91" s="11">
        <f>ABS(AT91/M265*100)</f>
        <v>7.6503717699608398</v>
      </c>
      <c r="AV91" s="7">
        <f>(P265-P266)</f>
        <v>-0.13483414272675098</v>
      </c>
      <c r="AW91" s="14">
        <f>ABS(AV91/P265*100)</f>
        <v>3.2147955313569412</v>
      </c>
      <c r="AX91" s="7">
        <f>(S265-S266)</f>
        <v>0.36034959535538302</v>
      </c>
      <c r="AY91" s="14">
        <f>ABS(AX91/S265*100)</f>
        <v>4.35520389862545</v>
      </c>
      <c r="BA91" s="8">
        <v>24</v>
      </c>
      <c r="BB91" s="8">
        <v>1</v>
      </c>
      <c r="BC91" s="7">
        <f>(D264-D266)</f>
        <v>-19.744354189996642</v>
      </c>
      <c r="BD91" s="11">
        <f>(BC91/D264)*100</f>
        <v>-11.009862931224893</v>
      </c>
      <c r="BE91" s="7">
        <f>(G264-G266)</f>
        <v>29.832779583334343</v>
      </c>
      <c r="BF91" s="11">
        <f>(BE91/G264)*100</f>
        <v>21.722897754855104</v>
      </c>
      <c r="BG91" s="7">
        <f>(J264-J266)</f>
        <v>-11.193795694444447</v>
      </c>
      <c r="BH91" s="11">
        <f>(BG91/J264)*100</f>
        <v>-8.1376543820678542</v>
      </c>
      <c r="BI91" s="16">
        <f>(M264-M266)</f>
        <v>0.42833915399595357</v>
      </c>
      <c r="BJ91" s="11">
        <f>(BI91/M264)*100</f>
        <v>15.642311327407784</v>
      </c>
      <c r="BK91" s="16">
        <f>(P264-P266)</f>
        <v>-1.0423422349704432</v>
      </c>
      <c r="BL91" s="11">
        <f>(BK91/P264)*100</f>
        <v>-31.714266784090565</v>
      </c>
      <c r="BM91" s="16">
        <f>(S264-S266)</f>
        <v>-1.2880954181350557</v>
      </c>
      <c r="BN91" s="11">
        <f>(BM91/S264)*100</f>
        <v>-19.441319408377499</v>
      </c>
      <c r="BR91" s="14">
        <f>AVERAGE(D264:D265)</f>
        <v>195.40431558052086</v>
      </c>
      <c r="BS91" s="12">
        <f t="shared" si="71"/>
        <v>32.141964494375003</v>
      </c>
      <c r="BT91" s="14">
        <f>AVERAGE(G264:G265)</f>
        <v>123.0648147222222</v>
      </c>
      <c r="BU91" s="12">
        <f t="shared" si="72"/>
        <v>-28.537037222222281</v>
      </c>
      <c r="BV91" s="14">
        <f>AVERAGE(J264:J265)</f>
        <v>141.69444449652781</v>
      </c>
      <c r="BW91" s="12">
        <f t="shared" si="54"/>
        <v>8.2777778819445018</v>
      </c>
      <c r="BX91" s="12"/>
      <c r="BY91" s="17">
        <f>AVERAGE(M264:M265)</f>
        <v>2.4420850232479721</v>
      </c>
      <c r="BZ91" s="12">
        <f t="shared" si="55"/>
        <v>-0.5925033814959435</v>
      </c>
      <c r="CA91" s="17">
        <f>AVERAGE(P264:P265)</f>
        <v>3.740420712788513</v>
      </c>
      <c r="CB91" s="12">
        <f t="shared" si="56"/>
        <v>0.90750809224369222</v>
      </c>
      <c r="CC91" s="17">
        <f>AVERAGE(S264:S265)</f>
        <v>7.4497780623007746</v>
      </c>
      <c r="CD91" s="12">
        <f t="shared" si="57"/>
        <v>1.6484450134904387</v>
      </c>
      <c r="CH91" s="14">
        <f>AVERAGE(D265:D266)</f>
        <v>205.27649267551917</v>
      </c>
      <c r="CI91" s="12">
        <f t="shared" si="58"/>
        <v>12.397610304378361</v>
      </c>
      <c r="CJ91" s="14">
        <f>AVERAGE(G265:G266)</f>
        <v>108.14842493055502</v>
      </c>
      <c r="CK91" s="12">
        <f t="shared" si="59"/>
        <v>1.2957423611120618</v>
      </c>
      <c r="CL91" s="14">
        <f>AVERAGE(J265:J266)</f>
        <v>147.29134234375002</v>
      </c>
      <c r="CM91" s="12">
        <f t="shared" si="60"/>
        <v>-2.9160178124999447</v>
      </c>
      <c r="CN91" s="17">
        <f>AVERAGE(M265:M266)</f>
        <v>2.227915446249995</v>
      </c>
      <c r="CO91" s="12">
        <f t="shared" si="61"/>
        <v>-0.16416422749998993</v>
      </c>
      <c r="CP91" s="17">
        <f>AVERAGE(P265:P266)</f>
        <v>4.2615918302737343</v>
      </c>
      <c r="CQ91" s="12">
        <f t="shared" si="62"/>
        <v>-0.13483414272675098</v>
      </c>
      <c r="CR91" s="17">
        <f>AVERAGE(S265:S266)</f>
        <v>8.0938257713683015</v>
      </c>
      <c r="CS91" s="12">
        <f t="shared" si="63"/>
        <v>0.36034959535538302</v>
      </c>
      <c r="CV91" s="14">
        <f>AVERAGE(D264,D266)</f>
        <v>189.20551042833165</v>
      </c>
      <c r="CW91" s="12">
        <f t="shared" si="64"/>
        <v>-19.744354189996642</v>
      </c>
      <c r="CX91" s="14">
        <f>AVERAGE(G264,G266)</f>
        <v>122.41694354166617</v>
      </c>
      <c r="CY91" s="12">
        <f t="shared" si="65"/>
        <v>29.832779583334343</v>
      </c>
      <c r="CZ91" s="14">
        <f>AVERAGE(J264,J266)</f>
        <v>143.15245340277778</v>
      </c>
      <c r="DA91" s="12">
        <f t="shared" si="73"/>
        <v>-11.193795694444447</v>
      </c>
      <c r="DB91" s="17">
        <f>AVERAGE(M264,M266)</f>
        <v>2.524167136997967</v>
      </c>
      <c r="DC91" s="12">
        <f t="shared" si="66"/>
        <v>0.42833915399595357</v>
      </c>
      <c r="DD91" s="17">
        <f>AVERAGE(P264,P266)</f>
        <v>3.8078377841518884</v>
      </c>
      <c r="DE91" s="10">
        <f t="shared" si="67"/>
        <v>-1.0423422349704432</v>
      </c>
      <c r="DF91" s="17">
        <f>AVERAGE(S264,S266)</f>
        <v>7.2696032646230826</v>
      </c>
      <c r="DG91" s="10">
        <f t="shared" si="68"/>
        <v>-1.2880954181350557</v>
      </c>
      <c r="DL91" s="3">
        <f t="shared" si="69"/>
        <v>1033.1058815576632</v>
      </c>
      <c r="DN91" s="3">
        <f t="shared" si="70"/>
        <v>814.36249342249994</v>
      </c>
      <c r="DP91" s="3">
        <f t="shared" si="74"/>
        <v>68.521606662809603</v>
      </c>
      <c r="DR91" s="3">
        <f t="shared" si="75"/>
        <v>0.35106025708412758</v>
      </c>
      <c r="DT91" s="3">
        <f t="shared" si="76"/>
        <v>0.82357093748778576</v>
      </c>
      <c r="DV91" s="3">
        <f t="shared" si="77"/>
        <v>2.7173709625014926</v>
      </c>
      <c r="DY91" s="3">
        <f t="shared" si="78"/>
        <v>153.70074125922852</v>
      </c>
      <c r="DZ91" s="7"/>
      <c r="EA91" s="3">
        <f t="shared" si="79"/>
        <v>1.6789482663802606</v>
      </c>
      <c r="EB91" s="7"/>
      <c r="EC91" s="3">
        <f t="shared" si="80"/>
        <v>8.5031598828169628</v>
      </c>
      <c r="ED91" s="7"/>
      <c r="EE91" s="3">
        <f t="shared" si="81"/>
        <v>2.6949893590668451E-2</v>
      </c>
      <c r="EF91" s="7"/>
      <c r="EG91" s="3">
        <f t="shared" si="82"/>
        <v>1.8180246044857854E-2</v>
      </c>
      <c r="EH91" s="7"/>
      <c r="EI91" s="3">
        <f t="shared" si="83"/>
        <v>0.12985183087278829</v>
      </c>
      <c r="EJ91" s="7"/>
      <c r="EL91" s="3">
        <f t="shared" si="84"/>
        <v>389.83952238003798</v>
      </c>
      <c r="EN91" s="3">
        <f t="shared" si="85"/>
        <v>889.99473766781045</v>
      </c>
      <c r="EP91" s="3">
        <f t="shared" si="86"/>
        <v>125.30106204896303</v>
      </c>
      <c r="ER91" s="3">
        <f t="shared" si="87"/>
        <v>0.18347443084596923</v>
      </c>
      <c r="ET91" s="3">
        <f t="shared" si="88"/>
        <v>1.0864773348031787</v>
      </c>
      <c r="EV91" s="3">
        <f t="shared" si="89"/>
        <v>1.6591898062205239</v>
      </c>
    </row>
    <row r="92" spans="1:152" x14ac:dyDescent="0.25">
      <c r="A92" s="1"/>
      <c r="B92" s="1"/>
      <c r="C92" s="4">
        <v>3</v>
      </c>
      <c r="D92" s="3">
        <v>85.398455871079804</v>
      </c>
      <c r="E92" s="3">
        <v>0.3160791</v>
      </c>
      <c r="F92" s="4">
        <v>3</v>
      </c>
      <c r="G92" s="3">
        <v>105.0000175</v>
      </c>
      <c r="H92" s="3">
        <v>4.4721359999999999</v>
      </c>
      <c r="I92" s="4">
        <v>3</v>
      </c>
      <c r="J92" s="3">
        <v>137.499809999999</v>
      </c>
      <c r="K92" s="3">
        <v>4.7140450000000005</v>
      </c>
      <c r="L92" s="4">
        <v>3</v>
      </c>
      <c r="M92" s="2">
        <v>1.94000053999999</v>
      </c>
      <c r="N92" s="2">
        <v>1.4142136E-2</v>
      </c>
      <c r="O92" s="4">
        <v>3</v>
      </c>
      <c r="P92" s="2">
        <v>5.1546377404616601</v>
      </c>
      <c r="Q92" s="2">
        <v>2.3180421999999999E-2</v>
      </c>
      <c r="R92" s="4">
        <v>3</v>
      </c>
      <c r="S92" s="2">
        <v>3.8779343001745201</v>
      </c>
      <c r="T92" s="2">
        <v>9.9905970000000004E-3</v>
      </c>
      <c r="X92" s="2">
        <v>2</v>
      </c>
      <c r="Y92" s="7">
        <f>-(D267-D268)</f>
        <v>12.73863714133239</v>
      </c>
      <c r="Z92" s="11">
        <f>ABS(Y92/D267*100)</f>
        <v>6.2889596419084759</v>
      </c>
      <c r="AA92" s="7">
        <f>-(G267-G268)</f>
        <v>-23.092592611111044</v>
      </c>
      <c r="AB92" s="11">
        <f>ABS(AA92/G267*100)</f>
        <v>18.279097053649902</v>
      </c>
      <c r="AC92" s="7">
        <f>-(J267-J268)</f>
        <v>24.701388909722155</v>
      </c>
      <c r="AD92" s="11">
        <f>ABS(AC92/J267*100)</f>
        <v>19.796304558103238</v>
      </c>
      <c r="AE92" s="7">
        <f>-(M267-M268)</f>
        <v>-0.13315444661276787</v>
      </c>
      <c r="AF92" s="11">
        <f>ABS(AE92/M267*100)</f>
        <v>5.8966049382715857</v>
      </c>
      <c r="AG92" s="7">
        <f>-(P267-P268)</f>
        <v>0.24973856209150291</v>
      </c>
      <c r="AH92" s="11">
        <f>ABS(AG92/P267*100)</f>
        <v>6.2660916053067357</v>
      </c>
      <c r="AI92" s="7">
        <f>-(S267-S268)</f>
        <v>0.44679655299630561</v>
      </c>
      <c r="AJ92" s="11">
        <f>ABS(AI92/S267*100)</f>
        <v>5.537274823694232</v>
      </c>
      <c r="AM92" s="8">
        <v>2</v>
      </c>
      <c r="AN92" s="7">
        <f>(D268-D269)</f>
        <v>-5.288132235552041</v>
      </c>
      <c r="AO92" s="14">
        <f>ABS(AN92/D268*100)</f>
        <v>2.4562354280485343</v>
      </c>
      <c r="AP92" s="7">
        <f>(G268-G269)</f>
        <v>5.7406557222222858</v>
      </c>
      <c r="AQ92" s="11">
        <f>ABS(AP92/G268*100)</f>
        <v>5.5604557678135924</v>
      </c>
      <c r="AR92" s="7">
        <f>(J268-J269)</f>
        <v>-6.7708333125000593</v>
      </c>
      <c r="AS92" s="14">
        <f>ABS(AR92/J268*100)</f>
        <v>4.5296167101701297</v>
      </c>
      <c r="AT92" s="7">
        <f>(M268-M269)</f>
        <v>-0.18499945999999978</v>
      </c>
      <c r="AU92" s="11">
        <f>ABS(AT92/M268*100)</f>
        <v>8.7058569411764601</v>
      </c>
      <c r="AV92" s="7">
        <f>(P268-P269)</f>
        <v>-9.3711223332540783E-2</v>
      </c>
      <c r="AW92" s="14">
        <f>ABS(AV92/P268*100)</f>
        <v>2.2126261064627681</v>
      </c>
      <c r="AX92" s="7">
        <f>(S268-S269)</f>
        <v>-0.63613308906656663</v>
      </c>
      <c r="AY92" s="11">
        <f>ABS(AX92/S268*100)</f>
        <v>7.4701337127565406</v>
      </c>
      <c r="BB92" s="8">
        <v>2</v>
      </c>
      <c r="BC92" s="7">
        <f>(D267-D269)</f>
        <v>-18.026769376884431</v>
      </c>
      <c r="BD92" s="11">
        <f>(BC92/D267)*100</f>
        <v>-8.8996667247372407</v>
      </c>
      <c r="BE92" s="7">
        <f>(G267-G269)</f>
        <v>28.83324833333333</v>
      </c>
      <c r="BF92" s="11">
        <f>(BE92/G267)*100</f>
        <v>22.823151715039579</v>
      </c>
      <c r="BG92" s="7">
        <f>(J267-J269)</f>
        <v>-31.472222222222214</v>
      </c>
      <c r="BH92" s="11">
        <f>(BG92/J267)*100</f>
        <v>-25.222617987533386</v>
      </c>
      <c r="BI92" s="16">
        <f>(M267-M269)</f>
        <v>-5.1845013387231909E-2</v>
      </c>
      <c r="BJ92" s="14">
        <f>(BI92/M267)*100</f>
        <v>-2.2959020125926037</v>
      </c>
      <c r="BK92" s="16">
        <f>(P267-P269)</f>
        <v>-0.3434497854240437</v>
      </c>
      <c r="BL92" s="11">
        <f>(BK92/P267)*100</f>
        <v>-8.6173628904833937</v>
      </c>
      <c r="BM92" s="16">
        <f>(S267-S269)</f>
        <v>-1.0829296420628722</v>
      </c>
      <c r="BN92" s="11">
        <f>(BM92/S267)*100</f>
        <v>-13.421050369823536</v>
      </c>
      <c r="BR92" s="14">
        <f>AVERAGE(D267:D268)</f>
        <v>208.92487412622174</v>
      </c>
      <c r="BS92" s="12">
        <f t="shared" si="71"/>
        <v>12.73863714133239</v>
      </c>
      <c r="BT92" s="14">
        <f>AVERAGE(G267:G268)</f>
        <v>114.78703702777781</v>
      </c>
      <c r="BU92" s="12">
        <f t="shared" si="72"/>
        <v>-23.092592611111044</v>
      </c>
      <c r="BV92" s="14">
        <f>AVERAGE(J267:J268)</f>
        <v>137.12847223263887</v>
      </c>
      <c r="BW92" s="12">
        <f t="shared" si="54"/>
        <v>24.701388909722155</v>
      </c>
      <c r="BX92" s="12"/>
      <c r="BY92" s="17">
        <f>AVERAGE(M267:M268)</f>
        <v>2.1915772233063837</v>
      </c>
      <c r="BZ92" s="12">
        <f t="shared" si="55"/>
        <v>-0.13315444661276787</v>
      </c>
      <c r="CA92" s="17">
        <f>AVERAGE(P267:P268)</f>
        <v>4.1104248366013074</v>
      </c>
      <c r="CB92" s="12">
        <f t="shared" si="56"/>
        <v>0.24973856209150291</v>
      </c>
      <c r="CC92" s="17">
        <f>AVERAGE(S267:S268)</f>
        <v>8.2922871653870409</v>
      </c>
      <c r="CD92" s="12">
        <f t="shared" si="57"/>
        <v>0.44679655299630561</v>
      </c>
      <c r="CH92" s="14">
        <f>AVERAGE(D268:D269)</f>
        <v>217.93825881466395</v>
      </c>
      <c r="CI92" s="12">
        <f t="shared" si="58"/>
        <v>-5.288132235552041</v>
      </c>
      <c r="CJ92" s="14">
        <f>AVERAGE(G268:G269)</f>
        <v>100.37041286111113</v>
      </c>
      <c r="CK92" s="12">
        <f t="shared" si="59"/>
        <v>5.7406557222222858</v>
      </c>
      <c r="CL92" s="14">
        <f>AVERAGE(J268:J269)</f>
        <v>152.86458334374998</v>
      </c>
      <c r="CM92" s="12">
        <f t="shared" si="60"/>
        <v>-6.7708333125000593</v>
      </c>
      <c r="CN92" s="17">
        <f>AVERAGE(M268:M269)</f>
        <v>2.2174997300000001</v>
      </c>
      <c r="CO92" s="12">
        <f t="shared" si="61"/>
        <v>-0.18499945999999978</v>
      </c>
      <c r="CP92" s="17">
        <f>AVERAGE(P268:P269)</f>
        <v>4.2821497293133293</v>
      </c>
      <c r="CQ92" s="12">
        <f t="shared" si="62"/>
        <v>-9.3711223332540783E-2</v>
      </c>
      <c r="CR92" s="17">
        <f>AVERAGE(S268:S269)</f>
        <v>8.833751986418477</v>
      </c>
      <c r="CS92" s="12">
        <f t="shared" si="63"/>
        <v>-0.63613308906656663</v>
      </c>
      <c r="CV92" s="14">
        <f>AVERAGE(D267,D269)</f>
        <v>211.56894024399776</v>
      </c>
      <c r="CW92" s="12">
        <f t="shared" si="64"/>
        <v>-18.026769376884431</v>
      </c>
      <c r="CX92" s="14">
        <f>AVERAGE(G267,G269)</f>
        <v>111.91670916666666</v>
      </c>
      <c r="CY92" s="12">
        <f t="shared" si="65"/>
        <v>28.83324833333333</v>
      </c>
      <c r="CZ92" s="14">
        <f>AVERAGE(J267,J269)</f>
        <v>140.51388888888889</v>
      </c>
      <c r="DA92" s="12">
        <f t="shared" si="73"/>
        <v>-31.472222222222214</v>
      </c>
      <c r="DB92" s="17">
        <f>AVERAGE(M267,M269)</f>
        <v>2.2840769533063838</v>
      </c>
      <c r="DC92" s="12">
        <f t="shared" si="66"/>
        <v>-5.1845013387231909E-2</v>
      </c>
      <c r="DD92" s="17">
        <f>AVERAGE(P267,P269)</f>
        <v>4.1572804482675778</v>
      </c>
      <c r="DE92" s="10">
        <f t="shared" si="67"/>
        <v>-0.3434497854240437</v>
      </c>
      <c r="DF92" s="17">
        <f>AVERAGE(S267,S269)</f>
        <v>8.6103537099203233</v>
      </c>
      <c r="DG92" s="10">
        <f t="shared" si="68"/>
        <v>-1.0829296420628722</v>
      </c>
      <c r="DL92" s="3">
        <f t="shared" si="69"/>
        <v>162.27287621853304</v>
      </c>
      <c r="DN92" s="3">
        <f t="shared" si="70"/>
        <v>533.26783350274036</v>
      </c>
      <c r="DP92" s="3">
        <f t="shared" si="74"/>
        <v>610.15861406934471</v>
      </c>
      <c r="DR92" s="3">
        <f t="shared" si="75"/>
        <v>1.7730106652752448E-2</v>
      </c>
      <c r="DT92" s="3">
        <f t="shared" si="76"/>
        <v>6.2369349395531459E-2</v>
      </c>
      <c r="DV92" s="3">
        <f t="shared" si="77"/>
        <v>0.19962715976938053</v>
      </c>
      <c r="DY92" s="3">
        <f t="shared" si="78"/>
        <v>27.964342540684626</v>
      </c>
      <c r="DZ92" s="7"/>
      <c r="EA92" s="3">
        <f t="shared" si="79"/>
        <v>32.955128121083476</v>
      </c>
      <c r="EB92" s="7"/>
      <c r="EC92" s="3">
        <f t="shared" si="80"/>
        <v>45.844183745660523</v>
      </c>
      <c r="ED92" s="7"/>
      <c r="EE92" s="3">
        <f t="shared" si="81"/>
        <v>3.4224800200291519E-2</v>
      </c>
      <c r="EF92" s="7"/>
      <c r="EG92" s="3">
        <f t="shared" si="82"/>
        <v>8.7817933784813361E-3</v>
      </c>
      <c r="EH92" s="7"/>
      <c r="EI92" s="3">
        <f t="shared" si="83"/>
        <v>0.4046653070053724</v>
      </c>
      <c r="EJ92" s="7"/>
      <c r="EL92" s="3">
        <f t="shared" si="84"/>
        <v>324.96441416737832</v>
      </c>
      <c r="EN92" s="3">
        <f t="shared" si="85"/>
        <v>831.3562094516692</v>
      </c>
      <c r="EP92" s="3">
        <f t="shared" si="86"/>
        <v>990.50077160493777</v>
      </c>
      <c r="ER92" s="3">
        <f t="shared" si="87"/>
        <v>2.687905413122256E-3</v>
      </c>
      <c r="ET92" s="3">
        <f t="shared" si="88"/>
        <v>0.11795775510782165</v>
      </c>
      <c r="EV92" s="3">
        <f t="shared" si="89"/>
        <v>1.1727366096584206</v>
      </c>
    </row>
    <row r="93" spans="1:152" x14ac:dyDescent="0.25">
      <c r="A93" s="1">
        <v>7</v>
      </c>
      <c r="B93" s="1">
        <v>1</v>
      </c>
      <c r="C93" s="5">
        <v>1</v>
      </c>
      <c r="D93" s="3">
        <v>208.375</v>
      </c>
      <c r="E93" s="3">
        <v>1.0409999999999999</v>
      </c>
      <c r="F93" s="5">
        <v>1</v>
      </c>
      <c r="G93" s="3">
        <v>127.62499999999999</v>
      </c>
      <c r="H93" s="3">
        <v>0.31622776601683794</v>
      </c>
      <c r="I93" s="5">
        <v>1</v>
      </c>
      <c r="J93" s="3">
        <v>142.75000000000003</v>
      </c>
      <c r="K93" s="3">
        <v>0.33333333333333331</v>
      </c>
      <c r="L93" s="5">
        <v>1</v>
      </c>
      <c r="M93" s="2">
        <v>2.6990553306342777</v>
      </c>
      <c r="N93" s="2">
        <v>1E-3</v>
      </c>
      <c r="O93" s="5">
        <v>1</v>
      </c>
      <c r="P93" s="2">
        <v>3.7050000000000001</v>
      </c>
      <c r="Q93" s="2">
        <v>1.3727025000000003E-3</v>
      </c>
      <c r="R93" s="5">
        <v>1</v>
      </c>
      <c r="S93" s="2">
        <v>7.71</v>
      </c>
      <c r="T93" s="2">
        <v>6.7956536052787023E-2</v>
      </c>
      <c r="X93" s="2">
        <v>3</v>
      </c>
      <c r="Y93" s="7">
        <f>-(D270-D271)</f>
        <v>12.136275072667644</v>
      </c>
      <c r="Z93" s="11">
        <f>ABS(Y93/D270*100)</f>
        <v>6.112281793733005</v>
      </c>
      <c r="AA93" s="7">
        <f>-(G270-G271)</f>
        <v>-13.277777627777738</v>
      </c>
      <c r="AB93" s="11">
        <f>ABS(AA93/G270*100)</f>
        <v>11.468330004798428</v>
      </c>
      <c r="AC93" s="7">
        <f>-(J270-J271)</f>
        <v>33.444444361111081</v>
      </c>
      <c r="AD93" s="11">
        <f>ABS(AC93/J270*100)</f>
        <v>30.903490682751517</v>
      </c>
      <c r="AE93" s="7">
        <f>-(M270-M271)</f>
        <v>0.28557572818098764</v>
      </c>
      <c r="AF93" s="11">
        <f>ABS(AE93/M270*100)</f>
        <v>14.176543247108043</v>
      </c>
      <c r="AG93" s="7">
        <f>-(P270-P271)</f>
        <v>-0.11995169223902646</v>
      </c>
      <c r="AH93" s="14">
        <f>ABS(AG93/P270*100)</f>
        <v>2.6848177820224772</v>
      </c>
      <c r="AI93" s="7">
        <f>-(S270-S271)</f>
        <v>-0.22918136174039105</v>
      </c>
      <c r="AJ93" s="14">
        <f>ABS(AI93/S270*100)</f>
        <v>2.584104554827761</v>
      </c>
      <c r="AM93" s="8">
        <v>3</v>
      </c>
      <c r="AN93" s="7">
        <f>(D271-D272)</f>
        <v>-38.701505560235802</v>
      </c>
      <c r="AO93" s="11">
        <f>ABS(AN93/D271*100)</f>
        <v>18.368773694185915</v>
      </c>
      <c r="AP93" s="7">
        <f>(G271-G272)</f>
        <v>4.9999114000001583</v>
      </c>
      <c r="AQ93" s="11">
        <f>ABS(AP93/G271*100)</f>
        <v>4.8779623343250851</v>
      </c>
      <c r="AR93" s="7">
        <f>(J271-J272)</f>
        <v>-9.5834546666667109</v>
      </c>
      <c r="AS93" s="11">
        <f>ABS(AR93/J271*100)</f>
        <v>6.7647915333910875</v>
      </c>
      <c r="AT93" s="7">
        <f>(M271-M272)</f>
        <v>5.0000000750000329E-2</v>
      </c>
      <c r="AU93" s="14">
        <f>ABS(AT93/M271*100)</f>
        <v>2.1739130753780858</v>
      </c>
      <c r="AV93" s="7">
        <f>(P271-P272)</f>
        <v>-9.6618358905688595E-2</v>
      </c>
      <c r="AW93" s="14">
        <f>ABS(AV93/P271*100)</f>
        <v>2.2222222555554758</v>
      </c>
      <c r="AX93" s="7">
        <f>(S271-S272)</f>
        <v>7.8028467440891092E-2</v>
      </c>
      <c r="AY93" s="12">
        <f>ABS(AX93/S271*100)</f>
        <v>0.90313783418828375</v>
      </c>
      <c r="BB93" s="8">
        <v>3</v>
      </c>
      <c r="BC93" s="7">
        <f>(D270-D272)</f>
        <v>-50.837780632903446</v>
      </c>
      <c r="BD93" s="11">
        <f>(BC93/D270)*100</f>
        <v>-25.603806698160664</v>
      </c>
      <c r="BE93" s="7">
        <f>(G270-G272)</f>
        <v>18.277689027777896</v>
      </c>
      <c r="BF93" s="14">
        <f>(BE93/G270)*100</f>
        <v>15.786871521113344</v>
      </c>
      <c r="BG93" s="7">
        <f>(J270-J272)</f>
        <v>-43.027899027777792</v>
      </c>
      <c r="BH93" s="11">
        <f>(BG93/J270)*100</f>
        <v>-39.758838937371685</v>
      </c>
      <c r="BI93" s="16">
        <f>(M270-M272)</f>
        <v>-0.23557572743098731</v>
      </c>
      <c r="BJ93" s="11">
        <f>(BI93/M270)*100</f>
        <v>-11.694444444444445</v>
      </c>
      <c r="BK93" s="16">
        <f>(P270-P272)</f>
        <v>2.3333333333337869E-2</v>
      </c>
      <c r="BL93" s="12">
        <f>(BK93/P270)*100</f>
        <v>0.52225814474021592</v>
      </c>
      <c r="BM93" s="16">
        <f>(S270-S272)</f>
        <v>0.30720982918128215</v>
      </c>
      <c r="BN93" s="14">
        <f>(BM93/S270)*100</f>
        <v>3.4639043631064128</v>
      </c>
      <c r="BR93" s="14">
        <f>AVERAGE(D270:D271)</f>
        <v>204.62369309188938</v>
      </c>
      <c r="BS93" s="12">
        <f t="shared" si="71"/>
        <v>12.136275072667644</v>
      </c>
      <c r="BT93" s="14">
        <f>AVERAGE(G270:G271)</f>
        <v>109.13888896388892</v>
      </c>
      <c r="BU93" s="12">
        <f t="shared" si="72"/>
        <v>-13.277777627777738</v>
      </c>
      <c r="BV93" s="14">
        <f>AVERAGE(J270:J271)</f>
        <v>124.94444440277775</v>
      </c>
      <c r="BW93" s="12">
        <f t="shared" si="54"/>
        <v>33.444444361111081</v>
      </c>
      <c r="BX93" s="12"/>
      <c r="BY93" s="17">
        <f>AVERAGE(M270:M271)</f>
        <v>2.1572121366595063</v>
      </c>
      <c r="BZ93" s="12">
        <f t="shared" si="55"/>
        <v>0.28557572818098764</v>
      </c>
      <c r="CA93" s="17">
        <f>AVERAGE(P270:P271)</f>
        <v>4.4078019316582644</v>
      </c>
      <c r="CB93" s="12">
        <f t="shared" si="56"/>
        <v>-0.11995169223902646</v>
      </c>
      <c r="CC93" s="17">
        <f>AVERAGE(S270:S271)</f>
        <v>8.754298208018696</v>
      </c>
      <c r="CD93" s="12">
        <f t="shared" si="57"/>
        <v>-0.22918136174039105</v>
      </c>
      <c r="CH93" s="14">
        <f>AVERAGE(D271:D272)</f>
        <v>230.0425834083411</v>
      </c>
      <c r="CI93" s="12">
        <f t="shared" si="58"/>
        <v>-38.701505560235802</v>
      </c>
      <c r="CJ93" s="14">
        <f>AVERAGE(G271:G272)</f>
        <v>100.00004444999996</v>
      </c>
      <c r="CK93" s="12">
        <f t="shared" si="59"/>
        <v>4.9999114000001583</v>
      </c>
      <c r="CL93" s="14">
        <f>AVERAGE(J271:J272)</f>
        <v>146.45839391666664</v>
      </c>
      <c r="CM93" s="12">
        <f t="shared" si="60"/>
        <v>-9.5834546666667109</v>
      </c>
      <c r="CN93" s="17">
        <f>AVERAGE(M271:M272)</f>
        <v>2.2750000003749999</v>
      </c>
      <c r="CO93" s="12">
        <f t="shared" si="61"/>
        <v>5.0000000750000329E-2</v>
      </c>
      <c r="CP93" s="17">
        <f>AVERAGE(P271:P272)</f>
        <v>4.3961352649915959</v>
      </c>
      <c r="CQ93" s="12">
        <f t="shared" si="62"/>
        <v>-9.6618358905688595E-2</v>
      </c>
      <c r="CR93" s="17">
        <f>AVERAGE(S271:S272)</f>
        <v>8.6006932934280549</v>
      </c>
      <c r="CS93" s="12">
        <f t="shared" si="63"/>
        <v>7.8028467440891092E-2</v>
      </c>
      <c r="CV93" s="14">
        <f>AVERAGE(D270,D272)</f>
        <v>223.97444587200727</v>
      </c>
      <c r="CW93" s="12">
        <f t="shared" si="64"/>
        <v>-50.837780632903446</v>
      </c>
      <c r="CX93" s="14">
        <f>AVERAGE(G270,G272)</f>
        <v>106.63893326388884</v>
      </c>
      <c r="CY93" s="12">
        <f t="shared" si="65"/>
        <v>18.277689027777896</v>
      </c>
      <c r="CZ93" s="14">
        <f>AVERAGE(J270,J272)</f>
        <v>129.73617173611112</v>
      </c>
      <c r="DA93" s="12">
        <f t="shared" si="73"/>
        <v>-43.027899027777792</v>
      </c>
      <c r="DB93" s="17">
        <f>AVERAGE(M270,M272)</f>
        <v>2.1322121362845063</v>
      </c>
      <c r="DC93" s="12">
        <f t="shared" si="66"/>
        <v>-0.23557572743098731</v>
      </c>
      <c r="DD93" s="17">
        <f>AVERAGE(P270,P272)</f>
        <v>4.4561111111111096</v>
      </c>
      <c r="DE93" s="10">
        <f t="shared" si="67"/>
        <v>2.3333333333337869E-2</v>
      </c>
      <c r="DF93" s="17">
        <f>AVERAGE(S270,S272)</f>
        <v>8.7152839742982504</v>
      </c>
      <c r="DG93" s="10">
        <f t="shared" si="68"/>
        <v>0.30720982918128215</v>
      </c>
      <c r="DL93" s="3">
        <f t="shared" si="69"/>
        <v>147.28917263945402</v>
      </c>
      <c r="DN93" s="3">
        <f t="shared" si="70"/>
        <v>176.29937873271501</v>
      </c>
      <c r="DP93" s="3">
        <f t="shared" si="74"/>
        <v>1118.5308586234548</v>
      </c>
      <c r="DR93" s="3">
        <f t="shared" si="75"/>
        <v>8.1553496526101346E-2</v>
      </c>
      <c r="DT93" s="3">
        <f t="shared" si="76"/>
        <v>1.4388408471006121E-2</v>
      </c>
      <c r="DV93" s="3">
        <f t="shared" si="77"/>
        <v>5.252409656917998E-2</v>
      </c>
      <c r="DY93" s="3">
        <f t="shared" si="78"/>
        <v>1497.8065326289627</v>
      </c>
      <c r="DZ93" s="7"/>
      <c r="EA93" s="3">
        <f t="shared" si="79"/>
        <v>24.999114007851542</v>
      </c>
      <c r="EB93" s="7"/>
      <c r="EC93" s="3">
        <f t="shared" si="80"/>
        <v>91.84260334805596</v>
      </c>
      <c r="ED93" s="7"/>
      <c r="EE93" s="3">
        <f t="shared" si="81"/>
        <v>2.5000000750000336E-3</v>
      </c>
      <c r="EF93" s="7"/>
      <c r="EG93" s="3">
        <f t="shared" si="82"/>
        <v>9.3351072776284554E-3</v>
      </c>
      <c r="EH93" s="7"/>
      <c r="EI93" s="3">
        <f t="shared" si="83"/>
        <v>6.088441731174201E-3</v>
      </c>
      <c r="EJ93" s="7"/>
      <c r="EL93" s="3">
        <f t="shared" si="84"/>
        <v>2584.4799396792127</v>
      </c>
      <c r="EN93" s="3">
        <f t="shared" si="85"/>
        <v>334.07391619615248</v>
      </c>
      <c r="EP93" s="3">
        <f t="shared" si="86"/>
        <v>1851.4000947446411</v>
      </c>
      <c r="ER93" s="3">
        <f t="shared" si="87"/>
        <v>5.5495923354638828E-2</v>
      </c>
      <c r="ET93" s="3">
        <f t="shared" si="88"/>
        <v>5.4444444444465615E-4</v>
      </c>
      <c r="EV93" s="3">
        <f t="shared" si="89"/>
        <v>9.437787914559255E-2</v>
      </c>
    </row>
    <row r="94" spans="1:152" x14ac:dyDescent="0.25">
      <c r="A94" s="1"/>
      <c r="B94" s="1"/>
      <c r="C94" s="6">
        <v>2</v>
      </c>
      <c r="D94" s="3">
        <v>204.23243434395687</v>
      </c>
      <c r="E94" s="3">
        <v>0.84449582103607057</v>
      </c>
      <c r="F94" s="6">
        <v>2</v>
      </c>
      <c r="G94" s="3">
        <v>115.53030322045457</v>
      </c>
      <c r="H94" s="3">
        <v>1.7738299600786787</v>
      </c>
      <c r="I94" s="6">
        <v>2</v>
      </c>
      <c r="J94" s="3">
        <v>158.33333320749998</v>
      </c>
      <c r="K94" s="3">
        <v>1.8604085572798248</v>
      </c>
      <c r="L94" s="6">
        <v>2</v>
      </c>
      <c r="M94" s="2">
        <v>2.8541666674999999</v>
      </c>
      <c r="N94" s="2">
        <v>1.8604085572798249E-2</v>
      </c>
      <c r="O94" s="6">
        <v>2</v>
      </c>
      <c r="P94" s="2">
        <v>3.8540145974148863</v>
      </c>
      <c r="Q94" s="2">
        <v>2.512131410739353E-2</v>
      </c>
      <c r="R94" s="6">
        <v>2</v>
      </c>
      <c r="S94" s="2">
        <v>7.5058778605391252</v>
      </c>
      <c r="T94" s="2">
        <v>4.7713176789068154E-2</v>
      </c>
      <c r="EA94" s="7"/>
      <c r="EC94" s="7"/>
      <c r="EE94" s="7"/>
      <c r="EG94" s="7"/>
      <c r="EI94" s="7"/>
      <c r="EN94" s="7"/>
      <c r="EP94" s="7"/>
      <c r="ER94" s="7"/>
      <c r="ET94" s="7"/>
      <c r="EV94" s="7"/>
    </row>
    <row r="95" spans="1:152" x14ac:dyDescent="0.25">
      <c r="A95" s="1"/>
      <c r="B95" s="1"/>
      <c r="C95" s="4">
        <v>3</v>
      </c>
      <c r="D95" s="3">
        <v>37.7977718401199</v>
      </c>
      <c r="E95" s="3">
        <v>0.3160791</v>
      </c>
      <c r="F95" s="4">
        <v>3</v>
      </c>
      <c r="G95" s="3">
        <v>100.000143749999</v>
      </c>
      <c r="H95" s="3">
        <v>4.4721359999999999</v>
      </c>
      <c r="I95" s="4">
        <v>3</v>
      </c>
      <c r="J95" s="3">
        <v>163.7499325</v>
      </c>
      <c r="K95" s="3">
        <v>4.7140450000000005</v>
      </c>
      <c r="L95" s="4">
        <v>3</v>
      </c>
      <c r="M95" s="2">
        <v>2.1700000799999999</v>
      </c>
      <c r="N95" s="2">
        <v>1.4142136E-2</v>
      </c>
      <c r="O95" s="4">
        <v>3</v>
      </c>
      <c r="P95" s="2">
        <v>4.6082947609845197</v>
      </c>
      <c r="Q95" s="2">
        <v>2.2627417E-2</v>
      </c>
      <c r="R95" s="4">
        <v>3</v>
      </c>
      <c r="S95" s="2">
        <v>1.70942290790401</v>
      </c>
      <c r="T95" s="2">
        <v>9.9905970000000004E-3</v>
      </c>
      <c r="Y95" s="1" t="s">
        <v>17</v>
      </c>
      <c r="Z95" s="1"/>
    </row>
    <row r="96" spans="1:152" x14ac:dyDescent="0.25">
      <c r="A96" s="1"/>
      <c r="B96" s="1">
        <v>2</v>
      </c>
      <c r="C96" s="5">
        <v>1</v>
      </c>
      <c r="D96" s="3">
        <v>208.44444444444446</v>
      </c>
      <c r="E96" s="3">
        <v>1.0409999999999999</v>
      </c>
      <c r="F96" s="5">
        <v>1</v>
      </c>
      <c r="G96" s="3">
        <v>127.66666666666667</v>
      </c>
      <c r="H96" s="3">
        <v>0.31622776601683794</v>
      </c>
      <c r="I96" s="5">
        <v>1</v>
      </c>
      <c r="J96" s="3">
        <v>141.44444444444443</v>
      </c>
      <c r="K96" s="3">
        <v>0.33333333333333331</v>
      </c>
      <c r="L96" s="5">
        <v>1</v>
      </c>
      <c r="M96" s="2">
        <v>2.6889752016731401</v>
      </c>
      <c r="N96" s="2">
        <v>1E-3</v>
      </c>
      <c r="O96" s="5">
        <v>1</v>
      </c>
      <c r="P96" s="2">
        <v>3.7188888888888889</v>
      </c>
      <c r="Q96" s="2">
        <v>1.3830134567901235E-3</v>
      </c>
      <c r="R96" s="5">
        <v>1</v>
      </c>
      <c r="S96" s="2">
        <v>7.7511111111111104</v>
      </c>
      <c r="T96" s="2">
        <v>6.8317014284267841E-2</v>
      </c>
      <c r="Y96" s="10"/>
      <c r="Z96" t="s">
        <v>14</v>
      </c>
    </row>
    <row r="97" spans="1:190" x14ac:dyDescent="0.25">
      <c r="A97" s="1"/>
      <c r="B97" s="1"/>
      <c r="C97" s="6">
        <v>2</v>
      </c>
      <c r="D97" s="3">
        <v>206.78636737274073</v>
      </c>
      <c r="E97" s="3">
        <v>0.77650323592035475</v>
      </c>
      <c r="F97" s="6">
        <v>2</v>
      </c>
      <c r="G97" s="3">
        <v>118.33333351749999</v>
      </c>
      <c r="H97" s="3">
        <v>1.8604085572798248</v>
      </c>
      <c r="I97" s="6">
        <v>2</v>
      </c>
      <c r="J97" s="3">
        <v>149.99999988888891</v>
      </c>
      <c r="K97" s="3">
        <v>1.9610428064906915</v>
      </c>
      <c r="L97" s="6">
        <v>2</v>
      </c>
      <c r="M97" s="2">
        <v>2.533333334175</v>
      </c>
      <c r="N97" s="2">
        <v>1.8604085572798249E-2</v>
      </c>
      <c r="O97" s="6">
        <v>2</v>
      </c>
      <c r="P97" s="2">
        <v>3.9473684197411703</v>
      </c>
      <c r="Q97" s="2">
        <v>2.8988360464668787E-2</v>
      </c>
      <c r="R97" s="6">
        <v>2</v>
      </c>
      <c r="S97" s="2">
        <v>7.7619254637641957</v>
      </c>
      <c r="T97" s="2">
        <v>5.2383260508500812E-2</v>
      </c>
      <c r="Y97" s="9"/>
      <c r="Z97" t="s">
        <v>15</v>
      </c>
      <c r="DN97" s="7"/>
      <c r="DP97" s="7"/>
      <c r="DR97" s="7"/>
      <c r="DT97" s="7"/>
      <c r="DV97" s="7"/>
      <c r="DX97" s="7"/>
      <c r="DY97" s="7"/>
      <c r="DZ97" s="7"/>
      <c r="EA97" s="7"/>
      <c r="EB97" s="7"/>
      <c r="EC97" s="7"/>
    </row>
    <row r="98" spans="1:190" x14ac:dyDescent="0.25">
      <c r="A98" s="1"/>
      <c r="B98" s="1"/>
      <c r="C98" s="4">
        <v>3</v>
      </c>
      <c r="D98" s="3">
        <v>202.868495540889</v>
      </c>
      <c r="E98" s="3">
        <v>0.3160791</v>
      </c>
      <c r="F98" s="4">
        <v>3</v>
      </c>
      <c r="G98" s="3">
        <v>66.250088749999392</v>
      </c>
      <c r="H98" s="3">
        <v>4.4721359999999999</v>
      </c>
      <c r="I98" s="4">
        <v>3</v>
      </c>
      <c r="J98" s="3">
        <v>149.999855</v>
      </c>
      <c r="K98" s="3">
        <v>4.7140450000000005</v>
      </c>
      <c r="L98" s="4">
        <v>3</v>
      </c>
      <c r="M98" s="2">
        <v>1.86999892999999</v>
      </c>
      <c r="N98" s="2">
        <v>1.4142136E-2</v>
      </c>
      <c r="O98" s="4">
        <v>3</v>
      </c>
      <c r="P98" s="2">
        <v>5.3475966427424702</v>
      </c>
      <c r="Q98" s="2">
        <v>2.2447508000000001E-2</v>
      </c>
      <c r="R98" s="4">
        <v>3</v>
      </c>
      <c r="S98" s="2">
        <v>8.1327378810318098</v>
      </c>
      <c r="T98" s="2">
        <v>9.9905970000000004E-3</v>
      </c>
      <c r="Y98" s="13"/>
      <c r="Z98" t="s">
        <v>16</v>
      </c>
    </row>
    <row r="99" spans="1:190" x14ac:dyDescent="0.25">
      <c r="A99" s="1"/>
      <c r="B99" s="1">
        <v>3</v>
      </c>
      <c r="C99" s="5">
        <v>1</v>
      </c>
      <c r="D99" s="3">
        <v>181.77777777777777</v>
      </c>
      <c r="E99" s="3">
        <v>1.0409999999999999</v>
      </c>
      <c r="F99" s="5">
        <v>1</v>
      </c>
      <c r="G99" s="3">
        <v>124.55555555555556</v>
      </c>
      <c r="H99" s="3">
        <v>0.31622776601683794</v>
      </c>
      <c r="I99" s="5">
        <v>1</v>
      </c>
      <c r="J99" s="3">
        <v>134.11111111111111</v>
      </c>
      <c r="K99" s="3">
        <v>0.33333333333333331</v>
      </c>
      <c r="L99" s="5">
        <v>1</v>
      </c>
      <c r="M99" s="2">
        <v>2.8938906752411575</v>
      </c>
      <c r="N99" s="2">
        <v>1E-3</v>
      </c>
      <c r="O99" s="5">
        <v>1</v>
      </c>
      <c r="P99" s="2">
        <v>3.4555555555555557</v>
      </c>
      <c r="Q99" s="2">
        <v>1.1940864197530865E-3</v>
      </c>
      <c r="R99" s="5">
        <v>1</v>
      </c>
      <c r="S99" s="2">
        <v>7.0633333333333335</v>
      </c>
      <c r="T99" s="2">
        <v>7.2132868347239448E-2</v>
      </c>
    </row>
    <row r="100" spans="1:190" x14ac:dyDescent="0.25">
      <c r="A100" s="1"/>
      <c r="B100" s="1"/>
      <c r="C100" s="6">
        <v>2</v>
      </c>
      <c r="D100" s="3">
        <v>205.1152092029655</v>
      </c>
      <c r="E100" s="3">
        <v>0.71162204199069024</v>
      </c>
      <c r="F100" s="6">
        <v>2</v>
      </c>
      <c r="G100" s="3">
        <v>118.33333345000004</v>
      </c>
      <c r="H100" s="3">
        <v>1.8604085572798248</v>
      </c>
      <c r="I100" s="6">
        <v>2</v>
      </c>
      <c r="J100" s="3">
        <v>139.81481477777774</v>
      </c>
      <c r="K100" s="3">
        <v>1.9610428064906915</v>
      </c>
      <c r="L100" s="6">
        <v>2</v>
      </c>
      <c r="M100" s="2">
        <v>2.4416666675000003</v>
      </c>
      <c r="N100" s="2">
        <v>1.8604085572798249E-2</v>
      </c>
      <c r="O100" s="6">
        <v>2</v>
      </c>
      <c r="P100" s="2">
        <v>4.0955631385339366</v>
      </c>
      <c r="Q100" s="2">
        <v>3.120581859607318E-2</v>
      </c>
      <c r="R100" s="6">
        <v>2</v>
      </c>
      <c r="S100" s="2">
        <v>7.9906680971669335</v>
      </c>
      <c r="T100" s="2">
        <v>5.5873083463347052E-2</v>
      </c>
      <c r="BR100" s="9" t="s">
        <v>43</v>
      </c>
      <c r="BS100" s="9"/>
      <c r="BT100" s="9"/>
      <c r="BU100" s="9"/>
      <c r="BV100" s="10"/>
      <c r="CM100" s="9" t="s">
        <v>43</v>
      </c>
      <c r="CN100" s="9"/>
      <c r="CO100" s="9"/>
      <c r="CP100" s="9"/>
      <c r="CQ100" s="10"/>
      <c r="DH100" s="9" t="s">
        <v>43</v>
      </c>
      <c r="DI100" s="9"/>
      <c r="DJ100" s="9"/>
      <c r="DK100" s="9"/>
      <c r="DL100" s="10"/>
      <c r="EC100" s="9" t="s">
        <v>43</v>
      </c>
      <c r="ED100" s="9"/>
      <c r="EE100" s="9"/>
      <c r="EF100" s="9"/>
      <c r="EG100" s="10"/>
      <c r="EX100" s="9" t="s">
        <v>43</v>
      </c>
      <c r="EY100" s="9"/>
      <c r="EZ100" s="9"/>
      <c r="FA100" s="9"/>
      <c r="FB100" s="10"/>
      <c r="FS100" s="9" t="s">
        <v>43</v>
      </c>
      <c r="FT100" s="9"/>
      <c r="FU100" s="9"/>
      <c r="FV100" s="9"/>
      <c r="FW100" s="13"/>
    </row>
    <row r="101" spans="1:190" x14ac:dyDescent="0.25">
      <c r="A101" s="1"/>
      <c r="B101" s="1"/>
      <c r="C101" s="4">
        <v>3</v>
      </c>
      <c r="D101" s="3">
        <v>45.592604608759899</v>
      </c>
      <c r="E101" s="3">
        <v>0.3160791</v>
      </c>
      <c r="F101" s="4">
        <v>3</v>
      </c>
      <c r="G101" s="3">
        <v>105.000734999999</v>
      </c>
      <c r="H101" s="3">
        <v>4.4721359999999999</v>
      </c>
      <c r="I101" s="4">
        <v>3</v>
      </c>
      <c r="J101" s="3">
        <v>152.49919749999998</v>
      </c>
      <c r="K101" s="3">
        <v>4.7140450000000005</v>
      </c>
      <c r="L101" s="4">
        <v>3</v>
      </c>
      <c r="M101" s="2">
        <v>2.3199996899999902</v>
      </c>
      <c r="N101" s="2">
        <v>1.4142136E-2</v>
      </c>
      <c r="O101" s="4">
        <v>3</v>
      </c>
      <c r="P101" s="2">
        <v>4.3103454035375304</v>
      </c>
      <c r="Q101" s="2">
        <v>2.6733689000000001E-2</v>
      </c>
      <c r="R101" s="4">
        <v>3</v>
      </c>
      <c r="S101" s="2">
        <v>2.2585548693230701</v>
      </c>
      <c r="T101" s="2">
        <v>9.9905970000000004E-3</v>
      </c>
    </row>
    <row r="102" spans="1:190" x14ac:dyDescent="0.25">
      <c r="A102" s="1"/>
      <c r="B102" s="1">
        <v>4</v>
      </c>
      <c r="C102" s="5">
        <v>1</v>
      </c>
      <c r="D102" s="3">
        <v>204.22222222222223</v>
      </c>
      <c r="E102" s="3">
        <v>1.0409999999999999</v>
      </c>
      <c r="F102" s="5">
        <v>1</v>
      </c>
      <c r="G102" s="3">
        <v>124.55555555555556</v>
      </c>
      <c r="H102" s="3">
        <v>0.31622776601683794</v>
      </c>
      <c r="I102" s="5">
        <v>1</v>
      </c>
      <c r="J102" s="3">
        <v>125</v>
      </c>
      <c r="K102" s="3">
        <v>0.33333333333333331</v>
      </c>
      <c r="L102" s="5">
        <v>1</v>
      </c>
      <c r="M102" s="2">
        <v>2.4930747922437675</v>
      </c>
      <c r="N102" s="2">
        <v>1E-3</v>
      </c>
      <c r="O102" s="5">
        <v>1</v>
      </c>
      <c r="P102" s="2">
        <v>4.0111111111111111</v>
      </c>
      <c r="Q102" s="2">
        <v>1.6089012345679009E-3</v>
      </c>
      <c r="R102" s="5">
        <v>1</v>
      </c>
      <c r="S102" s="2">
        <v>8.18888888888889</v>
      </c>
      <c r="T102" s="2">
        <v>7.522099817027339E-2</v>
      </c>
      <c r="X102" s="9" t="s">
        <v>62</v>
      </c>
      <c r="Y102" s="9"/>
      <c r="Z102" s="9"/>
      <c r="BR102" s="9" t="s">
        <v>24</v>
      </c>
      <c r="CE102" s="7"/>
      <c r="CM102" s="9" t="s">
        <v>24</v>
      </c>
      <c r="DH102" s="9" t="s">
        <v>24</v>
      </c>
      <c r="EC102" s="9" t="s">
        <v>24</v>
      </c>
      <c r="EX102" s="9" t="s">
        <v>24</v>
      </c>
      <c r="FS102" s="9" t="s">
        <v>24</v>
      </c>
    </row>
    <row r="103" spans="1:190" x14ac:dyDescent="0.25">
      <c r="A103" s="1"/>
      <c r="B103" s="1"/>
      <c r="C103" s="6">
        <v>2</v>
      </c>
      <c r="D103" s="3">
        <v>203.04857818867913</v>
      </c>
      <c r="E103" s="3">
        <v>0.76833409641309902</v>
      </c>
      <c r="F103" s="6">
        <v>2</v>
      </c>
      <c r="G103" s="3">
        <v>117.9166667325</v>
      </c>
      <c r="H103" s="3">
        <v>1.8604085572798248</v>
      </c>
      <c r="I103" s="6">
        <v>2</v>
      </c>
      <c r="J103" s="3">
        <v>132.87037038888889</v>
      </c>
      <c r="K103" s="3">
        <v>1.9610428064906915</v>
      </c>
      <c r="L103" s="6">
        <v>2</v>
      </c>
      <c r="M103" s="2">
        <v>2.3750000008250001</v>
      </c>
      <c r="N103" s="2">
        <v>1.8604085572798249E-2</v>
      </c>
      <c r="O103" s="6">
        <v>2</v>
      </c>
      <c r="P103" s="2">
        <v>4.2105263143268701</v>
      </c>
      <c r="Q103" s="2">
        <v>3.2982312349913889E-2</v>
      </c>
      <c r="R103" s="6">
        <v>2</v>
      </c>
      <c r="S103" s="2">
        <v>8.1100014529207609</v>
      </c>
      <c r="T103" s="2">
        <v>5.816365221383421E-2</v>
      </c>
      <c r="AA103" s="7"/>
      <c r="BP103" t="s">
        <v>42</v>
      </c>
      <c r="BR103" s="9" t="s">
        <v>80</v>
      </c>
      <c r="BS103" s="9"/>
      <c r="BT103" s="9"/>
      <c r="BU103" s="9"/>
      <c r="BV103" s="9"/>
      <c r="BW103" s="9"/>
      <c r="BX103" s="9"/>
      <c r="CE103" s="7"/>
      <c r="CK103" t="s">
        <v>42</v>
      </c>
      <c r="CM103" s="9" t="s">
        <v>78</v>
      </c>
      <c r="CN103" s="9"/>
      <c r="CO103" s="9"/>
      <c r="CP103" s="9"/>
      <c r="CQ103" s="9"/>
      <c r="CR103" s="9"/>
      <c r="CS103" s="9"/>
      <c r="DF103" t="s">
        <v>42</v>
      </c>
      <c r="DH103" s="9" t="s">
        <v>81</v>
      </c>
      <c r="DI103" s="9"/>
      <c r="DJ103" s="9"/>
      <c r="DK103" s="9"/>
      <c r="DL103" s="9"/>
      <c r="DM103" s="9"/>
      <c r="DN103" s="9"/>
      <c r="EA103" t="s">
        <v>42</v>
      </c>
      <c r="EC103" s="9" t="s">
        <v>82</v>
      </c>
      <c r="ED103" s="9"/>
      <c r="EE103" s="9"/>
      <c r="EF103" s="9"/>
      <c r="EG103" s="9"/>
      <c r="EH103" s="9"/>
      <c r="EI103" s="9"/>
      <c r="EV103" t="s">
        <v>42</v>
      </c>
      <c r="EX103" s="9" t="s">
        <v>83</v>
      </c>
      <c r="EY103" s="9"/>
      <c r="EZ103" s="9"/>
      <c r="FA103" s="9"/>
      <c r="FB103" s="9"/>
      <c r="FC103" s="9"/>
      <c r="FD103" s="9"/>
      <c r="FQ103" t="s">
        <v>42</v>
      </c>
      <c r="FS103" s="9" t="s">
        <v>93</v>
      </c>
      <c r="FT103" s="9"/>
      <c r="FU103" s="9"/>
      <c r="FV103" s="9"/>
      <c r="FW103" s="9"/>
      <c r="FX103" s="9"/>
      <c r="FY103" s="9"/>
    </row>
    <row r="104" spans="1:190" x14ac:dyDescent="0.25">
      <c r="A104" s="1"/>
      <c r="B104" s="1"/>
      <c r="C104" s="4">
        <v>3</v>
      </c>
      <c r="D104" s="3">
        <v>54.172519023260001</v>
      </c>
      <c r="E104" s="3">
        <v>0.3160791</v>
      </c>
      <c r="F104" s="4">
        <v>3</v>
      </c>
      <c r="G104" s="3">
        <v>100</v>
      </c>
      <c r="H104" s="3">
        <v>4.4721359999999999</v>
      </c>
      <c r="I104" s="4">
        <v>3</v>
      </c>
      <c r="J104" s="3">
        <v>139.99999999999898</v>
      </c>
      <c r="K104" s="3">
        <v>4.7140450000000005</v>
      </c>
      <c r="L104" s="4">
        <v>3</v>
      </c>
      <c r="M104" s="2">
        <v>2.5600013700000002</v>
      </c>
      <c r="N104" s="2">
        <v>1.4142136E-2</v>
      </c>
      <c r="O104" s="4">
        <v>3</v>
      </c>
      <c r="P104" s="2">
        <v>3.9062479095470102</v>
      </c>
      <c r="Q104" s="2">
        <v>2.1579162999999998E-2</v>
      </c>
      <c r="R104" s="4">
        <v>3</v>
      </c>
      <c r="S104" s="2">
        <v>1.64504980043399</v>
      </c>
      <c r="T104" s="2">
        <v>9.9905970000000004E-3</v>
      </c>
      <c r="X104" s="9" t="s">
        <v>63</v>
      </c>
      <c r="Y104" s="9"/>
      <c r="AK104" s="9" t="s">
        <v>64</v>
      </c>
      <c r="AL104" s="9"/>
      <c r="AX104" s="9" t="s">
        <v>65</v>
      </c>
      <c r="AY104" s="9"/>
      <c r="BP104" s="20">
        <v>0.95</v>
      </c>
      <c r="BR104" s="1" t="s">
        <v>38</v>
      </c>
      <c r="BS104" s="1"/>
      <c r="CE104" s="7"/>
      <c r="CK104" s="20">
        <v>0.95</v>
      </c>
      <c r="CM104" s="1" t="s">
        <v>79</v>
      </c>
      <c r="CN104" s="1"/>
      <c r="DF104" s="20">
        <v>0.95</v>
      </c>
      <c r="DH104" s="1" t="s">
        <v>38</v>
      </c>
      <c r="DI104" s="1"/>
      <c r="EA104" s="20">
        <v>0.95</v>
      </c>
      <c r="EC104" s="1" t="s">
        <v>38</v>
      </c>
      <c r="ED104" s="1"/>
      <c r="EV104" s="20">
        <v>0.95</v>
      </c>
      <c r="EX104" s="1" t="s">
        <v>38</v>
      </c>
      <c r="EY104" s="1"/>
      <c r="FQ104" s="20">
        <v>0.95</v>
      </c>
      <c r="FS104" s="1" t="s">
        <v>38</v>
      </c>
      <c r="FT104" s="1"/>
    </row>
    <row r="105" spans="1:190" x14ac:dyDescent="0.25">
      <c r="A105" s="1"/>
      <c r="B105" s="1">
        <v>5</v>
      </c>
      <c r="C105" s="5">
        <v>1</v>
      </c>
      <c r="D105" s="3">
        <v>200.77777777777777</v>
      </c>
      <c r="E105" s="3">
        <v>1.0409999999999999</v>
      </c>
      <c r="F105" s="5">
        <v>1</v>
      </c>
      <c r="G105" s="3">
        <v>120.77777777777777</v>
      </c>
      <c r="H105" s="3">
        <v>0.33333333333333331</v>
      </c>
      <c r="I105" s="5">
        <v>1</v>
      </c>
      <c r="J105" s="3">
        <v>121.66666666666666</v>
      </c>
      <c r="K105" s="3">
        <v>0.35355339059327373</v>
      </c>
      <c r="L105" s="5">
        <v>1</v>
      </c>
      <c r="M105" s="2">
        <v>2.179176755447942</v>
      </c>
      <c r="N105" s="2">
        <v>1E-3</v>
      </c>
      <c r="O105" s="5">
        <v>1</v>
      </c>
      <c r="P105" s="2">
        <v>4.13</v>
      </c>
      <c r="Q105" s="2">
        <v>1.8952111111111111E-3</v>
      </c>
      <c r="R105" s="5">
        <v>1</v>
      </c>
      <c r="S105" s="2">
        <v>8.2888888888888896</v>
      </c>
      <c r="T105" s="2">
        <v>7.7881222265979405E-2</v>
      </c>
      <c r="X105" s="1" t="s">
        <v>0</v>
      </c>
      <c r="Y105" s="1"/>
      <c r="Z105" s="1" t="s">
        <v>1</v>
      </c>
      <c r="AA105" s="1"/>
      <c r="AB105" s="1" t="s">
        <v>2</v>
      </c>
      <c r="AC105" s="1"/>
      <c r="AD105" s="1" t="s">
        <v>3</v>
      </c>
      <c r="AE105" s="1"/>
      <c r="AF105" s="1" t="s">
        <v>13</v>
      </c>
      <c r="AG105" s="1"/>
      <c r="AH105" s="1" t="s">
        <v>4</v>
      </c>
      <c r="AI105" s="1"/>
      <c r="AK105" s="1" t="s">
        <v>0</v>
      </c>
      <c r="AL105" s="1"/>
      <c r="AM105" s="1" t="s">
        <v>1</v>
      </c>
      <c r="AN105" s="1"/>
      <c r="AO105" s="1" t="s">
        <v>2</v>
      </c>
      <c r="AP105" s="1"/>
      <c r="AQ105" s="1" t="s">
        <v>3</v>
      </c>
      <c r="AR105" s="1"/>
      <c r="AS105" s="1" t="s">
        <v>13</v>
      </c>
      <c r="AT105" s="1"/>
      <c r="AU105" s="1" t="s">
        <v>4</v>
      </c>
      <c r="AV105" s="1"/>
      <c r="AX105" s="1" t="s">
        <v>0</v>
      </c>
      <c r="AY105" s="1"/>
      <c r="AZ105" s="1" t="s">
        <v>1</v>
      </c>
      <c r="BA105" s="1"/>
      <c r="BB105" s="1" t="s">
        <v>2</v>
      </c>
      <c r="BC105" s="1"/>
      <c r="BD105" s="1" t="s">
        <v>3</v>
      </c>
      <c r="BE105" s="1"/>
      <c r="BF105" s="1" t="s">
        <v>13</v>
      </c>
      <c r="BG105" s="1"/>
      <c r="BH105" s="1" t="s">
        <v>4</v>
      </c>
      <c r="BI105" s="1"/>
      <c r="BR105" s="1" t="s">
        <v>39</v>
      </c>
      <c r="BS105" s="1" t="s">
        <v>40</v>
      </c>
      <c r="BT105" s="1" t="s">
        <v>106</v>
      </c>
      <c r="BU105" s="1" t="s">
        <v>77</v>
      </c>
      <c r="BV105" s="1"/>
      <c r="BX105" s="1" t="s">
        <v>29</v>
      </c>
      <c r="CE105" s="7"/>
      <c r="CM105" s="1" t="s">
        <v>39</v>
      </c>
      <c r="CN105" s="1" t="s">
        <v>40</v>
      </c>
      <c r="CO105" s="1" t="s">
        <v>106</v>
      </c>
      <c r="CP105" s="1" t="s">
        <v>77</v>
      </c>
      <c r="CQ105" s="1"/>
      <c r="CS105" s="1" t="s">
        <v>29</v>
      </c>
      <c r="DH105" s="1" t="s">
        <v>39</v>
      </c>
      <c r="DI105" s="1" t="s">
        <v>40</v>
      </c>
      <c r="DJ105" s="1" t="s">
        <v>106</v>
      </c>
      <c r="DK105" s="1" t="s">
        <v>77</v>
      </c>
      <c r="DL105" s="1"/>
      <c r="DN105" s="1" t="s">
        <v>107</v>
      </c>
      <c r="EC105" s="1" t="s">
        <v>39</v>
      </c>
      <c r="ED105" s="1" t="s">
        <v>40</v>
      </c>
      <c r="EE105" s="1" t="s">
        <v>106</v>
      </c>
      <c r="EF105" s="1" t="s">
        <v>77</v>
      </c>
      <c r="EG105" s="1"/>
      <c r="EI105" s="1" t="s">
        <v>29</v>
      </c>
      <c r="EX105" s="1" t="s">
        <v>39</v>
      </c>
      <c r="EY105" s="1" t="s">
        <v>40</v>
      </c>
      <c r="EZ105" s="1" t="s">
        <v>106</v>
      </c>
      <c r="FA105" s="1" t="s">
        <v>77</v>
      </c>
      <c r="FB105" s="1"/>
      <c r="FD105" s="1" t="s">
        <v>29</v>
      </c>
      <c r="FS105" s="1" t="s">
        <v>39</v>
      </c>
      <c r="FT105" s="1" t="s">
        <v>40</v>
      </c>
      <c r="FU105" s="1" t="s">
        <v>106</v>
      </c>
      <c r="FV105" s="1" t="s">
        <v>77</v>
      </c>
      <c r="FW105" s="1"/>
      <c r="FY105" s="1" t="s">
        <v>29</v>
      </c>
    </row>
    <row r="106" spans="1:190" x14ac:dyDescent="0.25">
      <c r="A106" s="1"/>
      <c r="B106" s="1"/>
      <c r="C106" s="6">
        <v>2</v>
      </c>
      <c r="D106" s="3">
        <v>198.72226770010872</v>
      </c>
      <c r="E106" s="3">
        <v>0.82349160023233381</v>
      </c>
      <c r="F106" s="6">
        <v>2</v>
      </c>
      <c r="G106" s="3">
        <v>109.4696969613636</v>
      </c>
      <c r="H106" s="3">
        <v>1.7738299600786787</v>
      </c>
      <c r="I106" s="6">
        <v>2</v>
      </c>
      <c r="J106" s="3">
        <v>132.91666667500004</v>
      </c>
      <c r="K106" s="3">
        <v>1.8604085572798248</v>
      </c>
      <c r="L106" s="6">
        <v>2</v>
      </c>
      <c r="M106" s="2">
        <v>2.5333333333249999</v>
      </c>
      <c r="N106" s="2">
        <v>1.8604085572798249E-2</v>
      </c>
      <c r="O106" s="6">
        <v>2</v>
      </c>
      <c r="P106" s="2">
        <v>4.3421052631721784</v>
      </c>
      <c r="Q106" s="2">
        <v>3.1887196532533656E-2</v>
      </c>
      <c r="R106" s="6">
        <v>2</v>
      </c>
      <c r="S106" s="2">
        <v>8.2610399883638763</v>
      </c>
      <c r="T106" s="2">
        <v>5.9274629425918546E-2</v>
      </c>
      <c r="X106" s="1" t="s">
        <v>6</v>
      </c>
      <c r="Y106" s="1" t="s">
        <v>7</v>
      </c>
      <c r="Z106" s="1" t="s">
        <v>6</v>
      </c>
      <c r="AA106" s="1" t="s">
        <v>7</v>
      </c>
      <c r="AB106" s="1" t="s">
        <v>6</v>
      </c>
      <c r="AC106" s="1" t="s">
        <v>7</v>
      </c>
      <c r="AD106" s="1" t="s">
        <v>6</v>
      </c>
      <c r="AE106" s="1" t="s">
        <v>7</v>
      </c>
      <c r="AF106" s="1" t="s">
        <v>6</v>
      </c>
      <c r="AG106" s="1" t="s">
        <v>7</v>
      </c>
      <c r="AH106" s="1" t="s">
        <v>6</v>
      </c>
      <c r="AI106" s="1" t="s">
        <v>7</v>
      </c>
      <c r="AK106" s="1" t="s">
        <v>6</v>
      </c>
      <c r="AL106" s="1" t="s">
        <v>7</v>
      </c>
      <c r="AM106" s="1" t="s">
        <v>6</v>
      </c>
      <c r="AN106" s="1" t="s">
        <v>7</v>
      </c>
      <c r="AO106" s="1" t="s">
        <v>6</v>
      </c>
      <c r="AP106" s="1" t="s">
        <v>7</v>
      </c>
      <c r="AQ106" s="1" t="s">
        <v>6</v>
      </c>
      <c r="AR106" s="1" t="s">
        <v>7</v>
      </c>
      <c r="AS106" s="1" t="s">
        <v>6</v>
      </c>
      <c r="AT106" s="1" t="s">
        <v>7</v>
      </c>
      <c r="AU106" s="1" t="s">
        <v>6</v>
      </c>
      <c r="AV106" s="1" t="s">
        <v>7</v>
      </c>
      <c r="AX106" s="1" t="s">
        <v>6</v>
      </c>
      <c r="AY106" s="1" t="s">
        <v>7</v>
      </c>
      <c r="AZ106" s="1" t="s">
        <v>6</v>
      </c>
      <c r="BA106" s="1" t="s">
        <v>7</v>
      </c>
      <c r="BB106" s="1" t="s">
        <v>6</v>
      </c>
      <c r="BC106" s="1" t="s">
        <v>7</v>
      </c>
      <c r="BD106" s="1" t="s">
        <v>6</v>
      </c>
      <c r="BE106" s="1" t="s">
        <v>7</v>
      </c>
      <c r="BF106" s="1" t="s">
        <v>6</v>
      </c>
      <c r="BG106" s="1" t="s">
        <v>7</v>
      </c>
      <c r="BH106" s="1" t="s">
        <v>6</v>
      </c>
      <c r="BI106" s="1" t="s">
        <v>7</v>
      </c>
      <c r="BR106">
        <v>160</v>
      </c>
      <c r="BS106">
        <f>ABS(DM5)*1.96 + BT106</f>
        <v>23.741252455303286</v>
      </c>
      <c r="BT106" s="7">
        <f>DM7</f>
        <v>1.5185520091349747</v>
      </c>
      <c r="BU106">
        <f>BR106*CH123+CH122</f>
        <v>7.1513568905419582</v>
      </c>
      <c r="BX106" s="7">
        <f>DM5</f>
        <v>11.338112472534853</v>
      </c>
      <c r="CM106">
        <v>90</v>
      </c>
      <c r="CN106">
        <f>ABS(DO5)*1.96 + CO106</f>
        <v>16.192980986227504</v>
      </c>
      <c r="CO106" s="7">
        <f>DO7</f>
        <v>-11.666217733441924</v>
      </c>
      <c r="CP106">
        <f>CM106*DC123+DC122</f>
        <v>-9.3471549862549832</v>
      </c>
      <c r="CS106" s="7">
        <f>DO5</f>
        <v>14.213876897790524</v>
      </c>
      <c r="DH106">
        <v>100</v>
      </c>
      <c r="DI106">
        <f>ABS(DQ5)*1.96 + DJ106</f>
        <v>41.711564544601885</v>
      </c>
      <c r="DJ106" s="7">
        <f>DQ7</f>
        <v>11.690715021296707</v>
      </c>
      <c r="DK106">
        <f>DH106*DX123+DX122</f>
        <v>0.52832617270963045</v>
      </c>
      <c r="DN106" s="7">
        <f>DQ5</f>
        <v>15.316759960869987</v>
      </c>
      <c r="EC106">
        <v>1.8</v>
      </c>
      <c r="ED106">
        <f>ABS(DS5)*1.96 + EE106</f>
        <v>0.31010427514675698</v>
      </c>
      <c r="EE106" s="7">
        <f>DS7</f>
        <v>-8.7399003312864085E-2</v>
      </c>
      <c r="EF106">
        <f>EC106*ES123+ES122</f>
        <v>1.9148472372740921E-2</v>
      </c>
      <c r="EI106" s="7">
        <f>DS5</f>
        <v>0.20280779513245975</v>
      </c>
      <c r="EX106">
        <v>4</v>
      </c>
      <c r="EY106">
        <f>ABS(DU5)*1.96 + EZ106</f>
        <v>0.98350883553105417</v>
      </c>
      <c r="EZ106" s="7">
        <f>DU7</f>
        <v>0.28935508506968038</v>
      </c>
      <c r="FA106">
        <f>EX106*FN123+FN122</f>
        <v>0.31825757490862255</v>
      </c>
      <c r="FD106" s="7">
        <f>DU5</f>
        <v>0.35416007676600703</v>
      </c>
      <c r="FS106">
        <v>6.9</v>
      </c>
      <c r="FT106">
        <f>ABS(DW5)*1.96 + FU106</f>
        <v>1.0304761087003957</v>
      </c>
      <c r="FU106" s="7">
        <f>DW7</f>
        <v>2.4930123354031025E-2</v>
      </c>
      <c r="FV106">
        <f>FS106*GI123+GI122</f>
        <v>-2.3444173440152205E-3</v>
      </c>
      <c r="FY106" s="7">
        <f>DW5</f>
        <v>0.51303366599304323</v>
      </c>
    </row>
    <row r="107" spans="1:190" x14ac:dyDescent="0.25">
      <c r="A107" s="1"/>
      <c r="B107" s="1"/>
      <c r="C107" s="4">
        <v>3</v>
      </c>
      <c r="D107" s="3">
        <v>21.2835492697399</v>
      </c>
      <c r="E107" s="3">
        <v>0.33317659999999999</v>
      </c>
      <c r="F107" s="4">
        <v>3</v>
      </c>
      <c r="G107" s="3">
        <v>93.750953749999795</v>
      </c>
      <c r="H107" s="3">
        <v>4.7140450000000005</v>
      </c>
      <c r="I107" s="4">
        <v>3</v>
      </c>
      <c r="J107" s="3">
        <v>141.249179999999</v>
      </c>
      <c r="K107" s="3">
        <v>5</v>
      </c>
      <c r="L107" s="4">
        <v>3</v>
      </c>
      <c r="M107" s="2">
        <v>2.1500015299999902</v>
      </c>
      <c r="N107" s="2">
        <v>1.4142136E-2</v>
      </c>
      <c r="O107" s="4">
        <v>3</v>
      </c>
      <c r="P107" s="2">
        <v>4.6511594808027903</v>
      </c>
      <c r="Q107" s="2">
        <v>2.7534676000000001E-2</v>
      </c>
      <c r="R107" s="4">
        <v>3</v>
      </c>
      <c r="S107" s="2">
        <v>0.44208796984279503</v>
      </c>
      <c r="T107" s="2">
        <v>9.9905970000000004E-3</v>
      </c>
      <c r="X107" s="21">
        <f>D3</f>
        <v>193.77777777777777</v>
      </c>
      <c r="Y107" s="21">
        <f>E3</f>
        <v>1.0409999999999999</v>
      </c>
      <c r="Z107" s="25">
        <f>G3</f>
        <v>132.88888888888891</v>
      </c>
      <c r="AA107" s="25">
        <f>H3</f>
        <v>0.31622776601683794</v>
      </c>
      <c r="AB107" s="21">
        <f>J3</f>
        <v>128</v>
      </c>
      <c r="AC107" s="21">
        <f>K3</f>
        <v>0.33333333333333331</v>
      </c>
      <c r="AD107" s="26">
        <f>M3</f>
        <v>2.6071842410196981</v>
      </c>
      <c r="AE107" s="26">
        <f>N3</f>
        <v>1E-3</v>
      </c>
      <c r="AF107" s="24">
        <f>P3</f>
        <v>3.8355555555555561</v>
      </c>
      <c r="AG107" s="24">
        <f>Q3</f>
        <v>1.4711486419753093E-3</v>
      </c>
      <c r="AH107" s="26">
        <f>S3</f>
        <v>7.4311111111111119</v>
      </c>
      <c r="AI107" s="26">
        <f>T3</f>
        <v>6.9415447300981564E-2</v>
      </c>
      <c r="AK107" s="21">
        <f>D4</f>
        <v>192.2049409657148</v>
      </c>
      <c r="AL107" s="21">
        <f>E4</f>
        <v>0.75832656312106961</v>
      </c>
      <c r="AM107" s="25">
        <f>G4</f>
        <v>115.90909111363639</v>
      </c>
      <c r="AN107" s="25">
        <f>H4</f>
        <v>1.7738299600786787</v>
      </c>
      <c r="AO107" s="21">
        <f>J4</f>
        <v>147.08333319999997</v>
      </c>
      <c r="AP107" s="21">
        <f>K4</f>
        <v>1.8604085572798248</v>
      </c>
      <c r="AQ107" s="26">
        <f>M4</f>
        <v>2.7458333342499999</v>
      </c>
      <c r="AR107" s="26">
        <f>N4</f>
        <v>1.9512129560865465E-2</v>
      </c>
      <c r="AS107" s="24">
        <f>P4</f>
        <v>4.0060698013940286</v>
      </c>
      <c r="AT107" s="24">
        <f>Q4</f>
        <v>2.8467479078085223E-2</v>
      </c>
      <c r="AU107" s="26">
        <f>S4</f>
        <v>7.3359740390319104</v>
      </c>
      <c r="AV107" s="26">
        <f>T4</f>
        <v>4.8389259049819819E-2</v>
      </c>
      <c r="AX107" s="21">
        <f>D5</f>
        <v>150.04177443327001</v>
      </c>
      <c r="AY107" s="21">
        <f>E5</f>
        <v>0.3160791</v>
      </c>
      <c r="AZ107" s="25">
        <f>G5</f>
        <v>111.2504</v>
      </c>
      <c r="BA107" s="25">
        <f>H5</f>
        <v>4.4721359999999999</v>
      </c>
      <c r="BB107" s="21">
        <f>J5</f>
        <v>151.24988624999898</v>
      </c>
      <c r="BC107" s="21">
        <f>K5</f>
        <v>4.7140450000000005</v>
      </c>
      <c r="BD107" s="26">
        <f>M5</f>
        <v>2.3300018300000001</v>
      </c>
      <c r="BE107" s="26">
        <f>N5</f>
        <v>1.4142136E-2</v>
      </c>
      <c r="BF107" s="24">
        <f>P5</f>
        <v>4.29184212271627</v>
      </c>
      <c r="BG107" s="24">
        <f>Q5</f>
        <v>2.5177853E-2</v>
      </c>
      <c r="BH107" s="26">
        <f>S5</f>
        <v>8.7500096249999396E-2</v>
      </c>
      <c r="BI107" s="26">
        <f>T5</f>
        <v>4.4721359999999998E-3</v>
      </c>
      <c r="BR107">
        <v>230</v>
      </c>
      <c r="BS107">
        <f>BS106</f>
        <v>23.741252455303286</v>
      </c>
      <c r="BT107" s="7">
        <f>BT106</f>
        <v>1.5185520091349747</v>
      </c>
      <c r="BU107">
        <f>BR107*CH123+CH122</f>
        <v>-2.3162455881313306</v>
      </c>
      <c r="CM107">
        <v>130</v>
      </c>
      <c r="CN107">
        <f>CN106</f>
        <v>16.192980986227504</v>
      </c>
      <c r="CO107" s="7">
        <f>CO106</f>
        <v>-11.666217733441924</v>
      </c>
      <c r="CP107">
        <f>CM107*DC123+DC122</f>
        <v>-13.515904335206091</v>
      </c>
      <c r="DH107">
        <v>160</v>
      </c>
      <c r="DI107">
        <f>DI106</f>
        <v>41.711564544601885</v>
      </c>
      <c r="DJ107" s="7">
        <f>DJ106</f>
        <v>11.690715021296707</v>
      </c>
      <c r="DK107">
        <f>DH107*DX123+DX122</f>
        <v>-3.1046733565727793</v>
      </c>
      <c r="EC107">
        <v>2.9</v>
      </c>
      <c r="ED107">
        <f>ED106</f>
        <v>0.31010427514675698</v>
      </c>
      <c r="EE107" s="7">
        <f>EE106</f>
        <v>-8.7399003312864085E-2</v>
      </c>
      <c r="EF107">
        <f>EC107*ES123+ES122</f>
        <v>-0.18796817829356133</v>
      </c>
      <c r="EX107">
        <v>5</v>
      </c>
      <c r="EY107">
        <f>EY106</f>
        <v>0.98350883553105417</v>
      </c>
      <c r="EZ107" s="7">
        <f>EZ106</f>
        <v>0.28935508506968038</v>
      </c>
      <c r="FA107">
        <f>EX107*FN123+FN122</f>
        <v>0.20132671171219618</v>
      </c>
      <c r="FS107">
        <v>10.1</v>
      </c>
      <c r="FT107">
        <f>FT106</f>
        <v>1.0304761087003957</v>
      </c>
      <c r="FU107" s="7">
        <f>FU106</f>
        <v>2.4930123354031025E-2</v>
      </c>
      <c r="FV107">
        <f>FS107*GI123+GI122</f>
        <v>5.7837287235029872E-2</v>
      </c>
    </row>
    <row r="108" spans="1:190" x14ac:dyDescent="0.25">
      <c r="A108" s="1">
        <v>8</v>
      </c>
      <c r="B108" s="1">
        <v>1</v>
      </c>
      <c r="C108" s="5">
        <v>1</v>
      </c>
      <c r="D108" s="3">
        <v>205.75</v>
      </c>
      <c r="E108" s="3">
        <v>1.0409999999999999</v>
      </c>
      <c r="F108" s="5">
        <v>1</v>
      </c>
      <c r="G108" s="3">
        <v>130.625</v>
      </c>
      <c r="H108" s="3">
        <v>0.31622776601683794</v>
      </c>
      <c r="I108" s="5">
        <v>1</v>
      </c>
      <c r="J108" s="3">
        <v>134.25</v>
      </c>
      <c r="K108" s="3">
        <v>0.33333333333333331</v>
      </c>
      <c r="L108" s="5">
        <v>1</v>
      </c>
      <c r="M108" s="2">
        <v>2.6481297583581593</v>
      </c>
      <c r="N108" s="2">
        <v>1E-3</v>
      </c>
      <c r="O108" s="5">
        <v>1</v>
      </c>
      <c r="P108" s="2">
        <v>3.7762500000000001</v>
      </c>
      <c r="Q108" s="2">
        <v>1.4260064062500003E-3</v>
      </c>
      <c r="R108" s="5">
        <v>1</v>
      </c>
      <c r="S108" s="2">
        <v>7.7712500000000002</v>
      </c>
      <c r="T108" s="2">
        <v>6.9426993076576543E-2</v>
      </c>
      <c r="X108" s="21">
        <f>D6</f>
        <v>192.6</v>
      </c>
      <c r="Y108" s="21">
        <f>E6</f>
        <v>1.0409999999999999</v>
      </c>
      <c r="Z108" s="25">
        <f>G6</f>
        <v>135.70000000000002</v>
      </c>
      <c r="AA108" s="25">
        <f>H6</f>
        <v>0.31622776601683794</v>
      </c>
      <c r="AB108" s="21">
        <f>J6</f>
        <v>127.8</v>
      </c>
      <c r="AC108" s="21">
        <f>K6</f>
        <v>0.33333333333333331</v>
      </c>
      <c r="AD108" s="26">
        <f>M6</f>
        <v>2.6315789473684204</v>
      </c>
      <c r="AE108" s="26">
        <f>N6</f>
        <v>1E-3</v>
      </c>
      <c r="AF108" s="24">
        <f>P6</f>
        <v>3.8000000000000007</v>
      </c>
      <c r="AG108" s="24">
        <f>Q6</f>
        <v>1.4440000000000008E-3</v>
      </c>
      <c r="AH108" s="26">
        <f>S6</f>
        <v>7.3129999999999997</v>
      </c>
      <c r="AI108" s="26">
        <f>T6</f>
        <v>6.8394032810570798E-2</v>
      </c>
      <c r="AK108" s="21">
        <f>D7</f>
        <v>191.84133620869321</v>
      </c>
      <c r="AL108" s="21">
        <f>E7</f>
        <v>0.75469488972563425</v>
      </c>
      <c r="AM108" s="25">
        <f>G7</f>
        <v>115.15151515909089</v>
      </c>
      <c r="AN108" s="25">
        <f>H7</f>
        <v>1.7738299600786787</v>
      </c>
      <c r="AO108" s="21">
        <f>J7</f>
        <v>147.50000007500003</v>
      </c>
      <c r="AP108" s="21">
        <f>K7</f>
        <v>1.8604085572798248</v>
      </c>
      <c r="AQ108" s="26">
        <f>M7</f>
        <v>2.7416666675000001</v>
      </c>
      <c r="AR108" s="26">
        <f>N7</f>
        <v>1.9512129560865465E-2</v>
      </c>
      <c r="AS108" s="24">
        <f>P7</f>
        <v>4.0121580534917447</v>
      </c>
      <c r="AT108" s="24">
        <f>Q7</f>
        <v>2.8554072122044621E-2</v>
      </c>
      <c r="AU108" s="26">
        <f>S7</f>
        <v>7.3069654821045136</v>
      </c>
      <c r="AV108" s="26">
        <f>T7</f>
        <v>4.8059165033527959E-2</v>
      </c>
      <c r="AX108" s="21">
        <f>D8</f>
        <v>66.405300077030006</v>
      </c>
      <c r="AY108" s="21">
        <f>E8</f>
        <v>0.3160791</v>
      </c>
      <c r="AZ108" s="25">
        <f>G8</f>
        <v>87.500096249999402</v>
      </c>
      <c r="BA108" s="25">
        <f>H8</f>
        <v>4.4721359999999999</v>
      </c>
      <c r="BB108" s="21">
        <f>J8</f>
        <v>142.4999225</v>
      </c>
      <c r="BC108" s="21">
        <f>K8</f>
        <v>4.7140450000000005</v>
      </c>
      <c r="BD108" s="26">
        <f>M8</f>
        <v>2.0900001499999998</v>
      </c>
      <c r="BE108" s="26">
        <f>N8</f>
        <v>1.4142136E-2</v>
      </c>
      <c r="BF108" s="24">
        <f>P8</f>
        <v>4.7846886518165999</v>
      </c>
      <c r="BG108" s="24">
        <f>Q8</f>
        <v>1.6586311999999999E-2</v>
      </c>
      <c r="BH108" s="26">
        <f>S8</f>
        <v>2.47195386718951</v>
      </c>
      <c r="BI108" s="26">
        <f>T8</f>
        <v>9.9905970000000004E-3</v>
      </c>
      <c r="BS108" s="1" t="s">
        <v>41</v>
      </c>
      <c r="BT108" s="1"/>
      <c r="CN108" s="1" t="s">
        <v>41</v>
      </c>
      <c r="CO108" s="1"/>
      <c r="DI108" s="1" t="s">
        <v>41</v>
      </c>
      <c r="DJ108" s="1"/>
      <c r="ED108" s="1" t="s">
        <v>41</v>
      </c>
      <c r="EE108" s="1"/>
      <c r="EY108" s="1" t="s">
        <v>41</v>
      </c>
      <c r="EZ108" s="1"/>
      <c r="FT108" s="1" t="s">
        <v>41</v>
      </c>
      <c r="FU108" s="1"/>
    </row>
    <row r="109" spans="1:190" x14ac:dyDescent="0.25">
      <c r="A109" s="1"/>
      <c r="B109" s="1"/>
      <c r="C109" s="6">
        <v>2</v>
      </c>
      <c r="D109" s="3">
        <v>201.87814005004842</v>
      </c>
      <c r="E109" s="3">
        <v>0.79381805847153364</v>
      </c>
      <c r="F109" s="6">
        <v>2</v>
      </c>
      <c r="G109" s="3">
        <v>109.09090902272722</v>
      </c>
      <c r="H109" s="3">
        <v>1.7738299600786787</v>
      </c>
      <c r="I109" s="6">
        <v>2</v>
      </c>
      <c r="J109" s="3">
        <v>158.33333332500004</v>
      </c>
      <c r="K109" s="3">
        <v>1.8604085572798248</v>
      </c>
      <c r="L109" s="6">
        <v>2</v>
      </c>
      <c r="M109" s="2">
        <v>2.7833333324999998</v>
      </c>
      <c r="N109" s="2">
        <v>1.8604085572798249E-2</v>
      </c>
      <c r="O109" s="6">
        <v>2</v>
      </c>
      <c r="P109" s="2">
        <v>3.952095809566496</v>
      </c>
      <c r="Q109" s="2">
        <v>2.6416213888054842E-2</v>
      </c>
      <c r="R109" s="6">
        <v>2</v>
      </c>
      <c r="S109" s="2">
        <v>7.6289562551513841</v>
      </c>
      <c r="T109" s="2">
        <v>4.9732768948922187E-2</v>
      </c>
      <c r="X109" s="21">
        <f>D9</f>
        <v>188.8</v>
      </c>
      <c r="Y109" s="21">
        <f>E9</f>
        <v>1.0409999999999999</v>
      </c>
      <c r="Z109" s="25">
        <f>G9</f>
        <v>132.00000000000003</v>
      </c>
      <c r="AA109" s="25">
        <f>H9</f>
        <v>0.30151134457776363</v>
      </c>
      <c r="AB109" s="21">
        <f>J9</f>
        <v>119</v>
      </c>
      <c r="AC109" s="21">
        <f>K9</f>
        <v>0.31622776601683794</v>
      </c>
      <c r="AD109" s="26">
        <f>M9</f>
        <v>2.7555110220440886</v>
      </c>
      <c r="AE109" s="26">
        <f>N9</f>
        <v>1E-3</v>
      </c>
      <c r="AF109" s="24">
        <f>P9</f>
        <v>3.9919999999999995</v>
      </c>
      <c r="AG109" s="24">
        <f>Q9</f>
        <v>1.4487330909090906E-3</v>
      </c>
      <c r="AH109" s="26">
        <f>S9</f>
        <v>7.527000000000001</v>
      </c>
      <c r="AI109" s="26">
        <f>T9</f>
        <v>7.2612927658998766E-2</v>
      </c>
      <c r="AK109" s="21">
        <f>D10</f>
        <v>188.67586348016056</v>
      </c>
      <c r="AL109" s="21">
        <f>E10</f>
        <v>0.78464559637084708</v>
      </c>
      <c r="AM109" s="25">
        <f>G10</f>
        <v>104.54545434772729</v>
      </c>
      <c r="AN109" s="25">
        <f>H10</f>
        <v>1.7738299600786787</v>
      </c>
      <c r="AO109" s="21">
        <f>J10</f>
        <v>146.66666679999997</v>
      </c>
      <c r="AP109" s="21">
        <f>K10</f>
        <v>1.8604085572798248</v>
      </c>
      <c r="AQ109" s="26">
        <f>M10</f>
        <v>2.616666665825</v>
      </c>
      <c r="AR109" s="26">
        <f>N10</f>
        <v>1.9512129560865465E-2</v>
      </c>
      <c r="AS109" s="24">
        <f>P10</f>
        <v>4.2038216574031404</v>
      </c>
      <c r="AT109" s="24">
        <f>Q10</f>
        <v>3.1347329754040615E-2</v>
      </c>
      <c r="AU109" s="26">
        <f>S10</f>
        <v>7.522348805050342</v>
      </c>
      <c r="AV109" s="26">
        <f>T10</f>
        <v>5.1898464827062334E-2</v>
      </c>
      <c r="AX109" s="21">
        <f>D11</f>
        <v>58.385201471219908</v>
      </c>
      <c r="AY109" s="21">
        <f>E11</f>
        <v>0.30136960000000002</v>
      </c>
      <c r="AZ109" s="25">
        <f>G11</f>
        <v>91.249943749999403</v>
      </c>
      <c r="BA109" s="25">
        <f>H11</f>
        <v>4.2640140000000004</v>
      </c>
      <c r="BB109" s="21">
        <f>J11</f>
        <v>160.00008374999999</v>
      </c>
      <c r="BC109" s="21">
        <f>K11</f>
        <v>4.4721359999999999</v>
      </c>
      <c r="BD109" s="26">
        <f>M11</f>
        <v>1.9699974</v>
      </c>
      <c r="BE109" s="26">
        <f>N11</f>
        <v>1.4142136E-2</v>
      </c>
      <c r="BF109" s="24">
        <f>P11</f>
        <v>5.0761488314654599</v>
      </c>
      <c r="BG109" s="24">
        <f>Q11</f>
        <v>3.1003625E-2</v>
      </c>
      <c r="BH109" s="26">
        <f>S11</f>
        <v>2.4520796389571302</v>
      </c>
      <c r="BI109" s="26">
        <f>T11</f>
        <v>9.9905970000000004E-3</v>
      </c>
      <c r="BS109">
        <f>-BS106+2*BT106</f>
        <v>-20.704148437033336</v>
      </c>
      <c r="CN109">
        <f>-CN106 + 2*CO106</f>
        <v>-39.525416453111347</v>
      </c>
      <c r="DI109">
        <f>-DI106 + 2*DJ106</f>
        <v>-18.33013450200847</v>
      </c>
      <c r="ED109">
        <f>-ED106 + 2*EE106</f>
        <v>-0.48490228177248518</v>
      </c>
      <c r="EY109">
        <f>-EY106 + 2*EZ106</f>
        <v>-0.4047986653916934</v>
      </c>
      <c r="FT109">
        <f>-FT106 + 2*FU106</f>
        <v>-0.98061586199233375</v>
      </c>
    </row>
    <row r="110" spans="1:190" x14ac:dyDescent="0.25">
      <c r="A110" s="1"/>
      <c r="B110" s="1"/>
      <c r="C110" s="4">
        <v>3</v>
      </c>
      <c r="D110" s="3">
        <v>167.001671941479</v>
      </c>
      <c r="E110" s="3">
        <v>0.3160791</v>
      </c>
      <c r="F110" s="4">
        <v>3</v>
      </c>
      <c r="G110" s="3">
        <v>106.25004624999899</v>
      </c>
      <c r="H110" s="3">
        <v>4.4721359999999999</v>
      </c>
      <c r="I110" s="4">
        <v>3</v>
      </c>
      <c r="J110" s="3">
        <v>157.50003000000001</v>
      </c>
      <c r="K110" s="3">
        <v>4.7140450000000005</v>
      </c>
      <c r="L110" s="4">
        <v>3</v>
      </c>
      <c r="M110" s="2">
        <v>2.4100017600000001</v>
      </c>
      <c r="N110" s="2">
        <v>1.4142136E-2</v>
      </c>
      <c r="O110" s="4">
        <v>3</v>
      </c>
      <c r="P110" s="2">
        <v>4.1493745631123504</v>
      </c>
      <c r="Q110" s="2">
        <v>2.4348952E-2</v>
      </c>
      <c r="R110" s="4">
        <v>3</v>
      </c>
      <c r="S110" s="2">
        <v>6.6256716378220899</v>
      </c>
      <c r="T110" s="2">
        <v>9.9905970000000004E-3</v>
      </c>
      <c r="X110" s="21">
        <f>D12</f>
        <v>190.66666666666666</v>
      </c>
      <c r="Y110" s="21">
        <f>E12</f>
        <v>1.0409999999999999</v>
      </c>
      <c r="Z110" s="25">
        <f>G12</f>
        <v>130.66666666666666</v>
      </c>
      <c r="AA110" s="25">
        <f>H12</f>
        <v>0.30151134457776363</v>
      </c>
      <c r="AB110" s="21">
        <f>J12</f>
        <v>119.66666666666666</v>
      </c>
      <c r="AC110" s="21">
        <f>K12</f>
        <v>0.31622776601683794</v>
      </c>
      <c r="AD110" s="26">
        <f>M12</f>
        <v>2.7507641011392057</v>
      </c>
      <c r="AE110" s="26">
        <f>N12</f>
        <v>1E-3</v>
      </c>
      <c r="AF110" s="24">
        <f>P12</f>
        <v>3.9988888888888883</v>
      </c>
      <c r="AG110" s="24">
        <f>Q12</f>
        <v>1.453737485970819E-3</v>
      </c>
      <c r="AH110" s="26">
        <f>S12</f>
        <v>7.6177777777777784</v>
      </c>
      <c r="AI110" s="26">
        <f>T12</f>
        <v>7.2955864712142465E-2</v>
      </c>
      <c r="AK110" s="21">
        <f>D13</f>
        <v>191.57193140437957</v>
      </c>
      <c r="AL110" s="21">
        <f>E13</f>
        <v>0.79180940141658007</v>
      </c>
      <c r="AM110" s="25">
        <f>G13</f>
        <v>102.65151524318185</v>
      </c>
      <c r="AN110" s="25">
        <f>H13</f>
        <v>1.7738299600786787</v>
      </c>
      <c r="AO110" s="21">
        <f>J13</f>
        <v>150.41666664999994</v>
      </c>
      <c r="AP110" s="21">
        <f>K13</f>
        <v>1.8604085572798248</v>
      </c>
      <c r="AQ110" s="26">
        <f>M13</f>
        <v>2.6333333341749996</v>
      </c>
      <c r="AR110" s="26">
        <f>N13</f>
        <v>1.9512129560865465E-2</v>
      </c>
      <c r="AS110" s="24">
        <f>P13</f>
        <v>4.1772151885382955</v>
      </c>
      <c r="AT110" s="24">
        <f>Q13</f>
        <v>3.0951783773287299E-2</v>
      </c>
      <c r="AU110" s="26">
        <f>S13</f>
        <v>7.6050685998186225</v>
      </c>
      <c r="AV110" s="26">
        <f>T13</f>
        <v>5.2082789584456675E-2</v>
      </c>
      <c r="AX110" s="21">
        <f>D14</f>
        <v>114.52587129339899</v>
      </c>
      <c r="AY110" s="21">
        <f>E14</f>
        <v>0.30136960000000002</v>
      </c>
      <c r="AZ110" s="25">
        <f>G14</f>
        <v>96.250532500000901</v>
      </c>
      <c r="BA110" s="25">
        <f>H14</f>
        <v>4.2640140000000004</v>
      </c>
      <c r="BB110" s="21">
        <f>J14</f>
        <v>149.99914374999801</v>
      </c>
      <c r="BC110" s="21">
        <f>K14</f>
        <v>4.4721359999999999</v>
      </c>
      <c r="BD110" s="26">
        <f>M14</f>
        <v>2.2199974099999902</v>
      </c>
      <c r="BE110" s="26">
        <f>N14</f>
        <v>1.4142136E-2</v>
      </c>
      <c r="BF110" s="24">
        <f>P14</f>
        <v>4.5045097597658899</v>
      </c>
      <c r="BG110" s="24">
        <f>Q14</f>
        <v>3.1564670000000003E-2</v>
      </c>
      <c r="BH110" s="26">
        <f>S14</f>
        <v>4.5148404790071703</v>
      </c>
      <c r="BI110" s="26">
        <f>T14</f>
        <v>9.9905970000000004E-3</v>
      </c>
      <c r="BS110">
        <f>BS109</f>
        <v>-20.704148437033336</v>
      </c>
      <c r="CN110">
        <f>CN109</f>
        <v>-39.525416453111347</v>
      </c>
      <c r="DI110">
        <f>DI109</f>
        <v>-18.33013450200847</v>
      </c>
      <c r="ED110">
        <f>ED109</f>
        <v>-0.48490228177248518</v>
      </c>
      <c r="EY110">
        <f>EY109</f>
        <v>-0.4047986653916934</v>
      </c>
      <c r="FT110">
        <f>FT109</f>
        <v>-0.98061586199233375</v>
      </c>
    </row>
    <row r="111" spans="1:190" x14ac:dyDescent="0.25">
      <c r="A111" s="1"/>
      <c r="B111" s="1">
        <v>2</v>
      </c>
      <c r="C111" s="5">
        <v>1</v>
      </c>
      <c r="D111" s="3">
        <v>203.5</v>
      </c>
      <c r="E111" s="3">
        <v>1.0409999999999999</v>
      </c>
      <c r="F111" s="5">
        <v>1</v>
      </c>
      <c r="G111" s="3">
        <v>127.75</v>
      </c>
      <c r="H111" s="3">
        <v>0.31622776601683794</v>
      </c>
      <c r="I111" s="5">
        <v>1</v>
      </c>
      <c r="J111" s="3">
        <v>125.62499999999999</v>
      </c>
      <c r="K111" s="3">
        <v>0.33333333333333331</v>
      </c>
      <c r="L111" s="5">
        <v>1</v>
      </c>
      <c r="M111" s="2">
        <v>2.5316455696202529</v>
      </c>
      <c r="N111" s="2">
        <v>1E-3</v>
      </c>
      <c r="O111" s="5">
        <v>1</v>
      </c>
      <c r="P111" s="2">
        <v>3.95</v>
      </c>
      <c r="Q111" s="2">
        <v>1.5602500000000004E-3</v>
      </c>
      <c r="R111" s="5">
        <v>1</v>
      </c>
      <c r="S111" s="2">
        <v>8.0362500000000008</v>
      </c>
      <c r="T111" s="2">
        <v>7.3519590174840679E-2</v>
      </c>
      <c r="X111" s="21">
        <f>D15</f>
        <v>189.11111111111111</v>
      </c>
      <c r="Y111" s="21">
        <f>E15</f>
        <v>1.0409999999999999</v>
      </c>
      <c r="Z111" s="25">
        <f>G15</f>
        <v>131.33333333333337</v>
      </c>
      <c r="AA111" s="25">
        <f>H15</f>
        <v>0.31622776601683794</v>
      </c>
      <c r="AB111" s="21">
        <f>J15</f>
        <v>114.99999999999999</v>
      </c>
      <c r="AC111" s="21">
        <f>K15</f>
        <v>0.33333333333333331</v>
      </c>
      <c r="AD111" s="26">
        <f>M15</f>
        <v>2.4617067833698036</v>
      </c>
      <c r="AE111" s="26">
        <f>N15</f>
        <v>1E-3</v>
      </c>
      <c r="AF111" s="24">
        <f>P15</f>
        <v>4.0622222222222213</v>
      </c>
      <c r="AG111" s="24">
        <f>Q15</f>
        <v>1.6501649382716043E-3</v>
      </c>
      <c r="AH111" s="26">
        <f>S15</f>
        <v>7.6799999999999988</v>
      </c>
      <c r="AI111" s="26">
        <f>T15</f>
        <v>7.4369636948949991E-2</v>
      </c>
      <c r="AK111" s="21">
        <f>D16</f>
        <v>191.35974220735056</v>
      </c>
      <c r="AL111" s="21">
        <f>E16</f>
        <v>0.79552419333530455</v>
      </c>
      <c r="AM111" s="25">
        <f>G16</f>
        <v>109.46969720454547</v>
      </c>
      <c r="AN111" s="25">
        <f>H16</f>
        <v>1.7738299600786787</v>
      </c>
      <c r="AO111" s="21">
        <f>J16</f>
        <v>136.24999982499997</v>
      </c>
      <c r="AP111" s="21">
        <f>K16</f>
        <v>1.8604085572798248</v>
      </c>
      <c r="AQ111" s="26">
        <f>M16</f>
        <v>2.5666666674999998</v>
      </c>
      <c r="AR111" s="26">
        <f>N16</f>
        <v>1.9512129560865465E-2</v>
      </c>
      <c r="AS111" s="24">
        <f>P16</f>
        <v>4.28571428432282</v>
      </c>
      <c r="AT111" s="24">
        <f>Q16</f>
        <v>3.2580550266003205E-2</v>
      </c>
      <c r="AU111" s="26">
        <f>S16</f>
        <v>7.7507662887135442</v>
      </c>
      <c r="AV111" s="26">
        <f>T16</f>
        <v>5.4098173092819647E-2</v>
      </c>
      <c r="AX111" s="21">
        <f>D17</f>
        <v>122.46185609331901</v>
      </c>
      <c r="AY111" s="21">
        <f>E17</f>
        <v>0.3160791</v>
      </c>
      <c r="AZ111" s="25">
        <f>G17</f>
        <v>101.24969374999999</v>
      </c>
      <c r="BA111" s="25">
        <f>H17</f>
        <v>4.4721359999999999</v>
      </c>
      <c r="BB111" s="21">
        <f>J17</f>
        <v>126.250744999999</v>
      </c>
      <c r="BC111" s="21">
        <f>K17</f>
        <v>4.7140450000000005</v>
      </c>
      <c r="BD111" s="26">
        <f>M17</f>
        <v>1.9600028999999899</v>
      </c>
      <c r="BE111" s="26">
        <f>N17</f>
        <v>1.4142136E-2</v>
      </c>
      <c r="BF111" s="24">
        <f>P17</f>
        <v>5.1020332673997597</v>
      </c>
      <c r="BG111" s="24">
        <f>Q17</f>
        <v>1.5103297E-2</v>
      </c>
      <c r="BH111" s="26">
        <f>S17</f>
        <v>3.7699854786891498</v>
      </c>
      <c r="BI111" s="26">
        <f>T17</f>
        <v>9.9905970000000004E-3</v>
      </c>
    </row>
    <row r="112" spans="1:190" x14ac:dyDescent="0.25">
      <c r="A112" s="1"/>
      <c r="B112" s="1"/>
      <c r="C112" s="6">
        <v>2</v>
      </c>
      <c r="D112" s="3">
        <v>201.3630493090364</v>
      </c>
      <c r="E112" s="3">
        <v>0.75421212279853445</v>
      </c>
      <c r="F112" s="6">
        <v>2</v>
      </c>
      <c r="G112" s="3">
        <v>106.66666662500009</v>
      </c>
      <c r="H112" s="3">
        <v>1.8604085572798248</v>
      </c>
      <c r="I112" s="6">
        <v>2</v>
      </c>
      <c r="J112" s="3">
        <v>148.14814811111103</v>
      </c>
      <c r="K112" s="3">
        <v>1.9610428064906915</v>
      </c>
      <c r="L112" s="6">
        <v>2</v>
      </c>
      <c r="M112" s="2">
        <v>2.3999999992499998</v>
      </c>
      <c r="N112" s="2">
        <v>1.8604085572798249E-2</v>
      </c>
      <c r="O112" s="6">
        <v>2</v>
      </c>
      <c r="P112" s="2">
        <v>4.1666666679687498</v>
      </c>
      <c r="Q112" s="2">
        <v>3.2298759695183692E-2</v>
      </c>
      <c r="R112" s="6">
        <v>2</v>
      </c>
      <c r="S112" s="2">
        <v>7.9583876424115454</v>
      </c>
      <c r="T112" s="2">
        <v>5.643007302114967E-2</v>
      </c>
      <c r="X112" s="21">
        <f>D18</f>
        <v>188.9</v>
      </c>
      <c r="Y112" s="21">
        <f>E18</f>
        <v>1.0409999999999999</v>
      </c>
      <c r="Z112" s="25">
        <f>G18</f>
        <v>114.5</v>
      </c>
      <c r="AA112" s="25">
        <f>H18</f>
        <v>0.30151134457776363</v>
      </c>
      <c r="AB112" s="21">
        <f>J18</f>
        <v>123.10000000000001</v>
      </c>
      <c r="AC112" s="21">
        <f>K18</f>
        <v>0.31622776601683794</v>
      </c>
      <c r="AD112" s="26">
        <f>M18</f>
        <v>2.6097271648873082</v>
      </c>
      <c r="AE112" s="26">
        <f>N18</f>
        <v>1E-3</v>
      </c>
      <c r="AF112" s="24">
        <f>P18</f>
        <v>4.214999999999999</v>
      </c>
      <c r="AG112" s="24">
        <f>Q18</f>
        <v>1.6151113636363626E-3</v>
      </c>
      <c r="AH112" s="26">
        <f>S18</f>
        <v>7.9549999999999983</v>
      </c>
      <c r="AI112" s="26">
        <f>T18</f>
        <v>7.8220760820671323E-2</v>
      </c>
      <c r="AK112" s="21">
        <f>D19</f>
        <v>189.7389505849888</v>
      </c>
      <c r="AL112" s="21">
        <f>E19</f>
        <v>0.775261187259907</v>
      </c>
      <c r="AM112" s="25">
        <f>G19</f>
        <v>99.999999840909126</v>
      </c>
      <c r="AN112" s="25">
        <f>H19</f>
        <v>1.7738299600786787</v>
      </c>
      <c r="AO112" s="21">
        <f>J19</f>
        <v>137.08333342499995</v>
      </c>
      <c r="AP112" s="21">
        <f>K19</f>
        <v>1.8604085572798248</v>
      </c>
      <c r="AQ112" s="26">
        <f>M19</f>
        <v>2.4708333324999998</v>
      </c>
      <c r="AR112" s="26">
        <f>N19</f>
        <v>1.9512129560865465E-2</v>
      </c>
      <c r="AS112" s="24">
        <f>P19</f>
        <v>4.4519392932384285</v>
      </c>
      <c r="AT112" s="24">
        <f>Q19</f>
        <v>3.5156890245965647E-2</v>
      </c>
      <c r="AU112" s="26">
        <f>S19</f>
        <v>8.0180516263088055</v>
      </c>
      <c r="AV112" s="26">
        <f>T19</f>
        <v>5.8297510703318949E-2</v>
      </c>
      <c r="AX112" s="21">
        <f>D20</f>
        <v>305.99550206174001</v>
      </c>
      <c r="AY112" s="21">
        <f>E20</f>
        <v>0.30136960000000002</v>
      </c>
      <c r="AZ112" s="25">
        <f>G20</f>
        <v>90</v>
      </c>
      <c r="BA112" s="25">
        <f>H20</f>
        <v>4.2640140000000004</v>
      </c>
      <c r="BB112" s="21">
        <f>J20</f>
        <v>110</v>
      </c>
      <c r="BC112" s="21">
        <f>K20</f>
        <v>4.4721359999999999</v>
      </c>
      <c r="BD112" s="26">
        <f>M20</f>
        <v>2.1399993899999998</v>
      </c>
      <c r="BE112" s="26">
        <f>N20</f>
        <v>1.4142136E-2</v>
      </c>
      <c r="BF112" s="24">
        <f>P20</f>
        <v>4.6728985282561197</v>
      </c>
      <c r="BG112" s="24">
        <f>Q20</f>
        <v>3.3968814E-2</v>
      </c>
      <c r="BH112" s="26">
        <f>S20</f>
        <v>8.3565291991265997</v>
      </c>
      <c r="BI112" s="26">
        <f>T20</f>
        <v>9.9905970000000004E-3</v>
      </c>
      <c r="CG112" s="1" t="s">
        <v>109</v>
      </c>
      <c r="DB112" s="1" t="s">
        <v>109</v>
      </c>
      <c r="DW112" s="1" t="s">
        <v>109</v>
      </c>
      <c r="ER112" s="1" t="s">
        <v>109</v>
      </c>
      <c r="FM112" s="1" t="s">
        <v>109</v>
      </c>
      <c r="GH112" s="1" t="s">
        <v>109</v>
      </c>
    </row>
    <row r="113" spans="1:191" x14ac:dyDescent="0.25">
      <c r="A113" s="1"/>
      <c r="B113" s="1"/>
      <c r="C113" s="4">
        <v>3</v>
      </c>
      <c r="D113" s="3">
        <v>144.36606288595999</v>
      </c>
      <c r="E113" s="3">
        <v>0.3160791</v>
      </c>
      <c r="F113" s="4">
        <v>3</v>
      </c>
      <c r="G113" s="3">
        <v>102.49948375</v>
      </c>
      <c r="H113" s="3">
        <v>4.4721359999999999</v>
      </c>
      <c r="I113" s="4">
        <v>3</v>
      </c>
      <c r="J113" s="3">
        <v>146.250248749999</v>
      </c>
      <c r="K113" s="3">
        <v>4.7140450000000005</v>
      </c>
      <c r="L113" s="4">
        <v>3</v>
      </c>
      <c r="M113" s="2">
        <v>2.25</v>
      </c>
      <c r="N113" s="2">
        <v>1.4142136E-2</v>
      </c>
      <c r="O113" s="4">
        <v>3</v>
      </c>
      <c r="P113" s="2">
        <v>4.4444444444444402</v>
      </c>
      <c r="Q113" s="2">
        <v>2.2809497000000001E-2</v>
      </c>
      <c r="R113" s="4">
        <v>3</v>
      </c>
      <c r="S113" s="2">
        <v>5.6638783592273096</v>
      </c>
      <c r="T113" s="2">
        <v>9.9905970000000004E-3</v>
      </c>
      <c r="X113" s="21">
        <f>D21</f>
        <v>184.6</v>
      </c>
      <c r="Y113" s="21">
        <f>E21</f>
        <v>1.0409999999999999</v>
      </c>
      <c r="Z113" s="25">
        <f>G21</f>
        <v>112.10000000000001</v>
      </c>
      <c r="AA113" s="25">
        <f>H21</f>
        <v>0.30151134457776363</v>
      </c>
      <c r="AB113" s="21">
        <f>J21</f>
        <v>115.3</v>
      </c>
      <c r="AC113" s="21">
        <f>K21</f>
        <v>0.31622776601683794</v>
      </c>
      <c r="AD113" s="26">
        <f>M21</f>
        <v>2.4965955515206533</v>
      </c>
      <c r="AE113" s="26">
        <f>N21</f>
        <v>1E-3</v>
      </c>
      <c r="AF113" s="24">
        <f>P21</f>
        <v>4.4060000000000006</v>
      </c>
      <c r="AG113" s="24">
        <f>Q21</f>
        <v>1.7648032727272734E-3</v>
      </c>
      <c r="AH113" s="26">
        <f>S21</f>
        <v>8.1209999999999987</v>
      </c>
      <c r="AI113" s="26">
        <f>T21</f>
        <v>8.242196201842325E-2</v>
      </c>
      <c r="AK113" s="21">
        <f>D22</f>
        <v>187.53448199694827</v>
      </c>
      <c r="AL113" s="21">
        <f>E22</f>
        <v>0.73381499722125709</v>
      </c>
      <c r="AM113" s="25">
        <f>G22</f>
        <v>96.2121212795454</v>
      </c>
      <c r="AN113" s="25">
        <f>H22</f>
        <v>1.7738299600786787</v>
      </c>
      <c r="AO113" s="21">
        <f>J22</f>
        <v>130.41666667500004</v>
      </c>
      <c r="AP113" s="21">
        <f>K22</f>
        <v>1.8604085572798248</v>
      </c>
      <c r="AQ113" s="26">
        <f>M22</f>
        <v>2.3625000008249999</v>
      </c>
      <c r="AR113" s="26">
        <f>N22</f>
        <v>1.9512129560865465E-2</v>
      </c>
      <c r="AS113" s="24">
        <f>P22</f>
        <v>4.6560846544587218</v>
      </c>
      <c r="AT113" s="24">
        <f>Q22</f>
        <v>3.8455080208436257E-2</v>
      </c>
      <c r="AU113" s="26">
        <f>S22</f>
        <v>8.2683051700601364</v>
      </c>
      <c r="AV113" s="26">
        <f>T22</f>
        <v>6.2812657492529969E-2</v>
      </c>
      <c r="AX113" s="21">
        <f>D23</f>
        <v>100.017624294729</v>
      </c>
      <c r="AY113" s="21">
        <f>E23</f>
        <v>0.30136960000000002</v>
      </c>
      <c r="AZ113" s="25">
        <f>G23</f>
        <v>80</v>
      </c>
      <c r="BA113" s="25">
        <f>H23</f>
        <v>4.2640140000000004</v>
      </c>
      <c r="BB113" s="21">
        <f>J23</f>
        <v>110</v>
      </c>
      <c r="BC113" s="21">
        <f>K23</f>
        <v>4.4721359999999999</v>
      </c>
      <c r="BD113" s="26">
        <f>M23</f>
        <v>2</v>
      </c>
      <c r="BE113" s="26">
        <f>N23</f>
        <v>1.4142136E-2</v>
      </c>
      <c r="BF113" s="24">
        <f>P23</f>
        <v>5</v>
      </c>
      <c r="BG113" s="24">
        <f>Q23</f>
        <v>3.0189490999999999E-2</v>
      </c>
      <c r="BH113" s="26">
        <f>S23</f>
        <v>4.3108183198929497</v>
      </c>
      <c r="BI113" s="26">
        <f>T23</f>
        <v>9.9905970000000004E-3</v>
      </c>
      <c r="BP113" s="1" t="s">
        <v>61</v>
      </c>
      <c r="BQ113" s="1" t="s">
        <v>60</v>
      </c>
      <c r="BR113" s="1" t="s">
        <v>44</v>
      </c>
      <c r="BS113" s="1" t="s">
        <v>45</v>
      </c>
      <c r="BT113" s="1" t="s">
        <v>46</v>
      </c>
      <c r="BU113" s="1" t="s">
        <v>47</v>
      </c>
      <c r="BV113" s="1" t="s">
        <v>48</v>
      </c>
      <c r="BW113" s="1" t="s">
        <v>67</v>
      </c>
      <c r="BX113" s="1" t="s">
        <v>69</v>
      </c>
      <c r="BY113" s="1" t="s">
        <v>70</v>
      </c>
      <c r="BZ113" s="1" t="s">
        <v>71</v>
      </c>
      <c r="CA113" s="1" t="s">
        <v>72</v>
      </c>
      <c r="CB113" s="23" t="s">
        <v>54</v>
      </c>
      <c r="CD113" s="1" t="s">
        <v>50</v>
      </c>
      <c r="CE113" s="21">
        <f>SUM(BR114:BR203)</f>
        <v>18148.221456572686</v>
      </c>
      <c r="CG113" s="1" t="s">
        <v>110</v>
      </c>
      <c r="CH113" s="30">
        <f>BW114</f>
        <v>202.40618107759741</v>
      </c>
      <c r="CK113" s="1" t="s">
        <v>61</v>
      </c>
      <c r="CL113" s="1" t="s">
        <v>60</v>
      </c>
      <c r="CM113" s="1" t="s">
        <v>44</v>
      </c>
      <c r="CN113" s="1" t="s">
        <v>45</v>
      </c>
      <c r="CO113" s="1" t="s">
        <v>46</v>
      </c>
      <c r="CP113" s="1" t="s">
        <v>47</v>
      </c>
      <c r="CQ113" s="1" t="s">
        <v>48</v>
      </c>
      <c r="CR113" s="1" t="s">
        <v>67</v>
      </c>
      <c r="CS113" s="1" t="s">
        <v>69</v>
      </c>
      <c r="CT113" s="1" t="s">
        <v>70</v>
      </c>
      <c r="CU113" s="1" t="s">
        <v>71</v>
      </c>
      <c r="CV113" s="1" t="s">
        <v>72</v>
      </c>
      <c r="CW113" s="23" t="s">
        <v>54</v>
      </c>
      <c r="CY113" s="1" t="s">
        <v>50</v>
      </c>
      <c r="CZ113" s="21">
        <f>SUM(CM114:CM203)</f>
        <v>10102.669191894105</v>
      </c>
      <c r="DB113" s="1" t="s">
        <v>110</v>
      </c>
      <c r="DC113" s="30">
        <f>CR114</f>
        <v>106.41877104321351</v>
      </c>
      <c r="DF113" s="1" t="s">
        <v>61</v>
      </c>
      <c r="DG113" s="1" t="s">
        <v>60</v>
      </c>
      <c r="DH113" s="1" t="s">
        <v>44</v>
      </c>
      <c r="DI113" s="1" t="s">
        <v>45</v>
      </c>
      <c r="DJ113" s="1" t="s">
        <v>46</v>
      </c>
      <c r="DK113" s="1" t="s">
        <v>47</v>
      </c>
      <c r="DL113" s="1" t="s">
        <v>48</v>
      </c>
      <c r="DM113" s="1" t="s">
        <v>67</v>
      </c>
      <c r="DN113" s="1" t="s">
        <v>69</v>
      </c>
      <c r="DO113" s="1" t="s">
        <v>70</v>
      </c>
      <c r="DP113" s="1" t="s">
        <v>71</v>
      </c>
      <c r="DQ113" s="1" t="s">
        <v>72</v>
      </c>
      <c r="DR113" s="23" t="s">
        <v>54</v>
      </c>
      <c r="DT113" s="1" t="s">
        <v>50</v>
      </c>
      <c r="DU113" s="21">
        <f>SUM(DH114:DH203)</f>
        <v>11680.419297170478</v>
      </c>
      <c r="DW113" s="1" t="s">
        <v>110</v>
      </c>
      <c r="DX113" s="30">
        <f>DM114</f>
        <v>135.62779414587584</v>
      </c>
      <c r="EA113" s="1" t="s">
        <v>61</v>
      </c>
      <c r="EB113" s="1" t="s">
        <v>60</v>
      </c>
      <c r="EC113" s="1" t="s">
        <v>44</v>
      </c>
      <c r="ED113" s="1" t="s">
        <v>45</v>
      </c>
      <c r="EE113" s="1" t="s">
        <v>46</v>
      </c>
      <c r="EF113" s="1" t="s">
        <v>47</v>
      </c>
      <c r="EG113" s="1" t="s">
        <v>48</v>
      </c>
      <c r="EH113" s="1" t="s">
        <v>67</v>
      </c>
      <c r="EI113" s="1" t="s">
        <v>69</v>
      </c>
      <c r="EJ113" s="1" t="s">
        <v>70</v>
      </c>
      <c r="EK113" s="1" t="s">
        <v>71</v>
      </c>
      <c r="EL113" s="1" t="s">
        <v>72</v>
      </c>
      <c r="EM113" s="23" t="s">
        <v>54</v>
      </c>
      <c r="EO113" s="1" t="s">
        <v>50</v>
      </c>
      <c r="EP113" s="21">
        <f>SUM(EC114:EC203)</f>
        <v>212.92878848195397</v>
      </c>
      <c r="ER113" s="1" t="s">
        <v>110</v>
      </c>
      <c r="ES113" s="30">
        <f>EH114</f>
        <v>2.322175925920833</v>
      </c>
      <c r="EV113" s="1" t="s">
        <v>61</v>
      </c>
      <c r="EW113" s="1" t="s">
        <v>60</v>
      </c>
      <c r="EX113" s="1" t="s">
        <v>44</v>
      </c>
      <c r="EY113" s="1" t="s">
        <v>45</v>
      </c>
      <c r="EZ113" s="1" t="s">
        <v>46</v>
      </c>
      <c r="FA113" s="1" t="s">
        <v>47</v>
      </c>
      <c r="FB113" s="1" t="s">
        <v>48</v>
      </c>
      <c r="FC113" s="1" t="s">
        <v>67</v>
      </c>
      <c r="FD113" s="1" t="s">
        <v>69</v>
      </c>
      <c r="FE113" s="1" t="s">
        <v>70</v>
      </c>
      <c r="FF113" s="1" t="s">
        <v>71</v>
      </c>
      <c r="FG113" s="1" t="s">
        <v>72</v>
      </c>
      <c r="FH113" s="23" t="s">
        <v>54</v>
      </c>
      <c r="FJ113" s="1" t="s">
        <v>50</v>
      </c>
      <c r="FK113" s="21">
        <f>SUM(EX114:EX203)</f>
        <v>382.2458298382366</v>
      </c>
      <c r="FM113" s="1" t="s">
        <v>110</v>
      </c>
      <c r="FN113" s="30">
        <f>FC114</f>
        <v>4.3918534296263578</v>
      </c>
      <c r="FQ113" s="1" t="s">
        <v>61</v>
      </c>
      <c r="FR113" s="1" t="s">
        <v>60</v>
      </c>
      <c r="FS113" s="1" t="s">
        <v>44</v>
      </c>
      <c r="FT113" s="1" t="s">
        <v>45</v>
      </c>
      <c r="FU113" s="1" t="s">
        <v>46</v>
      </c>
      <c r="FV113" s="1" t="s">
        <v>47</v>
      </c>
      <c r="FW113" s="1" t="s">
        <v>48</v>
      </c>
      <c r="FX113" s="1" t="s">
        <v>67</v>
      </c>
      <c r="FY113" s="1" t="s">
        <v>69</v>
      </c>
      <c r="FZ113" s="1" t="s">
        <v>70</v>
      </c>
      <c r="GA113" s="1" t="s">
        <v>71</v>
      </c>
      <c r="GB113" s="1" t="s">
        <v>72</v>
      </c>
      <c r="GC113" s="23" t="s">
        <v>54</v>
      </c>
      <c r="GE113" s="1" t="s">
        <v>50</v>
      </c>
      <c r="GF113" s="21">
        <f>SUM(FS114:FS203)</f>
        <v>751.52251969234533</v>
      </c>
      <c r="GH113" s="1" t="s">
        <v>110</v>
      </c>
      <c r="GI113" s="30">
        <f>FX114</f>
        <v>8.362715280480856</v>
      </c>
    </row>
    <row r="114" spans="1:191" x14ac:dyDescent="0.25">
      <c r="A114" s="1"/>
      <c r="B114" s="1">
        <v>3</v>
      </c>
      <c r="C114" s="5">
        <v>1</v>
      </c>
      <c r="D114" s="3">
        <v>200.77777777777777</v>
      </c>
      <c r="E114" s="3">
        <v>1.0409999999999999</v>
      </c>
      <c r="F114" s="5">
        <v>1</v>
      </c>
      <c r="G114" s="3">
        <v>123.55555555555557</v>
      </c>
      <c r="H114" s="3">
        <v>0.31622776601683794</v>
      </c>
      <c r="I114" s="5">
        <v>1</v>
      </c>
      <c r="J114" s="3">
        <v>124.66666666666667</v>
      </c>
      <c r="K114" s="3">
        <v>0.33333333333333331</v>
      </c>
      <c r="L114" s="5">
        <v>1</v>
      </c>
      <c r="M114" s="2">
        <v>2.4793388429752068</v>
      </c>
      <c r="N114" s="2">
        <v>1E-3</v>
      </c>
      <c r="O114" s="5">
        <v>1</v>
      </c>
      <c r="P114" s="2">
        <v>4.0333333333333332</v>
      </c>
      <c r="Q114" s="2">
        <v>1.6267777777777778E-3</v>
      </c>
      <c r="R114" s="5">
        <v>1</v>
      </c>
      <c r="S114" s="2">
        <v>8.0922222222222207</v>
      </c>
      <c r="T114" s="2">
        <v>7.5266585243596223E-2</v>
      </c>
      <c r="X114" s="21">
        <f>D24</f>
        <v>185.2</v>
      </c>
      <c r="Y114" s="21">
        <f>E24</f>
        <v>1.0409999999999999</v>
      </c>
      <c r="Z114" s="25">
        <f>G24</f>
        <v>113.00000000000001</v>
      </c>
      <c r="AA114" s="25">
        <f>H24</f>
        <v>0.30151134457776363</v>
      </c>
      <c r="AB114" s="21">
        <f>J24</f>
        <v>116.3</v>
      </c>
      <c r="AC114" s="21">
        <f>K24</f>
        <v>0.31622776601683794</v>
      </c>
      <c r="AD114" s="26">
        <f>M24</f>
        <v>2.512562814070352</v>
      </c>
      <c r="AE114" s="26">
        <f>N24</f>
        <v>1E-3</v>
      </c>
      <c r="AF114" s="24">
        <f>P24</f>
        <v>4.3780000000000001</v>
      </c>
      <c r="AG114" s="24">
        <f>Q24</f>
        <v>1.7424439999999997E-3</v>
      </c>
      <c r="AH114" s="26">
        <f>S24</f>
        <v>8.0850000000000009</v>
      </c>
      <c r="AI114" s="26">
        <f>T24</f>
        <v>8.1820679113860525E-2</v>
      </c>
      <c r="AK114" s="21">
        <f>D25</f>
        <v>186.85939024193519</v>
      </c>
      <c r="AL114" s="21">
        <f>E25</f>
        <v>0.73968504051810557</v>
      </c>
      <c r="AM114" s="25">
        <f>G25</f>
        <v>98.484848386363666</v>
      </c>
      <c r="AN114" s="25">
        <f>H25</f>
        <v>1.7738299600786787</v>
      </c>
      <c r="AO114" s="21">
        <f>J25</f>
        <v>130.83333334999998</v>
      </c>
      <c r="AP114" s="21">
        <f>K25</f>
        <v>1.8604085572798248</v>
      </c>
      <c r="AQ114" s="26">
        <f>M25</f>
        <v>2.3916666657499999</v>
      </c>
      <c r="AR114" s="26">
        <f>N25</f>
        <v>1.9512129560865465E-2</v>
      </c>
      <c r="AS114" s="24">
        <f>P25</f>
        <v>4.5993031376513009</v>
      </c>
      <c r="AT114" s="24">
        <f>Q25</f>
        <v>3.752287055579507E-2</v>
      </c>
      <c r="AU114" s="26">
        <f>S25</f>
        <v>8.1501990198239671</v>
      </c>
      <c r="AV114" s="26">
        <f>T25</f>
        <v>6.1323458454954322E-2</v>
      </c>
      <c r="AX114" s="21">
        <f>D26</f>
        <v>155.82739627362901</v>
      </c>
      <c r="AY114" s="21">
        <f>E26</f>
        <v>0.30136960000000002</v>
      </c>
      <c r="AZ114" s="25">
        <f>G26</f>
        <v>116.24979875</v>
      </c>
      <c r="BA114" s="25">
        <f>H26</f>
        <v>4.2640140000000004</v>
      </c>
      <c r="BB114" s="21">
        <f>J26</f>
        <v>112.50019124999899</v>
      </c>
      <c r="BC114" s="21">
        <f>K26</f>
        <v>4.4721359999999999</v>
      </c>
      <c r="BD114" s="26">
        <f>M26</f>
        <v>2.0299987799999899</v>
      </c>
      <c r="BE114" s="26">
        <f>N26</f>
        <v>1.4142136E-2</v>
      </c>
      <c r="BF114" s="24">
        <f>P26</f>
        <v>4.9261113349043502</v>
      </c>
      <c r="BG114" s="24">
        <f>Q26</f>
        <v>3.7749928000000002E-2</v>
      </c>
      <c r="BH114" s="26">
        <f>S26</f>
        <v>6.7994736037868897</v>
      </c>
      <c r="BI114" s="26">
        <f>T26</f>
        <v>9.9905970000000004E-3</v>
      </c>
      <c r="BP114" s="3">
        <f>AK107</f>
        <v>192.2049409657148</v>
      </c>
      <c r="BQ114" s="3">
        <f>X107</f>
        <v>193.77777777777777</v>
      </c>
      <c r="BR114" s="21">
        <f>BR4</f>
        <v>192.99135937174628</v>
      </c>
      <c r="BS114" s="3">
        <f>BS4</f>
        <v>-1.5728368120629739</v>
      </c>
      <c r="BT114" s="22">
        <f>BR4*BS4</f>
        <v>-303.54391442995717</v>
      </c>
      <c r="BU114" s="3">
        <f>BR4^2</f>
        <v>37245.664792154523</v>
      </c>
      <c r="BV114" s="22">
        <f>COUNTA($BR$4:$BR$93)</f>
        <v>90</v>
      </c>
      <c r="BW114" s="3">
        <f>AVERAGE(BP114:BP203)</f>
        <v>202.40618107759741</v>
      </c>
      <c r="BX114" s="3">
        <f>BP114-$BW$114</f>
        <v>-10.201240111882612</v>
      </c>
      <c r="BY114" s="21">
        <f>BQ114-$BW$116</f>
        <v>-7.1098512906845883</v>
      </c>
      <c r="BZ114" s="21">
        <f>BX114^2</f>
        <v>104.06529982028276</v>
      </c>
      <c r="CA114" s="21">
        <f>BY114^2</f>
        <v>50.549985375649307</v>
      </c>
      <c r="CB114" s="3">
        <f t="shared" ref="CB114:CB145" si="90">BX114*BY114</f>
        <v>72.529300176051976</v>
      </c>
      <c r="CD114" s="1" t="s">
        <v>51</v>
      </c>
      <c r="CE114" s="21">
        <f>SUM(BS114:BS203)</f>
        <v>136.66968082214771</v>
      </c>
      <c r="CG114" s="1" t="s">
        <v>114</v>
      </c>
      <c r="CH114" s="30">
        <f>SUM(BZ114:BZ203)/(CH118-1)</f>
        <v>152.65684308965197</v>
      </c>
      <c r="CK114" s="3">
        <f>AM107</f>
        <v>115.90909111363639</v>
      </c>
      <c r="CL114" s="3">
        <f>Z107</f>
        <v>132.88888888888891</v>
      </c>
      <c r="CM114" s="21">
        <f>BT4</f>
        <v>124.39899000126266</v>
      </c>
      <c r="CN114" s="3">
        <f>BU4</f>
        <v>-16.979797775252521</v>
      </c>
      <c r="CO114" s="22">
        <f>CM114*CN114</f>
        <v>-2112.2696936671005</v>
      </c>
      <c r="CP114" s="3">
        <f>CM114^2</f>
        <v>15475.108713334248</v>
      </c>
      <c r="CQ114" s="22">
        <f>COUNTA($BR$4:$BR$93)</f>
        <v>90</v>
      </c>
      <c r="CR114" s="3">
        <f>AVERAGE(CK114:CK203)</f>
        <v>106.41877104321351</v>
      </c>
      <c r="CS114" s="3">
        <f>CK114-$CR$114</f>
        <v>9.4903200704228823</v>
      </c>
      <c r="CT114" s="21">
        <f>CL114-$CR$116</f>
        <v>14.803900112233478</v>
      </c>
      <c r="CU114" s="21">
        <f>CS114^2</f>
        <v>90.066175039071382</v>
      </c>
      <c r="CV114" s="21">
        <f>CT114^2</f>
        <v>219.15545853298639</v>
      </c>
      <c r="CW114" s="3">
        <f t="shared" ref="CW114:CW145" si="91">CS114*CT114</f>
        <v>140.49375035566493</v>
      </c>
      <c r="CY114" s="1" t="s">
        <v>51</v>
      </c>
      <c r="CZ114" s="21">
        <f>SUM(CN114:CN203)</f>
        <v>-1049.9595960097731</v>
      </c>
      <c r="DB114" s="1" t="s">
        <v>114</v>
      </c>
      <c r="DC114" s="30">
        <f>SUM(CU114:CU203)/(DC118-1)</f>
        <v>9285.7942954583777</v>
      </c>
      <c r="DF114" s="3">
        <f>AO107</f>
        <v>147.08333319999997</v>
      </c>
      <c r="DG114" s="3">
        <f>AB107</f>
        <v>128</v>
      </c>
      <c r="DH114" s="21">
        <f>BV4</f>
        <v>137.54166659999999</v>
      </c>
      <c r="DI114" s="3">
        <f>CM4</f>
        <v>-4.1665530499990098</v>
      </c>
      <c r="DJ114" s="22">
        <f>DH114*DI114</f>
        <v>-573.07465047417691</v>
      </c>
      <c r="DK114" s="3">
        <f>DH114^2</f>
        <v>18917.710051105551</v>
      </c>
      <c r="DL114" s="22">
        <f>COUNTA($BR$4:$BR$93)</f>
        <v>90</v>
      </c>
      <c r="DM114" s="3">
        <f>AVERAGE(DF114:DF203)</f>
        <v>135.62779414587584</v>
      </c>
      <c r="DN114" s="3">
        <f>DF114-$DM$114</f>
        <v>11.455539054124131</v>
      </c>
      <c r="DO114" s="21">
        <f>DG114-$DM$116</f>
        <v>4.0629208754208719</v>
      </c>
      <c r="DP114" s="21">
        <f>DN114^2</f>
        <v>131.2293750205632</v>
      </c>
      <c r="DQ114" s="21">
        <f>DO114^2</f>
        <v>16.507326039930703</v>
      </c>
      <c r="DR114" s="3">
        <f t="shared" ref="DR114:DR145" si="92">DN114*DO114</f>
        <v>46.542948762199998</v>
      </c>
      <c r="DT114" s="1" t="s">
        <v>51</v>
      </c>
      <c r="DU114" s="21">
        <f>SUM(DI114:DI203)</f>
        <v>-114.75001187113538</v>
      </c>
      <c r="DW114" s="1" t="s">
        <v>114</v>
      </c>
      <c r="DX114" s="30">
        <f>SUM(DP114:DP203)/(DX118-1)</f>
        <v>144.89597573623064</v>
      </c>
      <c r="EA114" s="3">
        <f>AQ107</f>
        <v>2.7458333342499999</v>
      </c>
      <c r="EB114" s="3">
        <f>AD107</f>
        <v>2.6071842410196981</v>
      </c>
      <c r="EC114" s="21">
        <f>BY4</f>
        <v>2.676508787634849</v>
      </c>
      <c r="ED114" s="3">
        <f>BZ4</f>
        <v>0.13864909323030172</v>
      </c>
      <c r="EE114" s="22">
        <f>EC114*ED114</f>
        <v>0.37109551642850602</v>
      </c>
      <c r="EF114" s="3">
        <f>EC114^2</f>
        <v>7.1636992902865693</v>
      </c>
      <c r="EG114" s="22">
        <f>COUNTA($BR$4:$BR$93)</f>
        <v>90</v>
      </c>
      <c r="EH114" s="3">
        <f>AVERAGE(EA114:EA203)</f>
        <v>2.322175925920833</v>
      </c>
      <c r="EI114" s="3">
        <f>EA114-$EH$114</f>
        <v>0.42365740832916687</v>
      </c>
      <c r="EJ114" s="21">
        <f>EB114-$EH$116</f>
        <v>0.19760931178600094</v>
      </c>
      <c r="EK114" s="21">
        <f>EI114^2</f>
        <v>0.17948559963218644</v>
      </c>
      <c r="EL114" s="21">
        <f>EJ114^2</f>
        <v>3.9049440104536932E-2</v>
      </c>
      <c r="EM114" s="3">
        <f>EI114*EJ114</f>
        <v>8.3718648892967443E-2</v>
      </c>
      <c r="EO114" s="1" t="s">
        <v>51</v>
      </c>
      <c r="EP114" s="21">
        <f>SUM(ED114:ED203)</f>
        <v>-7.8659102981577682</v>
      </c>
      <c r="ER114" s="1" t="s">
        <v>114</v>
      </c>
      <c r="ES114" s="30">
        <f>SUM(EK114:EK203)/(ES118-1)</f>
        <v>4.4009374181650747E-2</v>
      </c>
      <c r="EV114" s="3">
        <f>AS107</f>
        <v>4.0060698013940286</v>
      </c>
      <c r="EW114" s="3">
        <f>AF107</f>
        <v>3.8355555555555561</v>
      </c>
      <c r="EX114" s="21">
        <f>CA4</f>
        <v>3.9208126784747925</v>
      </c>
      <c r="EY114" s="3">
        <f>CB4</f>
        <v>0.17051424583847252</v>
      </c>
      <c r="EZ114" s="22">
        <f>EX114*EY114</f>
        <v>0.66855441694405071</v>
      </c>
      <c r="FA114" s="3">
        <f>EX114^2</f>
        <v>15.372772059688677</v>
      </c>
      <c r="FB114" s="22">
        <f>COUNTA($BR$4:$BR$93)</f>
        <v>90</v>
      </c>
      <c r="FC114" s="3">
        <f>AVERAGE(EV114:EV203)</f>
        <v>4.3918534296263578</v>
      </c>
      <c r="FD114" s="3">
        <f>EV114-$FC$114</f>
        <v>-0.38578362823232926</v>
      </c>
      <c r="FE114" s="21">
        <f>EW114-$FC$116</f>
        <v>-0.26694278900112112</v>
      </c>
      <c r="FF114" s="21">
        <f>FD114^2</f>
        <v>0.14882900781210004</v>
      </c>
      <c r="FG114" s="21">
        <f>FE114^2</f>
        <v>7.125845259969707E-2</v>
      </c>
      <c r="FH114" s="3">
        <f t="shared" ref="FH114:FH145" si="93">FD114*FE114</f>
        <v>0.10298215767130962</v>
      </c>
      <c r="FJ114" s="1" t="s">
        <v>51</v>
      </c>
      <c r="FK114" s="21">
        <f>SUM(EY114:EY203)</f>
        <v>26.041957656271236</v>
      </c>
      <c r="FM114" s="1" t="s">
        <v>114</v>
      </c>
      <c r="FN114" s="30">
        <f>SUM(FF114:FF203)/(FN118-1)</f>
        <v>7.158303028635471E-2</v>
      </c>
      <c r="FQ114" s="3">
        <f>AU107</f>
        <v>7.3359740390319104</v>
      </c>
      <c r="FR114" s="3">
        <f>AH107</f>
        <v>7.4311111111111119</v>
      </c>
      <c r="FS114" s="21">
        <f>CC4</f>
        <v>7.3835425750715107</v>
      </c>
      <c r="FT114" s="3">
        <f>CD4</f>
        <v>-9.5137072079201523E-2</v>
      </c>
      <c r="FU114" s="22">
        <f>FS114*FT114</f>
        <v>-0.70244862216443149</v>
      </c>
      <c r="FV114" s="3">
        <f>FS114^2</f>
        <v>54.516700957893633</v>
      </c>
      <c r="FW114" s="22">
        <f>COUNTA($BR$4:$BR$93)</f>
        <v>90</v>
      </c>
      <c r="FX114" s="3">
        <f>AVERAGE(FQ114:FQ203)</f>
        <v>8.362715280480856</v>
      </c>
      <c r="FY114" s="3">
        <f>FQ114-$FX$114</f>
        <v>-1.0267412414489456</v>
      </c>
      <c r="FZ114" s="21">
        <f>FR114-$FX$116</f>
        <v>-0.90667404601571011</v>
      </c>
      <c r="GA114" s="21">
        <f>FY114^2</f>
        <v>1.0541975768921221</v>
      </c>
      <c r="GB114" s="21">
        <f>FZ114^2</f>
        <v>0.82205782571849806</v>
      </c>
      <c r="GC114" s="3">
        <f t="shared" ref="GC114:GC145" si="94">FY114*FZ114</f>
        <v>0.93091963559570867</v>
      </c>
      <c r="GE114" s="1" t="s">
        <v>51</v>
      </c>
      <c r="GF114" s="21">
        <f>SUM(FT114:FT203)</f>
        <v>2.2437111018627922</v>
      </c>
      <c r="GH114" s="1" t="s">
        <v>114</v>
      </c>
      <c r="GI114" s="30">
        <f>SUM(GA114:GA203)/(GI118-1)</f>
        <v>0.53723099571815813</v>
      </c>
    </row>
    <row r="115" spans="1:191" x14ac:dyDescent="0.25">
      <c r="A115" s="1"/>
      <c r="B115" s="1"/>
      <c r="C115" s="6">
        <v>2</v>
      </c>
      <c r="D115" s="3">
        <v>197.82954019103997</v>
      </c>
      <c r="E115" s="3">
        <v>0.73288465045645323</v>
      </c>
      <c r="F115" s="6">
        <v>2</v>
      </c>
      <c r="G115" s="3">
        <v>114.166666625</v>
      </c>
      <c r="H115" s="3">
        <v>1.8604085572798248</v>
      </c>
      <c r="I115" s="6">
        <v>2</v>
      </c>
      <c r="J115" s="3">
        <v>134.2592592222222</v>
      </c>
      <c r="K115" s="3">
        <v>1.9610428064906915</v>
      </c>
      <c r="L115" s="6">
        <v>2</v>
      </c>
      <c r="M115" s="2">
        <v>2.34999999925</v>
      </c>
      <c r="N115" s="2">
        <v>1.8604085572798249E-2</v>
      </c>
      <c r="O115" s="6">
        <v>2</v>
      </c>
      <c r="P115" s="2">
        <v>4.2553191502942509</v>
      </c>
      <c r="Q115" s="2">
        <v>3.3687796441237115E-2</v>
      </c>
      <c r="R115" s="6">
        <v>2</v>
      </c>
      <c r="S115" s="2">
        <v>7.9615295135739261</v>
      </c>
      <c r="T115" s="2">
        <v>5.7326969473786023E-2</v>
      </c>
      <c r="X115" s="21">
        <f>D27</f>
        <v>167</v>
      </c>
      <c r="Y115" s="21">
        <f>E27</f>
        <v>1.0409999999999999</v>
      </c>
      <c r="Z115" s="25">
        <f>G27</f>
        <v>110.5</v>
      </c>
      <c r="AA115" s="25">
        <f>H27</f>
        <v>0.30151134457776363</v>
      </c>
      <c r="AB115" s="21">
        <f>J27</f>
        <v>116.39999999999999</v>
      </c>
      <c r="AC115" s="21">
        <f>K27</f>
        <v>0.31622776601683794</v>
      </c>
      <c r="AD115" s="26">
        <f>M27</f>
        <v>2.7329192546583849</v>
      </c>
      <c r="AE115" s="26">
        <f>N27</f>
        <v>1E-3</v>
      </c>
      <c r="AF115" s="24">
        <f>P27</f>
        <v>4.0250000000000004</v>
      </c>
      <c r="AG115" s="24">
        <f>Q27</f>
        <v>1.4727840909090912E-3</v>
      </c>
      <c r="AH115" s="26">
        <f>S27</f>
        <v>7.4520000000000008</v>
      </c>
      <c r="AI115" s="26">
        <f>T27</f>
        <v>8.4489761914357128E-2</v>
      </c>
      <c r="AK115" s="21">
        <f>D28</f>
        <v>187.4058456608297</v>
      </c>
      <c r="AL115" s="21">
        <f>E28</f>
        <v>0.74609748967606271</v>
      </c>
      <c r="AM115" s="25">
        <f>G28</f>
        <v>91.2878786818181</v>
      </c>
      <c r="AN115" s="25">
        <f>H28</f>
        <v>1.7738299600786787</v>
      </c>
      <c r="AO115" s="21">
        <f>J28</f>
        <v>133.75000002500005</v>
      </c>
      <c r="AP115" s="21">
        <f>K28</f>
        <v>1.8604085572798248</v>
      </c>
      <c r="AQ115" s="26">
        <f>M28</f>
        <v>2.34166666575</v>
      </c>
      <c r="AR115" s="26">
        <f>N28</f>
        <v>1.9512129560865465E-2</v>
      </c>
      <c r="AS115" s="24">
        <f>P28</f>
        <v>4.6975088986360358</v>
      </c>
      <c r="AT115" s="24">
        <f>Q28</f>
        <v>3.9142378197602253E-2</v>
      </c>
      <c r="AU115" s="26">
        <f>S28</f>
        <v>8.3142095911516058</v>
      </c>
      <c r="AV115" s="26">
        <f>T28</f>
        <v>6.3793168138650366E-2</v>
      </c>
      <c r="AX115" s="21">
        <f>D29</f>
        <v>235.26232307129899</v>
      </c>
      <c r="AY115" s="21">
        <f>E29</f>
        <v>0.30136960000000002</v>
      </c>
      <c r="AZ115" s="25">
        <f>G29</f>
        <v>108.749867499999</v>
      </c>
      <c r="BA115" s="25">
        <f>H29</f>
        <v>4.2640140000000004</v>
      </c>
      <c r="BB115" s="21">
        <f>J29</f>
        <v>117.50030375</v>
      </c>
      <c r="BC115" s="21">
        <f>K29</f>
        <v>4.4721359999999999</v>
      </c>
      <c r="BD115" s="26">
        <f>M29</f>
        <v>2.0399970999999999</v>
      </c>
      <c r="BE115" s="26">
        <f>N29</f>
        <v>1.4142136E-2</v>
      </c>
      <c r="BF115" s="24">
        <f>P29</f>
        <v>4.9019677527972902</v>
      </c>
      <c r="BG115" s="24">
        <f>Q29</f>
        <v>3.0457303000000002E-2</v>
      </c>
      <c r="BH115" s="26">
        <f>S29</f>
        <v>10.3347388456008</v>
      </c>
      <c r="BI115" s="26">
        <f>T29</f>
        <v>9.9905970000000004E-3</v>
      </c>
      <c r="BP115" s="3">
        <f t="shared" ref="BP115:BP178" si="95">AK108</f>
        <v>191.84133620869321</v>
      </c>
      <c r="BQ115" s="3">
        <f t="shared" ref="BQ115:BQ178" si="96">X108</f>
        <v>192.6</v>
      </c>
      <c r="BR115" s="21">
        <f t="shared" ref="BR115:BS115" si="97">BR5</f>
        <v>192.2206681043466</v>
      </c>
      <c r="BS115" s="3">
        <f t="shared" si="97"/>
        <v>-0.75866379130678752</v>
      </c>
      <c r="BT115" s="22">
        <f t="shared" ref="BT115:BT178" si="98">BR5*BS5</f>
        <v>-145.83086083156726</v>
      </c>
      <c r="BU115" s="3">
        <f t="shared" ref="BU115:BU178" si="99">BR5^2</f>
        <v>36948.78524648137</v>
      </c>
      <c r="BW115" s="18" t="s">
        <v>68</v>
      </c>
      <c r="BX115" s="3">
        <f t="shared" ref="BX115:BX178" si="100">BP115-$BW$114</f>
        <v>-10.564844868904203</v>
      </c>
      <c r="BY115" s="21">
        <f t="shared" ref="BY115:BY178" si="101">BQ115-$BW$116</f>
        <v>-8.2876290684623655</v>
      </c>
      <c r="BZ115" s="21">
        <f t="shared" ref="BZ115:BZ178" si="102">BX115^2</f>
        <v>111.61594710401145</v>
      </c>
      <c r="CA115" s="21">
        <f t="shared" ref="CA115:CA178" si="103">BY115^2</f>
        <v>68.684795576422374</v>
      </c>
      <c r="CB115" s="3">
        <f t="shared" si="90"/>
        <v>87.55751543932594</v>
      </c>
      <c r="CD115" s="1" t="s">
        <v>52</v>
      </c>
      <c r="CE115" s="22">
        <f>SUM(BT114:BT203)</f>
        <v>25878.298870782473</v>
      </c>
      <c r="CG115" s="1" t="s">
        <v>111</v>
      </c>
      <c r="CH115" s="27">
        <f>BW116</f>
        <v>200.88762906846236</v>
      </c>
      <c r="CK115" s="3">
        <f t="shared" ref="CK115:CK178" si="104">AM108</f>
        <v>115.15151515909089</v>
      </c>
      <c r="CL115" s="3">
        <f t="shared" ref="CL115:CL178" si="105">Z108</f>
        <v>135.70000000000002</v>
      </c>
      <c r="CM115" s="21">
        <f t="shared" ref="CM115:CM178" si="106">BT5</f>
        <v>125.42575757954546</v>
      </c>
      <c r="CN115" s="3">
        <f t="shared" ref="CN115:CN178" si="107">BU5</f>
        <v>-20.548484840909126</v>
      </c>
      <c r="CO115" s="22">
        <f t="shared" ref="CO115:CO178" si="108">CM5*CN5</f>
        <v>12.079354452026768</v>
      </c>
      <c r="CP115" s="3">
        <f t="shared" ref="CP115:CP178" si="109">CM5^2</f>
        <v>25.000775756018225</v>
      </c>
      <c r="CR115" s="18" t="s">
        <v>68</v>
      </c>
      <c r="CS115" s="3">
        <f t="shared" ref="CS115:CS178" si="110">CK115-$BW$114</f>
        <v>-87.254665918506518</v>
      </c>
      <c r="CT115" s="21">
        <f t="shared" ref="CT115:CT178" si="111">CL115-$BW$116</f>
        <v>-65.187629068462343</v>
      </c>
      <c r="CU115" s="21">
        <f t="shared" ref="CU115:CU178" si="112">CS115^2</f>
        <v>7613.3767245501831</v>
      </c>
      <c r="CV115" s="21">
        <f t="shared" ref="CV115:CV178" si="113">CT115^2</f>
        <v>4249.4269835674368</v>
      </c>
      <c r="CW115" s="3">
        <f t="shared" si="91"/>
        <v>5687.9247963882062</v>
      </c>
      <c r="CY115" s="1" t="s">
        <v>52</v>
      </c>
      <c r="CZ115" s="22">
        <f>SUM(CO114:CO203)</f>
        <v>-2371.5914429280101</v>
      </c>
      <c r="DB115" s="1" t="s">
        <v>111</v>
      </c>
      <c r="DC115" s="27">
        <f>CR116</f>
        <v>118.08498877665544</v>
      </c>
      <c r="DF115" s="3">
        <f t="shared" ref="DF115:DF178" si="114">AO108</f>
        <v>147.50000007500003</v>
      </c>
      <c r="DG115" s="3">
        <f t="shared" ref="DG115:DG178" si="115">AB108</f>
        <v>127.8</v>
      </c>
      <c r="DH115" s="21">
        <f t="shared" ref="DH115:DH178" si="116">BV5</f>
        <v>137.65000003750001</v>
      </c>
      <c r="DI115" s="3">
        <f t="shared" ref="DI115:DI178" si="117">CM5</f>
        <v>5.0000775750000344</v>
      </c>
      <c r="DJ115" s="22">
        <f t="shared" ref="DJ115:DJ178" si="118">DH115*DI115</f>
        <v>688.26067838625772</v>
      </c>
      <c r="DK115" s="3">
        <f t="shared" ref="DK115:DK178" si="119">DH115^2</f>
        <v>18947.522510323754</v>
      </c>
      <c r="DM115" s="18" t="s">
        <v>68</v>
      </c>
      <c r="DN115" s="3">
        <f t="shared" ref="DN115:DN178" si="120">DF115-$DM$114</f>
        <v>11.872205929124192</v>
      </c>
      <c r="DO115" s="21">
        <f t="shared" ref="DO115:DO178" si="121">DG115-$DM$116</f>
        <v>3.862920875420869</v>
      </c>
      <c r="DP115" s="21">
        <f t="shared" ref="DP115:DP178" si="122">DN115^2</f>
        <v>140.94927362353161</v>
      </c>
      <c r="DQ115" s="21">
        <f t="shared" ref="DQ115:DQ178" si="123">DO115^2</f>
        <v>14.922157689762333</v>
      </c>
      <c r="DR115" s="3">
        <f t="shared" si="92"/>
        <v>45.861392120909258</v>
      </c>
      <c r="DT115" s="1" t="s">
        <v>52</v>
      </c>
      <c r="DU115" s="22">
        <f>SUM(DJ114:DJ203)</f>
        <v>-15428.458407026297</v>
      </c>
      <c r="DW115" s="1" t="s">
        <v>111</v>
      </c>
      <c r="DX115" s="27">
        <f>DM116</f>
        <v>123.93707912457913</v>
      </c>
      <c r="EA115" s="3">
        <f t="shared" ref="EA115:EA178" si="124">AQ108</f>
        <v>2.7416666675000001</v>
      </c>
      <c r="EB115" s="3">
        <f t="shared" ref="EB115:EB178" si="125">AD108</f>
        <v>2.6315789473684204</v>
      </c>
      <c r="EC115" s="21">
        <f t="shared" ref="EC115:ED115" si="126">BY5</f>
        <v>2.68662280743421</v>
      </c>
      <c r="ED115" s="3">
        <f t="shared" si="126"/>
        <v>0.11008772013157975</v>
      </c>
      <c r="EE115" s="22">
        <f t="shared" ref="EE115:EE178" si="127">EC115*ED115</f>
        <v>0.29576417972393637</v>
      </c>
      <c r="EF115" s="3">
        <f t="shared" ref="EF115:EF178" si="128">EC115^2</f>
        <v>7.2179421094256764</v>
      </c>
      <c r="EH115" s="18" t="s">
        <v>68</v>
      </c>
      <c r="EI115" s="3">
        <f t="shared" ref="EI115:EI178" si="129">EA115-$EH$114</f>
        <v>0.4194907415791671</v>
      </c>
      <c r="EJ115" s="21">
        <f t="shared" ref="EJ115:EJ178" si="130">EB115-$EH$116</f>
        <v>0.22200401813472315</v>
      </c>
      <c r="EK115" s="21">
        <f t="shared" ref="EK115:EK178" si="131">EI115^2</f>
        <v>0.17597248227063955</v>
      </c>
      <c r="EL115" s="21">
        <f t="shared" ref="EL115:EL178" si="132">EJ115^2</f>
        <v>4.9285784067962482E-2</v>
      </c>
      <c r="EM115" s="3">
        <f t="shared" ref="EM115:EM178" si="133">EI115*EJ115</f>
        <v>9.3128630200889878E-2</v>
      </c>
      <c r="EO115" s="1" t="s">
        <v>52</v>
      </c>
      <c r="EP115" s="22">
        <f>SUM(EE114:EE203)</f>
        <v>-19.343524654295152</v>
      </c>
      <c r="ER115" s="1" t="s">
        <v>111</v>
      </c>
      <c r="ES115" s="27">
        <f>EH116</f>
        <v>2.4095749292336972</v>
      </c>
      <c r="EV115" s="3">
        <f t="shared" ref="EV115:EV178" si="134">AS108</f>
        <v>4.0121580534917447</v>
      </c>
      <c r="EW115" s="3">
        <f t="shared" ref="EW115:EW178" si="135">AF108</f>
        <v>3.8000000000000007</v>
      </c>
      <c r="EX115" s="21">
        <f t="shared" ref="EX115:EY115" si="136">CA5</f>
        <v>3.9060790267458727</v>
      </c>
      <c r="EY115" s="3">
        <f t="shared" si="136"/>
        <v>0.21215805349174399</v>
      </c>
      <c r="EZ115" s="22">
        <f t="shared" ref="EZ115:EZ178" si="137">EX115*EY115</f>
        <v>0.82870612309933023</v>
      </c>
      <c r="FA115" s="3">
        <f t="shared" ref="FA115:FA178" si="138">EX115^2</f>
        <v>15.257453363183984</v>
      </c>
      <c r="FC115" s="18" t="s">
        <v>68</v>
      </c>
      <c r="FD115" s="3">
        <f t="shared" ref="FD115:FD178" si="139">EV115-$FC$114</f>
        <v>-0.37969537613461313</v>
      </c>
      <c r="FE115" s="21">
        <f t="shared" ref="FE115:FE178" si="140">EW115-$FC$116</f>
        <v>-0.30249834455667646</v>
      </c>
      <c r="FF115" s="21">
        <f t="shared" ref="FF115:FF178" si="141">FD115^2</f>
        <v>0.14416857865800534</v>
      </c>
      <c r="FG115" s="21">
        <f t="shared" ref="FG115:FG178" si="142">FE115^2</f>
        <v>9.1505248459529745E-2</v>
      </c>
      <c r="FH115" s="3">
        <f t="shared" si="93"/>
        <v>0.11485722271654507</v>
      </c>
      <c r="FJ115" s="1" t="s">
        <v>52</v>
      </c>
      <c r="FK115" s="22">
        <f>SUM(EZ114:EZ203)</f>
        <v>109.88542507859412</v>
      </c>
      <c r="FM115" s="1" t="s">
        <v>111</v>
      </c>
      <c r="FN115" s="27">
        <f>FC116</f>
        <v>4.1024983445566772</v>
      </c>
      <c r="FQ115" s="3">
        <f t="shared" ref="FQ115:FQ178" si="143">AU108</f>
        <v>7.3069654821045136</v>
      </c>
      <c r="FR115" s="3">
        <f t="shared" ref="FR115:FR178" si="144">AH108</f>
        <v>7.3129999999999997</v>
      </c>
      <c r="FS115" s="21">
        <f t="shared" ref="FS115:FT115" si="145">CC5</f>
        <v>7.3099827410522566</v>
      </c>
      <c r="FT115" s="3">
        <f t="shared" si="145"/>
        <v>-6.0345178954861467E-3</v>
      </c>
      <c r="FU115" s="22">
        <f t="shared" ref="FU115:FU178" si="146">FS115*FT115</f>
        <v>-4.4112221666574719E-2</v>
      </c>
      <c r="FV115" s="3">
        <f t="shared" ref="FV115:FV178" si="147">FS115^2</f>
        <v>53.435847674481863</v>
      </c>
      <c r="FX115" s="18" t="s">
        <v>68</v>
      </c>
      <c r="FY115" s="3">
        <f t="shared" ref="FY115:FY178" si="148">FQ115-$FX$114</f>
        <v>-1.0557497983763424</v>
      </c>
      <c r="FZ115" s="21">
        <f t="shared" ref="FZ115:FZ178" si="149">FR115-$FX$116</f>
        <v>-1.0247851571268223</v>
      </c>
      <c r="GA115" s="21">
        <f t="shared" ref="GA115:GA178" si="150">FY115^2</f>
        <v>1.1146076367716877</v>
      </c>
      <c r="GB115" s="21">
        <f t="shared" ref="GB115:GB178" si="151">FZ115^2</f>
        <v>1.0501846182674459</v>
      </c>
      <c r="GC115" s="3">
        <f t="shared" si="94"/>
        <v>1.081916723015711</v>
      </c>
      <c r="GE115" s="1" t="s">
        <v>52</v>
      </c>
      <c r="GF115" s="22">
        <f>SUM(FU114:FU203)</f>
        <v>19.509107901495973</v>
      </c>
      <c r="GH115" s="1" t="s">
        <v>111</v>
      </c>
      <c r="GI115" s="27">
        <f>FX116</f>
        <v>8.337785157126822</v>
      </c>
    </row>
    <row r="116" spans="1:191" x14ac:dyDescent="0.25">
      <c r="A116" s="1"/>
      <c r="B116" s="1"/>
      <c r="C116" s="4">
        <v>3</v>
      </c>
      <c r="D116" s="3">
        <v>179.911073772539</v>
      </c>
      <c r="E116" s="3">
        <v>0.3160791</v>
      </c>
      <c r="F116" s="4">
        <v>3</v>
      </c>
      <c r="G116" s="3">
        <v>101.249214999999</v>
      </c>
      <c r="H116" s="3">
        <v>4.4721359999999999</v>
      </c>
      <c r="I116" s="4">
        <v>3</v>
      </c>
      <c r="J116" s="3">
        <v>146.25048874999999</v>
      </c>
      <c r="K116" s="3">
        <v>4.7140450000000005</v>
      </c>
      <c r="L116" s="4">
        <v>3</v>
      </c>
      <c r="M116" s="2">
        <v>2.1799983900000002</v>
      </c>
      <c r="N116" s="2">
        <v>1.4142136E-2</v>
      </c>
      <c r="O116" s="4">
        <v>3</v>
      </c>
      <c r="P116" s="2">
        <v>4.5871593510672204</v>
      </c>
      <c r="Q116" s="2">
        <v>2.9757925000000001E-2</v>
      </c>
      <c r="R116" s="4">
        <v>3</v>
      </c>
      <c r="S116" s="2">
        <v>6.39739402903911</v>
      </c>
      <c r="T116" s="2">
        <v>9.9905970000000004E-3</v>
      </c>
      <c r="X116" s="21">
        <f>D30</f>
        <v>182.6</v>
      </c>
      <c r="Y116" s="21">
        <f>E30</f>
        <v>1.0409999999999999</v>
      </c>
      <c r="Z116" s="25">
        <f>G30</f>
        <v>108.10000000000001</v>
      </c>
      <c r="AA116" s="25">
        <f>H30</f>
        <v>0.30151134457776363</v>
      </c>
      <c r="AB116" s="21">
        <f>J30</f>
        <v>108.3</v>
      </c>
      <c r="AC116" s="21">
        <f>K30</f>
        <v>0.31622776601683794</v>
      </c>
      <c r="AD116" s="26">
        <f>M30</f>
        <v>2.3727351164797237</v>
      </c>
      <c r="AE116" s="26">
        <f>N30</f>
        <v>1E-3</v>
      </c>
      <c r="AF116" s="24">
        <f>P30</f>
        <v>4.6360000000000001</v>
      </c>
      <c r="AG116" s="24">
        <f>Q30</f>
        <v>1.9538632727272732E-3</v>
      </c>
      <c r="AH116" s="26">
        <f>S30</f>
        <v>8.4489999999999981</v>
      </c>
      <c r="AI116" s="26">
        <f>T30</f>
        <v>8.8159361729698169E-2</v>
      </c>
      <c r="AK116" s="21">
        <f>D31</f>
        <v>182.43564138707939</v>
      </c>
      <c r="AL116" s="21">
        <f>E31</f>
        <v>0.75262252910174077</v>
      </c>
      <c r="AM116" s="25">
        <f>G31</f>
        <v>94.696969688636344</v>
      </c>
      <c r="AN116" s="25">
        <f>H31</f>
        <v>1.7738299600786787</v>
      </c>
      <c r="AO116" s="21">
        <f>J31</f>
        <v>119.58333335</v>
      </c>
      <c r="AP116" s="21">
        <f>K31</f>
        <v>1.8604085572798248</v>
      </c>
      <c r="AQ116" s="26">
        <f>M31</f>
        <v>2.2375000000749998</v>
      </c>
      <c r="AR116" s="26">
        <f>N31</f>
        <v>1.9512129560865465E-2</v>
      </c>
      <c r="AS116" s="24">
        <f>P31</f>
        <v>4.9162011171536468</v>
      </c>
      <c r="AT116" s="24">
        <f>Q31</f>
        <v>4.2871755594171231E-2</v>
      </c>
      <c r="AU116" s="26">
        <f>S31</f>
        <v>8.4686868951811203</v>
      </c>
      <c r="AV116" s="26">
        <f>T31</f>
        <v>6.7898797260063079E-2</v>
      </c>
      <c r="AX116" s="21">
        <f>D32</f>
        <v>231.06822827968898</v>
      </c>
      <c r="AY116" s="21">
        <f>E32</f>
        <v>0.30136960000000002</v>
      </c>
      <c r="AZ116" s="25">
        <f>G32</f>
        <v>104.99954374999899</v>
      </c>
      <c r="BA116" s="25">
        <f>H32</f>
        <v>4.2640140000000004</v>
      </c>
      <c r="BB116" s="21">
        <f>J32</f>
        <v>112.50019</v>
      </c>
      <c r="BC116" s="21">
        <f>K32</f>
        <v>4.4721359999999999</v>
      </c>
      <c r="BD116" s="26">
        <f>M32</f>
        <v>1.9600028999999899</v>
      </c>
      <c r="BE116" s="26">
        <f>N32</f>
        <v>1.4142136E-2</v>
      </c>
      <c r="BF116" s="24">
        <f>P32</f>
        <v>5.1020332673997597</v>
      </c>
      <c r="BG116" s="24">
        <f>Q32</f>
        <v>4.1333753000000001E-2</v>
      </c>
      <c r="BH116" s="26">
        <f>S32</f>
        <v>10.759340949414501</v>
      </c>
      <c r="BI116" s="26">
        <f>T32</f>
        <v>9.9905970000000004E-3</v>
      </c>
      <c r="BP116" s="3">
        <f t="shared" si="95"/>
        <v>188.67586348016056</v>
      </c>
      <c r="BQ116" s="3">
        <f t="shared" si="96"/>
        <v>188.8</v>
      </c>
      <c r="BR116" s="21">
        <f t="shared" ref="BR116:BS116" si="152">BR6</f>
        <v>188.73793174008028</v>
      </c>
      <c r="BS116" s="3">
        <f t="shared" si="152"/>
        <v>-0.12413651983945329</v>
      </c>
      <c r="BT116" s="22">
        <f t="shared" si="98"/>
        <v>-23.429270007909857</v>
      </c>
      <c r="BU116" s="3">
        <f t="shared" si="99"/>
        <v>35622.006877523207</v>
      </c>
      <c r="BW116" s="3">
        <f>AVERAGE(BQ114:BQ203)</f>
        <v>200.88762906846236</v>
      </c>
      <c r="BX116" s="3">
        <f t="shared" si="100"/>
        <v>-13.730317597436851</v>
      </c>
      <c r="BY116" s="21">
        <f t="shared" si="101"/>
        <v>-12.087629068462348</v>
      </c>
      <c r="BZ116" s="21">
        <f t="shared" si="102"/>
        <v>188.52162132648408</v>
      </c>
      <c r="CA116" s="21">
        <f t="shared" si="103"/>
        <v>146.11077649673595</v>
      </c>
      <c r="CB116" s="3">
        <f t="shared" si="90"/>
        <v>165.9669861099978</v>
      </c>
      <c r="CD116" s="1" t="s">
        <v>53</v>
      </c>
      <c r="CE116" s="21">
        <f>SUM(BU114:BU203)</f>
        <v>3671959.3147468437</v>
      </c>
      <c r="CG116" s="1" t="s">
        <v>115</v>
      </c>
      <c r="CH116" s="13">
        <f>SUM(CA114:CA203)/(CH118-1)</f>
        <v>190.42581577105526</v>
      </c>
      <c r="CK116" s="3">
        <f t="shared" si="104"/>
        <v>104.54545434772729</v>
      </c>
      <c r="CL116" s="3">
        <f t="shared" si="105"/>
        <v>132.00000000000003</v>
      </c>
      <c r="CM116" s="21">
        <f t="shared" si="106"/>
        <v>118.27272717386366</v>
      </c>
      <c r="CN116" s="3">
        <f t="shared" si="107"/>
        <v>-27.454545652272742</v>
      </c>
      <c r="CO116" s="22">
        <f t="shared" si="108"/>
        <v>-30.577952199613517</v>
      </c>
      <c r="CP116" s="3">
        <f t="shared" si="109"/>
        <v>177.78000756254769</v>
      </c>
      <c r="CR116" s="3">
        <f>AVERAGE(CL114:CL203)</f>
        <v>118.08498877665544</v>
      </c>
      <c r="CS116" s="3">
        <f t="shared" si="110"/>
        <v>-97.860726729870123</v>
      </c>
      <c r="CT116" s="21">
        <f t="shared" si="111"/>
        <v>-68.887629068462331</v>
      </c>
      <c r="CU116" s="21">
        <f t="shared" si="112"/>
        <v>9576.721836098317</v>
      </c>
      <c r="CV116" s="21">
        <f t="shared" si="113"/>
        <v>4745.5054386740567</v>
      </c>
      <c r="CW116" s="3">
        <f t="shared" si="91"/>
        <v>6741.3934433374498</v>
      </c>
      <c r="CY116" s="1" t="s">
        <v>53</v>
      </c>
      <c r="CZ116" s="21">
        <f>SUM(CP114:CP203)</f>
        <v>25909.371298209589</v>
      </c>
      <c r="DB116" s="1" t="s">
        <v>115</v>
      </c>
      <c r="DC116" s="13">
        <f>SUM(CV114:CV203)/(DC118-1)</f>
        <v>6978.2071035234103</v>
      </c>
      <c r="DF116" s="3">
        <f t="shared" si="114"/>
        <v>146.66666679999997</v>
      </c>
      <c r="DG116" s="3">
        <f t="shared" si="115"/>
        <v>119</v>
      </c>
      <c r="DH116" s="21">
        <f t="shared" si="116"/>
        <v>132.83333339999999</v>
      </c>
      <c r="DI116" s="3">
        <f t="shared" si="117"/>
        <v>-13.333416950000014</v>
      </c>
      <c r="DJ116" s="22">
        <f t="shared" si="118"/>
        <v>-1771.1222190805629</v>
      </c>
      <c r="DK116" s="3">
        <f t="shared" si="119"/>
        <v>17644.694462155552</v>
      </c>
      <c r="DM116" s="3">
        <f>AVERAGE(DG114:DG203)</f>
        <v>123.93707912457913</v>
      </c>
      <c r="DN116" s="3">
        <f t="shared" si="120"/>
        <v>11.038872654124134</v>
      </c>
      <c r="DO116" s="21">
        <f t="shared" si="121"/>
        <v>-4.9370791245791281</v>
      </c>
      <c r="DP116" s="21">
        <f t="shared" si="122"/>
        <v>121.8567094739696</v>
      </c>
      <c r="DQ116" s="21">
        <f t="shared" si="123"/>
        <v>24.374750282355009</v>
      </c>
      <c r="DR116" s="3">
        <f t="shared" si="92"/>
        <v>-54.499787739563658</v>
      </c>
      <c r="DT116" s="1" t="s">
        <v>53</v>
      </c>
      <c r="DU116" s="21">
        <f>SUM(DK114:DK203)</f>
        <v>1524764.1828720288</v>
      </c>
      <c r="DW116" s="1" t="s">
        <v>115</v>
      </c>
      <c r="DX116" s="13">
        <f>SUM(DQ114:DQ203)/(DX118-1)</f>
        <v>103.51610783417256</v>
      </c>
      <c r="EA116" s="3">
        <f t="shared" si="124"/>
        <v>2.616666665825</v>
      </c>
      <c r="EB116" s="3">
        <f t="shared" si="125"/>
        <v>2.7555110220440886</v>
      </c>
      <c r="EC116" s="21">
        <f t="shared" ref="EC116:ED116" si="153">BY6</f>
        <v>2.6860888439345443</v>
      </c>
      <c r="ED116" s="3">
        <f t="shared" si="153"/>
        <v>-0.13884435621908864</v>
      </c>
      <c r="EE116" s="22">
        <f t="shared" si="127"/>
        <v>-0.37294827628336785</v>
      </c>
      <c r="EF116" s="3">
        <f t="shared" si="128"/>
        <v>7.2150732775096165</v>
      </c>
      <c r="EH116" s="3">
        <f>AVERAGE(EB114:EB203)</f>
        <v>2.4095749292336972</v>
      </c>
      <c r="EI116" s="3">
        <f t="shared" si="129"/>
        <v>0.29449073990416696</v>
      </c>
      <c r="EJ116" s="21">
        <f t="shared" si="130"/>
        <v>0.34593609281039139</v>
      </c>
      <c r="EK116" s="21">
        <f t="shared" si="131"/>
        <v>8.6724795889303721E-2</v>
      </c>
      <c r="EL116" s="21">
        <f t="shared" si="132"/>
        <v>0.11967178030891973</v>
      </c>
      <c r="EM116" s="3">
        <f t="shared" si="133"/>
        <v>0.10187497593128873</v>
      </c>
      <c r="EO116" s="1" t="s">
        <v>53</v>
      </c>
      <c r="EP116" s="21">
        <f>SUM(EF114:EF203)</f>
        <v>507.66000420008112</v>
      </c>
      <c r="ER116" s="1" t="s">
        <v>115</v>
      </c>
      <c r="ES116" s="13">
        <f>SUM(EL114:EL203)/(ES118-1)</f>
        <v>6.0498380122251116E-2</v>
      </c>
      <c r="EV116" s="3">
        <f t="shared" si="134"/>
        <v>4.2038216574031404</v>
      </c>
      <c r="EW116" s="3">
        <f t="shared" si="135"/>
        <v>3.9919999999999995</v>
      </c>
      <c r="EX116" s="21">
        <f t="shared" ref="EX116:EY116" si="154">CA6</f>
        <v>4.0979108287015702</v>
      </c>
      <c r="EY116" s="3">
        <f t="shared" si="154"/>
        <v>0.21182165740314085</v>
      </c>
      <c r="EZ116" s="22">
        <f t="shared" si="137"/>
        <v>0.86802626362584501</v>
      </c>
      <c r="FA116" s="3">
        <f t="shared" si="138"/>
        <v>16.79287315998959</v>
      </c>
      <c r="FC116" s="3">
        <f>AVERAGE(EW114:EW203)</f>
        <v>4.1024983445566772</v>
      </c>
      <c r="FD116" s="3">
        <f t="shared" si="139"/>
        <v>-0.18803177222321743</v>
      </c>
      <c r="FE116" s="21">
        <f t="shared" si="140"/>
        <v>-0.11049834455667762</v>
      </c>
      <c r="FF116" s="21">
        <f t="shared" si="141"/>
        <v>3.5355947365403921E-2</v>
      </c>
      <c r="FG116" s="21">
        <f t="shared" si="142"/>
        <v>1.2209884149766247E-2</v>
      </c>
      <c r="FH116" s="3">
        <f t="shared" si="93"/>
        <v>2.0777199554723805E-2</v>
      </c>
      <c r="FJ116" s="1" t="s">
        <v>53</v>
      </c>
      <c r="FK116" s="21">
        <f>SUM(FA114:FA203)</f>
        <v>1629.6171932763286</v>
      </c>
      <c r="FM116" s="1" t="s">
        <v>115</v>
      </c>
      <c r="FN116" s="13">
        <f>SUM(FG114:FG203)/(FN118-1)</f>
        <v>8.7748188303870753E-2</v>
      </c>
      <c r="FQ116" s="3">
        <f t="shared" si="143"/>
        <v>7.522348805050342</v>
      </c>
      <c r="FR116" s="3">
        <f t="shared" si="144"/>
        <v>7.527000000000001</v>
      </c>
      <c r="FS116" s="21">
        <f t="shared" ref="FS116:FT116" si="155">CC6</f>
        <v>7.5246744025251715</v>
      </c>
      <c r="FT116" s="3">
        <f t="shared" si="155"/>
        <v>-4.6511949496590432E-3</v>
      </c>
      <c r="FU116" s="22">
        <f t="shared" si="146"/>
        <v>-3.4998727578853757E-2</v>
      </c>
      <c r="FV116" s="3">
        <f t="shared" si="147"/>
        <v>56.620724864017546</v>
      </c>
      <c r="FX116" s="3">
        <f>AVERAGE(FR114:FR203)</f>
        <v>8.337785157126822</v>
      </c>
      <c r="FY116" s="3">
        <f t="shared" si="148"/>
        <v>-0.84036647543051401</v>
      </c>
      <c r="FZ116" s="21">
        <f t="shared" si="149"/>
        <v>-0.81078515712682098</v>
      </c>
      <c r="GA116" s="21">
        <f t="shared" si="150"/>
        <v>0.70621581302750469</v>
      </c>
      <c r="GB116" s="21">
        <f t="shared" si="151"/>
        <v>0.65737257101716373</v>
      </c>
      <c r="GC116" s="3">
        <f t="shared" si="94"/>
        <v>0.68135666482604207</v>
      </c>
      <c r="GE116" s="1" t="s">
        <v>53</v>
      </c>
      <c r="GF116" s="21">
        <f>SUM(FV114:FV203)</f>
        <v>6316.5329886273867</v>
      </c>
      <c r="GH116" s="1" t="s">
        <v>115</v>
      </c>
      <c r="GI116" s="13">
        <f>SUM(GB114:GB203)/(GI118-1)</f>
        <v>0.51984765229717833</v>
      </c>
    </row>
    <row r="117" spans="1:191" x14ac:dyDescent="0.25">
      <c r="A117" s="1"/>
      <c r="B117" s="1">
        <v>4</v>
      </c>
      <c r="C117" s="5">
        <v>1</v>
      </c>
      <c r="D117" s="3">
        <v>201.11111111111111</v>
      </c>
      <c r="E117" s="3">
        <v>1.0409999999999999</v>
      </c>
      <c r="F117" s="5">
        <v>1</v>
      </c>
      <c r="G117" s="3">
        <v>123.88888888888889</v>
      </c>
      <c r="H117" s="3">
        <v>0.33333333333333331</v>
      </c>
      <c r="I117" s="5">
        <v>1</v>
      </c>
      <c r="J117" s="3">
        <v>117.33333333333334</v>
      </c>
      <c r="K117" s="3">
        <v>0.35355339059327373</v>
      </c>
      <c r="L117" s="5">
        <v>1</v>
      </c>
      <c r="M117" s="2">
        <v>2.169255490091055</v>
      </c>
      <c r="N117" s="2">
        <v>1E-3</v>
      </c>
      <c r="O117" s="5">
        <v>1</v>
      </c>
      <c r="P117" s="2">
        <v>4.1488888888888891</v>
      </c>
      <c r="Q117" s="2">
        <v>1.9125865569272983E-3</v>
      </c>
      <c r="R117" s="5">
        <v>1</v>
      </c>
      <c r="S117" s="2">
        <v>8.3411111111111111</v>
      </c>
      <c r="T117" s="2">
        <v>7.8315202427400046E-2</v>
      </c>
      <c r="X117" s="21">
        <f>D33</f>
        <v>193</v>
      </c>
      <c r="Y117" s="21">
        <f>E33</f>
        <v>1.0409999999999999</v>
      </c>
      <c r="Z117" s="25">
        <f>G33</f>
        <v>125.88888888888889</v>
      </c>
      <c r="AA117" s="25">
        <f>H33</f>
        <v>0.33333333333333331</v>
      </c>
      <c r="AB117" s="21">
        <f>J33</f>
        <v>129.33333333333331</v>
      </c>
      <c r="AC117" s="21">
        <f>K33</f>
        <v>0.35355339059327373</v>
      </c>
      <c r="AD117" s="26">
        <f>M33</f>
        <v>2.2920203735144313</v>
      </c>
      <c r="AE117" s="26">
        <f>N33</f>
        <v>1E-3</v>
      </c>
      <c r="AF117" s="24">
        <f>P33</f>
        <v>3.9266666666666663</v>
      </c>
      <c r="AG117" s="24">
        <f>Q33</f>
        <v>1.7131901234567902E-3</v>
      </c>
      <c r="AH117" s="26">
        <f>S33</f>
        <v>7.5644444444444439</v>
      </c>
      <c r="AI117" s="26">
        <f>T33</f>
        <v>7.15427647179607E-2</v>
      </c>
      <c r="AK117" s="21">
        <f>D34</f>
        <v>195.37076297714447</v>
      </c>
      <c r="AL117" s="21">
        <f>E34</f>
        <v>0.72489072653285014</v>
      </c>
      <c r="AM117" s="25">
        <f>G34</f>
        <v>109.58333340000009</v>
      </c>
      <c r="AN117" s="25">
        <f>H34</f>
        <v>1.8604085572798248</v>
      </c>
      <c r="AO117" s="21">
        <f>J34</f>
        <v>145.3703703888888</v>
      </c>
      <c r="AP117" s="21">
        <f>K34</f>
        <v>1.9610428064906915</v>
      </c>
      <c r="AQ117" s="26">
        <f>M34</f>
        <v>2.4041666675000002</v>
      </c>
      <c r="AR117" s="26">
        <f>N34</f>
        <v>1.8604085572798249E-2</v>
      </c>
      <c r="AS117" s="24">
        <f>P34</f>
        <v>4.1594454058372801</v>
      </c>
      <c r="AT117" s="24">
        <f>Q34</f>
        <v>3.2186902560314819E-2</v>
      </c>
      <c r="AU117" s="26">
        <f>S34</f>
        <v>7.632303245738969</v>
      </c>
      <c r="AV117" s="26">
        <f>T34</f>
        <v>5.3563247494600834E-2</v>
      </c>
      <c r="AX117" s="21">
        <f>D35</f>
        <v>92.971455292879696</v>
      </c>
      <c r="AY117" s="21">
        <f>E35</f>
        <v>0.33317659999999999</v>
      </c>
      <c r="AZ117" s="25">
        <f>G35</f>
        <v>106.24981124999799</v>
      </c>
      <c r="BA117" s="25">
        <f>H35</f>
        <v>4.7140450000000005</v>
      </c>
      <c r="BB117" s="21">
        <f>J35</f>
        <v>147.50051375000001</v>
      </c>
      <c r="BC117" s="21">
        <f>K35</f>
        <v>5</v>
      </c>
      <c r="BD117" s="26">
        <f>M35</f>
        <v>2.3300018399999902</v>
      </c>
      <c r="BE117" s="26">
        <f>N35</f>
        <v>1.4142136E-2</v>
      </c>
      <c r="BF117" s="24">
        <f>P35</f>
        <v>4.2918421042963697</v>
      </c>
      <c r="BG117" s="24">
        <f>Q35</f>
        <v>2.3444716000000001E-2</v>
      </c>
      <c r="BH117" s="26">
        <f>S35</f>
        <v>3.9406628317392101</v>
      </c>
      <c r="BI117" s="26">
        <f>T35</f>
        <v>9.9905970000000004E-3</v>
      </c>
      <c r="BP117" s="3">
        <f t="shared" si="95"/>
        <v>191.57193140437957</v>
      </c>
      <c r="BQ117" s="3">
        <f t="shared" si="96"/>
        <v>190.66666666666666</v>
      </c>
      <c r="BR117" s="21">
        <f t="shared" ref="BR117:BS117" si="156">BR7</f>
        <v>191.11929903552311</v>
      </c>
      <c r="BS117" s="3">
        <f t="shared" si="156"/>
        <v>0.90526473771291194</v>
      </c>
      <c r="BT117" s="22">
        <f t="shared" si="98"/>
        <v>173.01356211326842</v>
      </c>
      <c r="BU117" s="3">
        <f t="shared" si="99"/>
        <v>36526.586463829706</v>
      </c>
      <c r="BX117" s="3">
        <f t="shared" si="100"/>
        <v>-10.83424967321784</v>
      </c>
      <c r="BY117" s="21">
        <f t="shared" si="101"/>
        <v>-10.220962401795703</v>
      </c>
      <c r="BZ117" s="21">
        <f t="shared" si="102"/>
        <v>117.38096598162088</v>
      </c>
      <c r="CA117" s="21">
        <f t="shared" si="103"/>
        <v>104.46807241892138</v>
      </c>
      <c r="CB117" s="3">
        <f t="shared" si="90"/>
        <v>110.73645856162692</v>
      </c>
      <c r="CD117" s="1" t="s">
        <v>55</v>
      </c>
      <c r="CE117" s="21"/>
      <c r="CG117" s="28" t="s">
        <v>116</v>
      </c>
      <c r="CH117" s="14">
        <f>AVERAGE(CH113,CH115)</f>
        <v>201.64690507302987</v>
      </c>
      <c r="CK117" s="3">
        <f t="shared" si="104"/>
        <v>102.65151524318185</v>
      </c>
      <c r="CL117" s="3">
        <f t="shared" si="105"/>
        <v>130.66666666666666</v>
      </c>
      <c r="CM117" s="21">
        <f t="shared" si="106"/>
        <v>116.65909095492425</v>
      </c>
      <c r="CN117" s="3">
        <f t="shared" si="107"/>
        <v>-28.015151423484809</v>
      </c>
      <c r="CO117" s="22">
        <f t="shared" si="108"/>
        <v>1.0131883634882264</v>
      </c>
      <c r="CP117" s="3">
        <f t="shared" si="109"/>
        <v>0.17432537202601928</v>
      </c>
      <c r="CR117" s="3"/>
      <c r="CS117" s="3">
        <f t="shared" si="110"/>
        <v>-99.754665834415562</v>
      </c>
      <c r="CT117" s="21">
        <f t="shared" si="111"/>
        <v>-70.220962401795703</v>
      </c>
      <c r="CU117" s="21">
        <f t="shared" si="112"/>
        <v>9950.9933557359145</v>
      </c>
      <c r="CV117" s="21">
        <f t="shared" si="113"/>
        <v>4930.9835606344059</v>
      </c>
      <c r="CW117" s="3">
        <f t="shared" si="91"/>
        <v>7004.8686389621898</v>
      </c>
      <c r="DB117" s="28" t="s">
        <v>116</v>
      </c>
      <c r="DC117" s="14">
        <f>AVERAGE(DC113,DC115)</f>
        <v>112.25187990993447</v>
      </c>
      <c r="DF117" s="3">
        <f t="shared" si="114"/>
        <v>150.41666664999994</v>
      </c>
      <c r="DG117" s="3">
        <f t="shared" si="115"/>
        <v>119.66666666666666</v>
      </c>
      <c r="DH117" s="21">
        <f t="shared" si="116"/>
        <v>135.0416666583333</v>
      </c>
      <c r="DI117" s="3">
        <f t="shared" si="117"/>
        <v>0.41752290000192716</v>
      </c>
      <c r="DJ117" s="22">
        <f t="shared" si="118"/>
        <v>56.382988284280877</v>
      </c>
      <c r="DK117" s="3">
        <f t="shared" si="119"/>
        <v>18236.251733860408</v>
      </c>
      <c r="DM117" s="3"/>
      <c r="DN117" s="3">
        <f t="shared" si="120"/>
        <v>14.7888725041241</v>
      </c>
      <c r="DO117" s="21">
        <f t="shared" si="121"/>
        <v>-4.2704124579124709</v>
      </c>
      <c r="DP117" s="21">
        <f t="shared" si="122"/>
        <v>218.71074994323783</v>
      </c>
      <c r="DQ117" s="21">
        <f t="shared" si="123"/>
        <v>18.236422560694031</v>
      </c>
      <c r="DR117" s="3">
        <f t="shared" si="92"/>
        <v>-63.154585380090758</v>
      </c>
      <c r="DW117" s="28" t="s">
        <v>116</v>
      </c>
      <c r="DX117" s="14">
        <f>AVERAGE(DX113,DX115)</f>
        <v>129.7824366352275</v>
      </c>
      <c r="EA117" s="3">
        <f t="shared" si="124"/>
        <v>2.6333333341749996</v>
      </c>
      <c r="EB117" s="3">
        <f t="shared" si="125"/>
        <v>2.7507641011392057</v>
      </c>
      <c r="EC117" s="21">
        <f t="shared" ref="EC117:ED117" si="157">BY7</f>
        <v>2.6920487176571024</v>
      </c>
      <c r="ED117" s="3">
        <f t="shared" si="157"/>
        <v>-0.11743076696420607</v>
      </c>
      <c r="EE117" s="22">
        <f t="shared" si="127"/>
        <v>-0.31612934561948097</v>
      </c>
      <c r="EF117" s="3">
        <f t="shared" si="128"/>
        <v>7.2471262982392499</v>
      </c>
      <c r="EH117" s="3"/>
      <c r="EI117" s="3">
        <f t="shared" si="129"/>
        <v>0.3111574082541666</v>
      </c>
      <c r="EJ117" s="21">
        <f t="shared" si="130"/>
        <v>0.34118917190550846</v>
      </c>
      <c r="EK117" s="21">
        <f t="shared" si="131"/>
        <v>9.6818932711450104E-2</v>
      </c>
      <c r="EL117" s="21">
        <f t="shared" si="132"/>
        <v>0.1164100510255666</v>
      </c>
      <c r="EM117" s="3">
        <f t="shared" si="133"/>
        <v>0.10616353845450333</v>
      </c>
      <c r="ER117" s="28" t="s">
        <v>116</v>
      </c>
      <c r="ES117" s="14">
        <f>AVERAGE(ES113,ES115)</f>
        <v>2.3658754275772651</v>
      </c>
      <c r="EV117" s="3">
        <f t="shared" si="134"/>
        <v>4.1772151885382955</v>
      </c>
      <c r="EW117" s="3">
        <f t="shared" si="135"/>
        <v>3.9988888888888883</v>
      </c>
      <c r="EX117" s="21">
        <f t="shared" ref="EX117:EY117" si="158">CA7</f>
        <v>4.0880520387135917</v>
      </c>
      <c r="EY117" s="3">
        <f t="shared" si="158"/>
        <v>0.17832629964940727</v>
      </c>
      <c r="EZ117" s="22">
        <f t="shared" si="137"/>
        <v>0.7290071928380103</v>
      </c>
      <c r="FA117" s="3">
        <f t="shared" si="138"/>
        <v>16.712169471230354</v>
      </c>
      <c r="FC117" s="3"/>
      <c r="FD117" s="3">
        <f t="shared" si="139"/>
        <v>-0.21463824108806229</v>
      </c>
      <c r="FE117" s="21">
        <f t="shared" si="140"/>
        <v>-0.1036094556677889</v>
      </c>
      <c r="FF117" s="21">
        <f t="shared" si="141"/>
        <v>4.6069574537377152E-2</v>
      </c>
      <c r="FG117" s="21">
        <f t="shared" si="142"/>
        <v>1.0734919303775512E-2</v>
      </c>
      <c r="FH117" s="3">
        <f t="shared" si="93"/>
        <v>2.2238551324625776E-2</v>
      </c>
      <c r="FM117" s="28" t="s">
        <v>116</v>
      </c>
      <c r="FN117" s="14">
        <f>AVERAGE(FN113,FN115)</f>
        <v>4.2471758870915171</v>
      </c>
      <c r="FQ117" s="3">
        <f t="shared" si="143"/>
        <v>7.6050685998186225</v>
      </c>
      <c r="FR117" s="3">
        <f t="shared" si="144"/>
        <v>7.6177777777777784</v>
      </c>
      <c r="FS117" s="21">
        <f t="shared" ref="FS117:FT117" si="159">CC7</f>
        <v>7.6114231887982005</v>
      </c>
      <c r="FT117" s="3">
        <f t="shared" si="159"/>
        <v>-1.2709177959155937E-2</v>
      </c>
      <c r="FU117" s="22">
        <f t="shared" si="146"/>
        <v>-9.6734931828882487E-2</v>
      </c>
      <c r="FV117" s="3">
        <f t="shared" si="147"/>
        <v>57.933762958974967</v>
      </c>
      <c r="FX117" s="3"/>
      <c r="FY117" s="3">
        <f t="shared" si="148"/>
        <v>-0.75764668066223351</v>
      </c>
      <c r="FZ117" s="21">
        <f t="shared" si="149"/>
        <v>-0.72000737934904357</v>
      </c>
      <c r="GA117" s="21">
        <f t="shared" si="150"/>
        <v>0.57402849271850043</v>
      </c>
      <c r="GB117" s="21">
        <f t="shared" si="151"/>
        <v>0.51841062631707757</v>
      </c>
      <c r="GC117" s="3">
        <f t="shared" si="94"/>
        <v>0.54551120101611639</v>
      </c>
      <c r="GH117" s="28" t="s">
        <v>116</v>
      </c>
      <c r="GI117" s="14">
        <f>AVERAGE(GI113,GI115)</f>
        <v>8.3502502188038399</v>
      </c>
    </row>
    <row r="118" spans="1:191" x14ac:dyDescent="0.25">
      <c r="A118" s="1"/>
      <c r="B118" s="1"/>
      <c r="C118" s="6">
        <v>2</v>
      </c>
      <c r="D118" s="3">
        <v>196.96524334556941</v>
      </c>
      <c r="E118" s="3">
        <v>0.73254107824956483</v>
      </c>
      <c r="F118" s="6">
        <v>2</v>
      </c>
      <c r="G118" s="3">
        <v>104.16666672500001</v>
      </c>
      <c r="H118" s="3">
        <v>1.8604085572798248</v>
      </c>
      <c r="I118" s="6">
        <v>2</v>
      </c>
      <c r="J118" s="3">
        <v>137.962963</v>
      </c>
      <c r="K118" s="3">
        <v>1.9610428064906915</v>
      </c>
      <c r="L118" s="6">
        <v>2</v>
      </c>
      <c r="M118" s="2">
        <v>2.28333333425</v>
      </c>
      <c r="N118" s="2">
        <v>1.8604085572798249E-2</v>
      </c>
      <c r="O118" s="6">
        <v>2</v>
      </c>
      <c r="P118" s="2">
        <v>4.379562042037402</v>
      </c>
      <c r="Q118" s="2">
        <v>3.5683684803824597E-2</v>
      </c>
      <c r="R118" s="6">
        <v>2</v>
      </c>
      <c r="S118" s="2">
        <v>8.1722107490063838</v>
      </c>
      <c r="T118" s="2">
        <v>6.0724353960175524E-2</v>
      </c>
      <c r="X118" s="21">
        <f>D36</f>
        <v>171.4</v>
      </c>
      <c r="Y118" s="21">
        <f>E36</f>
        <v>1.0409999999999999</v>
      </c>
      <c r="Z118" s="25">
        <f>G36</f>
        <v>124.00000000000003</v>
      </c>
      <c r="AA118" s="25">
        <f>H36</f>
        <v>0.31622776601683794</v>
      </c>
      <c r="AB118" s="21">
        <f>J36</f>
        <v>128.69999999999999</v>
      </c>
      <c r="AC118" s="21">
        <f>K36</f>
        <v>0.33333333333333331</v>
      </c>
      <c r="AD118" s="26">
        <f>M36</f>
        <v>2.783189535207347</v>
      </c>
      <c r="AE118" s="26">
        <f>N36</f>
        <v>1E-3</v>
      </c>
      <c r="AF118" s="24">
        <f>P36</f>
        <v>3.5930000000000009</v>
      </c>
      <c r="AG118" s="24">
        <f>Q36</f>
        <v>1.2909649000000007E-3</v>
      </c>
      <c r="AH118" s="26">
        <f>S36</f>
        <v>6.8390000000000004</v>
      </c>
      <c r="AI118" s="26">
        <f>T36</f>
        <v>7.2798063844397312E-2</v>
      </c>
      <c r="AK118" s="21">
        <f>D37</f>
        <v>194.41651797818221</v>
      </c>
      <c r="AL118" s="21">
        <f>E37</f>
        <v>0.66949670905707637</v>
      </c>
      <c r="AM118" s="25">
        <f>G37</f>
        <v>105.83333331499996</v>
      </c>
      <c r="AN118" s="25">
        <f>H37</f>
        <v>1.7738299600786787</v>
      </c>
      <c r="AO118" s="21">
        <f>J37</f>
        <v>145.37037038055558</v>
      </c>
      <c r="AP118" s="21">
        <f>K37</f>
        <v>1.8604085572798248</v>
      </c>
      <c r="AQ118" s="26">
        <f>M37</f>
        <v>2.529166665825</v>
      </c>
      <c r="AR118" s="26">
        <f>N37</f>
        <v>1.8604085572798249E-2</v>
      </c>
      <c r="AS118" s="24">
        <f>P37</f>
        <v>4.3492586505412687</v>
      </c>
      <c r="AT118" s="24">
        <f>Q37</f>
        <v>3.199234799597879E-2</v>
      </c>
      <c r="AU118" s="26">
        <f>S37</f>
        <v>7.7511493764999848</v>
      </c>
      <c r="AV118" s="26">
        <f>T37</f>
        <v>5.034235852108971E-2</v>
      </c>
      <c r="AX118" s="21">
        <f>D38</f>
        <v>70.175964564999902</v>
      </c>
      <c r="AY118" s="21">
        <f>E38</f>
        <v>0.3160791</v>
      </c>
      <c r="AZ118" s="25">
        <f>G38</f>
        <v>103.74998999999801</v>
      </c>
      <c r="BA118" s="25">
        <f>H38</f>
        <v>4.4721359999999999</v>
      </c>
      <c r="BB118" s="21">
        <f>J38</f>
        <v>144.99998125000099</v>
      </c>
      <c r="BC118" s="21">
        <f>K38</f>
        <v>4.7140450000000005</v>
      </c>
      <c r="BD118" s="26">
        <f>M38</f>
        <v>2.20999907999999</v>
      </c>
      <c r="BE118" s="26">
        <f>N38</f>
        <v>1.4142136E-2</v>
      </c>
      <c r="BF118" s="24">
        <f>P38</f>
        <v>4.52488876149215</v>
      </c>
      <c r="BG118" s="24">
        <f>Q38</f>
        <v>2.6733733999999999E-2</v>
      </c>
      <c r="BH118" s="26">
        <f>S38</f>
        <v>2.85563888461204</v>
      </c>
      <c r="BI118" s="26">
        <f>T38</f>
        <v>9.9905970000000004E-3</v>
      </c>
      <c r="BP118" s="3">
        <f t="shared" si="95"/>
        <v>191.35974220735056</v>
      </c>
      <c r="BQ118" s="3">
        <f t="shared" si="96"/>
        <v>189.11111111111111</v>
      </c>
      <c r="BR118" s="21">
        <f t="shared" ref="BR118:BS118" si="160">BR8</f>
        <v>190.23542665923082</v>
      </c>
      <c r="BS118" s="3">
        <f t="shared" si="160"/>
        <v>2.2486310962394498</v>
      </c>
      <c r="BT118" s="22">
        <f t="shared" si="98"/>
        <v>427.76929599232568</v>
      </c>
      <c r="BU118" s="3">
        <f t="shared" si="99"/>
        <v>36189.517556219587</v>
      </c>
      <c r="BX118" s="3">
        <f t="shared" si="100"/>
        <v>-11.046438870246845</v>
      </c>
      <c r="BY118" s="21">
        <f t="shared" si="101"/>
        <v>-11.776517957351246</v>
      </c>
      <c r="BZ118" s="21">
        <f t="shared" si="102"/>
        <v>122.0238117141004</v>
      </c>
      <c r="CA118" s="21">
        <f t="shared" si="103"/>
        <v>138.68637519981635</v>
      </c>
      <c r="CB118" s="3">
        <f t="shared" si="90"/>
        <v>130.08858572024479</v>
      </c>
      <c r="CG118" s="1" t="s">
        <v>112</v>
      </c>
      <c r="CH118" s="9">
        <f>BV114</f>
        <v>90</v>
      </c>
      <c r="CK118" s="3">
        <f t="shared" si="104"/>
        <v>109.46969720454547</v>
      </c>
      <c r="CL118" s="3">
        <f t="shared" si="105"/>
        <v>131.33333333333337</v>
      </c>
      <c r="CM118" s="21">
        <f t="shared" si="106"/>
        <v>120.40151526893942</v>
      </c>
      <c r="CN118" s="3">
        <f t="shared" si="107"/>
        <v>-21.863636128787903</v>
      </c>
      <c r="CO118" s="22">
        <f t="shared" si="108"/>
        <v>22.631661257004676</v>
      </c>
      <c r="CP118" s="3">
        <f t="shared" si="109"/>
        <v>99.985097055305275</v>
      </c>
      <c r="CR118" s="3"/>
      <c r="CS118" s="3">
        <f t="shared" si="110"/>
        <v>-92.936483873051941</v>
      </c>
      <c r="CT118" s="21">
        <f t="shared" si="111"/>
        <v>-69.554295735128989</v>
      </c>
      <c r="CU118" s="21">
        <f t="shared" si="112"/>
        <v>8637.1900346860439</v>
      </c>
      <c r="CV118" s="21">
        <f t="shared" si="113"/>
        <v>4837.8000552097828</v>
      </c>
      <c r="CW118" s="3">
        <f t="shared" si="91"/>
        <v>6464.1316838893008</v>
      </c>
      <c r="DB118" s="1" t="s">
        <v>112</v>
      </c>
      <c r="DC118" s="9">
        <f>CQ114</f>
        <v>90</v>
      </c>
      <c r="DF118" s="3">
        <f t="shared" si="114"/>
        <v>136.24999982499997</v>
      </c>
      <c r="DG118" s="3">
        <f t="shared" si="115"/>
        <v>114.99999999999999</v>
      </c>
      <c r="DH118" s="21">
        <f t="shared" si="116"/>
        <v>125.62499991249999</v>
      </c>
      <c r="DI118" s="3">
        <f t="shared" si="117"/>
        <v>9.9992548250009747</v>
      </c>
      <c r="DJ118" s="22">
        <f t="shared" si="118"/>
        <v>1256.1563865158125</v>
      </c>
      <c r="DK118" s="3">
        <f t="shared" si="119"/>
        <v>15781.640603015621</v>
      </c>
      <c r="DM118" s="3"/>
      <c r="DN118" s="3">
        <f t="shared" si="120"/>
        <v>0.62220567912413571</v>
      </c>
      <c r="DO118" s="21">
        <f t="shared" si="121"/>
        <v>-8.9370791245791423</v>
      </c>
      <c r="DP118" s="21">
        <f t="shared" si="122"/>
        <v>0.38713990713432694</v>
      </c>
      <c r="DQ118" s="21">
        <f t="shared" si="123"/>
        <v>79.87138327898829</v>
      </c>
      <c r="DR118" s="3">
        <f t="shared" si="92"/>
        <v>-5.5607013860949017</v>
      </c>
      <c r="DW118" s="1" t="s">
        <v>112</v>
      </c>
      <c r="DX118" s="9">
        <f>DL114</f>
        <v>90</v>
      </c>
      <c r="EA118" s="3">
        <f t="shared" si="124"/>
        <v>2.5666666674999998</v>
      </c>
      <c r="EB118" s="3">
        <f t="shared" si="125"/>
        <v>2.4617067833698036</v>
      </c>
      <c r="EC118" s="21">
        <f t="shared" ref="EC118:ED118" si="161">BY8</f>
        <v>2.514186725434902</v>
      </c>
      <c r="ED118" s="3">
        <f t="shared" si="161"/>
        <v>0.10495988413019619</v>
      </c>
      <c r="EE118" s="22">
        <f t="shared" si="127"/>
        <v>0.26388874738332468</v>
      </c>
      <c r="EF118" s="3">
        <f t="shared" si="128"/>
        <v>6.3211348903530755</v>
      </c>
      <c r="EH118" s="3"/>
      <c r="EI118" s="3">
        <f t="shared" si="129"/>
        <v>0.24449074157916684</v>
      </c>
      <c r="EJ118" s="21">
        <f t="shared" si="130"/>
        <v>5.2131854136106437E-2</v>
      </c>
      <c r="EK118" s="21">
        <f t="shared" si="131"/>
        <v>5.977572271793094E-2</v>
      </c>
      <c r="EL118" s="21">
        <f t="shared" si="132"/>
        <v>2.7177302156682777E-3</v>
      </c>
      <c r="EM118" s="3">
        <f t="shared" si="133"/>
        <v>1.2745755677633619E-2</v>
      </c>
      <c r="ER118" s="1" t="s">
        <v>112</v>
      </c>
      <c r="ES118" s="9">
        <f>EG114</f>
        <v>90</v>
      </c>
      <c r="EV118" s="3">
        <f t="shared" si="134"/>
        <v>4.28571428432282</v>
      </c>
      <c r="EW118" s="3">
        <f t="shared" si="135"/>
        <v>4.0622222222222213</v>
      </c>
      <c r="EX118" s="21">
        <f t="shared" ref="EX118:EY118" si="162">CA8</f>
        <v>4.1739682532725206</v>
      </c>
      <c r="EY118" s="3">
        <f t="shared" si="162"/>
        <v>0.22349206210059869</v>
      </c>
      <c r="EZ118" s="22">
        <f t="shared" si="137"/>
        <v>0.93284877206630956</v>
      </c>
      <c r="FA118" s="3">
        <f t="shared" si="138"/>
        <v>17.422010979326856</v>
      </c>
      <c r="FC118" s="3"/>
      <c r="FD118" s="3">
        <f t="shared" si="139"/>
        <v>-0.10613914530353785</v>
      </c>
      <c r="FE118" s="21">
        <f t="shared" si="140"/>
        <v>-4.0276122334455877E-2</v>
      </c>
      <c r="FF118" s="21">
        <f t="shared" si="141"/>
        <v>1.1265518165765522E-2</v>
      </c>
      <c r="FG118" s="21">
        <f t="shared" si="142"/>
        <v>1.6221660303000556E-3</v>
      </c>
      <c r="FH118" s="3">
        <f t="shared" si="93"/>
        <v>4.2748732007198784E-3</v>
      </c>
      <c r="FM118" s="1" t="s">
        <v>112</v>
      </c>
      <c r="FN118" s="9">
        <f>FB114</f>
        <v>90</v>
      </c>
      <c r="FQ118" s="3">
        <f t="shared" si="143"/>
        <v>7.7507662887135442</v>
      </c>
      <c r="FR118" s="3">
        <f t="shared" si="144"/>
        <v>7.6799999999999988</v>
      </c>
      <c r="FS118" s="21">
        <f t="shared" ref="FS118:FT118" si="163">CC8</f>
        <v>7.7153831443567711</v>
      </c>
      <c r="FT118" s="3">
        <f t="shared" si="163"/>
        <v>7.07662887135454E-2</v>
      </c>
      <c r="FU118" s="22">
        <f t="shared" si="146"/>
        <v>0.54598903112917296</v>
      </c>
      <c r="FV118" s="3">
        <f t="shared" si="147"/>
        <v>59.527137064224576</v>
      </c>
      <c r="FX118" s="3"/>
      <c r="FY118" s="3">
        <f t="shared" si="148"/>
        <v>-0.61194899176731177</v>
      </c>
      <c r="FZ118" s="21">
        <f t="shared" si="149"/>
        <v>-0.65778515712682317</v>
      </c>
      <c r="GA118" s="21">
        <f t="shared" si="150"/>
        <v>0.3744815685250294</v>
      </c>
      <c r="GB118" s="21">
        <f t="shared" si="151"/>
        <v>0.43268131293635947</v>
      </c>
      <c r="GC118" s="3">
        <f t="shared" si="94"/>
        <v>0.40253096370326219</v>
      </c>
      <c r="GH118" s="1" t="s">
        <v>112</v>
      </c>
      <c r="GI118" s="9">
        <f>FW114</f>
        <v>90</v>
      </c>
    </row>
    <row r="119" spans="1:191" x14ac:dyDescent="0.25">
      <c r="A119" s="1"/>
      <c r="B119" s="1"/>
      <c r="C119" s="4">
        <v>3</v>
      </c>
      <c r="D119" s="3">
        <v>181.60626264145901</v>
      </c>
      <c r="E119" s="3">
        <v>0.33317659999999999</v>
      </c>
      <c r="F119" s="4">
        <v>3</v>
      </c>
      <c r="G119" s="3">
        <v>98.750114999999596</v>
      </c>
      <c r="H119" s="3">
        <v>4.7140450000000005</v>
      </c>
      <c r="I119" s="4">
        <v>3</v>
      </c>
      <c r="J119" s="3">
        <v>133.74996124999998</v>
      </c>
      <c r="K119" s="3">
        <v>5</v>
      </c>
      <c r="L119" s="4">
        <v>3</v>
      </c>
      <c r="M119" s="2">
        <v>2.15999984999999</v>
      </c>
      <c r="N119" s="2">
        <v>1.4142136E-2</v>
      </c>
      <c r="O119" s="4">
        <v>3</v>
      </c>
      <c r="P119" s="2">
        <v>4.6296299511317098</v>
      </c>
      <c r="Q119" s="2">
        <v>2.7280358000000001E-2</v>
      </c>
      <c r="R119" s="4">
        <v>3</v>
      </c>
      <c r="S119" s="2">
        <v>7.7929954174099096</v>
      </c>
      <c r="T119" s="2">
        <v>9.9905970000000004E-3</v>
      </c>
      <c r="X119" s="21">
        <f>D39</f>
        <v>197.88888888888889</v>
      </c>
      <c r="Y119" s="21">
        <f>E39</f>
        <v>1.0409999999999999</v>
      </c>
      <c r="Z119" s="25">
        <f>G39</f>
        <v>122.11111111111111</v>
      </c>
      <c r="AA119" s="25">
        <f>H39</f>
        <v>0.31622776601683794</v>
      </c>
      <c r="AB119" s="21">
        <f>J39</f>
        <v>129</v>
      </c>
      <c r="AC119" s="21">
        <f>K39</f>
        <v>0.33333333333333331</v>
      </c>
      <c r="AD119" s="26">
        <f>M39</f>
        <v>2.5097601784718342</v>
      </c>
      <c r="AE119" s="26">
        <f>N39</f>
        <v>1E-3</v>
      </c>
      <c r="AF119" s="24">
        <f>P39</f>
        <v>3.9844444444444451</v>
      </c>
      <c r="AG119" s="24">
        <f>Q39</f>
        <v>1.5875797530864207E-3</v>
      </c>
      <c r="AH119" s="26">
        <f>S39</f>
        <v>7.8833333333333337</v>
      </c>
      <c r="AI119" s="26">
        <f>T39</f>
        <v>7.3633278064437743E-2</v>
      </c>
      <c r="AK119" s="21">
        <f>D40</f>
        <v>200.99315842731306</v>
      </c>
      <c r="AL119" s="21">
        <f>E40</f>
        <v>0.71209308137804683</v>
      </c>
      <c r="AM119" s="25">
        <f>G40</f>
        <v>104.58333325749999</v>
      </c>
      <c r="AN119" s="25">
        <f>H40</f>
        <v>1.8604085572798248</v>
      </c>
      <c r="AO119" s="21">
        <f>J40</f>
        <v>146.75925925000001</v>
      </c>
      <c r="AP119" s="21">
        <f>K40</f>
        <v>1.9610428064906915</v>
      </c>
      <c r="AQ119" s="26">
        <f>M40</f>
        <v>2.366666665825</v>
      </c>
      <c r="AR119" s="26">
        <f>N40</f>
        <v>1.8604085572798249E-2</v>
      </c>
      <c r="AS119" s="24">
        <f>P40</f>
        <v>4.225352114178734</v>
      </c>
      <c r="AT119" s="24">
        <f>Q40</f>
        <v>3.321499112760893E-2</v>
      </c>
      <c r="AU119" s="26">
        <f>S40</f>
        <v>8.0289106451315231</v>
      </c>
      <c r="AV119" s="26">
        <f>T40</f>
        <v>5.7430056079704306E-2</v>
      </c>
      <c r="AX119" s="21">
        <f>D41</f>
        <v>136.378865590929</v>
      </c>
      <c r="AY119" s="21">
        <f>E41</f>
        <v>0.3160791</v>
      </c>
      <c r="AZ119" s="25">
        <f>G41</f>
        <v>104.998591249998</v>
      </c>
      <c r="BA119" s="25">
        <f>H41</f>
        <v>4.4721359999999999</v>
      </c>
      <c r="BB119" s="21">
        <f>J41</f>
        <v>143.751618750001</v>
      </c>
      <c r="BC119" s="21">
        <f>K41</f>
        <v>4.7140450000000005</v>
      </c>
      <c r="BD119" s="26">
        <f>M41</f>
        <v>2.2299995400000001</v>
      </c>
      <c r="BE119" s="26">
        <f>N41</f>
        <v>1.4142136E-2</v>
      </c>
      <c r="BF119" s="24">
        <f>P41</f>
        <v>4.4843058577491801</v>
      </c>
      <c r="BG119" s="24">
        <f>Q41</f>
        <v>2.7688457999999999E-2</v>
      </c>
      <c r="BH119" s="26">
        <f>S41</f>
        <v>6.1230362318991904</v>
      </c>
      <c r="BI119" s="26">
        <f>T41</f>
        <v>9.9905970000000004E-3</v>
      </c>
      <c r="BP119" s="3">
        <f t="shared" si="95"/>
        <v>189.7389505849888</v>
      </c>
      <c r="BQ119" s="3">
        <f t="shared" si="96"/>
        <v>188.9</v>
      </c>
      <c r="BR119" s="21">
        <f t="shared" ref="BR119:BS119" si="164">BR9</f>
        <v>189.31947529249442</v>
      </c>
      <c r="BS119" s="3">
        <f t="shared" si="164"/>
        <v>0.83895058498879393</v>
      </c>
      <c r="BT119" s="22">
        <f t="shared" si="98"/>
        <v>158.82968454640971</v>
      </c>
      <c r="BU119" s="3">
        <f t="shared" si="99"/>
        <v>35841.863725025403</v>
      </c>
      <c r="BX119" s="3">
        <f t="shared" si="100"/>
        <v>-12.66723049260861</v>
      </c>
      <c r="BY119" s="21">
        <f t="shared" si="101"/>
        <v>-11.987629068462354</v>
      </c>
      <c r="BZ119" s="21">
        <f t="shared" si="102"/>
        <v>160.45872835287338</v>
      </c>
      <c r="CA119" s="21">
        <f t="shared" si="103"/>
        <v>143.70325068304362</v>
      </c>
      <c r="CB119" s="3">
        <f t="shared" si="90"/>
        <v>151.85006047010768</v>
      </c>
      <c r="CD119" s="1" t="s">
        <v>9</v>
      </c>
      <c r="CE119" s="22">
        <f>(BV114*CE116) - (CE113^2)</f>
        <v>1118396.2904106975</v>
      </c>
      <c r="CG119" s="1" t="s">
        <v>113</v>
      </c>
      <c r="CH119" s="10">
        <f>((CH113-CH117)-(CH115-CH117))/SQRT((CH114+CH116)/((CH118-2)))</f>
        <v>0.76908018699227298</v>
      </c>
      <c r="CI119" s="29"/>
      <c r="CK119" s="3">
        <f t="shared" si="104"/>
        <v>99.999999840909126</v>
      </c>
      <c r="CL119" s="3">
        <f t="shared" si="105"/>
        <v>114.5</v>
      </c>
      <c r="CM119" s="21">
        <f t="shared" si="106"/>
        <v>107.24999992045457</v>
      </c>
      <c r="CN119" s="3">
        <f t="shared" si="107"/>
        <v>-14.500000159090874</v>
      </c>
      <c r="CO119" s="22">
        <f t="shared" si="108"/>
        <v>62.43835999518388</v>
      </c>
      <c r="CP119" s="3">
        <f t="shared" si="109"/>
        <v>733.50694940971948</v>
      </c>
      <c r="CR119" s="3"/>
      <c r="CS119" s="3">
        <f t="shared" si="110"/>
        <v>-102.40618123668828</v>
      </c>
      <c r="CT119" s="21">
        <f t="shared" si="111"/>
        <v>-86.38762906846236</v>
      </c>
      <c r="CU119" s="21">
        <f t="shared" si="112"/>
        <v>10487.025955481447</v>
      </c>
      <c r="CV119" s="21">
        <f t="shared" si="113"/>
        <v>7462.8224560702429</v>
      </c>
      <c r="CW119" s="3">
        <f t="shared" si="91"/>
        <v>8846.6271989927573</v>
      </c>
      <c r="CY119" s="1" t="s">
        <v>9</v>
      </c>
      <c r="CZ119" s="22">
        <f>(CQ114*CZ116) - (CZ113^2)</f>
        <v>-99732081.384007424</v>
      </c>
      <c r="DB119" s="1" t="s">
        <v>113</v>
      </c>
      <c r="DC119" s="10">
        <f>ABS((DC113)-(DC115))/SQRT((DC114+DC116)/((DC118-2)))</f>
        <v>0.85813914298332095</v>
      </c>
      <c r="DF119" s="3">
        <f t="shared" si="114"/>
        <v>137.08333342499995</v>
      </c>
      <c r="DG119" s="3">
        <f t="shared" si="115"/>
        <v>123.10000000000001</v>
      </c>
      <c r="DH119" s="21">
        <f t="shared" si="116"/>
        <v>130.09166671249997</v>
      </c>
      <c r="DI119" s="3">
        <f t="shared" si="117"/>
        <v>27.08333342499995</v>
      </c>
      <c r="DJ119" s="22">
        <f t="shared" si="118"/>
        <v>3523.3159853886036</v>
      </c>
      <c r="DK119" s="3">
        <f t="shared" si="119"/>
        <v>16923.841748036175</v>
      </c>
      <c r="DM119" s="3"/>
      <c r="DN119" s="3">
        <f t="shared" si="120"/>
        <v>1.4555392791241104</v>
      </c>
      <c r="DO119" s="21">
        <f t="shared" si="121"/>
        <v>-0.83707912457911959</v>
      </c>
      <c r="DP119" s="21">
        <f t="shared" si="122"/>
        <v>2.1185945930731349</v>
      </c>
      <c r="DQ119" s="21">
        <f t="shared" si="123"/>
        <v>0.70070146080614526</v>
      </c>
      <c r="DR119" s="3">
        <f t="shared" si="92"/>
        <v>-1.2184015455597332</v>
      </c>
      <c r="DT119" s="1" t="s">
        <v>9</v>
      </c>
      <c r="DU119" s="22">
        <f>(DL114*DU116) - (DU113^2)</f>
        <v>796581.50077012181</v>
      </c>
      <c r="DW119" s="1" t="s">
        <v>113</v>
      </c>
      <c r="DX119" s="10">
        <f>((DX113-DX117)-(DX115-DX117))/SQRT((DX114+DX116)/((DX118-2)))</f>
        <v>6.9581862826767491</v>
      </c>
      <c r="EA119" s="3">
        <f t="shared" si="124"/>
        <v>2.4708333324999998</v>
      </c>
      <c r="EB119" s="3">
        <f t="shared" si="125"/>
        <v>2.6097271648873082</v>
      </c>
      <c r="EC119" s="21">
        <f t="shared" ref="EC119:ED119" si="165">BY9</f>
        <v>2.5402802486936542</v>
      </c>
      <c r="ED119" s="3">
        <f t="shared" si="165"/>
        <v>-0.13889383238730835</v>
      </c>
      <c r="EE119" s="22">
        <f t="shared" si="127"/>
        <v>-0.35282925907884638</v>
      </c>
      <c r="EF119" s="3">
        <f t="shared" si="128"/>
        <v>6.4530237419030936</v>
      </c>
      <c r="EH119" s="3"/>
      <c r="EI119" s="3">
        <f t="shared" si="129"/>
        <v>0.14865740657916682</v>
      </c>
      <c r="EJ119" s="21">
        <f t="shared" si="130"/>
        <v>0.20015223565361095</v>
      </c>
      <c r="EK119" s="21">
        <f t="shared" si="131"/>
        <v>2.2099024530843711E-2</v>
      </c>
      <c r="EL119" s="21">
        <f t="shared" si="132"/>
        <v>4.0060917437138611E-2</v>
      </c>
      <c r="EM119" s="3">
        <f t="shared" si="133"/>
        <v>2.9754112273288051E-2</v>
      </c>
      <c r="EO119" s="1" t="s">
        <v>9</v>
      </c>
      <c r="EP119" s="22">
        <f>(EG114*EP116) - (EP113^2)</f>
        <v>350.73141361460875</v>
      </c>
      <c r="ER119" s="1" t="s">
        <v>113</v>
      </c>
      <c r="ES119" s="10">
        <f>ABS(((ES113-ES117)-(ES115-ES117))/SQRT((ES114+ES116)/((ES118-2))))</f>
        <v>2.5361419534485901</v>
      </c>
      <c r="EV119" s="3">
        <f t="shared" si="134"/>
        <v>4.4519392932384285</v>
      </c>
      <c r="EW119" s="3">
        <f t="shared" si="135"/>
        <v>4.214999999999999</v>
      </c>
      <c r="EX119" s="21">
        <f t="shared" ref="EX119:EY119" si="166">CA9</f>
        <v>4.3334696466192142</v>
      </c>
      <c r="EY119" s="3">
        <f t="shared" si="166"/>
        <v>0.23693929323842955</v>
      </c>
      <c r="EZ119" s="22">
        <f t="shared" si="137"/>
        <v>1.0267692353401436</v>
      </c>
      <c r="FA119" s="3">
        <f t="shared" si="138"/>
        <v>18.778959178170059</v>
      </c>
      <c r="FC119" s="3"/>
      <c r="FD119" s="3">
        <f t="shared" si="139"/>
        <v>6.0085863612070689E-2</v>
      </c>
      <c r="FE119" s="21">
        <f t="shared" si="140"/>
        <v>0.1125016554433218</v>
      </c>
      <c r="FF119" s="21">
        <f t="shared" si="141"/>
        <v>3.6103110060083606E-3</v>
      </c>
      <c r="FG119" s="21">
        <f t="shared" si="142"/>
        <v>1.2656622477487897E-2</v>
      </c>
      <c r="FH119" s="3">
        <f t="shared" si="93"/>
        <v>6.759759125099604E-3</v>
      </c>
      <c r="FJ119" s="1" t="s">
        <v>9</v>
      </c>
      <c r="FK119" s="22">
        <f>(FB114*FK116) - (FK113^2)</f>
        <v>553.67296614745283</v>
      </c>
      <c r="FM119" s="1" t="s">
        <v>113</v>
      </c>
      <c r="FN119" s="10">
        <f>((FN113-FN117)-(FN115-FN117))/SQRT((FN114+FN116)/((FN118-2)))</f>
        <v>6.8002051720165442</v>
      </c>
      <c r="FQ119" s="3">
        <f t="shared" si="143"/>
        <v>8.0180516263088055</v>
      </c>
      <c r="FR119" s="3">
        <f t="shared" si="144"/>
        <v>7.9549999999999983</v>
      </c>
      <c r="FS119" s="21">
        <f t="shared" ref="FS119:FT119" si="167">CC9</f>
        <v>7.9865258131544019</v>
      </c>
      <c r="FT119" s="3">
        <f t="shared" si="167"/>
        <v>6.3051626308807229E-2</v>
      </c>
      <c r="FU119" s="22">
        <f t="shared" si="146"/>
        <v>0.50356344107665418</v>
      </c>
      <c r="FV119" s="3">
        <f t="shared" si="147"/>
        <v>63.784594564181582</v>
      </c>
      <c r="FX119" s="3"/>
      <c r="FY119" s="3">
        <f t="shared" si="148"/>
        <v>-0.34466365417205047</v>
      </c>
      <c r="FZ119" s="21">
        <f t="shared" si="149"/>
        <v>-0.38278515712682371</v>
      </c>
      <c r="GA119" s="21">
        <f t="shared" si="150"/>
        <v>0.1187930345072308</v>
      </c>
      <c r="GB119" s="21">
        <f t="shared" si="151"/>
        <v>0.14652447651660711</v>
      </c>
      <c r="GC119" s="3">
        <f t="shared" si="94"/>
        <v>0.13193213101815357</v>
      </c>
      <c r="GE119" s="1" t="s">
        <v>9</v>
      </c>
      <c r="GF119" s="22">
        <f>(FW114*GF116) - (GF113^2)</f>
        <v>3701.8713717332575</v>
      </c>
      <c r="GH119" s="1" t="s">
        <v>113</v>
      </c>
      <c r="GI119" s="10">
        <f>((GI113-GI117)-(GI115-GI117))/SQRT((GI114+GI116)/((GI118-2)))</f>
        <v>0.2274637072980964</v>
      </c>
    </row>
    <row r="120" spans="1:191" x14ac:dyDescent="0.25">
      <c r="A120" s="1"/>
      <c r="B120" s="1">
        <v>5</v>
      </c>
      <c r="C120" s="5">
        <v>1</v>
      </c>
      <c r="D120" s="3">
        <v>200.66666666666666</v>
      </c>
      <c r="E120" s="3">
        <v>1.0409999999999999</v>
      </c>
      <c r="F120" s="5">
        <v>1</v>
      </c>
      <c r="G120" s="3">
        <v>120.33333333333333</v>
      </c>
      <c r="H120" s="3">
        <v>0.33333333333333331</v>
      </c>
      <c r="I120" s="5">
        <v>1</v>
      </c>
      <c r="J120" s="3">
        <v>115.66666666666666</v>
      </c>
      <c r="K120" s="3">
        <v>0.35355339059327373</v>
      </c>
      <c r="L120" s="5">
        <v>1</v>
      </c>
      <c r="M120" s="2">
        <v>2.1237545883586786</v>
      </c>
      <c r="N120" s="2">
        <v>1E-3</v>
      </c>
      <c r="O120" s="5">
        <v>1</v>
      </c>
      <c r="P120" s="2">
        <v>4.2377777777777776</v>
      </c>
      <c r="Q120" s="2">
        <v>1.9954178326474625E-3</v>
      </c>
      <c r="R120" s="5">
        <v>1</v>
      </c>
      <c r="S120" s="2">
        <v>8.5055555555555564</v>
      </c>
      <c r="T120" s="2">
        <v>8.0659090544679471E-2</v>
      </c>
      <c r="X120" s="21">
        <f>D42</f>
        <v>198.22222222222223</v>
      </c>
      <c r="Y120" s="21">
        <f>E42</f>
        <v>1.0409999999999999</v>
      </c>
      <c r="Z120" s="25">
        <f>G42</f>
        <v>115.88888888888887</v>
      </c>
      <c r="AA120" s="25">
        <f>H42</f>
        <v>0.30151134457776363</v>
      </c>
      <c r="AB120" s="21">
        <f>J42</f>
        <v>122.88888888888889</v>
      </c>
      <c r="AC120" s="21">
        <f>K42</f>
        <v>0.31622776601683794</v>
      </c>
      <c r="AD120" s="26">
        <f>M42</f>
        <v>2.6218220338983054</v>
      </c>
      <c r="AE120" s="26">
        <f>N42</f>
        <v>1E-3</v>
      </c>
      <c r="AF120" s="24">
        <f>P42</f>
        <v>4.195555555555555</v>
      </c>
      <c r="AG120" s="24">
        <f>Q42</f>
        <v>1.6002442199775529E-3</v>
      </c>
      <c r="AH120" s="26">
        <f>S42</f>
        <v>8.3055555555555554</v>
      </c>
      <c r="AI120" s="26">
        <f>T42</f>
        <v>7.9054507349511152E-2</v>
      </c>
      <c r="AK120" s="21">
        <f>D43</f>
        <v>201.33218951489854</v>
      </c>
      <c r="AL120" s="21">
        <f>E43</f>
        <v>0.72042875430990216</v>
      </c>
      <c r="AM120" s="25">
        <f>G43</f>
        <v>98.750000007499978</v>
      </c>
      <c r="AN120" s="25">
        <f>H43</f>
        <v>1.8604085572798248</v>
      </c>
      <c r="AO120" s="21">
        <f>J43</f>
        <v>139.81481480555561</v>
      </c>
      <c r="AP120" s="21">
        <f>K43</f>
        <v>1.9610428064906915</v>
      </c>
      <c r="AQ120" s="26">
        <f>M43</f>
        <v>2.2458333333250002</v>
      </c>
      <c r="AR120" s="26">
        <f>N43</f>
        <v>1.8604085572798249E-2</v>
      </c>
      <c r="AS120" s="24">
        <f>P43</f>
        <v>4.4526901669924026</v>
      </c>
      <c r="AT120" s="24">
        <f>Q43</f>
        <v>3.6885296725576854E-2</v>
      </c>
      <c r="AU120" s="26">
        <f>S43</f>
        <v>8.407504484310742</v>
      </c>
      <c r="AV120" s="26">
        <f>T43</f>
        <v>6.2832975248928766E-2</v>
      </c>
      <c r="AX120" s="21">
        <f>D44</f>
        <v>13.9232195247</v>
      </c>
      <c r="AY120" s="21">
        <f>E44</f>
        <v>0.30136960000000002</v>
      </c>
      <c r="AZ120" s="25">
        <f>G44</f>
        <v>106.24980875</v>
      </c>
      <c r="BA120" s="25">
        <f>H44</f>
        <v>4.2640140000000004</v>
      </c>
      <c r="BB120" s="21">
        <f>J44</f>
        <v>131.25014375000001</v>
      </c>
      <c r="BC120" s="21">
        <f>K44</f>
        <v>4.4721359999999999</v>
      </c>
      <c r="BD120" s="26">
        <f>M44</f>
        <v>2.14999962</v>
      </c>
      <c r="BE120" s="26">
        <f>N44</f>
        <v>1.4142136E-2</v>
      </c>
      <c r="BF120" s="24">
        <f>P44</f>
        <v>4.6511636127637903</v>
      </c>
      <c r="BG120" s="24">
        <f>Q44</f>
        <v>3.3653553000000003E-2</v>
      </c>
      <c r="BH120" s="26">
        <f>S44</f>
        <v>0.26991883923625098</v>
      </c>
      <c r="BI120" s="26">
        <f>T44</f>
        <v>9.9905970000000004E-3</v>
      </c>
      <c r="BP120" s="3">
        <f t="shared" si="95"/>
        <v>187.53448199694827</v>
      </c>
      <c r="BQ120" s="3">
        <f t="shared" si="96"/>
        <v>184.6</v>
      </c>
      <c r="BR120" s="21">
        <f t="shared" ref="BR120:BS120" si="168">BR10</f>
        <v>186.06724099847412</v>
      </c>
      <c r="BS120" s="3">
        <f t="shared" si="168"/>
        <v>2.9344819969482785</v>
      </c>
      <c r="BT120" s="22">
        <f t="shared" si="98"/>
        <v>546.01096893185888</v>
      </c>
      <c r="BU120" s="3">
        <f t="shared" si="99"/>
        <v>34621.01817278425</v>
      </c>
      <c r="BX120" s="3">
        <f t="shared" si="100"/>
        <v>-14.871699080649137</v>
      </c>
      <c r="BY120" s="21">
        <f t="shared" si="101"/>
        <v>-16.287629068462365</v>
      </c>
      <c r="BZ120" s="21">
        <f t="shared" si="102"/>
        <v>221.16743354538039</v>
      </c>
      <c r="CA120" s="21">
        <f t="shared" si="103"/>
        <v>265.28686067182025</v>
      </c>
      <c r="CB120" s="3">
        <f t="shared" si="90"/>
        <v>242.2247182434059</v>
      </c>
      <c r="CD120" s="1" t="s">
        <v>56</v>
      </c>
      <c r="CE120" s="22">
        <f>(CE116*CE114) - (CE113*CE115)</f>
        <v>32200408.712028146</v>
      </c>
      <c r="CG120" s="1" t="s">
        <v>117</v>
      </c>
      <c r="CH120" s="10">
        <f>_xlfn.T.DIST.2T(CH119,BV114-1)</f>
        <v>0.44388192786311076</v>
      </c>
      <c r="CK120" s="3">
        <f t="shared" si="104"/>
        <v>96.2121212795454</v>
      </c>
      <c r="CL120" s="3">
        <f t="shared" si="105"/>
        <v>112.10000000000001</v>
      </c>
      <c r="CM120" s="21">
        <f t="shared" si="106"/>
        <v>104.1560606397727</v>
      </c>
      <c r="CN120" s="3">
        <f t="shared" si="107"/>
        <v>-15.887878720454609</v>
      </c>
      <c r="CO120" s="22">
        <f t="shared" si="108"/>
        <v>44.533854193265718</v>
      </c>
      <c r="CP120" s="3">
        <f t="shared" si="109"/>
        <v>416.84027811805737</v>
      </c>
      <c r="CR120" s="3"/>
      <c r="CS120" s="3">
        <f t="shared" si="110"/>
        <v>-106.19405979805201</v>
      </c>
      <c r="CT120" s="21">
        <f t="shared" si="111"/>
        <v>-88.787629068462351</v>
      </c>
      <c r="CU120" s="21">
        <f t="shared" si="112"/>
        <v>11277.178336392246</v>
      </c>
      <c r="CV120" s="21">
        <f t="shared" si="113"/>
        <v>7883.2430755988607</v>
      </c>
      <c r="CW120" s="3">
        <f t="shared" si="91"/>
        <v>9428.7187906235522</v>
      </c>
      <c r="CY120" s="1" t="s">
        <v>56</v>
      </c>
      <c r="CZ120" s="22">
        <f>(CZ116*CZ114) - (CZ113*CZ115)</f>
        <v>-3244389.2149068564</v>
      </c>
      <c r="DB120" s="1" t="s">
        <v>117</v>
      </c>
      <c r="DC120" s="10">
        <f>_xlfn.T.DIST.2T(DC119,CQ114-1)</f>
        <v>0.39312078277204898</v>
      </c>
      <c r="DF120" s="3">
        <f t="shared" si="114"/>
        <v>130.41666667500004</v>
      </c>
      <c r="DG120" s="3">
        <f t="shared" si="115"/>
        <v>115.3</v>
      </c>
      <c r="DH120" s="21">
        <f t="shared" si="116"/>
        <v>122.85833333750003</v>
      </c>
      <c r="DI120" s="3">
        <f t="shared" si="117"/>
        <v>20.416666675000045</v>
      </c>
      <c r="DJ120" s="22">
        <f t="shared" si="118"/>
        <v>2508.3576399977837</v>
      </c>
      <c r="DK120" s="3">
        <f t="shared" si="119"/>
        <v>15094.170070468272</v>
      </c>
      <c r="DM120" s="3"/>
      <c r="DN120" s="3">
        <f t="shared" si="120"/>
        <v>-5.2111274708757946</v>
      </c>
      <c r="DO120" s="21">
        <f t="shared" si="121"/>
        <v>-8.637079124579131</v>
      </c>
      <c r="DP120" s="21">
        <f t="shared" si="122"/>
        <v>27.155849517716355</v>
      </c>
      <c r="DQ120" s="21">
        <f t="shared" si="123"/>
        <v>74.599135804240603</v>
      </c>
      <c r="DR120" s="3">
        <f t="shared" si="92"/>
        <v>45.008920294222172</v>
      </c>
      <c r="DT120" s="1" t="s">
        <v>56</v>
      </c>
      <c r="DU120" s="22">
        <f>(DU116*DU114) - (DU113*DU115)</f>
        <v>5244155.217774719</v>
      </c>
      <c r="DW120" s="1" t="s">
        <v>117</v>
      </c>
      <c r="DX120" s="10">
        <f>_xlfn.T.DIST.2T(DX119,DL114-1)</f>
        <v>5.6145637305849101E-10</v>
      </c>
      <c r="EA120" s="3">
        <f t="shared" si="124"/>
        <v>2.3625000008249999</v>
      </c>
      <c r="EB120" s="3">
        <f t="shared" si="125"/>
        <v>2.4965955515206533</v>
      </c>
      <c r="EC120" s="21">
        <f t="shared" ref="EC120:ED120" si="169">BY10</f>
        <v>2.4295477761728268</v>
      </c>
      <c r="ED120" s="3">
        <f t="shared" si="169"/>
        <v>-0.13409555069565338</v>
      </c>
      <c r="EE120" s="22">
        <f t="shared" si="127"/>
        <v>-0.32579154698729523</v>
      </c>
      <c r="EF120" s="3">
        <f t="shared" si="128"/>
        <v>5.9027023967063279</v>
      </c>
      <c r="EH120" s="3"/>
      <c r="EI120" s="3">
        <f t="shared" si="129"/>
        <v>4.0324074904166896E-2</v>
      </c>
      <c r="EJ120" s="21">
        <f t="shared" si="130"/>
        <v>8.7020622286956062E-2</v>
      </c>
      <c r="EK120" s="21">
        <f t="shared" si="131"/>
        <v>1.6260310168768623E-3</v>
      </c>
      <c r="EL120" s="21">
        <f t="shared" si="132"/>
        <v>7.5725887032090742E-3</v>
      </c>
      <c r="EM120" s="3">
        <f t="shared" si="133"/>
        <v>3.5090260913064313E-3</v>
      </c>
      <c r="EO120" s="1" t="s">
        <v>56</v>
      </c>
      <c r="EP120" s="22">
        <f>(EP116*EP114) - (EP113*EP115)</f>
        <v>125.58521460964039</v>
      </c>
      <c r="ER120" s="1" t="s">
        <v>117</v>
      </c>
      <c r="ES120" s="10">
        <f>_xlfn.T.DIST.2T(ES119,EG114-1)</f>
        <v>1.2952161667095591E-2</v>
      </c>
      <c r="EV120" s="3">
        <f t="shared" si="134"/>
        <v>4.6560846544587218</v>
      </c>
      <c r="EW120" s="3">
        <f t="shared" si="135"/>
        <v>4.4060000000000006</v>
      </c>
      <c r="EX120" s="21">
        <f t="shared" ref="EX120:EY120" si="170">CA10</f>
        <v>4.5310423272293612</v>
      </c>
      <c r="EY120" s="3">
        <f t="shared" si="170"/>
        <v>0.25008465445872119</v>
      </c>
      <c r="EZ120" s="22">
        <f t="shared" si="137"/>
        <v>1.1331441547429948</v>
      </c>
      <c r="FA120" s="3">
        <f t="shared" si="138"/>
        <v>20.530344571144067</v>
      </c>
      <c r="FC120" s="3"/>
      <c r="FD120" s="3">
        <f t="shared" si="139"/>
        <v>0.26423122483236394</v>
      </c>
      <c r="FE120" s="21">
        <f t="shared" si="140"/>
        <v>0.30350165544332341</v>
      </c>
      <c r="FF120" s="21">
        <f t="shared" si="141"/>
        <v>6.9818140176411261E-2</v>
      </c>
      <c r="FG120" s="21">
        <f t="shared" si="142"/>
        <v>9.2113254856837801E-2</v>
      </c>
      <c r="FH120" s="3">
        <f t="shared" si="93"/>
        <v>8.0194614156439442E-2</v>
      </c>
      <c r="FJ120" s="1" t="s">
        <v>56</v>
      </c>
      <c r="FK120" s="22">
        <f>(FK116*FK114) - (FK113*FK115)</f>
        <v>435.1764469391419</v>
      </c>
      <c r="FM120" s="1" t="s">
        <v>117</v>
      </c>
      <c r="FN120" s="10">
        <f>_xlfn.T.DIST.2T(FN119,FB114-1)</f>
        <v>1.1576667390522294E-9</v>
      </c>
      <c r="FQ120" s="3">
        <f t="shared" si="143"/>
        <v>8.2683051700601364</v>
      </c>
      <c r="FR120" s="3">
        <f t="shared" si="144"/>
        <v>8.1209999999999987</v>
      </c>
      <c r="FS120" s="21">
        <f t="shared" ref="FS120:FT120" si="171">CC10</f>
        <v>8.1946525850300667</v>
      </c>
      <c r="FT120" s="3">
        <f t="shared" si="171"/>
        <v>0.14730517006013777</v>
      </c>
      <c r="FU120" s="22">
        <f t="shared" si="146"/>
        <v>1.2071146926216016</v>
      </c>
      <c r="FV120" s="3">
        <f t="shared" si="147"/>
        <v>67.152330989339958</v>
      </c>
      <c r="FX120" s="3"/>
      <c r="FY120" s="3">
        <f t="shared" si="148"/>
        <v>-9.4410110420719562E-2</v>
      </c>
      <c r="FZ120" s="21">
        <f t="shared" si="149"/>
        <v>-0.21678515712682334</v>
      </c>
      <c r="GA120" s="21">
        <f t="shared" si="150"/>
        <v>8.9132689496524611E-3</v>
      </c>
      <c r="GB120" s="21">
        <f t="shared" si="151"/>
        <v>4.6995804350501484E-2</v>
      </c>
      <c r="GC120" s="3">
        <f t="shared" si="94"/>
        <v>2.0466710621916431E-2</v>
      </c>
      <c r="GE120" s="1" t="s">
        <v>56</v>
      </c>
      <c r="GF120" s="22">
        <f>(GF116*GF114) - (GF113*GF115)</f>
        <v>-489.05873521626745</v>
      </c>
      <c r="GH120" s="1" t="s">
        <v>117</v>
      </c>
      <c r="GI120" s="10">
        <f>_xlfn.T.DIST.2T(GI119,FW114-1)</f>
        <v>0.82058490176715726</v>
      </c>
    </row>
    <row r="121" spans="1:191" x14ac:dyDescent="0.25">
      <c r="A121" s="1"/>
      <c r="B121" s="1"/>
      <c r="C121" s="6">
        <v>2</v>
      </c>
      <c r="D121" s="3">
        <v>199.60188360918107</v>
      </c>
      <c r="E121" s="3">
        <v>0.82943228661431379</v>
      </c>
      <c r="F121" s="6">
        <v>2</v>
      </c>
      <c r="G121" s="3">
        <v>106.4393939409091</v>
      </c>
      <c r="H121" s="3">
        <v>1.7738299600786787</v>
      </c>
      <c r="I121" s="6">
        <v>2</v>
      </c>
      <c r="J121" s="3">
        <v>129.58333333249999</v>
      </c>
      <c r="K121" s="3">
        <v>1.8604085572798248</v>
      </c>
      <c r="L121" s="6">
        <v>2</v>
      </c>
      <c r="M121" s="2">
        <v>2.4666666666750001</v>
      </c>
      <c r="N121" s="2">
        <v>1.8604085572798249E-2</v>
      </c>
      <c r="O121" s="6">
        <v>2</v>
      </c>
      <c r="P121" s="2">
        <v>4.4594594594443935</v>
      </c>
      <c r="Q121" s="2">
        <v>3.3634121104722095E-2</v>
      </c>
      <c r="R121" s="6">
        <v>2</v>
      </c>
      <c r="S121" s="2">
        <v>8.5258899840877227</v>
      </c>
      <c r="T121" s="2">
        <v>6.2861331439621193E-2</v>
      </c>
      <c r="X121" s="21">
        <f>D45</f>
        <v>177.8</v>
      </c>
      <c r="Y121" s="21">
        <f>E45</f>
        <v>1.0409999999999999</v>
      </c>
      <c r="Z121" s="25">
        <f>G45</f>
        <v>116.00000000000001</v>
      </c>
      <c r="AA121" s="25">
        <f>H45</f>
        <v>0.31622776601683794</v>
      </c>
      <c r="AB121" s="21">
        <f>J45</f>
        <v>121.30000000000001</v>
      </c>
      <c r="AC121" s="21">
        <f>K45</f>
        <v>0.33333333333333331</v>
      </c>
      <c r="AD121" s="26">
        <f>M45</f>
        <v>2.6143790849673203</v>
      </c>
      <c r="AE121" s="26">
        <f>N45</f>
        <v>1E-3</v>
      </c>
      <c r="AF121" s="24">
        <f>P45</f>
        <v>3.8250000000000002</v>
      </c>
      <c r="AG121" s="24">
        <f>Q45</f>
        <v>1.4630625E-3</v>
      </c>
      <c r="AH121" s="26">
        <f>S45</f>
        <v>7.5439999999999996</v>
      </c>
      <c r="AI121" s="26">
        <f>T45</f>
        <v>8.0384404420425312E-2</v>
      </c>
      <c r="AK121" s="21">
        <f>D46</f>
        <v>202.58382250591342</v>
      </c>
      <c r="AL121" s="21">
        <f>E46</f>
        <v>0.71763301885864494</v>
      </c>
      <c r="AM121" s="25">
        <f>G46</f>
        <v>92.916666550000059</v>
      </c>
      <c r="AN121" s="25">
        <f>H46</f>
        <v>1.8604085572798248</v>
      </c>
      <c r="AO121" s="21">
        <f>J46</f>
        <v>147.68518522222217</v>
      </c>
      <c r="AP121" s="21">
        <f>K46</f>
        <v>1.9610428064906915</v>
      </c>
      <c r="AQ121" s="26">
        <f>M46</f>
        <v>2.2583333325000003</v>
      </c>
      <c r="AR121" s="26">
        <f>N46</f>
        <v>1.8604085572798249E-2</v>
      </c>
      <c r="AS121" s="24">
        <f>P46</f>
        <v>4.428044282076768</v>
      </c>
      <c r="AT121" s="24">
        <f>Q46</f>
        <v>3.6478102483082475E-2</v>
      </c>
      <c r="AU121" s="26">
        <f>S46</f>
        <v>8.4695098407746467</v>
      </c>
      <c r="AV121" s="26">
        <f>T46</f>
        <v>6.3444136556571329E-2</v>
      </c>
      <c r="AX121" s="21">
        <f>D47</f>
        <v>70.617802858569803</v>
      </c>
      <c r="AY121" s="21">
        <f>E47</f>
        <v>0.3160791</v>
      </c>
      <c r="AZ121" s="25">
        <f>G47</f>
        <v>83.750247500000199</v>
      </c>
      <c r="BA121" s="25">
        <f>H47</f>
        <v>4.4721359999999999</v>
      </c>
      <c r="BB121" s="21">
        <f>J47</f>
        <v>147.49956125</v>
      </c>
      <c r="BC121" s="21">
        <f>K47</f>
        <v>4.7140450000000005</v>
      </c>
      <c r="BD121" s="26">
        <f>M47</f>
        <v>2.1799983999999899</v>
      </c>
      <c r="BE121" s="26">
        <f>N47</f>
        <v>1.4142136E-2</v>
      </c>
      <c r="BF121" s="24">
        <f>P47</f>
        <v>4.5871593300251901</v>
      </c>
      <c r="BG121" s="24">
        <f>Q47</f>
        <v>2.9757925000000001E-2</v>
      </c>
      <c r="BH121" s="26">
        <f>S47</f>
        <v>3.0828216069199099</v>
      </c>
      <c r="BI121" s="26">
        <f>T47</f>
        <v>9.9905970000000004E-3</v>
      </c>
      <c r="BP121" s="3">
        <f t="shared" si="95"/>
        <v>186.85939024193519</v>
      </c>
      <c r="BQ121" s="3">
        <f t="shared" si="96"/>
        <v>185.2</v>
      </c>
      <c r="BR121" s="21">
        <f t="shared" ref="BR121:BS121" si="172">BR11</f>
        <v>186.02969512096757</v>
      </c>
      <c r="BS121" s="3">
        <f t="shared" si="172"/>
        <v>1.6593902419351991</v>
      </c>
      <c r="BT121" s="22">
        <f t="shared" si="98"/>
        <v>308.69586079391371</v>
      </c>
      <c r="BU121" s="3">
        <f t="shared" si="99"/>
        <v>34607.047466800148</v>
      </c>
      <c r="BX121" s="3">
        <f t="shared" si="100"/>
        <v>-15.546790835662222</v>
      </c>
      <c r="BY121" s="21">
        <f t="shared" si="101"/>
        <v>-15.687629068462371</v>
      </c>
      <c r="BZ121" s="21">
        <f t="shared" si="102"/>
        <v>241.70270528783084</v>
      </c>
      <c r="CA121" s="21">
        <f t="shared" si="103"/>
        <v>246.10170578966557</v>
      </c>
      <c r="CB121" s="3">
        <f t="shared" si="90"/>
        <v>243.89228783483907</v>
      </c>
      <c r="CD121" s="1" t="s">
        <v>57</v>
      </c>
      <c r="CE121" s="22">
        <f>(BV114*CE115) - (CE113*CE114)</f>
        <v>-151264.73558901902</v>
      </c>
      <c r="CK121" s="3">
        <f t="shared" si="104"/>
        <v>98.484848386363666</v>
      </c>
      <c r="CL121" s="3">
        <f t="shared" si="105"/>
        <v>113.00000000000001</v>
      </c>
      <c r="CM121" s="21">
        <f t="shared" si="106"/>
        <v>105.74242419318185</v>
      </c>
      <c r="CN121" s="3">
        <f t="shared" si="107"/>
        <v>-14.515151613636348</v>
      </c>
      <c r="CO121" s="22">
        <f t="shared" si="108"/>
        <v>40.531510467799379</v>
      </c>
      <c r="CP121" s="3">
        <f t="shared" si="109"/>
        <v>336.10409925882851</v>
      </c>
      <c r="CR121" s="3"/>
      <c r="CS121" s="3">
        <f t="shared" si="110"/>
        <v>-103.92133269123374</v>
      </c>
      <c r="CT121" s="21">
        <f t="shared" si="111"/>
        <v>-87.887629068462346</v>
      </c>
      <c r="CU121" s="21">
        <f t="shared" si="112"/>
        <v>10799.643388322087</v>
      </c>
      <c r="CV121" s="21">
        <f t="shared" si="113"/>
        <v>7724.2353432756272</v>
      </c>
      <c r="CW121" s="3">
        <f t="shared" si="91"/>
        <v>9133.3995398674215</v>
      </c>
      <c r="CY121" s="1" t="s">
        <v>57</v>
      </c>
      <c r="CZ121" s="22">
        <f>(CQ114*CZ115) - (CZ113*CZ114)</f>
        <v>10393951.233477995</v>
      </c>
      <c r="DF121" s="3">
        <f t="shared" si="114"/>
        <v>130.83333334999998</v>
      </c>
      <c r="DG121" s="3">
        <f t="shared" si="115"/>
        <v>116.3</v>
      </c>
      <c r="DH121" s="21">
        <f t="shared" si="116"/>
        <v>123.56666667499999</v>
      </c>
      <c r="DI121" s="3">
        <f t="shared" si="117"/>
        <v>18.333142100000984</v>
      </c>
      <c r="DJ121" s="22">
        <f t="shared" si="118"/>
        <v>2265.365258976231</v>
      </c>
      <c r="DK121" s="3">
        <f t="shared" si="119"/>
        <v>15268.721113170554</v>
      </c>
      <c r="DM121" s="3"/>
      <c r="DN121" s="3">
        <f t="shared" si="120"/>
        <v>-4.7944607958758638</v>
      </c>
      <c r="DO121" s="21">
        <f t="shared" si="121"/>
        <v>-7.637079124579131</v>
      </c>
      <c r="DP121" s="21">
        <f t="shared" si="122"/>
        <v>22.98685432319062</v>
      </c>
      <c r="DQ121" s="21">
        <f t="shared" si="123"/>
        <v>58.324977555082349</v>
      </c>
      <c r="DR121" s="3">
        <f t="shared" si="92"/>
        <v>36.615676457796603</v>
      </c>
      <c r="DT121" s="1" t="s">
        <v>57</v>
      </c>
      <c r="DU121" s="22">
        <f>(DL114*DU115) - (DU113*DU114)</f>
        <v>-48233.003622215474</v>
      </c>
      <c r="EA121" s="3">
        <f t="shared" si="124"/>
        <v>2.3916666657499999</v>
      </c>
      <c r="EB121" s="3">
        <f t="shared" si="125"/>
        <v>2.512562814070352</v>
      </c>
      <c r="EC121" s="21">
        <f t="shared" ref="EC121:ED121" si="173">BY11</f>
        <v>2.4521147399101757</v>
      </c>
      <c r="ED121" s="3">
        <f t="shared" si="173"/>
        <v>-0.12089614832035211</v>
      </c>
      <c r="EE121" s="22">
        <f t="shared" si="127"/>
        <v>-0.29645122729470225</v>
      </c>
      <c r="EF121" s="3">
        <f t="shared" si="128"/>
        <v>6.0128666976847489</v>
      </c>
      <c r="EH121" s="3"/>
      <c r="EI121" s="3">
        <f t="shared" si="129"/>
        <v>6.949073982916687E-2</v>
      </c>
      <c r="EJ121" s="21">
        <f t="shared" si="130"/>
        <v>0.10298788483665478</v>
      </c>
      <c r="EK121" s="21">
        <f t="shared" si="131"/>
        <v>4.8289629220049585E-3</v>
      </c>
      <c r="EL121" s="21">
        <f t="shared" si="132"/>
        <v>1.0606504423128067E-2</v>
      </c>
      <c r="EM121" s="3">
        <f t="shared" si="133"/>
        <v>7.1567043107401765E-3</v>
      </c>
      <c r="EO121" s="1" t="s">
        <v>57</v>
      </c>
      <c r="EP121" s="22">
        <f>(EG114*EP115) - (EP113*EP114)</f>
        <v>-66.038468792104823</v>
      </c>
      <c r="EV121" s="3">
        <f t="shared" si="134"/>
        <v>4.5993031376513009</v>
      </c>
      <c r="EW121" s="3">
        <f t="shared" si="135"/>
        <v>4.3780000000000001</v>
      </c>
      <c r="EX121" s="21">
        <f t="shared" ref="EX121:EY121" si="174">CA11</f>
        <v>4.4886515688256505</v>
      </c>
      <c r="EY121" s="3">
        <f t="shared" si="174"/>
        <v>0.22130313765130083</v>
      </c>
      <c r="EZ121" s="22">
        <f t="shared" si="137"/>
        <v>0.99335267600455035</v>
      </c>
      <c r="FA121" s="3">
        <f t="shared" si="138"/>
        <v>20.147992906320972</v>
      </c>
      <c r="FC121" s="3"/>
      <c r="FD121" s="3">
        <f t="shared" si="139"/>
        <v>0.20744970802494311</v>
      </c>
      <c r="FE121" s="21">
        <f t="shared" si="140"/>
        <v>0.27550165544332295</v>
      </c>
      <c r="FF121" s="21">
        <f t="shared" si="141"/>
        <v>4.3035381359634146E-2</v>
      </c>
      <c r="FG121" s="21">
        <f t="shared" si="142"/>
        <v>7.5901162152011439E-2</v>
      </c>
      <c r="FH121" s="3">
        <f t="shared" si="93"/>
        <v>5.7152737982105822E-2</v>
      </c>
      <c r="FJ121" s="1" t="s">
        <v>57</v>
      </c>
      <c r="FK121" s="22">
        <f>(FB114*FK115) - (FK113*FK114)</f>
        <v>-64.74145786014742</v>
      </c>
      <c r="FQ121" s="3">
        <f t="shared" si="143"/>
        <v>8.1501990198239671</v>
      </c>
      <c r="FR121" s="3">
        <f t="shared" si="144"/>
        <v>8.0850000000000009</v>
      </c>
      <c r="FS121" s="21">
        <f t="shared" ref="FS121:FT121" si="175">CC11</f>
        <v>8.1175995099119831</v>
      </c>
      <c r="FT121" s="3">
        <f t="shared" si="175"/>
        <v>6.5199019823966253E-2</v>
      </c>
      <c r="FU121" s="22">
        <f t="shared" si="146"/>
        <v>0.52925953136977011</v>
      </c>
      <c r="FV121" s="3">
        <f t="shared" si="147"/>
        <v>65.895421803323273</v>
      </c>
      <c r="FX121" s="3"/>
      <c r="FY121" s="3">
        <f t="shared" si="148"/>
        <v>-0.21251626065688889</v>
      </c>
      <c r="FZ121" s="21">
        <f t="shared" si="149"/>
        <v>-0.25278515712682115</v>
      </c>
      <c r="GA121" s="21">
        <f t="shared" si="150"/>
        <v>4.5163161043586739E-2</v>
      </c>
      <c r="GB121" s="21">
        <f t="shared" si="151"/>
        <v>6.3900335663631652E-2</v>
      </c>
      <c r="GC121" s="3">
        <f t="shared" si="94"/>
        <v>5.3720956342156137E-2</v>
      </c>
      <c r="GE121" s="1" t="s">
        <v>57</v>
      </c>
      <c r="GF121" s="22">
        <f>(FW114*GF115) - (GF113*GF114)</f>
        <v>69.620290401023567</v>
      </c>
    </row>
    <row r="122" spans="1:191" x14ac:dyDescent="0.25">
      <c r="A122" s="1"/>
      <c r="B122" s="1"/>
      <c r="C122" s="4">
        <v>3</v>
      </c>
      <c r="D122" s="3">
        <v>129.08421646738898</v>
      </c>
      <c r="E122" s="3">
        <v>0.33317659999999999</v>
      </c>
      <c r="F122" s="4">
        <v>3</v>
      </c>
      <c r="G122" s="3">
        <v>86.249830000000301</v>
      </c>
      <c r="H122" s="3">
        <v>4.7140450000000005</v>
      </c>
      <c r="I122" s="4">
        <v>3</v>
      </c>
      <c r="J122" s="3">
        <v>146.25000749999901</v>
      </c>
      <c r="K122" s="3">
        <v>5</v>
      </c>
      <c r="L122" s="4">
        <v>3</v>
      </c>
      <c r="M122" s="2">
        <v>2.0699996899999902</v>
      </c>
      <c r="N122" s="2">
        <v>1.4142136E-2</v>
      </c>
      <c r="O122" s="4">
        <v>3</v>
      </c>
      <c r="P122" s="2">
        <v>4.8309185978670302</v>
      </c>
      <c r="Q122" s="2">
        <v>2.7280309999999999E-2</v>
      </c>
      <c r="R122" s="4">
        <v>3</v>
      </c>
      <c r="S122" s="2">
        <v>5.9935182881331901</v>
      </c>
      <c r="T122" s="2">
        <v>9.9905970000000004E-3</v>
      </c>
      <c r="X122" s="21">
        <f>D48</f>
        <v>205.44444444444446</v>
      </c>
      <c r="Y122" s="21">
        <f>E48</f>
        <v>1.0409999999999999</v>
      </c>
      <c r="Z122" s="25">
        <f>G48</f>
        <v>129.77777777777777</v>
      </c>
      <c r="AA122" s="25">
        <f>H48</f>
        <v>0.31622776601683794</v>
      </c>
      <c r="AB122" s="21">
        <f>J48</f>
        <v>133.55555555555554</v>
      </c>
      <c r="AC122" s="21">
        <f>K48</f>
        <v>0.33333333333333331</v>
      </c>
      <c r="AD122" s="26">
        <f>M48</f>
        <v>2.6285046728971966</v>
      </c>
      <c r="AE122" s="26">
        <f>N48</f>
        <v>1E-3</v>
      </c>
      <c r="AF122" s="24">
        <f>P48</f>
        <v>3.8044444444444441</v>
      </c>
      <c r="AG122" s="24">
        <f>Q48</f>
        <v>1.4473797530864196E-3</v>
      </c>
      <c r="AH122" s="26">
        <f>S48</f>
        <v>7.8033333333333319</v>
      </c>
      <c r="AI122" s="26">
        <f>T48</f>
        <v>7.0056606496186502E-2</v>
      </c>
      <c r="AK122" s="21">
        <f>D49</f>
        <v>198.79332861150755</v>
      </c>
      <c r="AL122" s="21">
        <f>E49</f>
        <v>0.73808578157164817</v>
      </c>
      <c r="AM122" s="25">
        <f>G49</f>
        <v>111.24999987499994</v>
      </c>
      <c r="AN122" s="25">
        <f>H49</f>
        <v>1.8604085572798248</v>
      </c>
      <c r="AO122" s="21">
        <f>J49</f>
        <v>152.31481486111116</v>
      </c>
      <c r="AP122" s="21">
        <f>K49</f>
        <v>1.9610428064906915</v>
      </c>
      <c r="AQ122" s="26">
        <f>M49</f>
        <v>2.4833333324999995</v>
      </c>
      <c r="AR122" s="26">
        <f>N49</f>
        <v>1.8604085572798249E-2</v>
      </c>
      <c r="AS122" s="24">
        <f>P49</f>
        <v>4.0268456389351837</v>
      </c>
      <c r="AT122" s="24">
        <f>Q49</f>
        <v>3.016742854241845E-2</v>
      </c>
      <c r="AU122" s="26">
        <f>S49</f>
        <v>6.802730406385237</v>
      </c>
      <c r="AV122" s="26">
        <f>T49</f>
        <v>5.1626881461784964E-2</v>
      </c>
      <c r="AX122" s="21">
        <f>D50</f>
        <v>81.150228262559892</v>
      </c>
      <c r="AY122" s="21">
        <f>E50</f>
        <v>0.3160791</v>
      </c>
      <c r="AZ122" s="25">
        <f>G50</f>
        <v>106.24981</v>
      </c>
      <c r="BA122" s="25">
        <f>H50</f>
        <v>4.4721359999999999</v>
      </c>
      <c r="BB122" s="21">
        <f>J50</f>
        <v>161.250113749999</v>
      </c>
      <c r="BC122" s="21">
        <f>K50</f>
        <v>4.7140450000000005</v>
      </c>
      <c r="BD122" s="26">
        <f>M50</f>
        <v>2.4200000799999999</v>
      </c>
      <c r="BE122" s="26">
        <f>N50</f>
        <v>1.4142136E-2</v>
      </c>
      <c r="BF122" s="24">
        <f>P50</f>
        <v>4.1322312683559801</v>
      </c>
      <c r="BG122" s="24">
        <f>Q50</f>
        <v>2.3369232E-2</v>
      </c>
      <c r="BH122" s="26">
        <f>S50</f>
        <v>4.1434351832698404</v>
      </c>
      <c r="BI122" s="26">
        <f>T50</f>
        <v>9.9905970000000004E-3</v>
      </c>
      <c r="BP122" s="3">
        <f t="shared" si="95"/>
        <v>187.4058456608297</v>
      </c>
      <c r="BQ122" s="3">
        <f t="shared" si="96"/>
        <v>167</v>
      </c>
      <c r="BR122" s="21">
        <f t="shared" ref="BR122:BS122" si="176">BR12</f>
        <v>177.20292283041485</v>
      </c>
      <c r="BS122" s="3">
        <f t="shared" si="176"/>
        <v>20.405845660829698</v>
      </c>
      <c r="BT122" s="22">
        <f t="shared" si="98"/>
        <v>3615.9754939253608</v>
      </c>
      <c r="BU122" s="3">
        <f t="shared" si="99"/>
        <v>31400.875859641961</v>
      </c>
      <c r="BX122" s="3">
        <f t="shared" si="100"/>
        <v>-15.000335416767712</v>
      </c>
      <c r="BY122" s="21">
        <f t="shared" si="101"/>
        <v>-33.88762906846236</v>
      </c>
      <c r="BZ122" s="21">
        <f t="shared" si="102"/>
        <v>225.01006261553576</v>
      </c>
      <c r="CA122" s="21">
        <f t="shared" si="103"/>
        <v>1148.3714038816952</v>
      </c>
      <c r="CB122" s="3">
        <f t="shared" si="90"/>
        <v>508.32580250594293</v>
      </c>
      <c r="CG122" s="1" t="s">
        <v>24</v>
      </c>
      <c r="CH122" s="10">
        <f>CE120/CE119</f>
        <v>28.791591127509474</v>
      </c>
      <c r="CK122" s="3">
        <f t="shared" si="104"/>
        <v>91.2878786818181</v>
      </c>
      <c r="CL122" s="3">
        <f t="shared" si="105"/>
        <v>110.5</v>
      </c>
      <c r="CM122" s="21">
        <f t="shared" si="106"/>
        <v>100.89393934090904</v>
      </c>
      <c r="CN122" s="3">
        <f t="shared" si="107"/>
        <v>-19.2121213181819</v>
      </c>
      <c r="CO122" s="22">
        <f t="shared" si="108"/>
        <v>35.600352686305229</v>
      </c>
      <c r="CP122" s="3">
        <f t="shared" si="109"/>
        <v>264.05262902975045</v>
      </c>
      <c r="CR122" s="3"/>
      <c r="CS122" s="3">
        <f t="shared" si="110"/>
        <v>-111.11830239577931</v>
      </c>
      <c r="CT122" s="21">
        <f t="shared" si="111"/>
        <v>-90.38762906846236</v>
      </c>
      <c r="CU122" s="21">
        <f t="shared" si="112"/>
        <v>12347.277127319854</v>
      </c>
      <c r="CV122" s="21">
        <f t="shared" si="113"/>
        <v>8169.923488617942</v>
      </c>
      <c r="CW122" s="3">
        <f t="shared" si="91"/>
        <v>10043.719899666932</v>
      </c>
      <c r="DB122" s="1" t="s">
        <v>24</v>
      </c>
      <c r="DC122" s="10">
        <f>CZ120/CZ119</f>
        <v>3.2531048885009149E-2</v>
      </c>
      <c r="DF122" s="3">
        <f t="shared" si="114"/>
        <v>133.75000002500005</v>
      </c>
      <c r="DG122" s="3">
        <f t="shared" si="115"/>
        <v>116.39999999999999</v>
      </c>
      <c r="DH122" s="21">
        <f t="shared" si="116"/>
        <v>125.07500001250003</v>
      </c>
      <c r="DI122" s="3">
        <f t="shared" si="117"/>
        <v>16.249696275000048</v>
      </c>
      <c r="DJ122" s="22">
        <f t="shared" si="118"/>
        <v>2032.4307617987527</v>
      </c>
      <c r="DK122" s="3">
        <f t="shared" si="119"/>
        <v>15643.755628126883</v>
      </c>
      <c r="DM122" s="3"/>
      <c r="DN122" s="3">
        <f t="shared" si="120"/>
        <v>-1.8777941208757909</v>
      </c>
      <c r="DO122" s="21">
        <f t="shared" si="121"/>
        <v>-7.5370791245791366</v>
      </c>
      <c r="DP122" s="21">
        <f t="shared" si="122"/>
        <v>3.5261107603956843</v>
      </c>
      <c r="DQ122" s="21">
        <f t="shared" si="123"/>
        <v>56.807561730166604</v>
      </c>
      <c r="DR122" s="3">
        <f t="shared" si="92"/>
        <v>14.153082868710355</v>
      </c>
      <c r="DW122" s="1" t="s">
        <v>24</v>
      </c>
      <c r="DX122" s="10">
        <f>DU120/DU119</f>
        <v>6.583325388180314</v>
      </c>
      <c r="EA122" s="3">
        <f t="shared" si="124"/>
        <v>2.34166666575</v>
      </c>
      <c r="EB122" s="3">
        <f t="shared" si="125"/>
        <v>2.7329192546583849</v>
      </c>
      <c r="EC122" s="21">
        <f t="shared" ref="EC122:ED122" si="177">BY12</f>
        <v>2.5372929602041925</v>
      </c>
      <c r="ED122" s="3">
        <f t="shared" si="177"/>
        <v>-0.39125258890838488</v>
      </c>
      <c r="EE122" s="22">
        <f t="shared" si="127"/>
        <v>-0.99272243949890993</v>
      </c>
      <c r="EF122" s="3">
        <f t="shared" si="128"/>
        <v>6.4378555659017538</v>
      </c>
      <c r="EH122" s="3"/>
      <c r="EI122" s="3">
        <f t="shared" si="129"/>
        <v>1.9490739829167048E-2</v>
      </c>
      <c r="EJ122" s="21">
        <f t="shared" si="130"/>
        <v>0.32334432542468772</v>
      </c>
      <c r="EK122" s="21">
        <f t="shared" si="131"/>
        <v>3.798889390882787E-4</v>
      </c>
      <c r="EL122" s="21">
        <f t="shared" si="132"/>
        <v>0.10455155278434636</v>
      </c>
      <c r="EM122" s="3">
        <f t="shared" si="133"/>
        <v>6.3022201220901122E-3</v>
      </c>
      <c r="ER122" s="1" t="s">
        <v>24</v>
      </c>
      <c r="ES122" s="10">
        <f>EP120/EP119</f>
        <v>0.35806662800850836</v>
      </c>
      <c r="EV122" s="3">
        <f t="shared" si="134"/>
        <v>4.6975088986360358</v>
      </c>
      <c r="EW122" s="3">
        <f t="shared" si="135"/>
        <v>4.0250000000000004</v>
      </c>
      <c r="EX122" s="21">
        <f t="shared" ref="EX122:EY122" si="178">CA12</f>
        <v>4.3612544493180181</v>
      </c>
      <c r="EY122" s="3">
        <f t="shared" si="178"/>
        <v>0.67250889863603547</v>
      </c>
      <c r="EZ122" s="22">
        <f t="shared" si="137"/>
        <v>2.9329824263823698</v>
      </c>
      <c r="FA122" s="3">
        <f t="shared" si="138"/>
        <v>19.02054037169621</v>
      </c>
      <c r="FC122" s="3"/>
      <c r="FD122" s="3">
        <f t="shared" si="139"/>
        <v>0.30565546900967799</v>
      </c>
      <c r="FE122" s="21">
        <f t="shared" si="140"/>
        <v>-7.7498344556676813E-2</v>
      </c>
      <c r="FF122" s="21">
        <f t="shared" si="141"/>
        <v>9.3425265735526231E-2</v>
      </c>
      <c r="FG122" s="21">
        <f t="shared" si="142"/>
        <v>6.0059934090253989E-3</v>
      </c>
      <c r="FH122" s="3">
        <f t="shared" si="93"/>
        <v>-2.3687792852944676E-2</v>
      </c>
      <c r="FM122" s="1" t="s">
        <v>24</v>
      </c>
      <c r="FN122" s="10">
        <f>FK120/FK119</f>
        <v>0.78598102769432809</v>
      </c>
      <c r="FQ122" s="3">
        <f t="shared" si="143"/>
        <v>8.3142095911516058</v>
      </c>
      <c r="FR122" s="3">
        <f t="shared" si="144"/>
        <v>7.4520000000000008</v>
      </c>
      <c r="FS122" s="21">
        <f t="shared" ref="FS122:FT122" si="179">CC12</f>
        <v>7.8831047955758038</v>
      </c>
      <c r="FT122" s="3">
        <f t="shared" si="179"/>
        <v>0.862209591151605</v>
      </c>
      <c r="FU122" s="22">
        <f t="shared" si="146"/>
        <v>6.7968885627986708</v>
      </c>
      <c r="FV122" s="3">
        <f t="shared" si="147"/>
        <v>62.143341218030237</v>
      </c>
      <c r="FX122" s="3"/>
      <c r="FY122" s="3">
        <f t="shared" si="148"/>
        <v>-4.8505689329250146E-2</v>
      </c>
      <c r="FZ122" s="21">
        <f t="shared" si="149"/>
        <v>-0.88578515712682115</v>
      </c>
      <c r="GA122" s="21">
        <f t="shared" si="150"/>
        <v>2.3528018973057313E-3</v>
      </c>
      <c r="GB122" s="21">
        <f t="shared" si="151"/>
        <v>0.7846153445861872</v>
      </c>
      <c r="GC122" s="3">
        <f t="shared" si="94"/>
        <v>4.2965619644054612E-2</v>
      </c>
      <c r="GH122" s="1" t="s">
        <v>24</v>
      </c>
      <c r="GI122" s="10">
        <f>GF120/GF119</f>
        <v>-0.13211121784258126</v>
      </c>
    </row>
    <row r="123" spans="1:191" x14ac:dyDescent="0.25">
      <c r="A123" s="1">
        <v>9</v>
      </c>
      <c r="B123" s="1">
        <v>1</v>
      </c>
      <c r="C123" s="5">
        <v>1</v>
      </c>
      <c r="D123" s="3">
        <v>200.11111111111111</v>
      </c>
      <c r="E123" s="3">
        <v>1.0409999999999999</v>
      </c>
      <c r="F123" s="5">
        <v>1</v>
      </c>
      <c r="G123" s="3">
        <v>126.77777777777777</v>
      </c>
      <c r="H123" s="3">
        <v>0.31622776601683794</v>
      </c>
      <c r="I123" s="5">
        <v>1</v>
      </c>
      <c r="J123" s="3">
        <v>134.88888888888889</v>
      </c>
      <c r="K123" s="3">
        <v>0.33333333333333331</v>
      </c>
      <c r="L123" s="5">
        <v>1</v>
      </c>
      <c r="M123" s="2">
        <v>2.6124818577648767</v>
      </c>
      <c r="N123" s="2">
        <v>1E-3</v>
      </c>
      <c r="O123" s="5">
        <v>1</v>
      </c>
      <c r="P123" s="2">
        <v>3.8277777777777779</v>
      </c>
      <c r="Q123" s="2">
        <v>1.4651882716049381E-3</v>
      </c>
      <c r="R123" s="5">
        <v>1</v>
      </c>
      <c r="S123" s="2">
        <v>7.655555555555555</v>
      </c>
      <c r="T123" s="2">
        <v>7.0076607957209158E-2</v>
      </c>
      <c r="X123" s="21">
        <f>D51</f>
        <v>201.66666666666666</v>
      </c>
      <c r="Y123" s="21">
        <f>E51</f>
        <v>1.0409999999999999</v>
      </c>
      <c r="Z123" s="25">
        <f>G51</f>
        <v>117.55555555555554</v>
      </c>
      <c r="AA123" s="25">
        <f>H51</f>
        <v>0.31622776601683794</v>
      </c>
      <c r="AB123" s="21">
        <f>J51</f>
        <v>129.77777777777777</v>
      </c>
      <c r="AC123" s="21">
        <f>K51</f>
        <v>0.33333333333333331</v>
      </c>
      <c r="AD123" s="26">
        <f>M51</f>
        <v>2.4732069249793902</v>
      </c>
      <c r="AE123" s="26">
        <f>N51</f>
        <v>1E-3</v>
      </c>
      <c r="AF123" s="24">
        <f>P51</f>
        <v>4.043333333333333</v>
      </c>
      <c r="AG123" s="24">
        <f>Q51</f>
        <v>1.6348544444444442E-3</v>
      </c>
      <c r="AH123" s="26">
        <f>S51</f>
        <v>8.16</v>
      </c>
      <c r="AI123" s="26">
        <f>T51</f>
        <v>7.5750011402087244E-2</v>
      </c>
      <c r="AK123" s="21">
        <f>D52</f>
        <v>199.09195545984758</v>
      </c>
      <c r="AL123" s="21">
        <f>E52</f>
        <v>0.72317107014407955</v>
      </c>
      <c r="AM123" s="25">
        <f>G52</f>
        <v>102.91666664249996</v>
      </c>
      <c r="AN123" s="25">
        <f>H52</f>
        <v>1.8604085572798248</v>
      </c>
      <c r="AO123" s="21">
        <f>J52</f>
        <v>144.44444447222227</v>
      </c>
      <c r="AP123" s="21">
        <f>K52</f>
        <v>1.9610428064906915</v>
      </c>
      <c r="AQ123" s="26">
        <f>M52</f>
        <v>2.3291666666749999</v>
      </c>
      <c r="AR123" s="26">
        <f>N52</f>
        <v>1.8604085572798249E-2</v>
      </c>
      <c r="AS123" s="24">
        <f>P52</f>
        <v>4.2933810375517236</v>
      </c>
      <c r="AT123" s="24">
        <f>Q52</f>
        <v>3.4293135550177815E-2</v>
      </c>
      <c r="AU123" s="26">
        <f>S52</f>
        <v>7.2503781630081123</v>
      </c>
      <c r="AV123" s="26">
        <f>T52</f>
        <v>5.8342387820195282E-2</v>
      </c>
      <c r="AX123" s="21">
        <f>D53</f>
        <v>84.947460109790001</v>
      </c>
      <c r="AY123" s="21">
        <f>E53</f>
        <v>0.3160791</v>
      </c>
      <c r="AZ123" s="25">
        <f>G53</f>
        <v>104.99906624999899</v>
      </c>
      <c r="BA123" s="25">
        <f>H53</f>
        <v>4.4721359999999999</v>
      </c>
      <c r="BB123" s="21">
        <f>J53</f>
        <v>142.50087625</v>
      </c>
      <c r="BC123" s="21">
        <f>K53</f>
        <v>4.7140450000000005</v>
      </c>
      <c r="BD123" s="26">
        <f>M53</f>
        <v>2.2199974</v>
      </c>
      <c r="BE123" s="26">
        <f>N53</f>
        <v>1.4142136E-2</v>
      </c>
      <c r="BF123" s="24">
        <f>P53</f>
        <v>4.5045097800564902</v>
      </c>
      <c r="BG123" s="24">
        <f>Q53</f>
        <v>2.9219268E-2</v>
      </c>
      <c r="BH123" s="26">
        <f>S53</f>
        <v>3.8388569854995902</v>
      </c>
      <c r="BI123" s="26">
        <f>T53</f>
        <v>9.9905970000000004E-3</v>
      </c>
      <c r="BP123" s="3">
        <f t="shared" si="95"/>
        <v>182.43564138707939</v>
      </c>
      <c r="BQ123" s="3">
        <f t="shared" si="96"/>
        <v>182.6</v>
      </c>
      <c r="BR123" s="21">
        <f t="shared" ref="BR123:BS123" si="180">BR13</f>
        <v>182.5178206935397</v>
      </c>
      <c r="BS123" s="3">
        <f t="shared" si="180"/>
        <v>-0.16435861292060849</v>
      </c>
      <c r="BT123" s="22">
        <f t="shared" si="98"/>
        <v>-29.99837584248252</v>
      </c>
      <c r="BU123" s="3">
        <f t="shared" si="99"/>
        <v>33312.754870719109</v>
      </c>
      <c r="BX123" s="3">
        <f t="shared" si="100"/>
        <v>-19.970539690518024</v>
      </c>
      <c r="BY123" s="21">
        <f t="shared" si="101"/>
        <v>-18.287629068462365</v>
      </c>
      <c r="BZ123" s="21">
        <f t="shared" si="102"/>
        <v>398.82245553055571</v>
      </c>
      <c r="CA123" s="21">
        <f t="shared" si="103"/>
        <v>334.43737694566971</v>
      </c>
      <c r="CB123" s="3">
        <f t="shared" si="90"/>
        <v>365.21382215719882</v>
      </c>
      <c r="CG123" s="1" t="s">
        <v>25</v>
      </c>
      <c r="CH123" s="10">
        <f>CE121/CE119</f>
        <v>-0.13525146398104698</v>
      </c>
      <c r="CK123" s="3">
        <f t="shared" si="104"/>
        <v>94.696969688636344</v>
      </c>
      <c r="CL123" s="3">
        <f t="shared" si="105"/>
        <v>108.10000000000001</v>
      </c>
      <c r="CM123" s="21">
        <f t="shared" si="106"/>
        <v>101.39848484431818</v>
      </c>
      <c r="CN123" s="3">
        <f t="shared" si="107"/>
        <v>-13.403030311363665</v>
      </c>
      <c r="CO123" s="22">
        <f t="shared" si="108"/>
        <v>14.865757376635939</v>
      </c>
      <c r="CP123" s="3">
        <f t="shared" si="109"/>
        <v>50.170919716649223</v>
      </c>
      <c r="CR123" s="3"/>
      <c r="CS123" s="3">
        <f t="shared" si="110"/>
        <v>-107.70921138896107</v>
      </c>
      <c r="CT123" s="21">
        <f t="shared" si="111"/>
        <v>-92.787629068462351</v>
      </c>
      <c r="CU123" s="21">
        <f t="shared" si="112"/>
        <v>11601.2742180319</v>
      </c>
      <c r="CV123" s="21">
        <f t="shared" si="113"/>
        <v>8609.5441081465597</v>
      </c>
      <c r="CW123" s="3">
        <f t="shared" si="91"/>
        <v>9994.0823536155203</v>
      </c>
      <c r="DB123" s="1" t="s">
        <v>25</v>
      </c>
      <c r="DC123" s="10">
        <f>CZ121/CZ119</f>
        <v>-0.10421873372377768</v>
      </c>
      <c r="DF123" s="3">
        <f t="shared" si="114"/>
        <v>119.58333335</v>
      </c>
      <c r="DG123" s="3">
        <f t="shared" si="115"/>
        <v>108.3</v>
      </c>
      <c r="DH123" s="21">
        <f t="shared" si="116"/>
        <v>113.94166667499999</v>
      </c>
      <c r="DI123" s="3">
        <f t="shared" si="117"/>
        <v>7.0831433500000003</v>
      </c>
      <c r="DJ123" s="22">
        <f t="shared" si="118"/>
        <v>807.06515859694287</v>
      </c>
      <c r="DK123" s="3">
        <f t="shared" si="119"/>
        <v>12982.703404676804</v>
      </c>
      <c r="DM123" s="3"/>
      <c r="DN123" s="3">
        <f t="shared" si="120"/>
        <v>-16.044460795875835</v>
      </c>
      <c r="DO123" s="21">
        <f t="shared" si="121"/>
        <v>-15.637079124579131</v>
      </c>
      <c r="DP123" s="21">
        <f t="shared" si="122"/>
        <v>257.42472223039664</v>
      </c>
      <c r="DQ123" s="21">
        <f t="shared" si="123"/>
        <v>244.51824354834844</v>
      </c>
      <c r="DR123" s="3">
        <f t="shared" si="92"/>
        <v>250.88850297631831</v>
      </c>
      <c r="DW123" s="1" t="s">
        <v>25</v>
      </c>
      <c r="DX123" s="10">
        <f>DU121/DU119</f>
        <v>-6.0549992154706835E-2</v>
      </c>
      <c r="EA123" s="3">
        <f t="shared" si="124"/>
        <v>2.2375000000749998</v>
      </c>
      <c r="EB123" s="3">
        <f t="shared" si="125"/>
        <v>2.3727351164797237</v>
      </c>
      <c r="EC123" s="21">
        <f t="shared" ref="EC123:ED123" si="181">BY13</f>
        <v>2.3051175582773618</v>
      </c>
      <c r="ED123" s="3">
        <f t="shared" si="181"/>
        <v>-0.13523511640472385</v>
      </c>
      <c r="EE123" s="22">
        <f t="shared" si="127"/>
        <v>-0.31173284132021184</v>
      </c>
      <c r="EF123" s="3">
        <f t="shared" si="128"/>
        <v>5.313566957478586</v>
      </c>
      <c r="EH123" s="3"/>
      <c r="EI123" s="3">
        <f t="shared" si="129"/>
        <v>-8.4675925845833167E-2</v>
      </c>
      <c r="EJ123" s="21">
        <f t="shared" si="130"/>
        <v>-3.6839812753973522E-2</v>
      </c>
      <c r="EK123" s="21">
        <f t="shared" si="131"/>
        <v>7.1700124178490374E-3</v>
      </c>
      <c r="EL123" s="21">
        <f t="shared" si="132"/>
        <v>1.3571718037478301E-3</v>
      </c>
      <c r="EM123" s="3">
        <f t="shared" si="133"/>
        <v>3.1194452529298409E-3</v>
      </c>
      <c r="ER123" s="1" t="s">
        <v>25</v>
      </c>
      <c r="ES123" s="10">
        <f>EP121/EP119</f>
        <v>-0.18828786424209301</v>
      </c>
      <c r="EV123" s="3">
        <f t="shared" si="134"/>
        <v>4.9162011171536468</v>
      </c>
      <c r="EW123" s="3">
        <f t="shared" si="135"/>
        <v>4.6360000000000001</v>
      </c>
      <c r="EX123" s="21">
        <f t="shared" ref="EX123:EY123" si="182">CA13</f>
        <v>4.7761005585768235</v>
      </c>
      <c r="EY123" s="3">
        <f t="shared" si="182"/>
        <v>0.28020111715364671</v>
      </c>
      <c r="EZ123" s="22">
        <f t="shared" si="137"/>
        <v>1.3382687121513819</v>
      </c>
      <c r="FA123" s="3">
        <f t="shared" si="138"/>
        <v>22.811136545637844</v>
      </c>
      <c r="FC123" s="3"/>
      <c r="FD123" s="3">
        <f t="shared" si="139"/>
        <v>0.524347687527289</v>
      </c>
      <c r="FE123" s="21">
        <f t="shared" si="140"/>
        <v>0.53350165544332295</v>
      </c>
      <c r="FF123" s="21">
        <f t="shared" si="141"/>
        <v>0.27494049741521548</v>
      </c>
      <c r="FG123" s="21">
        <f t="shared" si="142"/>
        <v>0.28462401636076606</v>
      </c>
      <c r="FH123" s="3">
        <f t="shared" si="93"/>
        <v>0.2797403593236869</v>
      </c>
      <c r="FM123" s="1" t="s">
        <v>25</v>
      </c>
      <c r="FN123" s="10">
        <f>FK121/FK119</f>
        <v>-0.11693086319642639</v>
      </c>
      <c r="FQ123" s="3">
        <f t="shared" si="143"/>
        <v>8.4686868951811203</v>
      </c>
      <c r="FR123" s="3">
        <f t="shared" si="144"/>
        <v>8.4489999999999981</v>
      </c>
      <c r="FS123" s="21">
        <f t="shared" ref="FS123:FT123" si="183">CC13</f>
        <v>8.4588434475905601</v>
      </c>
      <c r="FT123" s="3">
        <f t="shared" si="183"/>
        <v>1.968689518112221E-2</v>
      </c>
      <c r="FU123" s="22">
        <f t="shared" si="146"/>
        <v>0.16652836430623777</v>
      </c>
      <c r="FV123" s="3">
        <f t="shared" si="147"/>
        <v>71.552032470845745</v>
      </c>
      <c r="FX123" s="3"/>
      <c r="FY123" s="3">
        <f t="shared" si="148"/>
        <v>0.10597161470026428</v>
      </c>
      <c r="FZ123" s="21">
        <f t="shared" si="149"/>
        <v>0.11121484287317607</v>
      </c>
      <c r="GA123" s="21">
        <f t="shared" si="150"/>
        <v>1.1229983122181269E-2</v>
      </c>
      <c r="GB123" s="21">
        <f t="shared" si="151"/>
        <v>1.2368741275305241E-2</v>
      </c>
      <c r="GC123" s="3">
        <f t="shared" si="94"/>
        <v>1.1785616477906647E-2</v>
      </c>
      <c r="GH123" s="1" t="s">
        <v>25</v>
      </c>
      <c r="GI123" s="10">
        <f>GF121/GF119</f>
        <v>1.8806782680951598E-2</v>
      </c>
    </row>
    <row r="124" spans="1:191" x14ac:dyDescent="0.25">
      <c r="A124" s="1"/>
      <c r="B124" s="1"/>
      <c r="C124" s="6">
        <v>2</v>
      </c>
      <c r="D124" s="3">
        <v>197.59745333716384</v>
      </c>
      <c r="E124" s="3">
        <v>0.70993305424884801</v>
      </c>
      <c r="F124" s="6">
        <v>2</v>
      </c>
      <c r="G124" s="3">
        <v>117.50000002499996</v>
      </c>
      <c r="H124" s="3">
        <v>1.8604085572798248</v>
      </c>
      <c r="I124" s="6">
        <v>2</v>
      </c>
      <c r="J124" s="3">
        <v>144.90740738888894</v>
      </c>
      <c r="K124" s="3">
        <v>1.9610428064906915</v>
      </c>
      <c r="L124" s="6">
        <v>2</v>
      </c>
      <c r="M124" s="2">
        <v>2.4791666667499999</v>
      </c>
      <c r="N124" s="2">
        <v>1.8604085572798249E-2</v>
      </c>
      <c r="O124" s="6">
        <v>2</v>
      </c>
      <c r="P124" s="2">
        <v>4.033613445242568</v>
      </c>
      <c r="Q124" s="2">
        <v>3.0268916853926683E-2</v>
      </c>
      <c r="R124" s="6">
        <v>2</v>
      </c>
      <c r="S124" s="2">
        <v>7.579986987499165</v>
      </c>
      <c r="T124" s="2">
        <v>5.2527009481927331E-2</v>
      </c>
      <c r="X124" s="21">
        <f>D54</f>
        <v>197.66666666666666</v>
      </c>
      <c r="Y124" s="21">
        <f>E54</f>
        <v>1.0409999999999999</v>
      </c>
      <c r="Z124" s="25">
        <f>G54</f>
        <v>124.2222222222222</v>
      </c>
      <c r="AA124" s="25">
        <f>H54</f>
        <v>0.31622776601683794</v>
      </c>
      <c r="AB124" s="21">
        <f>J54</f>
        <v>117.55555555555557</v>
      </c>
      <c r="AC124" s="21">
        <f>K54</f>
        <v>0.33333333333333331</v>
      </c>
      <c r="AD124" s="26">
        <f>M54</f>
        <v>2.4167561761546721</v>
      </c>
      <c r="AE124" s="26">
        <f>N54</f>
        <v>1E-3</v>
      </c>
      <c r="AF124" s="24">
        <f>P54</f>
        <v>4.137777777777778</v>
      </c>
      <c r="AG124" s="24">
        <f>Q54</f>
        <v>1.7121204938271609E-3</v>
      </c>
      <c r="AH124" s="26">
        <f>S54</f>
        <v>8.1777777777777789</v>
      </c>
      <c r="AI124" s="26">
        <f>T54</f>
        <v>7.7471011737937606E-2</v>
      </c>
      <c r="AK124" s="21">
        <f>D55</f>
        <v>194.11093803721698</v>
      </c>
      <c r="AL124" s="21">
        <f>E55</f>
        <v>0.74846116357512271</v>
      </c>
      <c r="AM124" s="25">
        <f>G55</f>
        <v>102.5</v>
      </c>
      <c r="AN124" s="25">
        <f>H55</f>
        <v>1.8604085572798248</v>
      </c>
      <c r="AO124" s="21">
        <f>J55</f>
        <v>138.42592591666667</v>
      </c>
      <c r="AP124" s="21">
        <f>K55</f>
        <v>1.9610428064906915</v>
      </c>
      <c r="AQ124" s="26">
        <f>M55</f>
        <v>2.2708333332499997</v>
      </c>
      <c r="AR124" s="26">
        <f>N55</f>
        <v>1.8604085572798249E-2</v>
      </c>
      <c r="AS124" s="24">
        <f>P55</f>
        <v>4.4036697249322456</v>
      </c>
      <c r="AT124" s="24">
        <f>Q55</f>
        <v>3.6077613974306151E-2</v>
      </c>
      <c r="AU124" s="26">
        <f>S55</f>
        <v>7.2301120712067046</v>
      </c>
      <c r="AV124" s="26">
        <f>T55</f>
        <v>5.9553522345297136E-2</v>
      </c>
      <c r="AX124" s="21">
        <f>D56</f>
        <v>120.89637133686</v>
      </c>
      <c r="AY124" s="21">
        <f>E56</f>
        <v>0.3160791</v>
      </c>
      <c r="AZ124" s="25">
        <f>G56</f>
        <v>111.24944749999901</v>
      </c>
      <c r="BA124" s="25">
        <f>H56</f>
        <v>4.4721359999999999</v>
      </c>
      <c r="BB124" s="21">
        <f>J56</f>
        <v>130.00011375</v>
      </c>
      <c r="BC124" s="21">
        <f>K56</f>
        <v>4.7140450000000005</v>
      </c>
      <c r="BD124" s="26">
        <f>M56</f>
        <v>2.1800003099999898</v>
      </c>
      <c r="BE124" s="26">
        <f>N56</f>
        <v>1.4142136E-2</v>
      </c>
      <c r="BF124" s="24">
        <f>P56</f>
        <v>4.5871553110008501</v>
      </c>
      <c r="BG124" s="24">
        <f>Q56</f>
        <v>2.3180457000000002E-2</v>
      </c>
      <c r="BH124" s="26">
        <f>S56</f>
        <v>5.0112345144604902</v>
      </c>
      <c r="BI124" s="26">
        <f>T56</f>
        <v>9.9905970000000004E-3</v>
      </c>
      <c r="BP124" s="3">
        <f t="shared" si="95"/>
        <v>195.37076297714447</v>
      </c>
      <c r="BQ124" s="3">
        <f t="shared" si="96"/>
        <v>193</v>
      </c>
      <c r="BR124" s="21">
        <f t="shared" ref="BR124:BS124" si="184">BR14</f>
        <v>194.18538148857223</v>
      </c>
      <c r="BS124" s="3">
        <f t="shared" si="184"/>
        <v>2.3707629771444658</v>
      </c>
      <c r="BT124" s="22">
        <f t="shared" si="98"/>
        <v>460.36751313578134</v>
      </c>
      <c r="BU124" s="3">
        <f t="shared" si="99"/>
        <v>37707.96238386233</v>
      </c>
      <c r="BX124" s="3">
        <f t="shared" si="100"/>
        <v>-7.0354181004529437</v>
      </c>
      <c r="BY124" s="21">
        <f t="shared" si="101"/>
        <v>-7.8876290684623598</v>
      </c>
      <c r="BZ124" s="21">
        <f t="shared" si="102"/>
        <v>49.497107848180903</v>
      </c>
      <c r="CA124" s="21">
        <f t="shared" si="103"/>
        <v>62.214692321652393</v>
      </c>
      <c r="CB124" s="3">
        <f t="shared" si="90"/>
        <v>55.49276831791888</v>
      </c>
      <c r="CG124" s="1" t="s">
        <v>49</v>
      </c>
      <c r="CH124" s="10">
        <f>CE131/CE132</f>
        <v>0.63172731457817544</v>
      </c>
      <c r="CK124" s="3">
        <f t="shared" si="104"/>
        <v>109.58333340000009</v>
      </c>
      <c r="CL124" s="3">
        <f t="shared" si="105"/>
        <v>125.88888888888889</v>
      </c>
      <c r="CM124" s="21">
        <f t="shared" si="106"/>
        <v>117.73611114444449</v>
      </c>
      <c r="CN124" s="3">
        <f t="shared" si="107"/>
        <v>-16.3055554888888</v>
      </c>
      <c r="CO124" s="22">
        <f t="shared" si="108"/>
        <v>-5.0422288083164331</v>
      </c>
      <c r="CP124" s="3">
        <f t="shared" si="109"/>
        <v>4.5375107388861577</v>
      </c>
      <c r="CR124" s="3"/>
      <c r="CS124" s="3">
        <f t="shared" si="110"/>
        <v>-92.822847677597323</v>
      </c>
      <c r="CT124" s="21">
        <f t="shared" si="111"/>
        <v>-74.998740179573474</v>
      </c>
      <c r="CU124" s="21">
        <f t="shared" si="112"/>
        <v>8616.0810509784351</v>
      </c>
      <c r="CV124" s="21">
        <f t="shared" si="113"/>
        <v>5624.8110285231687</v>
      </c>
      <c r="CW124" s="3">
        <f t="shared" si="91"/>
        <v>6961.5966357002471</v>
      </c>
      <c r="DB124" s="1" t="s">
        <v>49</v>
      </c>
      <c r="DC124" s="10">
        <f>CZ131/CZ132</f>
        <v>0.99537859217714941</v>
      </c>
      <c r="DF124" s="3">
        <f t="shared" si="114"/>
        <v>145.3703703888888</v>
      </c>
      <c r="DG124" s="3">
        <f t="shared" si="115"/>
        <v>129.33333333333331</v>
      </c>
      <c r="DH124" s="21">
        <f t="shared" si="116"/>
        <v>137.35185186111107</v>
      </c>
      <c r="DI124" s="3">
        <f t="shared" si="117"/>
        <v>-2.1301433611112088</v>
      </c>
      <c r="DJ124" s="22">
        <f t="shared" si="118"/>
        <v>-292.57913537827596</v>
      </c>
      <c r="DK124" s="3">
        <f t="shared" si="119"/>
        <v>18865.531209676603</v>
      </c>
      <c r="DM124" s="3"/>
      <c r="DN124" s="3">
        <f t="shared" si="120"/>
        <v>9.7425762430129623</v>
      </c>
      <c r="DO124" s="21">
        <f t="shared" si="121"/>
        <v>5.3962542087541863</v>
      </c>
      <c r="DP124" s="21">
        <f t="shared" si="122"/>
        <v>94.917791850920565</v>
      </c>
      <c r="DQ124" s="21">
        <f t="shared" si="123"/>
        <v>29.11955948549727</v>
      </c>
      <c r="DR124" s="3">
        <f t="shared" si="92"/>
        <v>52.573418055467243</v>
      </c>
      <c r="DW124" s="1" t="s">
        <v>49</v>
      </c>
      <c r="DX124" s="10">
        <f>DU131/DU132</f>
        <v>0.60986607154441275</v>
      </c>
      <c r="EA124" s="3">
        <f t="shared" si="124"/>
        <v>2.4041666675000002</v>
      </c>
      <c r="EB124" s="3">
        <f t="shared" si="125"/>
        <v>2.2920203735144313</v>
      </c>
      <c r="EC124" s="21">
        <f t="shared" ref="EC124:ED124" si="185">BY14</f>
        <v>2.3480935205072155</v>
      </c>
      <c r="ED124" s="3">
        <f t="shared" si="185"/>
        <v>0.11214629398556886</v>
      </c>
      <c r="EE124" s="22">
        <f t="shared" si="127"/>
        <v>0.26332998625641157</v>
      </c>
      <c r="EF124" s="3">
        <f t="shared" si="128"/>
        <v>5.5135431810479698</v>
      </c>
      <c r="EH124" s="3"/>
      <c r="EI124" s="3">
        <f t="shared" si="129"/>
        <v>8.1990741579167192E-2</v>
      </c>
      <c r="EJ124" s="21">
        <f t="shared" si="130"/>
        <v>-0.11755455571926587</v>
      </c>
      <c r="EK124" s="21">
        <f t="shared" si="131"/>
        <v>6.7224817047017759E-3</v>
      </c>
      <c r="EL124" s="21">
        <f t="shared" si="132"/>
        <v>1.3819073570353986E-2</v>
      </c>
      <c r="EM124" s="3">
        <f t="shared" si="133"/>
        <v>-9.6383851994321385E-3</v>
      </c>
      <c r="ER124" s="1" t="s">
        <v>49</v>
      </c>
      <c r="ES124" s="10">
        <f>EP131/EP132</f>
        <v>0.68449486474471777</v>
      </c>
      <c r="EV124" s="3">
        <f t="shared" si="134"/>
        <v>4.1594454058372801</v>
      </c>
      <c r="EW124" s="3">
        <f t="shared" si="135"/>
        <v>3.9266666666666663</v>
      </c>
      <c r="EX124" s="21">
        <f t="shared" ref="EX124:EY124" si="186">CA14</f>
        <v>4.043056036251973</v>
      </c>
      <c r="EY124" s="3">
        <f t="shared" si="186"/>
        <v>0.23277873917061376</v>
      </c>
      <c r="EZ124" s="22">
        <f t="shared" si="137"/>
        <v>0.9411374865148735</v>
      </c>
      <c r="FA124" s="3">
        <f t="shared" si="138"/>
        <v>16.346302112273516</v>
      </c>
      <c r="FC124" s="3"/>
      <c r="FD124" s="3">
        <f t="shared" si="139"/>
        <v>-0.23240802378907777</v>
      </c>
      <c r="FE124" s="21">
        <f t="shared" si="140"/>
        <v>-0.17583167789001086</v>
      </c>
      <c r="FF124" s="21">
        <f t="shared" si="141"/>
        <v>5.4013489521544535E-2</v>
      </c>
      <c r="FG124" s="21">
        <f t="shared" si="142"/>
        <v>3.0916778949616534E-2</v>
      </c>
      <c r="FH124" s="3">
        <f t="shared" si="93"/>
        <v>4.0864692777935106E-2</v>
      </c>
      <c r="FM124" s="1" t="s">
        <v>49</v>
      </c>
      <c r="FN124" s="10">
        <f>FK131/FK132</f>
        <v>0.73913531763541129</v>
      </c>
      <c r="FQ124" s="3">
        <f t="shared" si="143"/>
        <v>7.632303245738969</v>
      </c>
      <c r="FR124" s="3">
        <f t="shared" si="144"/>
        <v>7.5644444444444439</v>
      </c>
      <c r="FS124" s="21">
        <f t="shared" ref="FS124:FT124" si="187">CC14</f>
        <v>7.5983738450917064</v>
      </c>
      <c r="FT124" s="3">
        <f t="shared" si="187"/>
        <v>6.7858801294525151E-2</v>
      </c>
      <c r="FU124" s="22">
        <f t="shared" si="146"/>
        <v>0.51561654091559517</v>
      </c>
      <c r="FV124" s="3">
        <f t="shared" si="147"/>
        <v>57.735285089773726</v>
      </c>
      <c r="FX124" s="3"/>
      <c r="FY124" s="3">
        <f t="shared" si="148"/>
        <v>-0.73041203474188698</v>
      </c>
      <c r="FZ124" s="21">
        <f t="shared" si="149"/>
        <v>-0.77334071268237814</v>
      </c>
      <c r="GA124" s="21">
        <f t="shared" si="150"/>
        <v>0.53350174049578347</v>
      </c>
      <c r="GB124" s="21">
        <f t="shared" si="151"/>
        <v>0.59805585789208848</v>
      </c>
      <c r="GC124" s="3">
        <f t="shared" si="94"/>
        <v>0.56485736349907678</v>
      </c>
      <c r="GH124" s="1" t="s">
        <v>49</v>
      </c>
      <c r="GI124" s="10">
        <f>GF131/GF132</f>
        <v>0.74890672339659614</v>
      </c>
    </row>
    <row r="125" spans="1:191" x14ac:dyDescent="0.25">
      <c r="A125" s="1"/>
      <c r="B125" s="1"/>
      <c r="C125" s="4">
        <v>3</v>
      </c>
      <c r="D125" s="3">
        <v>329.17571561967901</v>
      </c>
      <c r="E125" s="3">
        <v>0.3160791</v>
      </c>
      <c r="F125" s="4">
        <v>3</v>
      </c>
      <c r="G125" s="3">
        <v>102.500436250001</v>
      </c>
      <c r="H125" s="3">
        <v>4.4721359999999999</v>
      </c>
      <c r="I125" s="4">
        <v>3</v>
      </c>
      <c r="J125" s="3">
        <v>161.24963999999801</v>
      </c>
      <c r="K125" s="3">
        <v>4.7140450000000005</v>
      </c>
      <c r="L125" s="4">
        <v>3</v>
      </c>
      <c r="M125" s="2">
        <v>2.3499984700000001</v>
      </c>
      <c r="N125" s="2">
        <v>1.4142136E-2</v>
      </c>
      <c r="O125" s="4">
        <v>3</v>
      </c>
      <c r="P125" s="2">
        <v>4.2553219194223502</v>
      </c>
      <c r="Q125" s="2">
        <v>2.5608246000000001E-2</v>
      </c>
      <c r="R125" s="4">
        <v>3</v>
      </c>
      <c r="S125" s="2">
        <v>11.975284196185999</v>
      </c>
      <c r="T125" s="2">
        <v>9.9905970000000004E-3</v>
      </c>
      <c r="X125" s="21">
        <f>D57</f>
        <v>200.11111111111111</v>
      </c>
      <c r="Y125" s="21">
        <f>E57</f>
        <v>1.0409999999999999</v>
      </c>
      <c r="Z125" s="25">
        <f>G57</f>
        <v>123.66666666666666</v>
      </c>
      <c r="AA125" s="25">
        <f>H57</f>
        <v>0.31622776601683794</v>
      </c>
      <c r="AB125" s="21">
        <f>J57</f>
        <v>120.33333333333333</v>
      </c>
      <c r="AC125" s="21">
        <f>K57</f>
        <v>0.33333333333333331</v>
      </c>
      <c r="AD125" s="26">
        <f>M57</f>
        <v>2.4390243902439019</v>
      </c>
      <c r="AE125" s="26">
        <f>N57</f>
        <v>1E-3</v>
      </c>
      <c r="AF125" s="24">
        <f>P57</f>
        <v>4.1000000000000005</v>
      </c>
      <c r="AG125" s="24">
        <f>Q57</f>
        <v>1.6810000000000009E-3</v>
      </c>
      <c r="AH125" s="26">
        <f>S57</f>
        <v>8.2055555555555557</v>
      </c>
      <c r="AI125" s="26">
        <f>T57</f>
        <v>7.6941488032330571E-2</v>
      </c>
      <c r="AK125" s="21">
        <f>D58</f>
        <v>197.99205089670329</v>
      </c>
      <c r="AL125" s="21">
        <f>E58</f>
        <v>0.6991025086258793</v>
      </c>
      <c r="AM125" s="25">
        <f>G58</f>
        <v>100.41666657499997</v>
      </c>
      <c r="AN125" s="25">
        <f>H58</f>
        <v>1.8604085572798248</v>
      </c>
      <c r="AO125" s="21">
        <f>J58</f>
        <v>143.0555555555556</v>
      </c>
      <c r="AP125" s="21">
        <f>K58</f>
        <v>1.9610428064906915</v>
      </c>
      <c r="AQ125" s="26">
        <f>M58</f>
        <v>2.2916666657499998</v>
      </c>
      <c r="AR125" s="26">
        <f>N58</f>
        <v>1.8604085572798249E-2</v>
      </c>
      <c r="AS125" s="24">
        <f>P58</f>
        <v>4.3636363653818186</v>
      </c>
      <c r="AT125" s="24">
        <f>Q58</f>
        <v>3.5424639003320844E-2</v>
      </c>
      <c r="AU125" s="26">
        <f>S58</f>
        <v>7.3008516671548751</v>
      </c>
      <c r="AV125" s="26">
        <f>T58</f>
        <v>5.9602653371627838E-2</v>
      </c>
      <c r="AX125" s="21">
        <f>D59</f>
        <v>130.09053916177999</v>
      </c>
      <c r="AY125" s="21">
        <f>E59</f>
        <v>0.3160791</v>
      </c>
      <c r="AZ125" s="25">
        <f>G59</f>
        <v>110.00013375</v>
      </c>
      <c r="BA125" s="25">
        <f>H59</f>
        <v>4.4721359999999999</v>
      </c>
      <c r="BB125" s="21">
        <f>J59</f>
        <v>136.24977999999899</v>
      </c>
      <c r="BC125" s="21">
        <f>K59</f>
        <v>4.7140450000000005</v>
      </c>
      <c r="BD125" s="26">
        <f>M59</f>
        <v>2.2000007599999898</v>
      </c>
      <c r="BE125" s="26">
        <f>N59</f>
        <v>1.4142136E-2</v>
      </c>
      <c r="BF125" s="24">
        <f>P59</f>
        <v>4.5454529752071497</v>
      </c>
      <c r="BG125" s="24">
        <f>Q59</f>
        <v>2.9486726000000001E-2</v>
      </c>
      <c r="BH125" s="26">
        <f>S59</f>
        <v>4.4372487990886302</v>
      </c>
      <c r="BI125" s="26">
        <f>T59</f>
        <v>9.9905970000000004E-3</v>
      </c>
      <c r="BP125" s="3">
        <f t="shared" si="95"/>
        <v>194.41651797818221</v>
      </c>
      <c r="BQ125" s="3">
        <f t="shared" si="96"/>
        <v>171.4</v>
      </c>
      <c r="BR125" s="21">
        <f t="shared" ref="BR125:BS125" si="188">BR15</f>
        <v>182.90825898909111</v>
      </c>
      <c r="BS125" s="3">
        <f t="shared" si="188"/>
        <v>23.016517978182208</v>
      </c>
      <c r="BT125" s="22">
        <f t="shared" si="98"/>
        <v>4209.9112313804226</v>
      </c>
      <c r="BU125" s="3">
        <f t="shared" si="99"/>
        <v>33455.431206420428</v>
      </c>
      <c r="BX125" s="3">
        <f t="shared" si="100"/>
        <v>-7.9896630994151963</v>
      </c>
      <c r="BY125" s="21">
        <f t="shared" si="101"/>
        <v>-29.487629068462354</v>
      </c>
      <c r="BZ125" s="21">
        <f t="shared" si="102"/>
        <v>63.834716442156839</v>
      </c>
      <c r="CA125" s="21">
        <f t="shared" si="103"/>
        <v>869.52026807922596</v>
      </c>
      <c r="CB125" s="3">
        <f t="shared" si="90"/>
        <v>235.59622185753656</v>
      </c>
      <c r="CD125" s="1" t="s">
        <v>73</v>
      </c>
      <c r="CE125" s="21">
        <f>SUM(BX114:BX203)</f>
        <v>-2.9558577807620168E-12</v>
      </c>
      <c r="CK125" s="3">
        <f t="shared" si="104"/>
        <v>105.83333331499996</v>
      </c>
      <c r="CL125" s="3">
        <f t="shared" si="105"/>
        <v>124.00000000000003</v>
      </c>
      <c r="CM125" s="21">
        <f t="shared" si="106"/>
        <v>114.9166666575</v>
      </c>
      <c r="CN125" s="3">
        <f t="shared" si="107"/>
        <v>-18.166666685000067</v>
      </c>
      <c r="CO125" s="22">
        <f t="shared" si="108"/>
        <v>0.87766774007512893</v>
      </c>
      <c r="CP125" s="3">
        <f t="shared" si="109"/>
        <v>0.13718810803299211</v>
      </c>
      <c r="CR125" s="3"/>
      <c r="CS125" s="3">
        <f t="shared" si="110"/>
        <v>-96.572847762597448</v>
      </c>
      <c r="CT125" s="21">
        <f t="shared" si="111"/>
        <v>-76.887629068462331</v>
      </c>
      <c r="CU125" s="21">
        <f t="shared" si="112"/>
        <v>9326.3149249778235</v>
      </c>
      <c r="CV125" s="21">
        <f t="shared" si="113"/>
        <v>5911.707503769454</v>
      </c>
      <c r="CW125" s="3">
        <f t="shared" si="91"/>
        <v>7425.2572968556751</v>
      </c>
      <c r="CY125" s="1" t="s">
        <v>73</v>
      </c>
      <c r="CZ125" s="21">
        <f>SUM(CS114:CS203)</f>
        <v>-8542.8794930601634</v>
      </c>
      <c r="DF125" s="3">
        <f t="shared" si="114"/>
        <v>145.37037038055558</v>
      </c>
      <c r="DG125" s="3">
        <f t="shared" si="115"/>
        <v>128.69999999999999</v>
      </c>
      <c r="DH125" s="21">
        <f t="shared" si="116"/>
        <v>137.03518519027779</v>
      </c>
      <c r="DI125" s="3">
        <f t="shared" si="117"/>
        <v>0.37038913055459943</v>
      </c>
      <c r="DJ125" s="22">
        <f t="shared" si="118"/>
        <v>50.756343098015513</v>
      </c>
      <c r="DK125" s="3">
        <f t="shared" si="119"/>
        <v>18778.641980133729</v>
      </c>
      <c r="DM125" s="3"/>
      <c r="DN125" s="3">
        <f t="shared" si="120"/>
        <v>9.7425762346797455</v>
      </c>
      <c r="DO125" s="21">
        <f t="shared" si="121"/>
        <v>4.7629208754208605</v>
      </c>
      <c r="DP125" s="21">
        <f t="shared" si="122"/>
        <v>94.917791688546572</v>
      </c>
      <c r="DQ125" s="21">
        <f t="shared" si="123"/>
        <v>22.685415265519815</v>
      </c>
      <c r="DR125" s="3">
        <f t="shared" si="92"/>
        <v>46.403119728535323</v>
      </c>
      <c r="DT125" s="1" t="s">
        <v>73</v>
      </c>
      <c r="DU125" s="21">
        <f>SUM(DN114:DN203)</f>
        <v>1.1368683772161603E-13</v>
      </c>
      <c r="EA125" s="3">
        <f t="shared" si="124"/>
        <v>2.529166665825</v>
      </c>
      <c r="EB125" s="3">
        <f t="shared" si="125"/>
        <v>2.783189535207347</v>
      </c>
      <c r="EC125" s="21">
        <f t="shared" ref="EC125:ED125" si="189">BY15</f>
        <v>2.6561781005161738</v>
      </c>
      <c r="ED125" s="3">
        <f t="shared" si="189"/>
        <v>-0.25402286938234697</v>
      </c>
      <c r="EE125" s="22">
        <f t="shared" si="127"/>
        <v>-0.67472998268367046</v>
      </c>
      <c r="EF125" s="3">
        <f t="shared" si="128"/>
        <v>7.0552821016617084</v>
      </c>
      <c r="EH125" s="3"/>
      <c r="EI125" s="3">
        <f t="shared" si="129"/>
        <v>0.20699073990416705</v>
      </c>
      <c r="EJ125" s="21">
        <f t="shared" si="130"/>
        <v>0.37361460597364982</v>
      </c>
      <c r="EK125" s="21">
        <f t="shared" si="131"/>
        <v>4.2845166406074532E-2</v>
      </c>
      <c r="EL125" s="21">
        <f t="shared" si="132"/>
        <v>0.13958787379684562</v>
      </c>
      <c r="EM125" s="3">
        <f t="shared" si="133"/>
        <v>7.7334763729489608E-2</v>
      </c>
      <c r="EO125" s="1" t="s">
        <v>73</v>
      </c>
      <c r="EP125" s="21">
        <f>SUM(EI114:EI203)</f>
        <v>2.8421709430404007E-14</v>
      </c>
      <c r="EV125" s="3">
        <f t="shared" si="134"/>
        <v>4.3492586505412687</v>
      </c>
      <c r="EW125" s="3">
        <f t="shared" si="135"/>
        <v>3.5930000000000009</v>
      </c>
      <c r="EX125" s="21">
        <f t="shared" ref="EX125:EY125" si="190">CA15</f>
        <v>3.9711293252706348</v>
      </c>
      <c r="EY125" s="3">
        <f t="shared" si="190"/>
        <v>0.75625865054126784</v>
      </c>
      <c r="EZ125" s="22">
        <f t="shared" si="137"/>
        <v>3.0032009046540256</v>
      </c>
      <c r="FA125" s="3">
        <f t="shared" si="138"/>
        <v>15.769868118024407</v>
      </c>
      <c r="FC125" s="3"/>
      <c r="FD125" s="3">
        <f t="shared" si="139"/>
        <v>-4.2594779085089129E-2</v>
      </c>
      <c r="FE125" s="21">
        <f t="shared" si="140"/>
        <v>-0.50949834455667631</v>
      </c>
      <c r="FF125" s="21">
        <f t="shared" si="141"/>
        <v>1.8143152053075463E-3</v>
      </c>
      <c r="FG125" s="21">
        <f t="shared" si="142"/>
        <v>0.25958856310599365</v>
      </c>
      <c r="FH125" s="3">
        <f t="shared" si="93"/>
        <v>2.170196943061025E-2</v>
      </c>
      <c r="FJ125" s="1" t="s">
        <v>73</v>
      </c>
      <c r="FK125" s="21">
        <f>SUM(FD114:FD203)</f>
        <v>5.0182080713057076E-14</v>
      </c>
      <c r="FQ125" s="3">
        <f t="shared" si="143"/>
        <v>7.7511493764999848</v>
      </c>
      <c r="FR125" s="3">
        <f t="shared" si="144"/>
        <v>6.8390000000000004</v>
      </c>
      <c r="FS125" s="21">
        <f t="shared" ref="FS125:FT125" si="191">CC15</f>
        <v>7.2950746882499926</v>
      </c>
      <c r="FT125" s="3">
        <f t="shared" si="191"/>
        <v>0.9121493764999844</v>
      </c>
      <c r="FU125" s="22">
        <f t="shared" si="146"/>
        <v>6.6541978284080487</v>
      </c>
      <c r="FV125" s="3">
        <f t="shared" si="147"/>
        <v>53.21811470714573</v>
      </c>
      <c r="FX125" s="3"/>
      <c r="FY125" s="3">
        <f t="shared" si="148"/>
        <v>-0.61156590398087118</v>
      </c>
      <c r="FZ125" s="21">
        <f t="shared" si="149"/>
        <v>-1.4987851571268216</v>
      </c>
      <c r="GA125" s="21">
        <f t="shared" si="150"/>
        <v>0.37401285491194014</v>
      </c>
      <c r="GB125" s="21">
        <f t="shared" si="151"/>
        <v>2.2463569472236711</v>
      </c>
      <c r="GC125" s="3">
        <f t="shared" si="94"/>
        <v>0.91660589949137672</v>
      </c>
      <c r="GE125" s="1" t="s">
        <v>73</v>
      </c>
      <c r="GF125" s="21">
        <f>SUM(FY114:FY203)</f>
        <v>-1.1635137298071641E-13</v>
      </c>
    </row>
    <row r="126" spans="1:191" x14ac:dyDescent="0.25">
      <c r="A126" s="1"/>
      <c r="B126" s="1">
        <v>2</v>
      </c>
      <c r="C126" s="5">
        <v>1</v>
      </c>
      <c r="D126" s="3">
        <v>199.44444444444446</v>
      </c>
      <c r="E126" s="3">
        <v>1.0409999999999999</v>
      </c>
      <c r="F126" s="5">
        <v>1</v>
      </c>
      <c r="G126" s="3">
        <v>126.22222222222221</v>
      </c>
      <c r="H126" s="3">
        <v>0.31622776601683794</v>
      </c>
      <c r="I126" s="5">
        <v>1</v>
      </c>
      <c r="J126" s="3">
        <v>133.7777777777778</v>
      </c>
      <c r="K126" s="3">
        <v>0.33333333333333331</v>
      </c>
      <c r="L126" s="5">
        <v>1</v>
      </c>
      <c r="M126" s="2">
        <v>2.5959042399769254</v>
      </c>
      <c r="N126" s="2">
        <v>1E-3</v>
      </c>
      <c r="O126" s="5">
        <v>1</v>
      </c>
      <c r="P126" s="2">
        <v>3.8522222222222222</v>
      </c>
      <c r="Q126" s="2">
        <v>1.4839616049382716E-3</v>
      </c>
      <c r="R126" s="5">
        <v>1</v>
      </c>
      <c r="S126" s="2">
        <v>7.6788888888888884</v>
      </c>
      <c r="T126" s="2">
        <v>7.0555264073507512E-2</v>
      </c>
      <c r="X126" s="21">
        <f>D60</f>
        <v>199.55555555555554</v>
      </c>
      <c r="Y126" s="21">
        <f>E60</f>
        <v>1.0409999999999999</v>
      </c>
      <c r="Z126" s="25">
        <f>G60</f>
        <v>120.44444444444446</v>
      </c>
      <c r="AA126" s="25">
        <f>H60</f>
        <v>0.31622776601683794</v>
      </c>
      <c r="AB126" s="21">
        <f>J60</f>
        <v>116.77777777777777</v>
      </c>
      <c r="AC126" s="21">
        <f>K60</f>
        <v>0.33333333333333331</v>
      </c>
      <c r="AD126" s="26">
        <f>M60</f>
        <v>2.3709167544783987</v>
      </c>
      <c r="AE126" s="26">
        <f>N60</f>
        <v>1E-3</v>
      </c>
      <c r="AF126" s="24">
        <f>P60</f>
        <v>4.2177777777777772</v>
      </c>
      <c r="AG126" s="24">
        <f>Q60</f>
        <v>1.7789649382716044E-3</v>
      </c>
      <c r="AH126" s="26">
        <f>S60</f>
        <v>8.413333333333334</v>
      </c>
      <c r="AI126" s="26">
        <f>T60</f>
        <v>7.9832708640511188E-2</v>
      </c>
      <c r="AK126" s="21">
        <f>D61</f>
        <v>196.50149902244931</v>
      </c>
      <c r="AL126" s="21">
        <f>E61</f>
        <v>0.6955536430359498</v>
      </c>
      <c r="AM126" s="25">
        <f>G61</f>
        <v>103.74999997499997</v>
      </c>
      <c r="AN126" s="25">
        <f>H61</f>
        <v>1.8604085572798248</v>
      </c>
      <c r="AO126" s="21">
        <f>J61</f>
        <v>132.40740741666667</v>
      </c>
      <c r="AP126" s="21">
        <f>K61</f>
        <v>1.9610428064906915</v>
      </c>
      <c r="AQ126" s="26">
        <f>M61</f>
        <v>2.2291666664999998</v>
      </c>
      <c r="AR126" s="26">
        <f>N61</f>
        <v>1.8604085572798249E-2</v>
      </c>
      <c r="AS126" s="24">
        <f>P61</f>
        <v>4.4859813087466156</v>
      </c>
      <c r="AT126" s="24">
        <f>Q61</f>
        <v>3.7438914460770994E-2</v>
      </c>
      <c r="AU126" s="26">
        <f>S61</f>
        <v>7.4541415409453737</v>
      </c>
      <c r="AV126" s="26">
        <f>T61</f>
        <v>6.2578143584866103E-2</v>
      </c>
      <c r="AX126" s="21">
        <f>D62</f>
        <v>64.953357285429902</v>
      </c>
      <c r="AY126" s="21">
        <f>E62</f>
        <v>0.3160791</v>
      </c>
      <c r="AZ126" s="25">
        <f>G62</f>
        <v>120.00036374999901</v>
      </c>
      <c r="BA126" s="25">
        <f>H62</f>
        <v>4.4721359999999999</v>
      </c>
      <c r="BB126" s="21">
        <f>J62</f>
        <v>116.24956</v>
      </c>
      <c r="BC126" s="21">
        <f>K62</f>
        <v>4.7140450000000005</v>
      </c>
      <c r="BD126" s="26">
        <f>M62</f>
        <v>2.1699981699999902</v>
      </c>
      <c r="BE126" s="26">
        <f>N62</f>
        <v>1.4142136E-2</v>
      </c>
      <c r="BF126" s="24">
        <f>P62</f>
        <v>4.6082988171367898</v>
      </c>
      <c r="BG126" s="24">
        <f>Q62</f>
        <v>3.2068381E-2</v>
      </c>
      <c r="BH126" s="26">
        <f>S62</f>
        <v>2.3259014820225001</v>
      </c>
      <c r="BI126" s="26">
        <f>T62</f>
        <v>9.9905970000000004E-3</v>
      </c>
      <c r="BP126" s="3">
        <f t="shared" si="95"/>
        <v>200.99315842731306</v>
      </c>
      <c r="BQ126" s="3">
        <f t="shared" si="96"/>
        <v>197.88888888888889</v>
      </c>
      <c r="BR126" s="21">
        <f t="shared" ref="BR126:BS126" si="192">BR16</f>
        <v>199.44102365810096</v>
      </c>
      <c r="BS126" s="3">
        <f t="shared" si="192"/>
        <v>3.1042695384241767</v>
      </c>
      <c r="BT126" s="22">
        <f t="shared" si="98"/>
        <v>619.11869445397838</v>
      </c>
      <c r="BU126" s="3">
        <f t="shared" si="99"/>
        <v>39776.72191779119</v>
      </c>
      <c r="BX126" s="3">
        <f t="shared" si="100"/>
        <v>-1.413022650284347</v>
      </c>
      <c r="BY126" s="21">
        <f t="shared" si="101"/>
        <v>-2.9987401795734741</v>
      </c>
      <c r="BZ126" s="21">
        <f t="shared" si="102"/>
        <v>1.9966330102166001</v>
      </c>
      <c r="CA126" s="21">
        <f t="shared" si="103"/>
        <v>8.9924426645883511</v>
      </c>
      <c r="CB126" s="3">
        <f t="shared" si="90"/>
        <v>4.2372877960550692</v>
      </c>
      <c r="CD126" s="1" t="s">
        <v>74</v>
      </c>
      <c r="CE126" s="21">
        <f>SUM(BY114:BY203)</f>
        <v>3.808509063674137E-12</v>
      </c>
      <c r="CK126" s="3">
        <f t="shared" si="104"/>
        <v>104.58333325749999</v>
      </c>
      <c r="CL126" s="3">
        <f t="shared" si="105"/>
        <v>122.11111111111111</v>
      </c>
      <c r="CM126" s="21">
        <f t="shared" si="106"/>
        <v>113.34722218430555</v>
      </c>
      <c r="CN126" s="3">
        <f t="shared" si="107"/>
        <v>-17.527777853611127</v>
      </c>
      <c r="CO126" s="22">
        <f t="shared" si="108"/>
        <v>6.9125597228080355</v>
      </c>
      <c r="CP126" s="3">
        <f t="shared" si="109"/>
        <v>9.0459013772343138</v>
      </c>
      <c r="CR126" s="3"/>
      <c r="CS126" s="3">
        <f t="shared" si="110"/>
        <v>-97.822847820097422</v>
      </c>
      <c r="CT126" s="21">
        <f t="shared" si="111"/>
        <v>-78.776517957351246</v>
      </c>
      <c r="CU126" s="21">
        <f t="shared" si="112"/>
        <v>9569.3095556339395</v>
      </c>
      <c r="CV126" s="21">
        <f t="shared" si="113"/>
        <v>6205.7397814848837</v>
      </c>
      <c r="CW126" s="3">
        <f t="shared" si="91"/>
        <v>7706.1433279391431</v>
      </c>
      <c r="CY126" s="1" t="s">
        <v>74</v>
      </c>
      <c r="CZ126" s="21">
        <f>SUM(CT114:CT203)</f>
        <v>-7369.43498597081</v>
      </c>
      <c r="DF126" s="3">
        <f t="shared" si="114"/>
        <v>146.75925925000001</v>
      </c>
      <c r="DG126" s="3">
        <f t="shared" si="115"/>
        <v>129</v>
      </c>
      <c r="DH126" s="21">
        <f t="shared" si="116"/>
        <v>137.87962962500001</v>
      </c>
      <c r="DI126" s="3">
        <f t="shared" si="117"/>
        <v>3.0076404999990132</v>
      </c>
      <c r="DJ126" s="22">
        <f t="shared" si="118"/>
        <v>414.69235818501375</v>
      </c>
      <c r="DK126" s="3">
        <f t="shared" si="119"/>
        <v>19010.79226552718</v>
      </c>
      <c r="DM126" s="3"/>
      <c r="DN126" s="3">
        <f t="shared" si="120"/>
        <v>11.131465104124175</v>
      </c>
      <c r="DO126" s="21">
        <f t="shared" si="121"/>
        <v>5.0629208754208719</v>
      </c>
      <c r="DP126" s="21">
        <f t="shared" si="122"/>
        <v>123.90951536433423</v>
      </c>
      <c r="DQ126" s="21">
        <f t="shared" si="123"/>
        <v>25.633167790772447</v>
      </c>
      <c r="DR126" s="3">
        <f t="shared" si="92"/>
        <v>56.357727049689252</v>
      </c>
      <c r="DT126" s="1" t="s">
        <v>74</v>
      </c>
      <c r="DU126" s="21">
        <f>SUM(DO114:DO203)</f>
        <v>-4.1211478674085811E-13</v>
      </c>
      <c r="EA126" s="3">
        <f t="shared" si="124"/>
        <v>2.366666665825</v>
      </c>
      <c r="EB126" s="3">
        <f t="shared" si="125"/>
        <v>2.5097601784718342</v>
      </c>
      <c r="EC126" s="21">
        <f t="shared" ref="EC126:ED126" si="193">BY16</f>
        <v>2.4382134221484169</v>
      </c>
      <c r="ED126" s="3">
        <f t="shared" si="193"/>
        <v>-0.14309351264683423</v>
      </c>
      <c r="EE126" s="22">
        <f t="shared" si="127"/>
        <v>-0.34889252315787544</v>
      </c>
      <c r="EF126" s="3">
        <f t="shared" si="128"/>
        <v>5.9448846919446936</v>
      </c>
      <c r="EH126" s="3"/>
      <c r="EI126" s="3">
        <f t="shared" si="129"/>
        <v>4.4490739904166965E-2</v>
      </c>
      <c r="EJ126" s="21">
        <f t="shared" si="130"/>
        <v>0.10018524923813699</v>
      </c>
      <c r="EK126" s="21">
        <f t="shared" si="131"/>
        <v>1.9794259372202345E-3</v>
      </c>
      <c r="EL126" s="21">
        <f t="shared" si="132"/>
        <v>1.0037084164907627E-2</v>
      </c>
      <c r="EM126" s="3">
        <f t="shared" si="133"/>
        <v>4.4573158660880944E-3</v>
      </c>
      <c r="EO126" s="1" t="s">
        <v>74</v>
      </c>
      <c r="EP126" s="21">
        <f>SUM(EJ114:EJ203)</f>
        <v>1.6209256159527285E-14</v>
      </c>
      <c r="EV126" s="3">
        <f t="shared" si="134"/>
        <v>4.225352114178734</v>
      </c>
      <c r="EW126" s="3">
        <f t="shared" si="135"/>
        <v>3.9844444444444451</v>
      </c>
      <c r="EX126" s="21">
        <f t="shared" ref="EX126:EY126" si="194">CA16</f>
        <v>4.1048982793115893</v>
      </c>
      <c r="EY126" s="3">
        <f t="shared" si="194"/>
        <v>0.2409076697342889</v>
      </c>
      <c r="EZ126" s="22">
        <f t="shared" si="137"/>
        <v>0.98890147896524716</v>
      </c>
      <c r="FA126" s="3">
        <f t="shared" si="138"/>
        <v>16.850189883495247</v>
      </c>
      <c r="FC126" s="3"/>
      <c r="FD126" s="3">
        <f t="shared" si="139"/>
        <v>-0.16650131544762381</v>
      </c>
      <c r="FE126" s="21">
        <f t="shared" si="140"/>
        <v>-0.11805390011223205</v>
      </c>
      <c r="FF126" s="21">
        <f t="shared" si="141"/>
        <v>2.7722688045789132E-2</v>
      </c>
      <c r="FG126" s="21">
        <f t="shared" si="142"/>
        <v>1.3936723331708862E-2</v>
      </c>
      <c r="FH126" s="3">
        <f t="shared" si="93"/>
        <v>1.9656129662409021E-2</v>
      </c>
      <c r="FJ126" s="1" t="s">
        <v>74</v>
      </c>
      <c r="FK126" s="21">
        <f>SUM(FE114:FE203)</f>
        <v>6.9277916736609768E-14</v>
      </c>
      <c r="FQ126" s="3">
        <f t="shared" si="143"/>
        <v>8.0289106451315231</v>
      </c>
      <c r="FR126" s="3">
        <f t="shared" si="144"/>
        <v>7.8833333333333337</v>
      </c>
      <c r="FS126" s="21">
        <f t="shared" ref="FS126:FT126" si="195">CC16</f>
        <v>7.9561219892324289</v>
      </c>
      <c r="FT126" s="3">
        <f t="shared" si="195"/>
        <v>0.14557731179818933</v>
      </c>
      <c r="FU126" s="22">
        <f t="shared" si="146"/>
        <v>1.1582308515309196</v>
      </c>
      <c r="FV126" s="3">
        <f t="shared" si="147"/>
        <v>63.299877107547779</v>
      </c>
      <c r="FX126" s="3"/>
      <c r="FY126" s="3">
        <f t="shared" si="148"/>
        <v>-0.33380463534933291</v>
      </c>
      <c r="FZ126" s="21">
        <f t="shared" si="149"/>
        <v>-0.45445182379348825</v>
      </c>
      <c r="GA126" s="21">
        <f t="shared" si="150"/>
        <v>0.11142553458070112</v>
      </c>
      <c r="GB126" s="21">
        <f t="shared" si="151"/>
        <v>0.20652646014922771</v>
      </c>
      <c r="GC126" s="3">
        <f t="shared" si="94"/>
        <v>0.15169812532522464</v>
      </c>
      <c r="GE126" s="1" t="s">
        <v>74</v>
      </c>
      <c r="GF126" s="21">
        <f>SUM(FZ114:FZ203)</f>
        <v>1.5365486660812167E-13</v>
      </c>
    </row>
    <row r="127" spans="1:191" x14ac:dyDescent="0.25">
      <c r="A127" s="1"/>
      <c r="B127" s="1"/>
      <c r="C127" s="6">
        <v>2</v>
      </c>
      <c r="D127" s="3">
        <v>197.83055335874175</v>
      </c>
      <c r="E127" s="3">
        <v>0.73391729260121674</v>
      </c>
      <c r="F127" s="6">
        <v>2</v>
      </c>
      <c r="G127" s="3">
        <v>114.16666677500002</v>
      </c>
      <c r="H127" s="3">
        <v>1.8604085572798248</v>
      </c>
      <c r="I127" s="6">
        <v>2</v>
      </c>
      <c r="J127" s="3">
        <v>144.44444441666664</v>
      </c>
      <c r="K127" s="3">
        <v>1.9610428064906915</v>
      </c>
      <c r="L127" s="6">
        <v>2</v>
      </c>
      <c r="M127" s="2">
        <v>2.4416666674999998</v>
      </c>
      <c r="N127" s="2">
        <v>1.8604085572798249E-2</v>
      </c>
      <c r="O127" s="6">
        <v>2</v>
      </c>
      <c r="P127" s="2">
        <v>4.0955631385339375</v>
      </c>
      <c r="Q127" s="2">
        <v>3.1205818596073187E-2</v>
      </c>
      <c r="R127" s="6">
        <v>2</v>
      </c>
      <c r="S127" s="2">
        <v>7.6317887990303213</v>
      </c>
      <c r="T127" s="2">
        <v>5.296709919047371E-2</v>
      </c>
      <c r="X127" s="21">
        <f>D63</f>
        <v>223.125</v>
      </c>
      <c r="Y127" s="21">
        <f>E63</f>
        <v>1.0409999999999999</v>
      </c>
      <c r="Z127" s="25">
        <f>G63</f>
        <v>125</v>
      </c>
      <c r="AA127" s="25">
        <f>H63</f>
        <v>0.33333333333333331</v>
      </c>
      <c r="AB127" s="21">
        <f>J63</f>
        <v>136</v>
      </c>
      <c r="AC127" s="21">
        <f>K63</f>
        <v>0.35355339059327373</v>
      </c>
      <c r="AD127" s="26">
        <f>M63</f>
        <v>2.3475709162047602</v>
      </c>
      <c r="AE127" s="26">
        <f>N63</f>
        <v>1E-3</v>
      </c>
      <c r="AF127" s="24">
        <f>P63</f>
        <v>3.8337500000000002</v>
      </c>
      <c r="AG127" s="24">
        <f>Q63</f>
        <v>1.6330710069444448E-3</v>
      </c>
      <c r="AH127" s="26">
        <f>S63</f>
        <v>8.5512499999999996</v>
      </c>
      <c r="AI127" s="26">
        <f>T63</f>
        <v>7.3070896008130867E-2</v>
      </c>
      <c r="AK127" s="21">
        <f>D64</f>
        <v>218.99659217839681</v>
      </c>
      <c r="AL127" s="21">
        <f>E64</f>
        <v>0.76563838630513714</v>
      </c>
      <c r="AM127" s="25">
        <f>G64</f>
        <v>104.16666655555555</v>
      </c>
      <c r="AN127" s="25">
        <f>H64</f>
        <v>1.9610428064906915</v>
      </c>
      <c r="AO127" s="21">
        <f>J64</f>
        <v>155.72916668749997</v>
      </c>
      <c r="AP127" s="21">
        <f>K64</f>
        <v>2.0799999999999996</v>
      </c>
      <c r="AQ127" s="26">
        <f>M64</f>
        <v>2.1833333325000002</v>
      </c>
      <c r="AR127" s="26">
        <f>N64</f>
        <v>1.8604085572798249E-2</v>
      </c>
      <c r="AS127" s="24">
        <f>P64</f>
        <v>4.1221374061534872</v>
      </c>
      <c r="AT127" s="24">
        <f>Q64</f>
        <v>3.5124548279167576E-2</v>
      </c>
      <c r="AU127" s="26">
        <f>S64</f>
        <v>8.4635320355670967</v>
      </c>
      <c r="AV127" s="26">
        <f>T64</f>
        <v>6.1648959983193759E-2</v>
      </c>
      <c r="AX127" s="21">
        <f>D65</f>
        <v>81.150228262559892</v>
      </c>
      <c r="AY127" s="21">
        <f>E65</f>
        <v>0.3160791</v>
      </c>
      <c r="AZ127" s="25">
        <f>G65</f>
        <v>95.000029999999995</v>
      </c>
      <c r="BA127" s="25">
        <f>H65</f>
        <v>4.7140450000000005</v>
      </c>
      <c r="BB127" s="21">
        <f>J65</f>
        <v>163.7499325</v>
      </c>
      <c r="BC127" s="21">
        <f>K65</f>
        <v>5</v>
      </c>
      <c r="BD127" s="26">
        <f>M65</f>
        <v>2.3500022899999999</v>
      </c>
      <c r="BE127" s="26">
        <f>N65</f>
        <v>1.4142136E-2</v>
      </c>
      <c r="BF127" s="24">
        <f>P65</f>
        <v>4.2553150022675004</v>
      </c>
      <c r="BG127" s="24">
        <f>Q65</f>
        <v>2.2097058999999999E-2</v>
      </c>
      <c r="BH127" s="26">
        <f>S65</f>
        <v>6.18977592368008</v>
      </c>
      <c r="BI127" s="26">
        <f>T65</f>
        <v>9.9905970000000004E-3</v>
      </c>
      <c r="BP127" s="3">
        <f t="shared" si="95"/>
        <v>201.33218951489854</v>
      </c>
      <c r="BQ127" s="3">
        <f t="shared" si="96"/>
        <v>198.22222222222223</v>
      </c>
      <c r="BR127" s="21">
        <f t="shared" ref="BR127:BS127" si="196">BR17</f>
        <v>199.77720586856037</v>
      </c>
      <c r="BS127" s="3">
        <f t="shared" si="196"/>
        <v>3.1099672926763162</v>
      </c>
      <c r="BT127" s="22">
        <f t="shared" si="98"/>
        <v>621.30057607348579</v>
      </c>
      <c r="BU127" s="3">
        <f t="shared" si="99"/>
        <v>39910.931984649156</v>
      </c>
      <c r="BX127" s="3">
        <f t="shared" si="100"/>
        <v>-1.0739915626988648</v>
      </c>
      <c r="BY127" s="21">
        <f t="shared" si="101"/>
        <v>-2.6654068462401312</v>
      </c>
      <c r="BZ127" s="21">
        <f t="shared" si="102"/>
        <v>1.1534578767483497</v>
      </c>
      <c r="CA127" s="21">
        <f t="shared" si="103"/>
        <v>7.1043936559837624</v>
      </c>
      <c r="CB127" s="3">
        <f t="shared" si="90"/>
        <v>2.8626244640216911</v>
      </c>
      <c r="CD127" s="1" t="s">
        <v>66</v>
      </c>
      <c r="CE127" s="21">
        <f>SUM(CB114:CB203)</f>
        <v>9586.0725787083611</v>
      </c>
      <c r="CK127" s="3">
        <f t="shared" si="104"/>
        <v>98.750000007499978</v>
      </c>
      <c r="CL127" s="3">
        <f t="shared" si="105"/>
        <v>115.88888888888887</v>
      </c>
      <c r="CM127" s="21">
        <f t="shared" si="106"/>
        <v>107.31944444819442</v>
      </c>
      <c r="CN127" s="3">
        <f t="shared" si="107"/>
        <v>-17.138888881388894</v>
      </c>
      <c r="CO127" s="22">
        <f t="shared" si="108"/>
        <v>18.824431630200074</v>
      </c>
      <c r="CP127" s="3">
        <f t="shared" si="109"/>
        <v>73.353590289871988</v>
      </c>
      <c r="CR127" s="3"/>
      <c r="CS127" s="3">
        <f t="shared" si="110"/>
        <v>-103.65618107009743</v>
      </c>
      <c r="CT127" s="21">
        <f t="shared" si="111"/>
        <v>-84.998740179573488</v>
      </c>
      <c r="CU127" s="21">
        <f t="shared" si="112"/>
        <v>10744.603874036826</v>
      </c>
      <c r="CV127" s="21">
        <f t="shared" si="113"/>
        <v>7224.7858321146405</v>
      </c>
      <c r="CW127" s="3">
        <f t="shared" si="91"/>
        <v>8810.6448027840361</v>
      </c>
      <c r="CY127" s="1" t="s">
        <v>66</v>
      </c>
      <c r="CZ127" s="21">
        <f>SUM(CW114:CW203)</f>
        <v>713115.30805645091</v>
      </c>
      <c r="DF127" s="3">
        <f t="shared" si="114"/>
        <v>139.81481480555561</v>
      </c>
      <c r="DG127" s="3">
        <f t="shared" si="115"/>
        <v>122.88888888888889</v>
      </c>
      <c r="DH127" s="21">
        <f t="shared" si="116"/>
        <v>131.35185184722224</v>
      </c>
      <c r="DI127" s="3">
        <f t="shared" si="117"/>
        <v>8.5646710555556069</v>
      </c>
      <c r="DJ127" s="22">
        <f t="shared" si="118"/>
        <v>1124.9854036095326</v>
      </c>
      <c r="DK127" s="3">
        <f t="shared" si="119"/>
        <v>17253.30898369462</v>
      </c>
      <c r="DM127" s="3"/>
      <c r="DN127" s="3">
        <f t="shared" si="120"/>
        <v>4.1870206596797743</v>
      </c>
      <c r="DO127" s="21">
        <f t="shared" si="121"/>
        <v>-1.0481902356902424</v>
      </c>
      <c r="DP127" s="21">
        <f t="shared" si="122"/>
        <v>17.531142004585252</v>
      </c>
      <c r="DQ127" s="21">
        <f t="shared" si="123"/>
        <v>1.0987027701963659</v>
      </c>
      <c r="DR127" s="3">
        <f t="shared" si="92"/>
        <v>-4.3887941721096571</v>
      </c>
      <c r="DT127" s="1" t="s">
        <v>66</v>
      </c>
      <c r="DU127" s="21">
        <f>SUM(DR114:DR203)</f>
        <v>6647.4734093447632</v>
      </c>
      <c r="EA127" s="3">
        <f t="shared" si="124"/>
        <v>2.2458333333250002</v>
      </c>
      <c r="EB127" s="3">
        <f t="shared" si="125"/>
        <v>2.6218220338983054</v>
      </c>
      <c r="EC127" s="21">
        <f t="shared" ref="EC127:ED127" si="197">BY17</f>
        <v>2.4338276836116526</v>
      </c>
      <c r="ED127" s="3">
        <f t="shared" si="197"/>
        <v>-0.37598870057330513</v>
      </c>
      <c r="EE127" s="22">
        <f t="shared" si="127"/>
        <v>-0.91509170818048247</v>
      </c>
      <c r="EF127" s="3">
        <f t="shared" si="128"/>
        <v>5.9235171935144626</v>
      </c>
      <c r="EH127" s="3"/>
      <c r="EI127" s="3">
        <f t="shared" si="129"/>
        <v>-7.6342592595832759E-2</v>
      </c>
      <c r="EJ127" s="21">
        <f t="shared" si="130"/>
        <v>0.21224710466460817</v>
      </c>
      <c r="EK127" s="21">
        <f t="shared" si="131"/>
        <v>5.828191444253299E-3</v>
      </c>
      <c r="EL127" s="21">
        <f t="shared" si="132"/>
        <v>4.5048833438509135E-2</v>
      </c>
      <c r="EM127" s="3">
        <f t="shared" si="133"/>
        <v>-1.6203494241055254E-2</v>
      </c>
      <c r="EO127" s="1" t="s">
        <v>66</v>
      </c>
      <c r="EP127" s="21">
        <f>SUM(EM114:EM203)</f>
        <v>3.1434363471352853</v>
      </c>
      <c r="EV127" s="3">
        <f t="shared" si="134"/>
        <v>4.4526901669924026</v>
      </c>
      <c r="EW127" s="3">
        <f t="shared" si="135"/>
        <v>4.195555555555555</v>
      </c>
      <c r="EX127" s="21">
        <f t="shared" ref="EX127:EY127" si="198">CA17</f>
        <v>4.3241228612739793</v>
      </c>
      <c r="EY127" s="3">
        <f t="shared" si="198"/>
        <v>0.25713461143684757</v>
      </c>
      <c r="EZ127" s="22">
        <f t="shared" si="137"/>
        <v>1.1118816517388741</v>
      </c>
      <c r="FA127" s="3">
        <f t="shared" si="138"/>
        <v>18.698038519392266</v>
      </c>
      <c r="FC127" s="3"/>
      <c r="FD127" s="3">
        <f t="shared" si="139"/>
        <v>6.083673736604478E-2</v>
      </c>
      <c r="FE127" s="21">
        <f t="shared" si="140"/>
        <v>9.3057210998877871E-2</v>
      </c>
      <c r="FF127" s="21">
        <f t="shared" si="141"/>
        <v>3.7011086133451089E-3</v>
      </c>
      <c r="FG127" s="21">
        <f t="shared" si="142"/>
        <v>8.6596445188896771E-3</v>
      </c>
      <c r="FH127" s="3">
        <f t="shared" si="93"/>
        <v>5.6612971055553466E-3</v>
      </c>
      <c r="FJ127" s="1" t="s">
        <v>66</v>
      </c>
      <c r="FK127" s="21">
        <f>SUM(FH114:FH203)</f>
        <v>5.2136044649000439</v>
      </c>
      <c r="FQ127" s="3">
        <f t="shared" si="143"/>
        <v>8.407504484310742</v>
      </c>
      <c r="FR127" s="3">
        <f t="shared" si="144"/>
        <v>8.3055555555555554</v>
      </c>
      <c r="FS127" s="21">
        <f t="shared" ref="FS127:FT127" si="199">CC17</f>
        <v>8.3565300199331496</v>
      </c>
      <c r="FT127" s="3">
        <f t="shared" si="199"/>
        <v>0.10194892875518669</v>
      </c>
      <c r="FU127" s="22">
        <f t="shared" si="146"/>
        <v>0.85193928364274341</v>
      </c>
      <c r="FV127" s="3">
        <f t="shared" si="147"/>
        <v>69.831593974043926</v>
      </c>
      <c r="FX127" s="3"/>
      <c r="FY127" s="3">
        <f t="shared" si="148"/>
        <v>4.4789203829886048E-2</v>
      </c>
      <c r="FZ127" s="21">
        <f t="shared" si="149"/>
        <v>-3.2229601571266642E-2</v>
      </c>
      <c r="GA127" s="21">
        <f t="shared" si="150"/>
        <v>2.0060727797150792E-3</v>
      </c>
      <c r="GB127" s="21">
        <f t="shared" si="151"/>
        <v>1.0387472174425932E-3</v>
      </c>
      <c r="GC127" s="3">
        <f t="shared" si="94"/>
        <v>-1.4435381941314772E-3</v>
      </c>
      <c r="GE127" s="1" t="s">
        <v>66</v>
      </c>
      <c r="GF127" s="21">
        <f>SUM(GC114:GC203)</f>
        <v>35.223808424050837</v>
      </c>
    </row>
    <row r="128" spans="1:191" x14ac:dyDescent="0.25">
      <c r="A128" s="1"/>
      <c r="B128" s="1"/>
      <c r="C128" s="4">
        <v>3</v>
      </c>
      <c r="D128" s="3">
        <v>299.47343566666001</v>
      </c>
      <c r="E128" s="3">
        <v>0.3160791</v>
      </c>
      <c r="F128" s="4">
        <v>3</v>
      </c>
      <c r="G128" s="3">
        <v>100.000142499999</v>
      </c>
      <c r="H128" s="3">
        <v>4.4721359999999999</v>
      </c>
      <c r="I128" s="4">
        <v>3</v>
      </c>
      <c r="J128" s="3">
        <v>159.99984875000001</v>
      </c>
      <c r="K128" s="3">
        <v>4.7140450000000005</v>
      </c>
      <c r="L128" s="4">
        <v>3</v>
      </c>
      <c r="M128" s="2">
        <v>2.3299999299999898</v>
      </c>
      <c r="N128" s="2">
        <v>1.4142136E-2</v>
      </c>
      <c r="O128" s="4">
        <v>3</v>
      </c>
      <c r="P128" s="2">
        <v>4.2918456225017998</v>
      </c>
      <c r="Q128" s="2">
        <v>2.5608204999999998E-2</v>
      </c>
      <c r="R128" s="4">
        <v>3</v>
      </c>
      <c r="S128" s="2">
        <v>10.076900974317001</v>
      </c>
      <c r="T128" s="2">
        <v>9.9905970000000004E-3</v>
      </c>
      <c r="X128" s="21">
        <f>D66</f>
        <v>221.5</v>
      </c>
      <c r="Y128" s="21">
        <f>E66</f>
        <v>1.0409999999999999</v>
      </c>
      <c r="Z128" s="25">
        <f>G66</f>
        <v>124.125</v>
      </c>
      <c r="AA128" s="25">
        <f>H66</f>
        <v>0.33333333333333331</v>
      </c>
      <c r="AB128" s="21">
        <f>J66</f>
        <v>131.37500000000003</v>
      </c>
      <c r="AC128" s="21">
        <f>K66</f>
        <v>0.35355339059327373</v>
      </c>
      <c r="AD128" s="26">
        <f>M66</f>
        <v>2.298116820938398</v>
      </c>
      <c r="AE128" s="26">
        <f>N66</f>
        <v>1E-3</v>
      </c>
      <c r="AF128" s="24">
        <f>P66</f>
        <v>3.9162499999999998</v>
      </c>
      <c r="AG128" s="24">
        <f>Q66</f>
        <v>1.7041126736111105E-3</v>
      </c>
      <c r="AH128" s="26">
        <f>S66</f>
        <v>8.6737500000000001</v>
      </c>
      <c r="AI128" s="26">
        <f>T66</f>
        <v>7.5070077242660987E-2</v>
      </c>
      <c r="AK128" s="21">
        <f>D67</f>
        <v>219.71177163473294</v>
      </c>
      <c r="AL128" s="21">
        <f>E67</f>
        <v>0.76800741204964906</v>
      </c>
      <c r="AM128" s="25">
        <f>G67</f>
        <v>107.40740738888887</v>
      </c>
      <c r="AN128" s="25">
        <f>H67</f>
        <v>1.9610428064906915</v>
      </c>
      <c r="AO128" s="21">
        <f>J67</f>
        <v>147.39583334375001</v>
      </c>
      <c r="AP128" s="21">
        <f>K67</f>
        <v>2.0799999999999996</v>
      </c>
      <c r="AQ128" s="26">
        <f>M67</f>
        <v>2.1458333332499997</v>
      </c>
      <c r="AR128" s="26">
        <f>N67</f>
        <v>1.8604085572798249E-2</v>
      </c>
      <c r="AS128" s="24">
        <f>P67</f>
        <v>4.1941747574444346</v>
      </c>
      <c r="AT128" s="24">
        <f>Q67</f>
        <v>3.6362929443633486E-2</v>
      </c>
      <c r="AU128" s="26">
        <f>S67</f>
        <v>8.6067976919214004</v>
      </c>
      <c r="AV128" s="26">
        <f>T67</f>
        <v>6.33857916307147E-2</v>
      </c>
      <c r="AX128" s="21">
        <f>D68</f>
        <v>84.947460109790001</v>
      </c>
      <c r="AY128" s="21">
        <f>E68</f>
        <v>0.3160791</v>
      </c>
      <c r="AZ128" s="25">
        <f>G68</f>
        <v>114.999771249999</v>
      </c>
      <c r="BA128" s="25">
        <f>H68</f>
        <v>4.7140450000000005</v>
      </c>
      <c r="BB128" s="21">
        <f>J68</f>
        <v>180.000305</v>
      </c>
      <c r="BC128" s="21">
        <f>K68</f>
        <v>5</v>
      </c>
      <c r="BD128" s="26">
        <f>M68</f>
        <v>1.7899990100000001</v>
      </c>
      <c r="BE128" s="26">
        <f>N68</f>
        <v>1.4142136E-2</v>
      </c>
      <c r="BF128" s="24">
        <f>P68</f>
        <v>5.5865952685638502</v>
      </c>
      <c r="BG128" s="24">
        <f>Q68</f>
        <v>2.3444716000000001E-2</v>
      </c>
      <c r="BH128" s="26">
        <f>S68</f>
        <v>2.1752761959121401</v>
      </c>
      <c r="BI128" s="26">
        <f>T68</f>
        <v>9.9905970000000004E-3</v>
      </c>
      <c r="BP128" s="3">
        <f t="shared" si="95"/>
        <v>202.58382250591342</v>
      </c>
      <c r="BQ128" s="3">
        <f t="shared" si="96"/>
        <v>177.8</v>
      </c>
      <c r="BR128" s="21">
        <f t="shared" ref="BR128:BS128" si="200">BR18</f>
        <v>190.19191125295671</v>
      </c>
      <c r="BS128" s="3">
        <f t="shared" si="200"/>
        <v>24.783822505913406</v>
      </c>
      <c r="BT128" s="22">
        <f t="shared" si="98"/>
        <v>4713.682570553714</v>
      </c>
      <c r="BU128" s="3">
        <f t="shared" si="99"/>
        <v>36172.963106052564</v>
      </c>
      <c r="BX128" s="3">
        <f t="shared" si="100"/>
        <v>0.17764142831600793</v>
      </c>
      <c r="BY128" s="21">
        <f t="shared" si="101"/>
        <v>-23.087629068462348</v>
      </c>
      <c r="BZ128" s="21">
        <f t="shared" si="102"/>
        <v>3.1556477054151384E-2</v>
      </c>
      <c r="CA128" s="21">
        <f t="shared" si="103"/>
        <v>533.03861600290759</v>
      </c>
      <c r="CB128" s="3">
        <f t="shared" si="90"/>
        <v>-4.1013194041518348</v>
      </c>
      <c r="CD128" s="1" t="s">
        <v>75</v>
      </c>
      <c r="CE128" s="21">
        <f>SUM(BZ114:BZ203)</f>
        <v>13586.459034979025</v>
      </c>
      <c r="CK128" s="3">
        <f t="shared" si="104"/>
        <v>92.916666550000059</v>
      </c>
      <c r="CL128" s="3">
        <f t="shared" si="105"/>
        <v>116.00000000000001</v>
      </c>
      <c r="CM128" s="21">
        <f t="shared" si="106"/>
        <v>104.45833327500003</v>
      </c>
      <c r="CN128" s="3">
        <f t="shared" si="107"/>
        <v>-23.083333449999955</v>
      </c>
      <c r="CO128" s="22">
        <f t="shared" si="108"/>
        <v>0.41193038311318669</v>
      </c>
      <c r="CP128" s="3">
        <f t="shared" si="109"/>
        <v>3.445625906353858E-2</v>
      </c>
      <c r="CR128" s="3"/>
      <c r="CS128" s="3">
        <f t="shared" si="110"/>
        <v>-109.48951452759735</v>
      </c>
      <c r="CT128" s="21">
        <f t="shared" si="111"/>
        <v>-84.887629068462346</v>
      </c>
      <c r="CU128" s="21">
        <f t="shared" si="112"/>
        <v>11987.953791488952</v>
      </c>
      <c r="CV128" s="21">
        <f t="shared" si="113"/>
        <v>7205.9095688648531</v>
      </c>
      <c r="CW128" s="3">
        <f t="shared" si="91"/>
        <v>9294.3052961047033</v>
      </c>
      <c r="CY128" s="1" t="s">
        <v>75</v>
      </c>
      <c r="CZ128" s="21">
        <f>SUM(CU114:CU203)</f>
        <v>826435.69229579554</v>
      </c>
      <c r="DF128" s="3">
        <f t="shared" si="114"/>
        <v>147.68518522222217</v>
      </c>
      <c r="DG128" s="3">
        <f t="shared" si="115"/>
        <v>121.30000000000001</v>
      </c>
      <c r="DH128" s="21">
        <f t="shared" si="116"/>
        <v>134.49259261111109</v>
      </c>
      <c r="DI128" s="3">
        <f t="shared" si="117"/>
        <v>0.18562397222217442</v>
      </c>
      <c r="DJ128" s="22">
        <f t="shared" si="118"/>
        <v>24.965049274933104</v>
      </c>
      <c r="DK128" s="3">
        <f t="shared" si="119"/>
        <v>18088.257467258292</v>
      </c>
      <c r="DM128" s="3"/>
      <c r="DN128" s="3">
        <f t="shared" si="120"/>
        <v>12.057391076346335</v>
      </c>
      <c r="DO128" s="21">
        <f t="shared" si="121"/>
        <v>-2.6370791245791168</v>
      </c>
      <c r="DP128" s="21">
        <f t="shared" si="122"/>
        <v>145.38067956795621</v>
      </c>
      <c r="DQ128" s="21">
        <f t="shared" si="123"/>
        <v>6.9541863092909608</v>
      </c>
      <c r="DR128" s="3">
        <f t="shared" si="92"/>
        <v>-31.796294304319446</v>
      </c>
      <c r="DT128" s="1" t="s">
        <v>75</v>
      </c>
      <c r="DU128" s="21">
        <f>SUM(DP114:DP203)</f>
        <v>12895.741840524526</v>
      </c>
      <c r="EA128" s="3">
        <f t="shared" si="124"/>
        <v>2.2583333325000003</v>
      </c>
      <c r="EB128" s="3">
        <f t="shared" si="125"/>
        <v>2.6143790849673203</v>
      </c>
      <c r="EC128" s="21">
        <f t="shared" ref="EC128:ED128" si="201">BY18</f>
        <v>2.4363562087336605</v>
      </c>
      <c r="ED128" s="3">
        <f t="shared" si="201"/>
        <v>-0.35604575246731995</v>
      </c>
      <c r="EE128" s="22">
        <f t="shared" si="127"/>
        <v>-0.86745427961700305</v>
      </c>
      <c r="EF128" s="3">
        <f t="shared" si="128"/>
        <v>5.9358315758350564</v>
      </c>
      <c r="EH128" s="3"/>
      <c r="EI128" s="3">
        <f t="shared" si="129"/>
        <v>-6.384259342083265E-2</v>
      </c>
      <c r="EJ128" s="21">
        <f t="shared" si="130"/>
        <v>0.20480415573362309</v>
      </c>
      <c r="EK128" s="21">
        <f t="shared" si="131"/>
        <v>4.0758767346977445E-3</v>
      </c>
      <c r="EL128" s="21">
        <f t="shared" si="132"/>
        <v>4.1944742205762144E-2</v>
      </c>
      <c r="EM128" s="3">
        <f t="shared" si="133"/>
        <v>-1.3075228445398591E-2</v>
      </c>
      <c r="EO128" s="1" t="s">
        <v>75</v>
      </c>
      <c r="EP128" s="21">
        <f>SUM(EK114:EK203)</f>
        <v>3.9168343021669165</v>
      </c>
      <c r="EV128" s="3">
        <f t="shared" si="134"/>
        <v>4.428044282076768</v>
      </c>
      <c r="EW128" s="3">
        <f t="shared" si="135"/>
        <v>3.8250000000000002</v>
      </c>
      <c r="EX128" s="21">
        <f t="shared" ref="EX128:EY128" si="202">CA18</f>
        <v>4.1265221410383841</v>
      </c>
      <c r="EY128" s="3">
        <f t="shared" si="202"/>
        <v>0.60304428207676786</v>
      </c>
      <c r="EZ128" s="22">
        <f t="shared" si="137"/>
        <v>2.4884755820163793</v>
      </c>
      <c r="FA128" s="3">
        <f t="shared" si="138"/>
        <v>17.02818498048001</v>
      </c>
      <c r="FC128" s="3"/>
      <c r="FD128" s="3">
        <f t="shared" si="139"/>
        <v>3.6190852450410205E-2</v>
      </c>
      <c r="FE128" s="21">
        <f t="shared" si="140"/>
        <v>-0.27749834455667699</v>
      </c>
      <c r="FF128" s="21">
        <f t="shared" si="141"/>
        <v>1.3097778010873623E-3</v>
      </c>
      <c r="FG128" s="21">
        <f t="shared" si="142"/>
        <v>7.7005331231696228E-2</v>
      </c>
      <c r="FH128" s="3">
        <f t="shared" si="93"/>
        <v>-1.0042901643083789E-2</v>
      </c>
      <c r="FJ128" s="1" t="s">
        <v>75</v>
      </c>
      <c r="FK128" s="21">
        <f>SUM(FF114:FF203)</f>
        <v>6.3708896954855696</v>
      </c>
      <c r="FQ128" s="3">
        <f t="shared" si="143"/>
        <v>8.4695098407746467</v>
      </c>
      <c r="FR128" s="3">
        <f t="shared" si="144"/>
        <v>7.5439999999999996</v>
      </c>
      <c r="FS128" s="21">
        <f t="shared" ref="FS128:FT128" si="203">CC18</f>
        <v>8.0067549203873227</v>
      </c>
      <c r="FT128" s="3">
        <f t="shared" si="203"/>
        <v>0.92550984077464715</v>
      </c>
      <c r="FU128" s="22">
        <f t="shared" si="146"/>
        <v>7.4103304714892939</v>
      </c>
      <c r="FV128" s="3">
        <f t="shared" si="147"/>
        <v>64.1081243551466</v>
      </c>
      <c r="FX128" s="3"/>
      <c r="FY128" s="3">
        <f t="shared" si="148"/>
        <v>0.10679456029379075</v>
      </c>
      <c r="FZ128" s="21">
        <f t="shared" si="149"/>
        <v>-0.7937851571268224</v>
      </c>
      <c r="GA128" s="21">
        <f t="shared" si="150"/>
        <v>1.1405078108344109E-2</v>
      </c>
      <c r="GB128" s="21">
        <f t="shared" si="151"/>
        <v>0.63009487567485412</v>
      </c>
      <c r="GC128" s="3">
        <f t="shared" si="94"/>
        <v>-8.4771936823096597E-2</v>
      </c>
      <c r="GE128" s="1" t="s">
        <v>75</v>
      </c>
      <c r="GF128" s="21">
        <f>SUM(GA114:GA203)</f>
        <v>47.813558618916069</v>
      </c>
    </row>
    <row r="129" spans="1:188" x14ac:dyDescent="0.25">
      <c r="A129" s="1"/>
      <c r="B129" s="1">
        <v>3</v>
      </c>
      <c r="C129" s="5">
        <v>1</v>
      </c>
      <c r="D129" s="3">
        <v>199</v>
      </c>
      <c r="E129" s="3">
        <v>1.0409999999999999</v>
      </c>
      <c r="F129" s="5">
        <v>1</v>
      </c>
      <c r="G129" s="3">
        <v>124.2222222222222</v>
      </c>
      <c r="H129" s="3">
        <v>0.31622776601683794</v>
      </c>
      <c r="I129" s="5">
        <v>1</v>
      </c>
      <c r="J129" s="3">
        <v>126.22222222222221</v>
      </c>
      <c r="K129" s="3">
        <v>0.33333333333333331</v>
      </c>
      <c r="L129" s="5">
        <v>1</v>
      </c>
      <c r="M129" s="2">
        <v>2.5020850708924103</v>
      </c>
      <c r="N129" s="2">
        <v>1E-3</v>
      </c>
      <c r="O129" s="5">
        <v>1</v>
      </c>
      <c r="P129" s="2">
        <v>3.9966666666666666</v>
      </c>
      <c r="Q129" s="2">
        <v>1.5973344444444447E-3</v>
      </c>
      <c r="R129" s="5">
        <v>1</v>
      </c>
      <c r="S129" s="2">
        <v>7.9533333333333331</v>
      </c>
      <c r="T129" s="2">
        <v>7.4128842937068493E-2</v>
      </c>
      <c r="X129" s="21">
        <f>D69</f>
        <v>223.5</v>
      </c>
      <c r="Y129" s="21">
        <f>E69</f>
        <v>1.0409999999999999</v>
      </c>
      <c r="Z129" s="25">
        <f>G69</f>
        <v>120.25</v>
      </c>
      <c r="AA129" s="25">
        <f>H69</f>
        <v>0.33333333333333331</v>
      </c>
      <c r="AB129" s="21">
        <f>J69</f>
        <v>127</v>
      </c>
      <c r="AC129" s="21">
        <f>K69</f>
        <v>0.35355339059327373</v>
      </c>
      <c r="AD129" s="26">
        <f>M69</f>
        <v>2.2242817423540315</v>
      </c>
      <c r="AE129" s="26">
        <f>N69</f>
        <v>1E-3</v>
      </c>
      <c r="AF129" s="24">
        <f>P69</f>
        <v>4.0462499999999997</v>
      </c>
      <c r="AG129" s="24">
        <f>Q69</f>
        <v>1.8191265625E-3</v>
      </c>
      <c r="AH129" s="26">
        <f>S69</f>
        <v>9.0412499999999998</v>
      </c>
      <c r="AI129" s="26">
        <f>T69</f>
        <v>7.8947190028193823E-2</v>
      </c>
      <c r="AK129" s="21">
        <f>D70</f>
        <v>222.02180737877794</v>
      </c>
      <c r="AL129" s="21">
        <f>E70</f>
        <v>0.74302368519206718</v>
      </c>
      <c r="AM129" s="25">
        <f>G70</f>
        <v>105.55555552777784</v>
      </c>
      <c r="AN129" s="25">
        <f>H70</f>
        <v>1.9610428064906915</v>
      </c>
      <c r="AO129" s="21">
        <f>J70</f>
        <v>140.62500003124995</v>
      </c>
      <c r="AP129" s="21">
        <f>K70</f>
        <v>2.0799999999999996</v>
      </c>
      <c r="AQ129" s="26">
        <f>M70</f>
        <v>2.0750000000000002</v>
      </c>
      <c r="AR129" s="26">
        <f>N70</f>
        <v>1.8604085572798249E-2</v>
      </c>
      <c r="AS129" s="24">
        <f>P70</f>
        <v>4.3373493975903612</v>
      </c>
      <c r="AT129" s="24">
        <f>Q70</f>
        <v>3.8887912940672779E-2</v>
      </c>
      <c r="AU129" s="26">
        <f>S70</f>
        <v>8.9962029267168369</v>
      </c>
      <c r="AV129" s="26">
        <f>T70</f>
        <v>6.8212490989616542E-2</v>
      </c>
      <c r="AX129" s="21">
        <f>D71</f>
        <v>120.89637133686</v>
      </c>
      <c r="AY129" s="21">
        <f>E71</f>
        <v>0.3160791</v>
      </c>
      <c r="AZ129" s="25">
        <f>G71</f>
        <v>106.250047499999</v>
      </c>
      <c r="BA129" s="25">
        <f>H71</f>
        <v>4.7140450000000005</v>
      </c>
      <c r="BB129" s="21">
        <f>J71</f>
        <v>146.25001</v>
      </c>
      <c r="BC129" s="21">
        <f>K71</f>
        <v>5</v>
      </c>
      <c r="BD129" s="26">
        <f>M71</f>
        <v>2.1299991600000001</v>
      </c>
      <c r="BE129" s="26">
        <f>N71</f>
        <v>1.4142136E-2</v>
      </c>
      <c r="BF129" s="24">
        <f>P71</f>
        <v>4.6948375322363898</v>
      </c>
      <c r="BG129" s="24">
        <f>Q71</f>
        <v>2.7029500000000001E-2</v>
      </c>
      <c r="BH129" s="26">
        <f>S71</f>
        <v>1.3877008086625999</v>
      </c>
      <c r="BI129" s="26">
        <f>T71</f>
        <v>9.9905970000000004E-3</v>
      </c>
      <c r="BP129" s="3">
        <f t="shared" si="95"/>
        <v>198.79332861150755</v>
      </c>
      <c r="BQ129" s="3">
        <f t="shared" si="96"/>
        <v>205.44444444444446</v>
      </c>
      <c r="BR129" s="21">
        <f t="shared" ref="BR129:BS129" si="204">BR19</f>
        <v>202.118886527976</v>
      </c>
      <c r="BS129" s="3">
        <f t="shared" si="204"/>
        <v>-6.6511158329369096</v>
      </c>
      <c r="BT129" s="22">
        <f t="shared" si="98"/>
        <v>-1344.3161263217999</v>
      </c>
      <c r="BU129" s="3">
        <f t="shared" si="99"/>
        <v>40852.044291308841</v>
      </c>
      <c r="BX129" s="3">
        <f t="shared" si="100"/>
        <v>-3.612852466089862</v>
      </c>
      <c r="BY129" s="21">
        <f t="shared" si="101"/>
        <v>4.5568153759820973</v>
      </c>
      <c r="BZ129" s="21">
        <f t="shared" si="102"/>
        <v>13.052702941731598</v>
      </c>
      <c r="CA129" s="21">
        <f t="shared" si="103"/>
        <v>20.764566370786863</v>
      </c>
      <c r="CB129" s="3">
        <f t="shared" si="90"/>
        <v>-16.463101668633122</v>
      </c>
      <c r="CD129" s="1" t="s">
        <v>76</v>
      </c>
      <c r="CE129" s="21">
        <f>SUM(CA114:CA203)</f>
        <v>16947.897603623918</v>
      </c>
      <c r="CK129" s="3">
        <f t="shared" si="104"/>
        <v>111.24999987499994</v>
      </c>
      <c r="CL129" s="3">
        <f t="shared" si="105"/>
        <v>129.77777777777777</v>
      </c>
      <c r="CM129" s="21">
        <f t="shared" si="106"/>
        <v>120.51388882638886</v>
      </c>
      <c r="CN129" s="3">
        <f t="shared" si="107"/>
        <v>-18.527777902777828</v>
      </c>
      <c r="CO129" s="22">
        <f t="shared" si="108"/>
        <v>-21.906374796278939</v>
      </c>
      <c r="CP129" s="3">
        <f t="shared" si="109"/>
        <v>79.839566233760323</v>
      </c>
      <c r="CR129" s="3"/>
      <c r="CS129" s="3">
        <f t="shared" si="110"/>
        <v>-91.156181202597466</v>
      </c>
      <c r="CT129" s="21">
        <f t="shared" si="111"/>
        <v>-71.109851290684588</v>
      </c>
      <c r="CU129" s="21">
        <f t="shared" si="112"/>
        <v>8309.4493714407836</v>
      </c>
      <c r="CV129" s="21">
        <f t="shared" si="113"/>
        <v>5056.6109505832765</v>
      </c>
      <c r="CW129" s="3">
        <f t="shared" si="91"/>
        <v>6482.1024895434039</v>
      </c>
      <c r="CY129" s="1" t="s">
        <v>76</v>
      </c>
      <c r="CZ129" s="21">
        <f>SUM(CV114:CV203)</f>
        <v>621060.4322135835</v>
      </c>
      <c r="DF129" s="3">
        <f t="shared" si="114"/>
        <v>152.31481486111116</v>
      </c>
      <c r="DG129" s="3">
        <f t="shared" si="115"/>
        <v>133.55555555555554</v>
      </c>
      <c r="DH129" s="21">
        <f t="shared" si="116"/>
        <v>142.93518520833334</v>
      </c>
      <c r="DI129" s="3">
        <f t="shared" si="117"/>
        <v>-8.9352988888878428</v>
      </c>
      <c r="DJ129" s="22">
        <f t="shared" si="118"/>
        <v>-1277.168601574999</v>
      </c>
      <c r="DK129" s="3">
        <f t="shared" si="119"/>
        <v>20430.467170540553</v>
      </c>
      <c r="DM129" s="3"/>
      <c r="DN129" s="3">
        <f t="shared" si="120"/>
        <v>16.68702071523532</v>
      </c>
      <c r="DO129" s="21">
        <f t="shared" si="121"/>
        <v>9.6184764309764148</v>
      </c>
      <c r="DP129" s="21">
        <f t="shared" si="122"/>
        <v>278.45666035069269</v>
      </c>
      <c r="DQ129" s="21">
        <f t="shared" si="123"/>
        <v>92.515088853248784</v>
      </c>
      <c r="DR129" s="3">
        <f t="shared" si="92"/>
        <v>160.50371545270613</v>
      </c>
      <c r="DT129" s="1" t="s">
        <v>76</v>
      </c>
      <c r="DU129" s="21">
        <f>SUM(DQ114:DQ203)</f>
        <v>9212.9335972413573</v>
      </c>
      <c r="EA129" s="3">
        <f t="shared" si="124"/>
        <v>2.4833333324999995</v>
      </c>
      <c r="EB129" s="3">
        <f t="shared" si="125"/>
        <v>2.6285046728971966</v>
      </c>
      <c r="EC129" s="21">
        <f t="shared" ref="EC129:ED129" si="205">BY19</f>
        <v>2.5559190026985981</v>
      </c>
      <c r="ED129" s="3">
        <f t="shared" si="205"/>
        <v>-0.14517134039719704</v>
      </c>
      <c r="EE129" s="22">
        <f t="shared" si="127"/>
        <v>-0.37104618756842256</v>
      </c>
      <c r="EF129" s="3">
        <f t="shared" si="128"/>
        <v>6.5327219483557961</v>
      </c>
      <c r="EH129" s="3"/>
      <c r="EI129" s="3">
        <f t="shared" si="129"/>
        <v>0.16115740657916655</v>
      </c>
      <c r="EJ129" s="21">
        <f t="shared" si="130"/>
        <v>0.21892974366349938</v>
      </c>
      <c r="EK129" s="21">
        <f t="shared" si="131"/>
        <v>2.5971709695322795E-2</v>
      </c>
      <c r="EL129" s="21">
        <f t="shared" si="132"/>
        <v>4.7930232660565543E-2</v>
      </c>
      <c r="EM129" s="3">
        <f t="shared" si="133"/>
        <v>3.5282149711851278E-2</v>
      </c>
      <c r="EO129" s="1" t="s">
        <v>76</v>
      </c>
      <c r="EP129" s="21">
        <f>SUM(EL114:EL203)</f>
        <v>5.3843558308803496</v>
      </c>
      <c r="EV129" s="3">
        <f t="shared" si="134"/>
        <v>4.0268456389351837</v>
      </c>
      <c r="EW129" s="3">
        <f t="shared" si="135"/>
        <v>3.8044444444444441</v>
      </c>
      <c r="EX129" s="21">
        <f t="shared" ref="EX129:EY129" si="206">CA19</f>
        <v>3.9156450416898139</v>
      </c>
      <c r="EY129" s="3">
        <f t="shared" si="206"/>
        <v>0.22240119449073958</v>
      </c>
      <c r="EZ129" s="22">
        <f t="shared" si="137"/>
        <v>0.87084413447355635</v>
      </c>
      <c r="FA129" s="3">
        <f t="shared" si="138"/>
        <v>15.332276092510025</v>
      </c>
      <c r="FC129" s="3"/>
      <c r="FD129" s="3">
        <f t="shared" si="139"/>
        <v>-0.36500779069117417</v>
      </c>
      <c r="FE129" s="21">
        <f t="shared" si="140"/>
        <v>-0.29805390011223309</v>
      </c>
      <c r="FF129" s="21">
        <f t="shared" si="141"/>
        <v>0.133230687265252</v>
      </c>
      <c r="FG129" s="21">
        <f t="shared" si="142"/>
        <v>8.8836127372113022E-2</v>
      </c>
      <c r="FH129" s="3">
        <f t="shared" si="93"/>
        <v>0.10879199558685411</v>
      </c>
      <c r="FJ129" s="1" t="s">
        <v>76</v>
      </c>
      <c r="FK129" s="21">
        <f>SUM(FG114:FG203)</f>
        <v>7.8095887590444972</v>
      </c>
      <c r="FQ129" s="3">
        <f t="shared" si="143"/>
        <v>6.802730406385237</v>
      </c>
      <c r="FR129" s="3">
        <f t="shared" si="144"/>
        <v>7.8033333333333319</v>
      </c>
      <c r="FS129" s="21">
        <f t="shared" ref="FS129:FT129" si="207">CC19</f>
        <v>7.303031869859284</v>
      </c>
      <c r="FT129" s="3">
        <f t="shared" si="207"/>
        <v>-1.0006029269480949</v>
      </c>
      <c r="FU129" s="22">
        <f t="shared" si="146"/>
        <v>-7.3074350645764179</v>
      </c>
      <c r="FV129" s="3">
        <f t="shared" si="147"/>
        <v>53.334274492180391</v>
      </c>
      <c r="FX129" s="3"/>
      <c r="FY129" s="3">
        <f t="shared" si="148"/>
        <v>-1.559984874095619</v>
      </c>
      <c r="FZ129" s="21">
        <f t="shared" si="149"/>
        <v>-0.5344518237934901</v>
      </c>
      <c r="GA129" s="21">
        <f t="shared" si="150"/>
        <v>2.4335528074071244</v>
      </c>
      <c r="GB129" s="21">
        <f t="shared" si="151"/>
        <v>0.28563875195618776</v>
      </c>
      <c r="GC129" s="3">
        <f t="shared" si="94"/>
        <v>0.83373676105066163</v>
      </c>
      <c r="GE129" s="1" t="s">
        <v>76</v>
      </c>
      <c r="GF129" s="21">
        <f>SUM(GB114:GB203)</f>
        <v>46.266441054448876</v>
      </c>
    </row>
    <row r="130" spans="1:188" x14ac:dyDescent="0.25">
      <c r="A130" s="1"/>
      <c r="B130" s="1"/>
      <c r="C130" s="6">
        <v>2</v>
      </c>
      <c r="D130" s="3">
        <v>199.74361332676099</v>
      </c>
      <c r="E130" s="3">
        <v>0.71957139246165791</v>
      </c>
      <c r="F130" s="6">
        <v>2</v>
      </c>
      <c r="G130" s="3">
        <v>116.66666671750004</v>
      </c>
      <c r="H130" s="3">
        <v>1.8604085572798248</v>
      </c>
      <c r="I130" s="6">
        <v>2</v>
      </c>
      <c r="J130" s="3">
        <v>134.72222216666663</v>
      </c>
      <c r="K130" s="3">
        <v>1.9610428064906915</v>
      </c>
      <c r="L130" s="6">
        <v>2</v>
      </c>
      <c r="M130" s="2">
        <v>2.3791666666749998</v>
      </c>
      <c r="N130" s="2">
        <v>1.8604085572798249E-2</v>
      </c>
      <c r="O130" s="6">
        <v>2</v>
      </c>
      <c r="P130" s="2">
        <v>4.2031523642584832</v>
      </c>
      <c r="Q130" s="2">
        <v>3.2866888795754903E-2</v>
      </c>
      <c r="R130" s="6">
        <v>2</v>
      </c>
      <c r="S130" s="2">
        <v>7.9970963618812965</v>
      </c>
      <c r="T130" s="2">
        <v>5.734890029679611E-2</v>
      </c>
      <c r="X130" s="21">
        <f>D72</f>
        <v>219</v>
      </c>
      <c r="Y130" s="21">
        <f>E72</f>
        <v>1.0409999999999999</v>
      </c>
      <c r="Z130" s="25">
        <f>G72</f>
        <v>113.875</v>
      </c>
      <c r="AA130" s="25">
        <f>H72</f>
        <v>0.33333333333333331</v>
      </c>
      <c r="AB130" s="21">
        <f>J72</f>
        <v>121.875</v>
      </c>
      <c r="AC130" s="21">
        <f>K72</f>
        <v>0.35355339059327373</v>
      </c>
      <c r="AD130" s="26">
        <f>M72</f>
        <v>2.1213906894519745</v>
      </c>
      <c r="AE130" s="26">
        <f>N72</f>
        <v>1E-3</v>
      </c>
      <c r="AF130" s="24">
        <f>P72</f>
        <v>4.2424999999999997</v>
      </c>
      <c r="AG130" s="24">
        <f>Q72</f>
        <v>1.9998673611111104E-3</v>
      </c>
      <c r="AH130" s="26">
        <f>S72</f>
        <v>9.2912499999999998</v>
      </c>
      <c r="AI130" s="26">
        <f>T72</f>
        <v>8.3749319405020894E-2</v>
      </c>
      <c r="AK130" s="21">
        <f>D73</f>
        <v>218.57098914183695</v>
      </c>
      <c r="AL130" s="21">
        <f>E73</f>
        <v>0.73061106674932841</v>
      </c>
      <c r="AM130" s="25">
        <f>G73</f>
        <v>96.759259277777858</v>
      </c>
      <c r="AN130" s="25">
        <f>H73</f>
        <v>1.9610428064906915</v>
      </c>
      <c r="AO130" s="21">
        <f>J73</f>
        <v>137.49999996874993</v>
      </c>
      <c r="AP130" s="21">
        <f>K73</f>
        <v>2.0799999999999996</v>
      </c>
      <c r="AQ130" s="26">
        <f>M73</f>
        <v>1.9708333332500001</v>
      </c>
      <c r="AR130" s="26">
        <f>N73</f>
        <v>1.8604085572798249E-2</v>
      </c>
      <c r="AS130" s="24">
        <f>P73</f>
        <v>4.5665961946962614</v>
      </c>
      <c r="AT130" s="24">
        <f>Q73</f>
        <v>4.3107321633557572E-2</v>
      </c>
      <c r="AU130" s="26">
        <f>S73</f>
        <v>9.3256154526422748</v>
      </c>
      <c r="AV130" s="26">
        <f>T73</f>
        <v>7.429294086695494E-2</v>
      </c>
      <c r="AX130" s="21">
        <f>D74</f>
        <v>130.09053916177999</v>
      </c>
      <c r="AY130" s="21">
        <f>E74</f>
        <v>0.3160791</v>
      </c>
      <c r="AZ130" s="25">
        <f>G74</f>
        <v>92.500686250000101</v>
      </c>
      <c r="BA130" s="25">
        <f>H74</f>
        <v>4.7140450000000005</v>
      </c>
      <c r="BB130" s="21">
        <f>J74</f>
        <v>137.49933249999998</v>
      </c>
      <c r="BC130" s="21">
        <f>K74</f>
        <v>5</v>
      </c>
      <c r="BD130" s="26">
        <f>M74</f>
        <v>2.1100006100000002</v>
      </c>
      <c r="BE130" s="26">
        <f>N74</f>
        <v>1.4142136E-2</v>
      </c>
      <c r="BF130" s="24">
        <f>P74</f>
        <v>4.7393351227514504</v>
      </c>
      <c r="BG130" s="24">
        <f>Q74</f>
        <v>2.8319542E-2</v>
      </c>
      <c r="BH130" s="26">
        <f>S74</f>
        <v>0.81347298265481305</v>
      </c>
      <c r="BI130" s="26">
        <f>T74</f>
        <v>9.9905970000000004E-3</v>
      </c>
      <c r="BP130" s="3">
        <f t="shared" si="95"/>
        <v>199.09195545984758</v>
      </c>
      <c r="BQ130" s="3">
        <f t="shared" si="96"/>
        <v>201.66666666666666</v>
      </c>
      <c r="BR130" s="21">
        <f t="shared" ref="BR130:BS130" si="208">BR20</f>
        <v>200.37931106325712</v>
      </c>
      <c r="BS130" s="3">
        <f t="shared" si="208"/>
        <v>-2.5747112068190745</v>
      </c>
      <c r="BT130" s="22">
        <f t="shared" si="98"/>
        <v>-515.9188578092535</v>
      </c>
      <c r="BU130" s="3">
        <f t="shared" si="99"/>
        <v>40151.868302185554</v>
      </c>
      <c r="BX130" s="3">
        <f t="shared" si="100"/>
        <v>-3.3142256177498268</v>
      </c>
      <c r="BY130" s="21">
        <f t="shared" si="101"/>
        <v>0.77903759820429741</v>
      </c>
      <c r="BZ130" s="21">
        <f t="shared" si="102"/>
        <v>10.984091445349222</v>
      </c>
      <c r="CA130" s="21">
        <f t="shared" si="103"/>
        <v>0.60689957941592032</v>
      </c>
      <c r="CB130" s="3">
        <f t="shared" si="90"/>
        <v>-2.5819063651589791</v>
      </c>
      <c r="CK130" s="3">
        <f t="shared" si="104"/>
        <v>102.91666664249996</v>
      </c>
      <c r="CL130" s="3">
        <f t="shared" si="105"/>
        <v>117.55555555555554</v>
      </c>
      <c r="CM130" s="21">
        <f t="shared" si="106"/>
        <v>110.23611109902775</v>
      </c>
      <c r="CN130" s="3">
        <f t="shared" si="107"/>
        <v>-14.638888913055581</v>
      </c>
      <c r="CO130" s="22">
        <f t="shared" si="108"/>
        <v>4.4208053588324763</v>
      </c>
      <c r="CP130" s="3">
        <f t="shared" si="109"/>
        <v>3.7774574344322276</v>
      </c>
      <c r="CR130" s="3"/>
      <c r="CS130" s="3">
        <f t="shared" si="110"/>
        <v>-99.489514435097448</v>
      </c>
      <c r="CT130" s="21">
        <f t="shared" si="111"/>
        <v>-83.332073512906817</v>
      </c>
      <c r="CU130" s="21">
        <f t="shared" si="112"/>
        <v>9898.1634825314632</v>
      </c>
      <c r="CV130" s="21">
        <f t="shared" si="113"/>
        <v>6944.2344759605057</v>
      </c>
      <c r="CW130" s="3">
        <f t="shared" si="91"/>
        <v>8290.6675306689449</v>
      </c>
      <c r="DF130" s="3">
        <f t="shared" si="114"/>
        <v>144.44444447222227</v>
      </c>
      <c r="DG130" s="3">
        <f t="shared" si="115"/>
        <v>129.77777777777777</v>
      </c>
      <c r="DH130" s="21">
        <f t="shared" si="116"/>
        <v>137.11111112500004</v>
      </c>
      <c r="DI130" s="3">
        <f t="shared" si="117"/>
        <v>1.9435682222222681</v>
      </c>
      <c r="DJ130" s="22">
        <f t="shared" si="118"/>
        <v>266.48479849613619</v>
      </c>
      <c r="DK130" s="3">
        <f t="shared" si="119"/>
        <v>18799.45679393211</v>
      </c>
      <c r="DM130" s="3"/>
      <c r="DN130" s="3">
        <f t="shared" si="120"/>
        <v>8.8166503263464335</v>
      </c>
      <c r="DO130" s="21">
        <f t="shared" si="121"/>
        <v>5.8406986531986433</v>
      </c>
      <c r="DP130" s="21">
        <f t="shared" si="122"/>
        <v>77.733322977064674</v>
      </c>
      <c r="DQ130" s="21">
        <f t="shared" si="123"/>
        <v>34.113760757476449</v>
      </c>
      <c r="DR130" s="3">
        <f t="shared" si="92"/>
        <v>51.495397686814997</v>
      </c>
      <c r="EA130" s="3">
        <f t="shared" si="124"/>
        <v>2.3291666666749999</v>
      </c>
      <c r="EB130" s="3">
        <f t="shared" si="125"/>
        <v>2.4732069249793902</v>
      </c>
      <c r="EC130" s="21">
        <f t="shared" ref="EC130:ED130" si="209">BY20</f>
        <v>2.4011867958271953</v>
      </c>
      <c r="ED130" s="3">
        <f t="shared" si="209"/>
        <v>-0.14404025830439027</v>
      </c>
      <c r="EE130" s="22">
        <f t="shared" si="127"/>
        <v>-0.34586756630804044</v>
      </c>
      <c r="EF130" s="3">
        <f t="shared" si="128"/>
        <v>5.7656980284548727</v>
      </c>
      <c r="EH130" s="3"/>
      <c r="EI130" s="3">
        <f t="shared" si="129"/>
        <v>6.9907407541669464E-3</v>
      </c>
      <c r="EJ130" s="21">
        <f t="shared" si="130"/>
        <v>6.3631995745693004E-2</v>
      </c>
      <c r="EK130" s="21">
        <f t="shared" si="131"/>
        <v>4.887045629197065E-5</v>
      </c>
      <c r="EL130" s="21">
        <f t="shared" si="132"/>
        <v>4.0490308825798923E-3</v>
      </c>
      <c r="EM130" s="3">
        <f t="shared" si="133"/>
        <v>4.4483478592839383E-4</v>
      </c>
      <c r="EV130" s="3">
        <f t="shared" si="134"/>
        <v>4.2933810375517236</v>
      </c>
      <c r="EW130" s="3">
        <f t="shared" si="135"/>
        <v>4.043333333333333</v>
      </c>
      <c r="EX130" s="21">
        <f t="shared" ref="EX130:EY130" si="210">CA20</f>
        <v>4.1683571854425283</v>
      </c>
      <c r="EY130" s="3">
        <f t="shared" si="210"/>
        <v>0.25004770421839062</v>
      </c>
      <c r="EZ130" s="22">
        <f t="shared" si="137"/>
        <v>1.0422881445821366</v>
      </c>
      <c r="FA130" s="3">
        <f t="shared" si="138"/>
        <v>17.375201625430357</v>
      </c>
      <c r="FC130" s="3"/>
      <c r="FD130" s="3">
        <f t="shared" si="139"/>
        <v>-9.8472392074634207E-2</v>
      </c>
      <c r="FE130" s="21">
        <f t="shared" si="140"/>
        <v>-5.9165011223344166E-2</v>
      </c>
      <c r="FF130" s="21">
        <f t="shared" si="141"/>
        <v>9.6968120009004819E-3</v>
      </c>
      <c r="FG130" s="21">
        <f t="shared" si="142"/>
        <v>3.5004985530584409E-3</v>
      </c>
      <c r="FH130" s="3">
        <f t="shared" si="93"/>
        <v>5.8261201822852804E-3</v>
      </c>
      <c r="FQ130" s="3">
        <f t="shared" si="143"/>
        <v>7.2503781630081123</v>
      </c>
      <c r="FR130" s="3">
        <f t="shared" si="144"/>
        <v>8.16</v>
      </c>
      <c r="FS130" s="21">
        <f t="shared" ref="FS130:FT130" si="211">CC20</f>
        <v>7.7051890815040558</v>
      </c>
      <c r="FT130" s="3">
        <f t="shared" si="211"/>
        <v>-0.90962183699188781</v>
      </c>
      <c r="FU130" s="22">
        <f t="shared" si="146"/>
        <v>-7.0088082466875559</v>
      </c>
      <c r="FV130" s="3">
        <f t="shared" si="147"/>
        <v>59.369938781729317</v>
      </c>
      <c r="FX130" s="3"/>
      <c r="FY130" s="3">
        <f t="shared" si="148"/>
        <v>-1.1123371174727437</v>
      </c>
      <c r="FZ130" s="21">
        <f t="shared" si="149"/>
        <v>-0.17778515712682186</v>
      </c>
      <c r="GA130" s="21">
        <f t="shared" si="150"/>
        <v>1.2372938629075723</v>
      </c>
      <c r="GB130" s="21">
        <f t="shared" si="151"/>
        <v>3.1607562094608736E-2</v>
      </c>
      <c r="GC130" s="3">
        <f t="shared" si="94"/>
        <v>0.19775702920788785</v>
      </c>
    </row>
    <row r="131" spans="1:188" x14ac:dyDescent="0.25">
      <c r="A131" s="1"/>
      <c r="B131" s="1"/>
      <c r="C131" s="4">
        <v>3</v>
      </c>
      <c r="D131" s="3">
        <v>314.34376479386901</v>
      </c>
      <c r="E131" s="3">
        <v>0.3160791</v>
      </c>
      <c r="F131" s="4">
        <v>3</v>
      </c>
      <c r="G131" s="3">
        <v>93.750003749997603</v>
      </c>
      <c r="H131" s="3">
        <v>4.4721359999999999</v>
      </c>
      <c r="I131" s="4">
        <v>3</v>
      </c>
      <c r="J131" s="3">
        <v>151.24988250000098</v>
      </c>
      <c r="K131" s="3">
        <v>4.7140450000000005</v>
      </c>
      <c r="L131" s="4">
        <v>3</v>
      </c>
      <c r="M131" s="2">
        <v>2.25</v>
      </c>
      <c r="N131" s="2">
        <v>1.4142136E-2</v>
      </c>
      <c r="O131" s="4">
        <v>3</v>
      </c>
      <c r="P131" s="2">
        <v>4.4444444444444402</v>
      </c>
      <c r="Q131" s="2">
        <v>2.7935082999999999E-2</v>
      </c>
      <c r="R131" s="4">
        <v>3</v>
      </c>
      <c r="S131" s="2">
        <v>9.9075685211925109</v>
      </c>
      <c r="T131" s="2">
        <v>9.9905970000000004E-3</v>
      </c>
      <c r="X131" s="21">
        <f>D75</f>
        <v>221.375</v>
      </c>
      <c r="Y131" s="21">
        <f>E75</f>
        <v>1.0409999999999999</v>
      </c>
      <c r="Z131" s="25">
        <f>G75</f>
        <v>112.875</v>
      </c>
      <c r="AA131" s="25">
        <f>H75</f>
        <v>0.33333333333333331</v>
      </c>
      <c r="AB131" s="21">
        <f>J75</f>
        <v>119.625</v>
      </c>
      <c r="AC131" s="21">
        <f>K75</f>
        <v>0.35355339059327373</v>
      </c>
      <c r="AD131" s="26">
        <f>M75</f>
        <v>2.0918070889018017</v>
      </c>
      <c r="AE131" s="26">
        <f>N75</f>
        <v>1E-3</v>
      </c>
      <c r="AF131" s="24">
        <f>P75</f>
        <v>4.3024999999999993</v>
      </c>
      <c r="AG131" s="24">
        <f>Q75</f>
        <v>2.056834027777777E-3</v>
      </c>
      <c r="AH131" s="26">
        <f>S75</f>
        <v>9.5224999999999991</v>
      </c>
      <c r="AI131" s="26">
        <f>T75</f>
        <v>8.5862660184897049E-2</v>
      </c>
      <c r="AK131" s="21">
        <f>D76</f>
        <v>220.57790974017144</v>
      </c>
      <c r="AL131" s="21">
        <f>E76</f>
        <v>0.73536515940201874</v>
      </c>
      <c r="AM131" s="25">
        <f>G76</f>
        <v>93.518518508333315</v>
      </c>
      <c r="AN131" s="25">
        <f>H76</f>
        <v>1.9610428064906915</v>
      </c>
      <c r="AO131" s="21">
        <f>J76</f>
        <v>138.02083334375001</v>
      </c>
      <c r="AP131" s="21">
        <f>K76</f>
        <v>2.0799999999999996</v>
      </c>
      <c r="AQ131" s="26">
        <f>M76</f>
        <v>1.945833333325</v>
      </c>
      <c r="AR131" s="26">
        <f>N76</f>
        <v>1.8604085572798249E-2</v>
      </c>
      <c r="AS131" s="24">
        <f>P76</f>
        <v>4.6252676659726992</v>
      </c>
      <c r="AT131" s="24">
        <f>Q76</f>
        <v>4.422212014829368E-2</v>
      </c>
      <c r="AU131" s="26">
        <f>S76</f>
        <v>9.4847789258810202</v>
      </c>
      <c r="AV131" s="26">
        <f>T76</f>
        <v>7.6352597569230657E-2</v>
      </c>
      <c r="AX131" s="21">
        <f>D77</f>
        <v>64.953357285429902</v>
      </c>
      <c r="AY131" s="21">
        <f>E77</f>
        <v>0.3160791</v>
      </c>
      <c r="AZ131" s="25">
        <f>G77</f>
        <v>92.50021125000039</v>
      </c>
      <c r="BA131" s="25">
        <f>H77</f>
        <v>4.7140450000000005</v>
      </c>
      <c r="BB131" s="21">
        <f>J77</f>
        <v>134.99974999999901</v>
      </c>
      <c r="BC131" s="21">
        <f>K77</f>
        <v>5</v>
      </c>
      <c r="BD131" s="26">
        <f>M77</f>
        <v>2.0900001499999998</v>
      </c>
      <c r="BE131" s="26">
        <f>N77</f>
        <v>1.4142136E-2</v>
      </c>
      <c r="BF131" s="24">
        <f>P77</f>
        <v>4.7846886518165999</v>
      </c>
      <c r="BG131" s="24">
        <f>Q77</f>
        <v>2.8319542E-2</v>
      </c>
      <c r="BH131" s="26">
        <f>S77</f>
        <v>1.43607122829905</v>
      </c>
      <c r="BI131" s="26">
        <f>T77</f>
        <v>9.9905970000000004E-3</v>
      </c>
      <c r="BP131" s="3">
        <f t="shared" si="95"/>
        <v>194.11093803721698</v>
      </c>
      <c r="BQ131" s="3">
        <f t="shared" si="96"/>
        <v>197.66666666666666</v>
      </c>
      <c r="BR131" s="21">
        <f t="shared" ref="BR131:BS131" si="212">BR21</f>
        <v>195.88880235194182</v>
      </c>
      <c r="BS131" s="3">
        <f t="shared" si="212"/>
        <v>-3.5557286294496748</v>
      </c>
      <c r="BT131" s="22">
        <f t="shared" si="98"/>
        <v>-696.52742271140835</v>
      </c>
      <c r="BU131" s="3">
        <f t="shared" si="99"/>
        <v>38372.422886878128</v>
      </c>
      <c r="BX131" s="3">
        <f t="shared" si="100"/>
        <v>-8.2952430403804271</v>
      </c>
      <c r="BY131" s="21">
        <f t="shared" si="101"/>
        <v>-3.2209624017957026</v>
      </c>
      <c r="BZ131" s="21">
        <f t="shared" si="102"/>
        <v>68.811057098979916</v>
      </c>
      <c r="CA131" s="21">
        <f t="shared" si="103"/>
        <v>10.374598793781541</v>
      </c>
      <c r="CB131" s="3">
        <f t="shared" si="90"/>
        <v>26.718665946822828</v>
      </c>
      <c r="CD131" s="1" t="s">
        <v>58</v>
      </c>
      <c r="CE131" s="21">
        <f>CE127</f>
        <v>9586.0725787083611</v>
      </c>
      <c r="CK131" s="3">
        <f t="shared" si="104"/>
        <v>102.5</v>
      </c>
      <c r="CL131" s="3">
        <f t="shared" si="105"/>
        <v>124.2222222222222</v>
      </c>
      <c r="CM131" s="21">
        <f t="shared" si="106"/>
        <v>113.3611111111111</v>
      </c>
      <c r="CN131" s="3">
        <f t="shared" si="107"/>
        <v>-21.7222222222222</v>
      </c>
      <c r="CO131" s="22">
        <f t="shared" si="108"/>
        <v>18.750944131552561</v>
      </c>
      <c r="CP131" s="3">
        <f t="shared" si="109"/>
        <v>70.994310667948156</v>
      </c>
      <c r="CR131" s="3"/>
      <c r="CS131" s="3">
        <f t="shared" si="110"/>
        <v>-99.90618107759741</v>
      </c>
      <c r="CT131" s="21">
        <f t="shared" si="111"/>
        <v>-76.66540684624016</v>
      </c>
      <c r="CU131" s="21">
        <f t="shared" si="112"/>
        <v>9981.2450175096819</v>
      </c>
      <c r="CV131" s="21">
        <f t="shared" si="113"/>
        <v>5877.5846068995279</v>
      </c>
      <c r="CW131" s="3">
        <f t="shared" si="91"/>
        <v>7659.3480187681453</v>
      </c>
      <c r="CY131" s="1" t="s">
        <v>58</v>
      </c>
      <c r="CZ131" s="21">
        <f>CZ127</f>
        <v>713115.30805645091</v>
      </c>
      <c r="DF131" s="3">
        <f t="shared" si="114"/>
        <v>138.42592591666667</v>
      </c>
      <c r="DG131" s="3">
        <f t="shared" si="115"/>
        <v>117.55555555555557</v>
      </c>
      <c r="DH131" s="21">
        <f t="shared" si="116"/>
        <v>127.99074073611112</v>
      </c>
      <c r="DI131" s="3">
        <f t="shared" si="117"/>
        <v>8.4258121666666739</v>
      </c>
      <c r="DJ131" s="22">
        <f t="shared" si="118"/>
        <v>1078.4259405150049</v>
      </c>
      <c r="DK131" s="3">
        <f t="shared" si="119"/>
        <v>16381.629714178414</v>
      </c>
      <c r="DM131" s="3"/>
      <c r="DN131" s="3">
        <f t="shared" si="120"/>
        <v>2.7981317707908318</v>
      </c>
      <c r="DO131" s="21">
        <f t="shared" si="121"/>
        <v>-6.3815235690235568</v>
      </c>
      <c r="DP131" s="21">
        <f t="shared" si="122"/>
        <v>7.8295414067090361</v>
      </c>
      <c r="DQ131" s="21">
        <f t="shared" si="123"/>
        <v>40.723843062003155</v>
      </c>
      <c r="DR131" s="3">
        <f t="shared" si="92"/>
        <v>-17.856343844535314</v>
      </c>
      <c r="DT131" s="1" t="s">
        <v>58</v>
      </c>
      <c r="DU131" s="21">
        <f>DU127</f>
        <v>6647.4734093447632</v>
      </c>
      <c r="EA131" s="3">
        <f t="shared" si="124"/>
        <v>2.2708333332499997</v>
      </c>
      <c r="EB131" s="3">
        <f t="shared" si="125"/>
        <v>2.4167561761546721</v>
      </c>
      <c r="EC131" s="21">
        <f t="shared" ref="EC131:ED131" si="213">BY21</f>
        <v>2.3437947547023361</v>
      </c>
      <c r="ED131" s="3">
        <f t="shared" si="213"/>
        <v>-0.14592284290467239</v>
      </c>
      <c r="EE131" s="22">
        <f t="shared" si="127"/>
        <v>-0.34201319379122413</v>
      </c>
      <c r="EF131" s="3">
        <f t="shared" si="128"/>
        <v>5.4933738521701843</v>
      </c>
      <c r="EH131" s="3"/>
      <c r="EI131" s="3">
        <f t="shared" si="129"/>
        <v>-5.1342592670833298E-2</v>
      </c>
      <c r="EJ131" s="21">
        <f t="shared" si="130"/>
        <v>7.1812469209748819E-3</v>
      </c>
      <c r="EK131" s="21">
        <f t="shared" si="131"/>
        <v>2.6360618221631053E-3</v>
      </c>
      <c r="EL131" s="21">
        <f t="shared" si="132"/>
        <v>5.1570307340011225E-5</v>
      </c>
      <c r="EM131" s="3">
        <f t="shared" si="133"/>
        <v>-3.6870383553228915E-4</v>
      </c>
      <c r="EO131" s="1" t="s">
        <v>58</v>
      </c>
      <c r="EP131" s="21">
        <f>EP127</f>
        <v>3.1434363471352853</v>
      </c>
      <c r="EV131" s="3">
        <f t="shared" si="134"/>
        <v>4.4036697249322456</v>
      </c>
      <c r="EW131" s="3">
        <f t="shared" si="135"/>
        <v>4.137777777777778</v>
      </c>
      <c r="EX131" s="21">
        <f t="shared" ref="EX131:EY131" si="214">CA21</f>
        <v>4.2707237513550123</v>
      </c>
      <c r="EY131" s="3">
        <f t="shared" si="214"/>
        <v>0.26589194715446762</v>
      </c>
      <c r="EZ131" s="22">
        <f t="shared" si="137"/>
        <v>1.1355510540066167</v>
      </c>
      <c r="FA131" s="3">
        <f t="shared" si="138"/>
        <v>18.239081360387829</v>
      </c>
      <c r="FC131" s="3"/>
      <c r="FD131" s="3">
        <f t="shared" si="139"/>
        <v>1.1816295305887792E-2</v>
      </c>
      <c r="FE131" s="21">
        <f t="shared" si="140"/>
        <v>3.5279433221100831E-2</v>
      </c>
      <c r="FF131" s="21">
        <f t="shared" si="141"/>
        <v>1.3962483475594588E-4</v>
      </c>
      <c r="FG131" s="21">
        <f t="shared" si="142"/>
        <v>1.2446384084021129E-3</v>
      </c>
      <c r="FH131" s="3">
        <f t="shared" si="93"/>
        <v>4.1687220116487555E-4</v>
      </c>
      <c r="FJ131" s="1" t="s">
        <v>58</v>
      </c>
      <c r="FK131" s="21">
        <f>FK127</f>
        <v>5.2136044649000439</v>
      </c>
      <c r="FQ131" s="3">
        <f t="shared" si="143"/>
        <v>7.2301120712067046</v>
      </c>
      <c r="FR131" s="3">
        <f t="shared" si="144"/>
        <v>8.1777777777777789</v>
      </c>
      <c r="FS131" s="21">
        <f t="shared" ref="FS131:FT131" si="215">CC21</f>
        <v>7.7039449244922418</v>
      </c>
      <c r="FT131" s="3">
        <f t="shared" si="215"/>
        <v>-0.9476657065710743</v>
      </c>
      <c r="FU131" s="22">
        <f t="shared" si="146"/>
        <v>-7.3007644102535822</v>
      </c>
      <c r="FV131" s="3">
        <f t="shared" si="147"/>
        <v>59.350767399609772</v>
      </c>
      <c r="FX131" s="3"/>
      <c r="FY131" s="3">
        <f t="shared" si="148"/>
        <v>-1.1326032092741514</v>
      </c>
      <c r="FZ131" s="21">
        <f t="shared" si="149"/>
        <v>-0.16000737934904308</v>
      </c>
      <c r="GA131" s="21">
        <f t="shared" si="150"/>
        <v>1.2827900296581072</v>
      </c>
      <c r="GB131" s="21">
        <f t="shared" si="151"/>
        <v>2.5602361446148577E-2</v>
      </c>
      <c r="GC131" s="3">
        <f t="shared" si="94"/>
        <v>0.18122487135827275</v>
      </c>
      <c r="GE131" s="1" t="s">
        <v>58</v>
      </c>
      <c r="GF131" s="21">
        <f>GF127</f>
        <v>35.223808424050837</v>
      </c>
    </row>
    <row r="132" spans="1:188" x14ac:dyDescent="0.25">
      <c r="A132" s="1"/>
      <c r="B132" s="1">
        <v>4</v>
      </c>
      <c r="C132" s="5">
        <v>1</v>
      </c>
      <c r="D132" s="3">
        <v>199.22222222222223</v>
      </c>
      <c r="E132" s="3">
        <v>1.0409999999999999</v>
      </c>
      <c r="F132" s="5">
        <v>1</v>
      </c>
      <c r="G132" s="3">
        <v>122.22222222222223</v>
      </c>
      <c r="H132" s="3">
        <v>0.31622776601683794</v>
      </c>
      <c r="I132" s="5">
        <v>1</v>
      </c>
      <c r="J132" s="3">
        <v>123.66666666666666</v>
      </c>
      <c r="K132" s="3">
        <v>0.33333333333333331</v>
      </c>
      <c r="L132" s="5">
        <v>1</v>
      </c>
      <c r="M132" s="2">
        <v>2.4556616643929057</v>
      </c>
      <c r="N132" s="2">
        <v>1E-3</v>
      </c>
      <c r="O132" s="5">
        <v>1</v>
      </c>
      <c r="P132" s="2">
        <v>4.0722222222222229</v>
      </c>
      <c r="Q132" s="2">
        <v>1.6582993827160496E-3</v>
      </c>
      <c r="R132" s="5">
        <v>1</v>
      </c>
      <c r="S132" s="2">
        <v>8.112222222222222</v>
      </c>
      <c r="T132" s="2">
        <v>7.612849199865504E-2</v>
      </c>
      <c r="X132" s="21">
        <f>D78</f>
        <v>206.33333333333334</v>
      </c>
      <c r="Y132" s="21">
        <f>E78</f>
        <v>1.0409999999999999</v>
      </c>
      <c r="Z132" s="25">
        <f>G78</f>
        <v>126</v>
      </c>
      <c r="AA132" s="25">
        <f>H78</f>
        <v>0.31622776601683794</v>
      </c>
      <c r="AB132" s="21">
        <f>J78</f>
        <v>137.88888888888889</v>
      </c>
      <c r="AC132" s="21">
        <f>K78</f>
        <v>0.33333333333333331</v>
      </c>
      <c r="AD132" s="26">
        <f>M78</f>
        <v>2.6315789473684208</v>
      </c>
      <c r="AE132" s="26">
        <f>N78</f>
        <v>1E-3</v>
      </c>
      <c r="AF132" s="24">
        <f>P78</f>
        <v>3.8000000000000003</v>
      </c>
      <c r="AG132" s="24">
        <f>Q78</f>
        <v>1.4440000000000002E-3</v>
      </c>
      <c r="AH132" s="26">
        <f>S78</f>
        <v>7.8211111111111116</v>
      </c>
      <c r="AI132" s="26">
        <f>T78</f>
        <v>7.0042282591480681E-2</v>
      </c>
      <c r="AK132" s="21">
        <f>D79</f>
        <v>201.03579727308892</v>
      </c>
      <c r="AL132" s="21">
        <f>E79</f>
        <v>0.70819264873951548</v>
      </c>
      <c r="AM132" s="25">
        <f>G79</f>
        <v>115.00000000000003</v>
      </c>
      <c r="AN132" s="25">
        <f>H79</f>
        <v>1.8604085572798248</v>
      </c>
      <c r="AO132" s="21">
        <f>J79</f>
        <v>149.07407416666663</v>
      </c>
      <c r="AP132" s="21">
        <f>K79</f>
        <v>1.9610428064906915</v>
      </c>
      <c r="AQ132" s="26">
        <f>M79</f>
        <v>2.4916666675000001</v>
      </c>
      <c r="AR132" s="26">
        <f>N79</f>
        <v>1.8604085572798249E-2</v>
      </c>
      <c r="AS132" s="24">
        <f>P79</f>
        <v>4.0133779250791379</v>
      </c>
      <c r="AT132" s="24">
        <f>Q79</f>
        <v>2.996597712207897E-2</v>
      </c>
      <c r="AU132" s="26">
        <f>S79</f>
        <v>7.6357122482286242</v>
      </c>
      <c r="AV132" s="26">
        <f>T79</f>
        <v>5.2452353530664263E-2</v>
      </c>
      <c r="AX132" s="21">
        <f>D80</f>
        <v>154.25008768132901</v>
      </c>
      <c r="AY132" s="21">
        <f>E80</f>
        <v>0.3160791</v>
      </c>
      <c r="AZ132" s="25">
        <f>G80</f>
        <v>108.74963</v>
      </c>
      <c r="BA132" s="25">
        <f>H80</f>
        <v>4.4721359999999999</v>
      </c>
      <c r="BB132" s="21">
        <f>J80</f>
        <v>163.750169999999</v>
      </c>
      <c r="BC132" s="21">
        <f>K80</f>
        <v>4.7140450000000005</v>
      </c>
      <c r="BD132" s="26">
        <f>M80</f>
        <v>2.3700008399999901</v>
      </c>
      <c r="BE132" s="26">
        <f>N80</f>
        <v>1.4142136E-2</v>
      </c>
      <c r="BF132" s="24">
        <f>P80</f>
        <v>4.2194077872141103</v>
      </c>
      <c r="BG132" s="24">
        <f>Q80</f>
        <v>2.3949825000000001E-2</v>
      </c>
      <c r="BH132" s="26">
        <f>S80</f>
        <v>5.5573415023282502</v>
      </c>
      <c r="BI132" s="26">
        <f>T80</f>
        <v>9.9905970000000004E-3</v>
      </c>
      <c r="BP132" s="3">
        <f t="shared" si="95"/>
        <v>197.99205089670329</v>
      </c>
      <c r="BQ132" s="3">
        <f t="shared" si="96"/>
        <v>200.11111111111111</v>
      </c>
      <c r="BR132" s="21">
        <f t="shared" ref="BR132:BS132" si="216">BR22</f>
        <v>199.05158100390719</v>
      </c>
      <c r="BS132" s="3">
        <f t="shared" si="216"/>
        <v>-2.1190602144078241</v>
      </c>
      <c r="BT132" s="22">
        <f t="shared" si="98"/>
        <v>-421.80228592035593</v>
      </c>
      <c r="BU132" s="3">
        <f t="shared" si="99"/>
        <v>39621.531900155023</v>
      </c>
      <c r="BX132" s="3">
        <f t="shared" si="100"/>
        <v>-4.4141301808941193</v>
      </c>
      <c r="BY132" s="21">
        <f t="shared" si="101"/>
        <v>-0.77651795735124551</v>
      </c>
      <c r="BZ132" s="21">
        <f t="shared" si="102"/>
        <v>19.484545253880352</v>
      </c>
      <c r="CA132" s="21">
        <f t="shared" si="103"/>
        <v>0.60298013808895079</v>
      </c>
      <c r="CB132" s="3">
        <f t="shared" si="90"/>
        <v>3.4276513515503853</v>
      </c>
      <c r="CD132" s="1" t="s">
        <v>59</v>
      </c>
      <c r="CE132" s="22">
        <f>SQRT(CE128*CE129)</f>
        <v>15174.383563118983</v>
      </c>
      <c r="CK132" s="3">
        <f t="shared" si="104"/>
        <v>100.41666657499997</v>
      </c>
      <c r="CL132" s="3">
        <f t="shared" si="105"/>
        <v>123.66666666666666</v>
      </c>
      <c r="CM132" s="21">
        <f t="shared" si="106"/>
        <v>112.04166662083331</v>
      </c>
      <c r="CN132" s="3">
        <f t="shared" si="107"/>
        <v>-23.250000091666692</v>
      </c>
      <c r="CO132" s="22">
        <f t="shared" si="108"/>
        <v>15.284640184929577</v>
      </c>
      <c r="CP132" s="3">
        <f t="shared" si="109"/>
        <v>46.31858091261185</v>
      </c>
      <c r="CR132" s="3"/>
      <c r="CS132" s="3">
        <f t="shared" si="110"/>
        <v>-101.98951450259744</v>
      </c>
      <c r="CT132" s="21">
        <f t="shared" si="111"/>
        <v>-77.220962401795703</v>
      </c>
      <c r="CU132" s="21">
        <f t="shared" si="112"/>
        <v>10401.861068475535</v>
      </c>
      <c r="CV132" s="21">
        <f t="shared" si="113"/>
        <v>5963.0770342595451</v>
      </c>
      <c r="CW132" s="3">
        <f t="shared" si="91"/>
        <v>7875.7284647824745</v>
      </c>
      <c r="CY132" s="1" t="s">
        <v>59</v>
      </c>
      <c r="CZ132" s="22">
        <f>SQRT(CZ128*CZ129)</f>
        <v>716426.20572809794</v>
      </c>
      <c r="DF132" s="3">
        <f t="shared" si="114"/>
        <v>143.0555555555556</v>
      </c>
      <c r="DG132" s="3">
        <f t="shared" si="115"/>
        <v>120.33333333333333</v>
      </c>
      <c r="DH132" s="21">
        <f t="shared" si="116"/>
        <v>131.69444444444446</v>
      </c>
      <c r="DI132" s="3">
        <f t="shared" si="117"/>
        <v>6.8057755555566075</v>
      </c>
      <c r="DJ132" s="22">
        <f t="shared" si="118"/>
        <v>896.2828308026078</v>
      </c>
      <c r="DK132" s="3">
        <f t="shared" si="119"/>
        <v>17343.426697530867</v>
      </c>
      <c r="DM132" s="3"/>
      <c r="DN132" s="3">
        <f t="shared" si="120"/>
        <v>7.4277614096797606</v>
      </c>
      <c r="DO132" s="21">
        <f t="shared" si="121"/>
        <v>-3.6037457912457995</v>
      </c>
      <c r="DP132" s="21">
        <f t="shared" si="122"/>
        <v>55.171639559127861</v>
      </c>
      <c r="DQ132" s="21">
        <f t="shared" si="123"/>
        <v>12.986983727921814</v>
      </c>
      <c r="DR132" s="3">
        <f t="shared" si="92"/>
        <v>-26.767763918511402</v>
      </c>
      <c r="DT132" s="1" t="s">
        <v>59</v>
      </c>
      <c r="DU132" s="22">
        <f>SQRT(DU128*DU129)</f>
        <v>10899.890516143705</v>
      </c>
      <c r="EA132" s="3">
        <f t="shared" si="124"/>
        <v>2.2916666657499998</v>
      </c>
      <c r="EB132" s="3">
        <f t="shared" si="125"/>
        <v>2.4390243902439019</v>
      </c>
      <c r="EC132" s="21">
        <f t="shared" ref="EC132:ED132" si="217">BY22</f>
        <v>2.3653455279969506</v>
      </c>
      <c r="ED132" s="3">
        <f t="shared" si="217"/>
        <v>-0.14735772449390216</v>
      </c>
      <c r="EE132" s="22">
        <f t="shared" si="127"/>
        <v>-0.34855193464745821</v>
      </c>
      <c r="EF132" s="3">
        <f t="shared" si="128"/>
        <v>5.5948594668151728</v>
      </c>
      <c r="EH132" s="3"/>
      <c r="EI132" s="3">
        <f t="shared" si="129"/>
        <v>-3.0509260170833219E-2</v>
      </c>
      <c r="EJ132" s="21">
        <f t="shared" si="130"/>
        <v>2.9449461010204736E-2</v>
      </c>
      <c r="EK132" s="21">
        <f t="shared" si="131"/>
        <v>9.3081495617159022E-4</v>
      </c>
      <c r="EL132" s="21">
        <f t="shared" si="132"/>
        <v>8.6727075379156894E-4</v>
      </c>
      <c r="EM132" s="3">
        <f t="shared" si="133"/>
        <v>-8.9848126785114515E-4</v>
      </c>
      <c r="EO132" s="1" t="s">
        <v>59</v>
      </c>
      <c r="EP132" s="22">
        <f>SQRT(EP128*EP129)</f>
        <v>4.5923446749416144</v>
      </c>
      <c r="EV132" s="3">
        <f t="shared" si="134"/>
        <v>4.3636363653818186</v>
      </c>
      <c r="EW132" s="3">
        <f t="shared" si="135"/>
        <v>4.1000000000000005</v>
      </c>
      <c r="EX132" s="21">
        <f t="shared" ref="EX132:EY132" si="218">CA22</f>
        <v>4.23181818269091</v>
      </c>
      <c r="EY132" s="3">
        <f t="shared" si="218"/>
        <v>0.26363636538181812</v>
      </c>
      <c r="EZ132" s="22">
        <f t="shared" si="137"/>
        <v>1.1156611646413224</v>
      </c>
      <c r="FA132" s="3">
        <f t="shared" si="138"/>
        <v>17.908285131353395</v>
      </c>
      <c r="FC132" s="3"/>
      <c r="FD132" s="3">
        <f t="shared" si="139"/>
        <v>-2.8217064244539181E-2</v>
      </c>
      <c r="FE132" s="21">
        <f t="shared" si="140"/>
        <v>-2.4983445566766349E-3</v>
      </c>
      <c r="FF132" s="21">
        <f t="shared" si="141"/>
        <v>7.9620271458045143E-4</v>
      </c>
      <c r="FG132" s="21">
        <f t="shared" si="142"/>
        <v>6.2417255238757713E-6</v>
      </c>
      <c r="FH132" s="3">
        <f t="shared" si="93"/>
        <v>7.0495948860739365E-5</v>
      </c>
      <c r="FJ132" s="1" t="s">
        <v>59</v>
      </c>
      <c r="FK132" s="22">
        <f>SQRT(FK128*FK129)</f>
        <v>7.0536535604590425</v>
      </c>
      <c r="FQ132" s="3">
        <f t="shared" si="143"/>
        <v>7.3008516671548751</v>
      </c>
      <c r="FR132" s="3">
        <f t="shared" si="144"/>
        <v>8.2055555555555557</v>
      </c>
      <c r="FS132" s="21">
        <f t="shared" ref="FS132:FT132" si="219">CC22</f>
        <v>7.7532036113552154</v>
      </c>
      <c r="FT132" s="3">
        <f t="shared" si="219"/>
        <v>-0.90470388840068061</v>
      </c>
      <c r="FU132" s="22">
        <f t="shared" si="146"/>
        <v>-7.0143534547552626</v>
      </c>
      <c r="FV132" s="3">
        <f t="shared" si="147"/>
        <v>60.112166239131554</v>
      </c>
      <c r="FX132" s="3"/>
      <c r="FY132" s="3">
        <f t="shared" si="148"/>
        <v>-1.0618636133259809</v>
      </c>
      <c r="FZ132" s="21">
        <f t="shared" si="149"/>
        <v>-0.13222960157126629</v>
      </c>
      <c r="GA132" s="21">
        <f t="shared" si="150"/>
        <v>1.1275543333057083</v>
      </c>
      <c r="GB132" s="21">
        <f t="shared" si="151"/>
        <v>1.7484667531695829E-2</v>
      </c>
      <c r="GC132" s="3">
        <f t="shared" si="94"/>
        <v>0.14040980251311963</v>
      </c>
      <c r="GE132" s="1" t="s">
        <v>59</v>
      </c>
      <c r="GF132" s="22">
        <f>SQRT(GF128*GF129)</f>
        <v>47.033638934761541</v>
      </c>
    </row>
    <row r="133" spans="1:188" x14ac:dyDescent="0.25">
      <c r="A133" s="1"/>
      <c r="B133" s="1"/>
      <c r="C133" s="6">
        <v>2</v>
      </c>
      <c r="D133" s="3">
        <v>198.83611945650483</v>
      </c>
      <c r="E133" s="3">
        <v>0.74013634658486449</v>
      </c>
      <c r="F133" s="6">
        <v>2</v>
      </c>
      <c r="G133" s="3">
        <v>113.75000004999998</v>
      </c>
      <c r="H133" s="3">
        <v>1.8604085572798248</v>
      </c>
      <c r="I133" s="6">
        <v>2</v>
      </c>
      <c r="J133" s="3">
        <v>132.40740744444446</v>
      </c>
      <c r="K133" s="3">
        <v>1.9610428064906915</v>
      </c>
      <c r="L133" s="6">
        <v>2</v>
      </c>
      <c r="M133" s="2">
        <v>2.3291666675</v>
      </c>
      <c r="N133" s="2">
        <v>1.8604085572798249E-2</v>
      </c>
      <c r="O133" s="6">
        <v>2</v>
      </c>
      <c r="P133" s="2">
        <v>4.2933810360309907</v>
      </c>
      <c r="Q133" s="2">
        <v>3.4293135525884283E-2</v>
      </c>
      <c r="R133" s="6">
        <v>2</v>
      </c>
      <c r="S133" s="2">
        <v>8.0642100131927723</v>
      </c>
      <c r="T133" s="2">
        <v>5.8562853067230497E-2</v>
      </c>
      <c r="X133" s="21">
        <f>D81</f>
        <v>199.66666666666666</v>
      </c>
      <c r="Y133" s="21">
        <f>E81</f>
        <v>1.0409999999999999</v>
      </c>
      <c r="Z133" s="25">
        <f>G81</f>
        <v>121.44444444444444</v>
      </c>
      <c r="AA133" s="25">
        <f>H81</f>
        <v>0.31622776601683794</v>
      </c>
      <c r="AB133" s="21">
        <f>J81</f>
        <v>131.88888888888889</v>
      </c>
      <c r="AC133" s="21">
        <f>K81</f>
        <v>0.33333333333333331</v>
      </c>
      <c r="AD133" s="26">
        <f>M81</f>
        <v>2.5295109612141653</v>
      </c>
      <c r="AE133" s="26">
        <f>N81</f>
        <v>1E-3</v>
      </c>
      <c r="AF133" s="24">
        <f>P81</f>
        <v>3.9533333333333331</v>
      </c>
      <c r="AG133" s="24">
        <f>Q81</f>
        <v>1.5628844444444446E-3</v>
      </c>
      <c r="AH133" s="26">
        <f>S81</f>
        <v>7.8866666666666667</v>
      </c>
      <c r="AI133" s="26">
        <f>T81</f>
        <v>7.3091530875804417E-2</v>
      </c>
      <c r="AK133" s="21">
        <f>D82</f>
        <v>196.9709812110101</v>
      </c>
      <c r="AL133" s="21">
        <f>E82</f>
        <v>0.76597582177028523</v>
      </c>
      <c r="AM133" s="25">
        <f>G82</f>
        <v>103.75000010000002</v>
      </c>
      <c r="AN133" s="25">
        <f>H82</f>
        <v>1.8604085572798248</v>
      </c>
      <c r="AO133" s="21">
        <f>J82</f>
        <v>149.99999988888891</v>
      </c>
      <c r="AP133" s="21">
        <f>K82</f>
        <v>1.9610428064906915</v>
      </c>
      <c r="AQ133" s="26">
        <f>M82</f>
        <v>2.3875000000000002</v>
      </c>
      <c r="AR133" s="26">
        <f>N82</f>
        <v>1.8604085572798249E-2</v>
      </c>
      <c r="AS133" s="24">
        <f>P82</f>
        <v>4.1884816753926701</v>
      </c>
      <c r="AT133" s="24">
        <f>Q82</f>
        <v>3.2637851940985382E-2</v>
      </c>
      <c r="AU133" s="26">
        <f>S82</f>
        <v>7.7676947714012083</v>
      </c>
      <c r="AV133" s="26">
        <f>T82</f>
        <v>5.4990077659768613E-2</v>
      </c>
      <c r="AX133" s="21">
        <f>D83</f>
        <v>148.73036410109901</v>
      </c>
      <c r="AY133" s="21">
        <f>E83</f>
        <v>0.3160791</v>
      </c>
      <c r="AZ133" s="25">
        <f>G83</f>
        <v>105.000495</v>
      </c>
      <c r="BA133" s="25">
        <f>H83</f>
        <v>4.4721359999999999</v>
      </c>
      <c r="BB133" s="21">
        <f>J83</f>
        <v>147.499562499999</v>
      </c>
      <c r="BC133" s="21">
        <f>K83</f>
        <v>4.7140450000000005</v>
      </c>
      <c r="BD133" s="26">
        <f>M83</f>
        <v>2.01999664</v>
      </c>
      <c r="BE133" s="26">
        <f>N83</f>
        <v>1.4142136E-2</v>
      </c>
      <c r="BF133" s="24">
        <f>P83</f>
        <v>4.9505032840054497</v>
      </c>
      <c r="BG133" s="24">
        <f>Q83</f>
        <v>2.1579227999999999E-2</v>
      </c>
      <c r="BH133" s="26">
        <f>S83</f>
        <v>4.73680691935028</v>
      </c>
      <c r="BI133" s="26">
        <f>T83</f>
        <v>9.9905970000000004E-3</v>
      </c>
      <c r="BP133" s="3">
        <f t="shared" si="95"/>
        <v>196.50149902244931</v>
      </c>
      <c r="BQ133" s="3">
        <f t="shared" si="96"/>
        <v>199.55555555555554</v>
      </c>
      <c r="BR133" s="21">
        <f t="shared" ref="BR133:BS133" si="220">BR23</f>
        <v>198.02852728900243</v>
      </c>
      <c r="BS133" s="3">
        <f t="shared" si="220"/>
        <v>-3.0540565331062339</v>
      </c>
      <c r="BT133" s="22">
        <f t="shared" si="98"/>
        <v>-604.79031750838396</v>
      </c>
      <c r="BU133" s="3">
        <f t="shared" si="99"/>
        <v>39215.297620251178</v>
      </c>
      <c r="BX133" s="3">
        <f t="shared" si="100"/>
        <v>-5.9046820551481005</v>
      </c>
      <c r="BY133" s="21">
        <f t="shared" si="101"/>
        <v>-1.3320735129068169</v>
      </c>
      <c r="BZ133" s="21">
        <f t="shared" si="102"/>
        <v>34.865270172387994</v>
      </c>
      <c r="CA133" s="21">
        <f t="shared" si="103"/>
        <v>1.7744198437879075</v>
      </c>
      <c r="CB133" s="3">
        <f t="shared" si="90"/>
        <v>7.8654705677989734</v>
      </c>
      <c r="CK133" s="3">
        <f t="shared" si="104"/>
        <v>103.74999997499997</v>
      </c>
      <c r="CL133" s="3">
        <f t="shared" si="105"/>
        <v>120.44444444444446</v>
      </c>
      <c r="CM133" s="21">
        <f t="shared" si="106"/>
        <v>112.09722220972222</v>
      </c>
      <c r="CN133" s="3">
        <f t="shared" si="107"/>
        <v>-16.694444469444491</v>
      </c>
      <c r="CO133" s="22">
        <f t="shared" si="108"/>
        <v>35.540517094466111</v>
      </c>
      <c r="CP133" s="3">
        <f t="shared" si="109"/>
        <v>261.07603314028177</v>
      </c>
      <c r="CR133" s="3"/>
      <c r="CS133" s="3">
        <f t="shared" si="110"/>
        <v>-98.656181102597444</v>
      </c>
      <c r="CT133" s="21">
        <f t="shared" si="111"/>
        <v>-80.443184624017903</v>
      </c>
      <c r="CU133" s="21">
        <f t="shared" si="112"/>
        <v>9733.0420697485042</v>
      </c>
      <c r="CV133" s="21">
        <f t="shared" si="113"/>
        <v>6471.1059524538305</v>
      </c>
      <c r="CW133" s="3">
        <f t="shared" si="91"/>
        <v>7936.2173907367924</v>
      </c>
      <c r="DF133" s="3">
        <f t="shared" si="114"/>
        <v>132.40740741666667</v>
      </c>
      <c r="DG133" s="3">
        <f t="shared" si="115"/>
        <v>116.77777777777777</v>
      </c>
      <c r="DH133" s="21">
        <f t="shared" si="116"/>
        <v>124.59259259722222</v>
      </c>
      <c r="DI133" s="3">
        <f t="shared" si="117"/>
        <v>16.157847416666669</v>
      </c>
      <c r="DJ133" s="22">
        <f t="shared" si="118"/>
        <v>2013.1481004328298</v>
      </c>
      <c r="DK133" s="3">
        <f t="shared" si="119"/>
        <v>15523.314130097393</v>
      </c>
      <c r="DM133" s="3"/>
      <c r="DN133" s="3">
        <f t="shared" si="120"/>
        <v>-3.2203867292091672</v>
      </c>
      <c r="DO133" s="21">
        <f t="shared" si="121"/>
        <v>-7.1593013468013567</v>
      </c>
      <c r="DP133" s="21">
        <f t="shared" si="122"/>
        <v>10.370890685666518</v>
      </c>
      <c r="DQ133" s="21">
        <f t="shared" si="123"/>
        <v>51.255595774311722</v>
      </c>
      <c r="DR133" s="3">
        <f t="shared" si="92"/>
        <v>23.055719047648406</v>
      </c>
      <c r="EA133" s="3">
        <f t="shared" si="124"/>
        <v>2.2291666664999998</v>
      </c>
      <c r="EB133" s="3">
        <f t="shared" si="125"/>
        <v>2.3709167544783987</v>
      </c>
      <c r="EC133" s="21">
        <f t="shared" ref="EC133:ED133" si="221">BY23</f>
        <v>2.3000417104891993</v>
      </c>
      <c r="ED133" s="3">
        <f t="shared" si="221"/>
        <v>-0.14175008797839883</v>
      </c>
      <c r="EE133" s="22">
        <f t="shared" si="127"/>
        <v>-0.32603111481583091</v>
      </c>
      <c r="EF133" s="3">
        <f t="shared" si="128"/>
        <v>5.2901918699900818</v>
      </c>
      <c r="EH133" s="3"/>
      <c r="EI133" s="3">
        <f t="shared" si="129"/>
        <v>-9.3009259420833157E-2</v>
      </c>
      <c r="EJ133" s="21">
        <f t="shared" si="130"/>
        <v>-3.8658174755298536E-2</v>
      </c>
      <c r="EK133" s="21">
        <f t="shared" si="131"/>
        <v>8.6507223380118421E-3</v>
      </c>
      <c r="EL133" s="21">
        <f t="shared" si="132"/>
        <v>1.494454475411201E-3</v>
      </c>
      <c r="EM133" s="3">
        <f t="shared" si="133"/>
        <v>3.5955682045514647E-3</v>
      </c>
      <c r="EV133" s="3">
        <f t="shared" si="134"/>
        <v>4.4859813087466156</v>
      </c>
      <c r="EW133" s="3">
        <f t="shared" si="135"/>
        <v>4.2177777777777772</v>
      </c>
      <c r="EX133" s="21">
        <f t="shared" ref="EX133:EY133" si="222">CA23</f>
        <v>4.3518795432621964</v>
      </c>
      <c r="EY133" s="3">
        <f t="shared" si="222"/>
        <v>0.26820353096883842</v>
      </c>
      <c r="EZ133" s="22">
        <f t="shared" si="137"/>
        <v>1.1671894598539769</v>
      </c>
      <c r="FA133" s="3">
        <f t="shared" si="138"/>
        <v>18.938855559063985</v>
      </c>
      <c r="FC133" s="3"/>
      <c r="FD133" s="3">
        <f t="shared" si="139"/>
        <v>9.4127879120257774E-2</v>
      </c>
      <c r="FE133" s="21">
        <f t="shared" si="140"/>
        <v>0.11527943322110001</v>
      </c>
      <c r="FF133" s="21">
        <f t="shared" si="141"/>
        <v>8.8600576276778586E-3</v>
      </c>
      <c r="FG133" s="21">
        <f t="shared" si="142"/>
        <v>1.3289347723778058E-2</v>
      </c>
      <c r="FH133" s="3">
        <f t="shared" si="93"/>
        <v>1.085100855528753E-2</v>
      </c>
      <c r="FQ133" s="3">
        <f t="shared" si="143"/>
        <v>7.4541415409453737</v>
      </c>
      <c r="FR133" s="3">
        <f t="shared" si="144"/>
        <v>8.413333333333334</v>
      </c>
      <c r="FS133" s="21">
        <f t="shared" ref="FS133:FT133" si="223">CC23</f>
        <v>7.9337374371393539</v>
      </c>
      <c r="FT133" s="3">
        <f t="shared" si="223"/>
        <v>-0.95919179238796026</v>
      </c>
      <c r="FU133" s="22">
        <f t="shared" si="146"/>
        <v>-7.6099758326651594</v>
      </c>
      <c r="FV133" s="3">
        <f t="shared" si="147"/>
        <v>62.944189721466522</v>
      </c>
      <c r="FX133" s="3"/>
      <c r="FY133" s="3">
        <f t="shared" si="148"/>
        <v>-0.90857373953548226</v>
      </c>
      <c r="FZ133" s="21">
        <f t="shared" si="149"/>
        <v>7.5548176206511997E-2</v>
      </c>
      <c r="GA133" s="21">
        <f t="shared" si="150"/>
        <v>0.82550624017349039</v>
      </c>
      <c r="GB133" s="21">
        <f t="shared" si="151"/>
        <v>5.7075269281301856E-3</v>
      </c>
      <c r="GC133" s="3">
        <f t="shared" si="94"/>
        <v>-6.8641088971036143E-2</v>
      </c>
    </row>
    <row r="134" spans="1:188" x14ac:dyDescent="0.25">
      <c r="A134" s="1"/>
      <c r="B134" s="1"/>
      <c r="C134" s="4">
        <v>3</v>
      </c>
      <c r="D134" s="3">
        <v>239.330061978679</v>
      </c>
      <c r="E134" s="3">
        <v>0.3160791</v>
      </c>
      <c r="F134" s="4">
        <v>3</v>
      </c>
      <c r="G134" s="3">
        <v>128.749606249999</v>
      </c>
      <c r="H134" s="3">
        <v>4.4721359999999999</v>
      </c>
      <c r="I134" s="4">
        <v>3</v>
      </c>
      <c r="J134" s="3">
        <v>117.50054625</v>
      </c>
      <c r="K134" s="3">
        <v>4.7140450000000005</v>
      </c>
      <c r="L134" s="4">
        <v>3</v>
      </c>
      <c r="M134" s="2">
        <v>2.1700000799999999</v>
      </c>
      <c r="N134" s="2">
        <v>1.4142136E-2</v>
      </c>
      <c r="O134" s="4">
        <v>3</v>
      </c>
      <c r="P134" s="2">
        <v>4.6082947609845197</v>
      </c>
      <c r="Q134" s="2">
        <v>2.8438419E-2</v>
      </c>
      <c r="R134" s="4">
        <v>3</v>
      </c>
      <c r="S134" s="2">
        <v>9.7238742639785301</v>
      </c>
      <c r="T134" s="2">
        <v>9.9905970000000004E-3</v>
      </c>
      <c r="X134" s="21">
        <f>D84</f>
        <v>205.11111111111111</v>
      </c>
      <c r="Y134" s="21">
        <f>E84</f>
        <v>1.0409999999999999</v>
      </c>
      <c r="Z134" s="25">
        <f>G84</f>
        <v>124.2222222222222</v>
      </c>
      <c r="AA134" s="25">
        <f>H84</f>
        <v>0.31622776601683794</v>
      </c>
      <c r="AB134" s="21">
        <f>J84</f>
        <v>137.88888888888889</v>
      </c>
      <c r="AC134" s="21">
        <f>K84</f>
        <v>0.33333333333333331</v>
      </c>
      <c r="AD134" s="26">
        <f>M84</f>
        <v>2.6162790697674421</v>
      </c>
      <c r="AE134" s="26">
        <f>N84</f>
        <v>1E-3</v>
      </c>
      <c r="AF134" s="24">
        <f>P84</f>
        <v>3.822222222222222</v>
      </c>
      <c r="AG134" s="24">
        <f>Q84</f>
        <v>1.4609382716049381E-3</v>
      </c>
      <c r="AH134" s="26">
        <f>S84</f>
        <v>7.8266666666666662</v>
      </c>
      <c r="AI134" s="26">
        <f>T84</f>
        <v>7.0508203728362029E-2</v>
      </c>
      <c r="AK134" s="21">
        <f>D85</f>
        <v>201.12897967781001</v>
      </c>
      <c r="AL134" s="21">
        <f>E85</f>
        <v>0.77788732706373076</v>
      </c>
      <c r="AM134" s="25">
        <f>G85</f>
        <v>116.66666662499996</v>
      </c>
      <c r="AN134" s="25">
        <f>H85</f>
        <v>1.8604085572798248</v>
      </c>
      <c r="AO134" s="21">
        <f>J85</f>
        <v>146.75925930555559</v>
      </c>
      <c r="AP134" s="21">
        <f>K85</f>
        <v>1.9610428064906915</v>
      </c>
      <c r="AQ134" s="26">
        <f>M85</f>
        <v>2.4874999999999998</v>
      </c>
      <c r="AR134" s="26">
        <f>N85</f>
        <v>1.8604085572798249E-2</v>
      </c>
      <c r="AS134" s="24">
        <f>P85</f>
        <v>4.0201005025125633</v>
      </c>
      <c r="AT134" s="24">
        <f>Q85</f>
        <v>3.0066449752760994E-2</v>
      </c>
      <c r="AU134" s="26">
        <f>S85</f>
        <v>7.666694092577881</v>
      </c>
      <c r="AV134" s="26">
        <f>T85</f>
        <v>5.2497801844088525E-2</v>
      </c>
      <c r="AX134" s="21">
        <f>D86</f>
        <v>159.20659981400001</v>
      </c>
      <c r="AY134" s="21">
        <f>E86</f>
        <v>0.3160791</v>
      </c>
      <c r="AZ134" s="25">
        <f>G86</f>
        <v>111.24968624999899</v>
      </c>
      <c r="BA134" s="25">
        <f>H86</f>
        <v>4.4721359999999999</v>
      </c>
      <c r="BB134" s="21">
        <f>J86</f>
        <v>152.50015250000001</v>
      </c>
      <c r="BC134" s="21">
        <f>K86</f>
        <v>4.7140450000000005</v>
      </c>
      <c r="BD134" s="26">
        <f>M86</f>
        <v>2.10000038</v>
      </c>
      <c r="BE134" s="26">
        <f>N86</f>
        <v>1.4142136E-2</v>
      </c>
      <c r="BF134" s="24">
        <f>P86</f>
        <v>4.7619039002269101</v>
      </c>
      <c r="BG134" s="24">
        <f>Q86</f>
        <v>2.0445754999999999E-2</v>
      </c>
      <c r="BH134" s="26">
        <f>S86</f>
        <v>6.3251136123483196</v>
      </c>
      <c r="BI134" s="26">
        <f>T86</f>
        <v>9.9905970000000004E-3</v>
      </c>
      <c r="BP134" s="3">
        <f t="shared" si="95"/>
        <v>218.99659217839681</v>
      </c>
      <c r="BQ134" s="3">
        <f t="shared" si="96"/>
        <v>223.125</v>
      </c>
      <c r="BR134" s="21">
        <f t="shared" ref="BR134:BS134" si="224">BR24</f>
        <v>221.06079608919839</v>
      </c>
      <c r="BS134" s="3">
        <f t="shared" si="224"/>
        <v>-4.1284078216031901</v>
      </c>
      <c r="BT134" s="22">
        <f t="shared" si="98"/>
        <v>-912.62911962447458</v>
      </c>
      <c r="BU134" s="3">
        <f t="shared" si="99"/>
        <v>48867.875567590148</v>
      </c>
      <c r="BX134" s="3">
        <f t="shared" si="100"/>
        <v>16.5904111007994</v>
      </c>
      <c r="BY134" s="21">
        <f t="shared" si="101"/>
        <v>22.23737093153764</v>
      </c>
      <c r="BZ134" s="21">
        <f t="shared" si="102"/>
        <v>275.24174049352797</v>
      </c>
      <c r="CA134" s="21">
        <f t="shared" si="103"/>
        <v>494.50066594679521</v>
      </c>
      <c r="CB134" s="3">
        <f t="shared" si="90"/>
        <v>368.92712555517596</v>
      </c>
      <c r="CK134" s="3">
        <f t="shared" si="104"/>
        <v>104.16666655555555</v>
      </c>
      <c r="CL134" s="3">
        <f t="shared" si="105"/>
        <v>125</v>
      </c>
      <c r="CM134" s="21">
        <f t="shared" si="106"/>
        <v>114.58333327777777</v>
      </c>
      <c r="CN134" s="3">
        <f t="shared" si="107"/>
        <v>-20.833333444444449</v>
      </c>
      <c r="CO134" s="22">
        <f t="shared" si="108"/>
        <v>-18.180411688768274</v>
      </c>
      <c r="CP134" s="3">
        <f t="shared" si="109"/>
        <v>64.332684218969277</v>
      </c>
      <c r="CR134" s="3"/>
      <c r="CS134" s="3">
        <f t="shared" si="110"/>
        <v>-98.239514522041858</v>
      </c>
      <c r="CT134" s="21">
        <f t="shared" si="111"/>
        <v>-75.88762906846236</v>
      </c>
      <c r="CU134" s="21">
        <f t="shared" si="112"/>
        <v>9651.0022135264735</v>
      </c>
      <c r="CV134" s="21">
        <f t="shared" si="113"/>
        <v>5758.9322456325335</v>
      </c>
      <c r="CW134" s="3">
        <f t="shared" si="91"/>
        <v>7455.1638379145343</v>
      </c>
      <c r="DF134" s="3">
        <f t="shared" si="114"/>
        <v>155.72916668749997</v>
      </c>
      <c r="DG134" s="3">
        <f t="shared" si="115"/>
        <v>136</v>
      </c>
      <c r="DH134" s="21">
        <f t="shared" si="116"/>
        <v>145.86458334374998</v>
      </c>
      <c r="DI134" s="3">
        <f t="shared" si="117"/>
        <v>-8.0207658125000307</v>
      </c>
      <c r="DJ134" s="22">
        <f t="shared" si="118"/>
        <v>-1169.9456633381112</v>
      </c>
      <c r="DK134" s="3">
        <f t="shared" si="119"/>
        <v>21276.476674045785</v>
      </c>
      <c r="DM134" s="3"/>
      <c r="DN134" s="3">
        <f t="shared" si="120"/>
        <v>20.10137254162413</v>
      </c>
      <c r="DO134" s="21">
        <f t="shared" si="121"/>
        <v>12.062920875420872</v>
      </c>
      <c r="DP134" s="21">
        <f t="shared" si="122"/>
        <v>404.06517805716055</v>
      </c>
      <c r="DQ134" s="21">
        <f t="shared" si="123"/>
        <v>145.51406004666467</v>
      </c>
      <c r="DR134" s="3">
        <f t="shared" si="92"/>
        <v>242.48126645696962</v>
      </c>
      <c r="EA134" s="3">
        <f t="shared" si="124"/>
        <v>2.1833333325000002</v>
      </c>
      <c r="EB134" s="3">
        <f t="shared" si="125"/>
        <v>2.3475709162047602</v>
      </c>
      <c r="EC134" s="21">
        <f t="shared" ref="EC134:ED134" si="225">BY24</f>
        <v>2.2654521243523802</v>
      </c>
      <c r="ED134" s="3">
        <f t="shared" si="225"/>
        <v>-0.16423758370476005</v>
      </c>
      <c r="EE134" s="22">
        <f t="shared" si="127"/>
        <v>-0.37207238290245054</v>
      </c>
      <c r="EF134" s="3">
        <f t="shared" si="128"/>
        <v>5.1322733277327126</v>
      </c>
      <c r="EH134" s="3"/>
      <c r="EI134" s="3">
        <f t="shared" si="129"/>
        <v>-0.13884259342083283</v>
      </c>
      <c r="EJ134" s="21">
        <f t="shared" si="130"/>
        <v>-6.2004013028936988E-2</v>
      </c>
      <c r="EK134" s="21">
        <f t="shared" si="131"/>
        <v>1.9277265747822691E-2</v>
      </c>
      <c r="EL134" s="21">
        <f t="shared" si="132"/>
        <v>3.8444976316925877E-3</v>
      </c>
      <c r="EM134" s="3">
        <f t="shared" si="133"/>
        <v>8.6087979714367189E-3</v>
      </c>
      <c r="EV134" s="3">
        <f t="shared" si="134"/>
        <v>4.1221374061534872</v>
      </c>
      <c r="EW134" s="3">
        <f t="shared" si="135"/>
        <v>3.8337500000000002</v>
      </c>
      <c r="EX134" s="21">
        <f t="shared" ref="EX134:EY134" si="226">CA24</f>
        <v>3.9779437030767437</v>
      </c>
      <c r="EY134" s="3">
        <f t="shared" si="226"/>
        <v>0.28838740615348701</v>
      </c>
      <c r="EZ134" s="22">
        <f t="shared" si="137"/>
        <v>1.147188866354899</v>
      </c>
      <c r="FA134" s="3">
        <f t="shared" si="138"/>
        <v>15.824036104847917</v>
      </c>
      <c r="FC134" s="3"/>
      <c r="FD134" s="3">
        <f t="shared" si="139"/>
        <v>-0.2697160234728706</v>
      </c>
      <c r="FE134" s="21">
        <f t="shared" si="140"/>
        <v>-0.26874834455667695</v>
      </c>
      <c r="FF134" s="21">
        <f t="shared" si="141"/>
        <v>7.2746733318018092E-2</v>
      </c>
      <c r="FG134" s="21">
        <f t="shared" si="142"/>
        <v>7.222567270195436E-2</v>
      </c>
      <c r="FH134" s="3">
        <f t="shared" si="93"/>
        <v>7.2485734808743804E-2</v>
      </c>
      <c r="FQ134" s="3">
        <f t="shared" si="143"/>
        <v>8.4635320355670967</v>
      </c>
      <c r="FR134" s="3">
        <f t="shared" si="144"/>
        <v>8.5512499999999996</v>
      </c>
      <c r="FS134" s="21">
        <f t="shared" ref="FS134:FT134" si="227">CC24</f>
        <v>8.5073910177835472</v>
      </c>
      <c r="FT134" s="3">
        <f t="shared" si="227"/>
        <v>-8.7717964432902917E-2</v>
      </c>
      <c r="FU134" s="22">
        <f t="shared" si="146"/>
        <v>-0.74625102271473498</v>
      </c>
      <c r="FV134" s="3">
        <f t="shared" si="147"/>
        <v>72.375701929464185</v>
      </c>
      <c r="FX134" s="3"/>
      <c r="FY134" s="3">
        <f t="shared" si="148"/>
        <v>0.10081675508624066</v>
      </c>
      <c r="FZ134" s="21">
        <f t="shared" si="149"/>
        <v>0.21346484287317757</v>
      </c>
      <c r="GA134" s="21">
        <f t="shared" si="150"/>
        <v>1.0164018106119032E-2</v>
      </c>
      <c r="GB134" s="21">
        <f t="shared" si="151"/>
        <v>4.5567239142870392E-2</v>
      </c>
      <c r="GC134" s="3">
        <f t="shared" si="94"/>
        <v>2.1520832783467989E-2</v>
      </c>
    </row>
    <row r="135" spans="1:188" x14ac:dyDescent="0.25">
      <c r="A135" s="1"/>
      <c r="B135" s="1">
        <v>5</v>
      </c>
      <c r="C135" s="5">
        <v>1</v>
      </c>
      <c r="D135" s="3">
        <v>199.11111111111111</v>
      </c>
      <c r="E135" s="3">
        <v>1.0409999999999999</v>
      </c>
      <c r="F135" s="5">
        <v>1</v>
      </c>
      <c r="G135" s="3">
        <v>119.88888888888887</v>
      </c>
      <c r="H135" s="3">
        <v>0.31622776601683794</v>
      </c>
      <c r="I135" s="5">
        <v>1</v>
      </c>
      <c r="J135" s="3">
        <v>120.77777777777777</v>
      </c>
      <c r="K135" s="3">
        <v>0.33333333333333331</v>
      </c>
      <c r="L135" s="5">
        <v>1</v>
      </c>
      <c r="M135" s="2">
        <v>2.4012806830309499</v>
      </c>
      <c r="N135" s="2">
        <v>1E-3</v>
      </c>
      <c r="O135" s="5">
        <v>1</v>
      </c>
      <c r="P135" s="2">
        <v>4.1644444444444444</v>
      </c>
      <c r="Q135" s="2">
        <v>1.7342597530864198E-3</v>
      </c>
      <c r="R135" s="5">
        <v>1</v>
      </c>
      <c r="S135" s="2">
        <v>8.285555555555554</v>
      </c>
      <c r="T135" s="2">
        <v>7.8546034689460267E-2</v>
      </c>
      <c r="X135" s="21">
        <f>D87</f>
        <v>199.88888888888889</v>
      </c>
      <c r="Y135" s="21">
        <f>E87</f>
        <v>1.0409999999999999</v>
      </c>
      <c r="Z135" s="25">
        <f>G87</f>
        <v>120.11111111111111</v>
      </c>
      <c r="AA135" s="25">
        <f>H87</f>
        <v>0.31622776601683794</v>
      </c>
      <c r="AB135" s="21">
        <f>J87</f>
        <v>125.44444444444444</v>
      </c>
      <c r="AC135" s="21">
        <f>K87</f>
        <v>0.33333333333333331</v>
      </c>
      <c r="AD135" s="26">
        <f>M87</f>
        <v>2.4516480523018256</v>
      </c>
      <c r="AE135" s="26">
        <f>N87</f>
        <v>1E-3</v>
      </c>
      <c r="AF135" s="24">
        <f>P87</f>
        <v>4.0788888888888879</v>
      </c>
      <c r="AG135" s="24">
        <f>Q87</f>
        <v>1.6637334567901228E-3</v>
      </c>
      <c r="AH135" s="26">
        <f>S87</f>
        <v>8.1477777777777796</v>
      </c>
      <c r="AI135" s="26">
        <f>T87</f>
        <v>7.6411662701191999E-2</v>
      </c>
      <c r="AK135" s="21">
        <f>D88</f>
        <v>196.22318813138489</v>
      </c>
      <c r="AL135" s="21">
        <f>E88</f>
        <v>0.73587231041165579</v>
      </c>
      <c r="AM135" s="25">
        <f>G88</f>
        <v>104.16666661750003</v>
      </c>
      <c r="AN135" s="25">
        <f>H88</f>
        <v>1.8604085572798248</v>
      </c>
      <c r="AO135" s="21">
        <f>J88</f>
        <v>142.59259255555551</v>
      </c>
      <c r="AP135" s="21">
        <f>K88</f>
        <v>1.9610428064906915</v>
      </c>
      <c r="AQ135" s="26">
        <f>M88</f>
        <v>2.3249999991749997</v>
      </c>
      <c r="AR135" s="26">
        <f>N88</f>
        <v>1.8604085572798249E-2</v>
      </c>
      <c r="AS135" s="24">
        <f>P88</f>
        <v>4.301075270343393</v>
      </c>
      <c r="AT135" s="24">
        <f>Q88</f>
        <v>3.4416160177594919E-2</v>
      </c>
      <c r="AU135" s="26">
        <f>S88</f>
        <v>7.9925213980842944</v>
      </c>
      <c r="AV135" s="26">
        <f>T88</f>
        <v>5.8565579806257539E-2</v>
      </c>
      <c r="AX135" s="21">
        <f>D89</f>
        <v>262.76860274937997</v>
      </c>
      <c r="AY135" s="21">
        <f>E89</f>
        <v>0.3160791</v>
      </c>
      <c r="AZ135" s="25">
        <f>G89</f>
        <v>102.499958750001</v>
      </c>
      <c r="BA135" s="25">
        <f>H89</f>
        <v>4.4721359999999999</v>
      </c>
      <c r="BB135" s="21">
        <f>J89</f>
        <v>143.74971624999799</v>
      </c>
      <c r="BC135" s="21">
        <f>K89</f>
        <v>4.7140450000000005</v>
      </c>
      <c r="BD135" s="26">
        <f>M89</f>
        <v>2.10999679999999</v>
      </c>
      <c r="BE135" s="26">
        <f>N89</f>
        <v>1.4142136E-2</v>
      </c>
      <c r="BF135" s="24">
        <f>P89</f>
        <v>4.7393436805212197</v>
      </c>
      <c r="BG135" s="24">
        <f>Q89</f>
        <v>2.2269735999999998E-2</v>
      </c>
      <c r="BH135" s="26">
        <f>S89</f>
        <v>7.3144554932573698</v>
      </c>
      <c r="BI135" s="26">
        <f>T89</f>
        <v>9.9905970000000004E-3</v>
      </c>
      <c r="BP135" s="3">
        <f t="shared" si="95"/>
        <v>219.71177163473294</v>
      </c>
      <c r="BQ135" s="3">
        <f t="shared" si="96"/>
        <v>221.5</v>
      </c>
      <c r="BR135" s="21">
        <f t="shared" ref="BR135:BS135" si="228">BR25</f>
        <v>220.60588581736647</v>
      </c>
      <c r="BS135" s="3">
        <f t="shared" si="228"/>
        <v>-1.7882283652670594</v>
      </c>
      <c r="BT135" s="22">
        <f t="shared" si="98"/>
        <v>-394.49370256348084</v>
      </c>
      <c r="BU135" s="3">
        <f t="shared" si="99"/>
        <v>48666.95685726493</v>
      </c>
      <c r="BX135" s="3">
        <f t="shared" si="100"/>
        <v>17.305590557135531</v>
      </c>
      <c r="BY135" s="21">
        <f t="shared" si="101"/>
        <v>20.61237093153764</v>
      </c>
      <c r="BZ135" s="21">
        <f t="shared" si="102"/>
        <v>299.48346453121849</v>
      </c>
      <c r="CA135" s="21">
        <f t="shared" si="103"/>
        <v>424.86983541929789</v>
      </c>
      <c r="CB135" s="3">
        <f t="shared" si="90"/>
        <v>356.70925175299271</v>
      </c>
      <c r="CK135" s="3">
        <f t="shared" si="104"/>
        <v>107.40740738888887</v>
      </c>
      <c r="CL135" s="3">
        <f t="shared" si="105"/>
        <v>124.125</v>
      </c>
      <c r="CM135" s="21">
        <f t="shared" si="106"/>
        <v>115.76620369444444</v>
      </c>
      <c r="CN135" s="3">
        <f t="shared" si="107"/>
        <v>-16.717592611111129</v>
      </c>
      <c r="CO135" s="22">
        <f t="shared" si="108"/>
        <v>-64.162867039623279</v>
      </c>
      <c r="CP135" s="3">
        <f t="shared" si="109"/>
        <v>1063.0515719832085</v>
      </c>
      <c r="CR135" s="3"/>
      <c r="CS135" s="3">
        <f t="shared" si="110"/>
        <v>-94.998773688708539</v>
      </c>
      <c r="CT135" s="21">
        <f t="shared" si="111"/>
        <v>-76.76262906846236</v>
      </c>
      <c r="CU135" s="21">
        <f t="shared" si="112"/>
        <v>9024.7670023584615</v>
      </c>
      <c r="CV135" s="21">
        <f t="shared" si="113"/>
        <v>5892.5012215023426</v>
      </c>
      <c r="CW135" s="3">
        <f t="shared" si="91"/>
        <v>7292.3556266251353</v>
      </c>
      <c r="DF135" s="3">
        <f t="shared" si="114"/>
        <v>147.39583334375001</v>
      </c>
      <c r="DG135" s="3">
        <f t="shared" si="115"/>
        <v>131.37500000000003</v>
      </c>
      <c r="DH135" s="21">
        <f t="shared" si="116"/>
        <v>139.38541667187502</v>
      </c>
      <c r="DI135" s="3">
        <f t="shared" si="117"/>
        <v>-32.604471656249984</v>
      </c>
      <c r="DJ135" s="22">
        <f t="shared" si="118"/>
        <v>-4544.5878671727432</v>
      </c>
      <c r="DK135" s="3">
        <f t="shared" si="119"/>
        <v>19428.294380792217</v>
      </c>
      <c r="DM135" s="3"/>
      <c r="DN135" s="3">
        <f t="shared" si="120"/>
        <v>11.768039197874174</v>
      </c>
      <c r="DO135" s="21">
        <f t="shared" si="121"/>
        <v>7.4379208754209003</v>
      </c>
      <c r="DP135" s="21">
        <f t="shared" si="122"/>
        <v>138.48674656270302</v>
      </c>
      <c r="DQ135" s="21">
        <f t="shared" si="123"/>
        <v>55.322666949022015</v>
      </c>
      <c r="DR135" s="3">
        <f t="shared" si="92"/>
        <v>87.529744412639744</v>
      </c>
      <c r="EA135" s="3">
        <f t="shared" si="124"/>
        <v>2.1458333332499997</v>
      </c>
      <c r="EB135" s="3">
        <f t="shared" si="125"/>
        <v>2.298116820938398</v>
      </c>
      <c r="EC135" s="21">
        <f t="shared" ref="EC135:ED135" si="229">BY25</f>
        <v>2.2219750770941991</v>
      </c>
      <c r="ED135" s="3">
        <f t="shared" si="229"/>
        <v>-0.15228348768839828</v>
      </c>
      <c r="EE135" s="22">
        <f t="shared" si="127"/>
        <v>-0.3383701142966023</v>
      </c>
      <c r="EF135" s="3">
        <f t="shared" si="128"/>
        <v>4.9371732432277717</v>
      </c>
      <c r="EH135" s="3"/>
      <c r="EI135" s="3">
        <f t="shared" si="129"/>
        <v>-0.1763425926708333</v>
      </c>
      <c r="EJ135" s="21">
        <f t="shared" si="130"/>
        <v>-0.11145810829529923</v>
      </c>
      <c r="EK135" s="21">
        <f t="shared" si="131"/>
        <v>3.1096709989871428E-2</v>
      </c>
      <c r="EL135" s="21">
        <f t="shared" si="132"/>
        <v>1.2422909904766652E-2</v>
      </c>
      <c r="EM135" s="3">
        <f t="shared" si="133"/>
        <v>1.9654811790979578E-2</v>
      </c>
      <c r="EV135" s="3">
        <f t="shared" si="134"/>
        <v>4.1941747574444346</v>
      </c>
      <c r="EW135" s="3">
        <f t="shared" si="135"/>
        <v>3.9162499999999998</v>
      </c>
      <c r="EX135" s="21">
        <f t="shared" ref="EX135:EY135" si="230">CA25</f>
        <v>4.0552123787222172</v>
      </c>
      <c r="EY135" s="3">
        <f t="shared" si="230"/>
        <v>0.27792475744443479</v>
      </c>
      <c r="EZ135" s="22">
        <f t="shared" si="137"/>
        <v>1.1270439167420416</v>
      </c>
      <c r="FA135" s="3">
        <f t="shared" si="138"/>
        <v>16.444747436541903</v>
      </c>
      <c r="FC135" s="3"/>
      <c r="FD135" s="3">
        <f t="shared" si="139"/>
        <v>-0.19767867218192325</v>
      </c>
      <c r="FE135" s="21">
        <f t="shared" si="140"/>
        <v>-0.18624834455667738</v>
      </c>
      <c r="FF135" s="21">
        <f t="shared" si="141"/>
        <v>3.9076857435608278E-2</v>
      </c>
      <c r="FG135" s="21">
        <f t="shared" si="142"/>
        <v>3.468844585010282E-2</v>
      </c>
      <c r="FH135" s="3">
        <f t="shared" si="93"/>
        <v>3.6817325448045321E-2</v>
      </c>
      <c r="FQ135" s="3">
        <f t="shared" si="143"/>
        <v>8.6067976919214004</v>
      </c>
      <c r="FR135" s="3">
        <f t="shared" si="144"/>
        <v>8.6737500000000001</v>
      </c>
      <c r="FS135" s="21">
        <f t="shared" ref="FS135:FT135" si="231">CC25</f>
        <v>8.6402738459606994</v>
      </c>
      <c r="FT135" s="3">
        <f t="shared" si="231"/>
        <v>-6.6952308078599643E-2</v>
      </c>
      <c r="FU135" s="22">
        <f t="shared" si="146"/>
        <v>-0.5784862764182277</v>
      </c>
      <c r="FV135" s="3">
        <f t="shared" si="147"/>
        <v>74.654332133192497</v>
      </c>
      <c r="FX135" s="3"/>
      <c r="FY135" s="3">
        <f t="shared" si="148"/>
        <v>0.24408241144054443</v>
      </c>
      <c r="FZ135" s="21">
        <f t="shared" si="149"/>
        <v>0.33596484287317807</v>
      </c>
      <c r="GA135" s="21">
        <f t="shared" si="150"/>
        <v>5.9576223574631215E-2</v>
      </c>
      <c r="GB135" s="21">
        <f t="shared" si="151"/>
        <v>0.11287237564679924</v>
      </c>
      <c r="GC135" s="3">
        <f t="shared" si="94"/>
        <v>8.2003109007728905E-2</v>
      </c>
    </row>
    <row r="136" spans="1:188" x14ac:dyDescent="0.25">
      <c r="A136" s="1"/>
      <c r="B136" s="1"/>
      <c r="C136" s="6">
        <v>2</v>
      </c>
      <c r="D136" s="3">
        <v>198.45942295215039</v>
      </c>
      <c r="E136" s="3">
        <v>0.74047090742211419</v>
      </c>
      <c r="F136" s="6">
        <v>2</v>
      </c>
      <c r="G136" s="3">
        <v>108.33333332500001</v>
      </c>
      <c r="H136" s="3">
        <v>1.8604085572798248</v>
      </c>
      <c r="I136" s="6">
        <v>2</v>
      </c>
      <c r="J136" s="3">
        <v>133.33333333333331</v>
      </c>
      <c r="K136" s="3">
        <v>1.9610428064906915</v>
      </c>
      <c r="L136" s="6">
        <v>2</v>
      </c>
      <c r="M136" s="2">
        <v>2.2833333332499999</v>
      </c>
      <c r="N136" s="2">
        <v>1.8604085572798249E-2</v>
      </c>
      <c r="O136" s="6">
        <v>2</v>
      </c>
      <c r="P136" s="2">
        <v>4.3795620439554588</v>
      </c>
      <c r="Q136" s="2">
        <v>3.5683684835080387E-2</v>
      </c>
      <c r="R136" s="6">
        <v>2</v>
      </c>
      <c r="S136" s="2">
        <v>8.2344050810208866</v>
      </c>
      <c r="T136" s="2">
        <v>6.1592821355187448E-2</v>
      </c>
      <c r="X136" s="21">
        <f>D90</f>
        <v>200</v>
      </c>
      <c r="Y136" s="21">
        <f>E90</f>
        <v>1.0409999999999999</v>
      </c>
      <c r="Z136" s="25">
        <f>G90</f>
        <v>117.11111111111111</v>
      </c>
      <c r="AA136" s="25">
        <f>H90</f>
        <v>0.31622776601683794</v>
      </c>
      <c r="AB136" s="21">
        <f>J90</f>
        <v>123.77777777777777</v>
      </c>
      <c r="AC136" s="21">
        <f>K90</f>
        <v>0.33333333333333331</v>
      </c>
      <c r="AD136" s="26">
        <f>M90</f>
        <v>2.3980815347721824</v>
      </c>
      <c r="AE136" s="26">
        <f>N90</f>
        <v>1E-3</v>
      </c>
      <c r="AF136" s="24">
        <f>P90</f>
        <v>4.17</v>
      </c>
      <c r="AG136" s="24">
        <f>Q90</f>
        <v>1.7388899999999997E-3</v>
      </c>
      <c r="AH136" s="26">
        <f>S90</f>
        <v>8.3144444444444456</v>
      </c>
      <c r="AI136" s="26">
        <f>T90</f>
        <v>7.8842245095783151E-2</v>
      </c>
      <c r="AK136" s="21">
        <f>D91</f>
        <v>196.35588308730973</v>
      </c>
      <c r="AL136" s="21">
        <f>E91</f>
        <v>0.73314962065527323</v>
      </c>
      <c r="AM136" s="25">
        <f>G91</f>
        <v>100.41666669250002</v>
      </c>
      <c r="AN136" s="25">
        <f>H91</f>
        <v>1.8604085572798248</v>
      </c>
      <c r="AO136" s="21">
        <f>J91</f>
        <v>139.81481477777774</v>
      </c>
      <c r="AP136" s="21">
        <f>K91</f>
        <v>1.9610428064906915</v>
      </c>
      <c r="AQ136" s="26">
        <f>M91</f>
        <v>2.2624999999250002</v>
      </c>
      <c r="AR136" s="26">
        <f>N91</f>
        <v>1.8604085572798249E-2</v>
      </c>
      <c r="AS136" s="24">
        <f>P91</f>
        <v>4.419889502908946</v>
      </c>
      <c r="AT136" s="24">
        <f>Q91</f>
        <v>3.6343868524710075E-2</v>
      </c>
      <c r="AU136" s="26">
        <f>S91</f>
        <v>8.1661844232884508</v>
      </c>
      <c r="AV136" s="26">
        <f>T91</f>
        <v>6.1087633187637984E-2</v>
      </c>
      <c r="AX136" s="21">
        <f>D92</f>
        <v>85.398455871079804</v>
      </c>
      <c r="AY136" s="21">
        <f>E92</f>
        <v>0.3160791</v>
      </c>
      <c r="AZ136" s="25">
        <f>G92</f>
        <v>105.0000175</v>
      </c>
      <c r="BA136" s="25">
        <f>H92</f>
        <v>4.4721359999999999</v>
      </c>
      <c r="BB136" s="21">
        <f>J92</f>
        <v>137.499809999999</v>
      </c>
      <c r="BC136" s="21">
        <f>K92</f>
        <v>4.7140450000000005</v>
      </c>
      <c r="BD136" s="26">
        <f>M92</f>
        <v>1.94000053999999</v>
      </c>
      <c r="BE136" s="26">
        <f>N92</f>
        <v>1.4142136E-2</v>
      </c>
      <c r="BF136" s="24">
        <f>P92</f>
        <v>5.1546377404616601</v>
      </c>
      <c r="BG136" s="24">
        <f>Q92</f>
        <v>2.3180421999999999E-2</v>
      </c>
      <c r="BH136" s="26">
        <f>S92</f>
        <v>3.8779343001745201</v>
      </c>
      <c r="BI136" s="26">
        <f>T92</f>
        <v>9.9905970000000004E-3</v>
      </c>
      <c r="BP136" s="3">
        <f t="shared" si="95"/>
        <v>222.02180737877794</v>
      </c>
      <c r="BQ136" s="3">
        <f t="shared" si="96"/>
        <v>223.5</v>
      </c>
      <c r="BR136" s="21">
        <f t="shared" ref="BR136:BS136" si="232">BR26</f>
        <v>222.76090368938895</v>
      </c>
      <c r="BS136" s="3">
        <f t="shared" si="232"/>
        <v>-1.478192621222064</v>
      </c>
      <c r="BT136" s="22">
        <f t="shared" si="98"/>
        <v>-329.28352413041358</v>
      </c>
      <c r="BU136" s="3">
        <f t="shared" si="99"/>
        <v>49622.420212513221</v>
      </c>
      <c r="BX136" s="3">
        <f t="shared" si="100"/>
        <v>19.615626301180527</v>
      </c>
      <c r="BY136" s="21">
        <f t="shared" si="101"/>
        <v>22.61237093153764</v>
      </c>
      <c r="BZ136" s="21">
        <f t="shared" si="102"/>
        <v>384.77279518756524</v>
      </c>
      <c r="CA136" s="21">
        <f t="shared" si="103"/>
        <v>511.31931914544845</v>
      </c>
      <c r="CB136" s="3">
        <f t="shared" si="90"/>
        <v>443.55581797671977</v>
      </c>
      <c r="CK136" s="3">
        <f t="shared" si="104"/>
        <v>105.55555552777784</v>
      </c>
      <c r="CL136" s="3">
        <f t="shared" si="105"/>
        <v>120.25</v>
      </c>
      <c r="CM136" s="21">
        <f t="shared" si="106"/>
        <v>112.90277776388892</v>
      </c>
      <c r="CN136" s="3">
        <f t="shared" si="107"/>
        <v>-14.694444472222159</v>
      </c>
      <c r="CO136" s="22">
        <f t="shared" si="108"/>
        <v>-11.826581096792792</v>
      </c>
      <c r="CP136" s="3">
        <f t="shared" si="109"/>
        <v>31.640737148537433</v>
      </c>
      <c r="CR136" s="3"/>
      <c r="CS136" s="3">
        <f t="shared" si="110"/>
        <v>-96.850625549819569</v>
      </c>
      <c r="CT136" s="21">
        <f t="shared" si="111"/>
        <v>-80.63762906846236</v>
      </c>
      <c r="CU136" s="21">
        <f t="shared" si="112"/>
        <v>9380.0436693913634</v>
      </c>
      <c r="CV136" s="21">
        <f t="shared" si="113"/>
        <v>6502.4272217829257</v>
      </c>
      <c r="CW136" s="3">
        <f t="shared" si="91"/>
        <v>7809.804818134894</v>
      </c>
      <c r="DF136" s="3">
        <f t="shared" si="114"/>
        <v>140.62500003124995</v>
      </c>
      <c r="DG136" s="3">
        <f t="shared" si="115"/>
        <v>127</v>
      </c>
      <c r="DH136" s="21">
        <f t="shared" si="116"/>
        <v>133.81250001562498</v>
      </c>
      <c r="DI136" s="3">
        <f t="shared" si="117"/>
        <v>-5.6250099687500494</v>
      </c>
      <c r="DJ136" s="22">
        <f t="shared" si="118"/>
        <v>-752.69664653125665</v>
      </c>
      <c r="DK136" s="3">
        <f t="shared" si="119"/>
        <v>17905.785160431635</v>
      </c>
      <c r="DM136" s="3"/>
      <c r="DN136" s="3">
        <f t="shared" si="120"/>
        <v>4.9972058853741146</v>
      </c>
      <c r="DO136" s="21">
        <f t="shared" si="121"/>
        <v>3.0629208754208719</v>
      </c>
      <c r="DP136" s="21">
        <f t="shared" si="122"/>
        <v>24.972066660817688</v>
      </c>
      <c r="DQ136" s="21">
        <f t="shared" si="123"/>
        <v>9.3814842890889594</v>
      </c>
      <c r="DR136" s="3">
        <f t="shared" si="92"/>
        <v>15.306046225088416</v>
      </c>
      <c r="EA136" s="3">
        <f t="shared" si="124"/>
        <v>2.0750000000000002</v>
      </c>
      <c r="EB136" s="3">
        <f t="shared" si="125"/>
        <v>2.2242817423540315</v>
      </c>
      <c r="EC136" s="21">
        <f t="shared" ref="EC136:ED136" si="233">BY26</f>
        <v>2.1496408711770156</v>
      </c>
      <c r="ED136" s="3">
        <f t="shared" si="233"/>
        <v>-0.14928174235403135</v>
      </c>
      <c r="EE136" s="22">
        <f t="shared" si="127"/>
        <v>-0.32090213468474277</v>
      </c>
      <c r="EF136" s="3">
        <f t="shared" si="128"/>
        <v>4.6209558750346789</v>
      </c>
      <c r="EH136" s="3"/>
      <c r="EI136" s="3">
        <f t="shared" si="129"/>
        <v>-0.24717592592083282</v>
      </c>
      <c r="EJ136" s="21">
        <f t="shared" si="130"/>
        <v>-0.18529318687966567</v>
      </c>
      <c r="EK136" s="21">
        <f t="shared" si="131"/>
        <v>6.1095938354821036E-2</v>
      </c>
      <c r="EL136" s="21">
        <f t="shared" si="132"/>
        <v>3.4333565104022704E-2</v>
      </c>
      <c r="EM136" s="3">
        <f t="shared" si="133"/>
        <v>4.5800015033803272E-2</v>
      </c>
      <c r="EV136" s="3">
        <f t="shared" si="134"/>
        <v>4.3373493975903612</v>
      </c>
      <c r="EW136" s="3">
        <f t="shared" si="135"/>
        <v>4.0462499999999997</v>
      </c>
      <c r="EX136" s="21">
        <f t="shared" ref="EX136:EY136" si="234">CA26</f>
        <v>4.1917996987951804</v>
      </c>
      <c r="EY136" s="3">
        <f t="shared" si="234"/>
        <v>0.29109939759036152</v>
      </c>
      <c r="EZ136" s="22">
        <f t="shared" si="137"/>
        <v>1.2202303671387358</v>
      </c>
      <c r="FA136" s="3">
        <f t="shared" si="138"/>
        <v>17.571184714819367</v>
      </c>
      <c r="FC136" s="3"/>
      <c r="FD136" s="3">
        <f t="shared" si="139"/>
        <v>-5.450403203599663E-2</v>
      </c>
      <c r="FE136" s="21">
        <f t="shared" si="140"/>
        <v>-5.6248344556677488E-2</v>
      </c>
      <c r="FF136" s="21">
        <f t="shared" si="141"/>
        <v>2.9706895081809469E-3</v>
      </c>
      <c r="FG136" s="21">
        <f t="shared" si="142"/>
        <v>3.1638762653667099E-3</v>
      </c>
      <c r="FH136" s="3">
        <f t="shared" si="93"/>
        <v>3.0657615736889264E-3</v>
      </c>
      <c r="FQ136" s="3">
        <f t="shared" si="143"/>
        <v>8.9962029267168369</v>
      </c>
      <c r="FR136" s="3">
        <f t="shared" si="144"/>
        <v>9.0412499999999998</v>
      </c>
      <c r="FS136" s="21">
        <f t="shared" ref="FS136:FT136" si="235">CC26</f>
        <v>9.0187264633584192</v>
      </c>
      <c r="FT136" s="3">
        <f t="shared" si="235"/>
        <v>-4.5047073283162931E-2</v>
      </c>
      <c r="FU136" s="22">
        <f t="shared" si="146"/>
        <v>-0.40626723191570757</v>
      </c>
      <c r="FV136" s="3">
        <f t="shared" si="147"/>
        <v>81.337427020881464</v>
      </c>
      <c r="FX136" s="3"/>
      <c r="FY136" s="3">
        <f t="shared" si="148"/>
        <v>0.63348764623598086</v>
      </c>
      <c r="FZ136" s="21">
        <f t="shared" si="149"/>
        <v>0.70346484287317779</v>
      </c>
      <c r="GA136" s="21">
        <f t="shared" si="150"/>
        <v>0.40130659793360324</v>
      </c>
      <c r="GB136" s="21">
        <f t="shared" si="151"/>
        <v>0.49486278515858473</v>
      </c>
      <c r="GC136" s="3">
        <f t="shared" si="94"/>
        <v>0.44563628752149353</v>
      </c>
    </row>
    <row r="137" spans="1:188" x14ac:dyDescent="0.25">
      <c r="A137" s="1"/>
      <c r="B137" s="1"/>
      <c r="C137" s="4">
        <v>3</v>
      </c>
      <c r="D137" s="3">
        <v>490.11642489187005</v>
      </c>
      <c r="E137" s="3">
        <v>0.3160791</v>
      </c>
      <c r="F137" s="4">
        <v>3</v>
      </c>
      <c r="G137" s="3">
        <v>98.749157500002099</v>
      </c>
      <c r="H137" s="3">
        <v>4.4721359999999999</v>
      </c>
      <c r="I137" s="4">
        <v>3</v>
      </c>
      <c r="J137" s="3">
        <v>145.000938749997</v>
      </c>
      <c r="K137" s="3">
        <v>4.7140450000000005</v>
      </c>
      <c r="L137" s="4">
        <v>3</v>
      </c>
      <c r="M137" s="2">
        <v>2.1399993899999998</v>
      </c>
      <c r="N137" s="2">
        <v>1.4142136E-2</v>
      </c>
      <c r="O137" s="4">
        <v>3</v>
      </c>
      <c r="P137" s="2">
        <v>4.6728985282561197</v>
      </c>
      <c r="Q137" s="2">
        <v>3.088074E-2</v>
      </c>
      <c r="R137" s="4">
        <v>3</v>
      </c>
      <c r="S137" s="2">
        <v>12.711342603687999</v>
      </c>
      <c r="T137" s="2">
        <v>9.9905970000000004E-3</v>
      </c>
      <c r="X137" s="21">
        <f>D93</f>
        <v>208.375</v>
      </c>
      <c r="Y137" s="21">
        <f>E93</f>
        <v>1.0409999999999999</v>
      </c>
      <c r="Z137" s="25">
        <f>G93</f>
        <v>127.62499999999999</v>
      </c>
      <c r="AA137" s="25">
        <f>H93</f>
        <v>0.31622776601683794</v>
      </c>
      <c r="AB137" s="21">
        <f>J93</f>
        <v>142.75000000000003</v>
      </c>
      <c r="AC137" s="21">
        <f>K93</f>
        <v>0.33333333333333331</v>
      </c>
      <c r="AD137" s="26">
        <f>M93</f>
        <v>2.6990553306342777</v>
      </c>
      <c r="AE137" s="26">
        <f>N93</f>
        <v>1E-3</v>
      </c>
      <c r="AF137" s="24">
        <f>P93</f>
        <v>3.7050000000000001</v>
      </c>
      <c r="AG137" s="24">
        <f>Q93</f>
        <v>1.3727025000000003E-3</v>
      </c>
      <c r="AH137" s="26">
        <f>S93</f>
        <v>7.71</v>
      </c>
      <c r="AI137" s="26">
        <f>T93</f>
        <v>6.7956536052787023E-2</v>
      </c>
      <c r="AK137" s="21">
        <f>D94</f>
        <v>204.23243434395687</v>
      </c>
      <c r="AL137" s="21">
        <f>E94</f>
        <v>0.84449582103607057</v>
      </c>
      <c r="AM137" s="25">
        <f>G94</f>
        <v>115.53030322045457</v>
      </c>
      <c r="AN137" s="25">
        <f>H94</f>
        <v>1.7738299600786787</v>
      </c>
      <c r="AO137" s="21">
        <f>J94</f>
        <v>158.33333320749998</v>
      </c>
      <c r="AP137" s="21">
        <f>K94</f>
        <v>1.8604085572798248</v>
      </c>
      <c r="AQ137" s="26">
        <f>M94</f>
        <v>2.8541666674999999</v>
      </c>
      <c r="AR137" s="26">
        <f>N94</f>
        <v>1.8604085572798249E-2</v>
      </c>
      <c r="AS137" s="24">
        <f>P94</f>
        <v>3.8540145974148863</v>
      </c>
      <c r="AT137" s="24">
        <f>Q94</f>
        <v>2.512131410739353E-2</v>
      </c>
      <c r="AU137" s="26">
        <f>S94</f>
        <v>7.5058778605391252</v>
      </c>
      <c r="AV137" s="26">
        <f>T94</f>
        <v>4.7713176789068154E-2</v>
      </c>
      <c r="AX137" s="21">
        <f>D95</f>
        <v>37.7977718401199</v>
      </c>
      <c r="AY137" s="21">
        <f>E95</f>
        <v>0.3160791</v>
      </c>
      <c r="AZ137" s="25">
        <f>G95</f>
        <v>100.000143749999</v>
      </c>
      <c r="BA137" s="25">
        <f>H95</f>
        <v>4.4721359999999999</v>
      </c>
      <c r="BB137" s="21">
        <f>J95</f>
        <v>163.7499325</v>
      </c>
      <c r="BC137" s="21">
        <f>K95</f>
        <v>4.7140450000000005</v>
      </c>
      <c r="BD137" s="26">
        <f>M95</f>
        <v>2.1700000799999999</v>
      </c>
      <c r="BE137" s="26">
        <f>N95</f>
        <v>1.4142136E-2</v>
      </c>
      <c r="BF137" s="24">
        <f>P95</f>
        <v>4.6082947609845197</v>
      </c>
      <c r="BG137" s="24">
        <f>Q95</f>
        <v>2.2627417E-2</v>
      </c>
      <c r="BH137" s="26">
        <f>S95</f>
        <v>1.70942290790401</v>
      </c>
      <c r="BI137" s="26">
        <f>T95</f>
        <v>9.9905970000000004E-3</v>
      </c>
      <c r="BP137" s="3">
        <f t="shared" si="95"/>
        <v>218.57098914183695</v>
      </c>
      <c r="BQ137" s="3">
        <f t="shared" si="96"/>
        <v>219</v>
      </c>
      <c r="BR137" s="21">
        <f t="shared" ref="BR137:BS137" si="236">BR27</f>
        <v>218.78549457091847</v>
      </c>
      <c r="BS137" s="3">
        <f t="shared" si="236"/>
        <v>-0.4290108581630534</v>
      </c>
      <c r="BT137" s="22">
        <f t="shared" si="98"/>
        <v>-93.861352779497793</v>
      </c>
      <c r="BU137" s="3">
        <f t="shared" si="99"/>
        <v>47867.092634641398</v>
      </c>
      <c r="BX137" s="3">
        <f t="shared" si="100"/>
        <v>16.164808064239537</v>
      </c>
      <c r="BY137" s="21">
        <f t="shared" si="101"/>
        <v>18.11237093153764</v>
      </c>
      <c r="BZ137" s="21">
        <f t="shared" si="102"/>
        <v>261.30101975370354</v>
      </c>
      <c r="CA137" s="21">
        <f t="shared" si="103"/>
        <v>328.05798076160971</v>
      </c>
      <c r="CB137" s="3">
        <f t="shared" si="90"/>
        <v>292.78299969661742</v>
      </c>
      <c r="CK137" s="3">
        <f t="shared" si="104"/>
        <v>96.759259277777858</v>
      </c>
      <c r="CL137" s="3">
        <f t="shared" si="105"/>
        <v>113.875</v>
      </c>
      <c r="CM137" s="21">
        <f t="shared" si="106"/>
        <v>105.31712963888893</v>
      </c>
      <c r="CN137" s="3">
        <f t="shared" si="107"/>
        <v>-17.115740722222142</v>
      </c>
      <c r="CO137" s="22">
        <f t="shared" si="108"/>
        <v>1.3619145654326175E-3</v>
      </c>
      <c r="CP137" s="3">
        <f t="shared" si="109"/>
        <v>4.4551453216329233E-7</v>
      </c>
      <c r="CR137" s="3"/>
      <c r="CS137" s="3">
        <f t="shared" si="110"/>
        <v>-105.64692179981955</v>
      </c>
      <c r="CT137" s="21">
        <f t="shared" si="111"/>
        <v>-87.01262906846236</v>
      </c>
      <c r="CU137" s="21">
        <f t="shared" si="112"/>
        <v>11161.272085777187</v>
      </c>
      <c r="CV137" s="21">
        <f t="shared" si="113"/>
        <v>7571.1976174058209</v>
      </c>
      <c r="CW137" s="3">
        <f t="shared" si="91"/>
        <v>9192.6164187925478</v>
      </c>
      <c r="DF137" s="3">
        <f t="shared" si="114"/>
        <v>137.49999996874993</v>
      </c>
      <c r="DG137" s="3">
        <f t="shared" si="115"/>
        <v>121.875</v>
      </c>
      <c r="DH137" s="21">
        <f t="shared" si="116"/>
        <v>129.68749998437497</v>
      </c>
      <c r="DI137" s="3">
        <f t="shared" si="117"/>
        <v>6.6746874995260441E-4</v>
      </c>
      <c r="DJ137" s="22">
        <f t="shared" si="118"/>
        <v>8.6562353499049158E-2</v>
      </c>
      <c r="DK137" s="3">
        <f t="shared" si="119"/>
        <v>16818.847652197255</v>
      </c>
      <c r="DM137" s="3"/>
      <c r="DN137" s="3">
        <f t="shared" si="120"/>
        <v>1.8722058228740934</v>
      </c>
      <c r="DO137" s="21">
        <f t="shared" si="121"/>
        <v>-2.0620791245791281</v>
      </c>
      <c r="DP137" s="21">
        <f t="shared" si="122"/>
        <v>3.5051546432036611</v>
      </c>
      <c r="DQ137" s="21">
        <f t="shared" si="123"/>
        <v>4.2521703160250235</v>
      </c>
      <c r="DR137" s="3">
        <f t="shared" si="92"/>
        <v>-3.8606365442641568</v>
      </c>
      <c r="EA137" s="3">
        <f t="shared" si="124"/>
        <v>1.9708333332500001</v>
      </c>
      <c r="EB137" s="3">
        <f t="shared" si="125"/>
        <v>2.1213906894519745</v>
      </c>
      <c r="EC137" s="21">
        <f t="shared" ref="EC137:ED137" si="237">BY27</f>
        <v>2.0461120113509872</v>
      </c>
      <c r="ED137" s="3">
        <f t="shared" si="237"/>
        <v>-0.15055735620197441</v>
      </c>
      <c r="EE137" s="22">
        <f t="shared" si="127"/>
        <v>-0.30805721492210891</v>
      </c>
      <c r="EF137" s="3">
        <f t="shared" si="128"/>
        <v>4.186574362994782</v>
      </c>
      <c r="EH137" s="3"/>
      <c r="EI137" s="3">
        <f t="shared" si="129"/>
        <v>-0.3513425926708329</v>
      </c>
      <c r="EJ137" s="21">
        <f t="shared" si="130"/>
        <v>-0.2881842397817227</v>
      </c>
      <c r="EK137" s="21">
        <f t="shared" si="131"/>
        <v>0.12344161742466281</v>
      </c>
      <c r="EL137" s="21">
        <f t="shared" si="132"/>
        <v>8.3050156058569441E-2</v>
      </c>
      <c r="EM137" s="3">
        <f t="shared" si="133"/>
        <v>0.10125139797178344</v>
      </c>
      <c r="EV137" s="3">
        <f t="shared" si="134"/>
        <v>4.5665961946962614</v>
      </c>
      <c r="EW137" s="3">
        <f t="shared" si="135"/>
        <v>4.2424999999999997</v>
      </c>
      <c r="EX137" s="21">
        <f t="shared" ref="EX137:EY137" si="238">CA27</f>
        <v>4.4045480973481306</v>
      </c>
      <c r="EY137" s="3">
        <f t="shared" si="238"/>
        <v>0.32409619469626172</v>
      </c>
      <c r="EZ137" s="22">
        <f t="shared" si="137"/>
        <v>1.4274972777071888</v>
      </c>
      <c r="FA137" s="3">
        <f t="shared" si="138"/>
        <v>19.400043941853038</v>
      </c>
      <c r="FC137" s="3"/>
      <c r="FD137" s="3">
        <f t="shared" si="139"/>
        <v>0.17474276506990361</v>
      </c>
      <c r="FE137" s="21">
        <f t="shared" si="140"/>
        <v>0.14000165544332255</v>
      </c>
      <c r="FF137" s="21">
        <f t="shared" si="141"/>
        <v>3.0535033944275522E-2</v>
      </c>
      <c r="FG137" s="21">
        <f t="shared" si="142"/>
        <v>1.9600463526870806E-2</v>
      </c>
      <c r="FH137" s="3">
        <f t="shared" si="93"/>
        <v>2.4464276386530103E-2</v>
      </c>
      <c r="FQ137" s="3">
        <f t="shared" si="143"/>
        <v>9.3256154526422748</v>
      </c>
      <c r="FR137" s="3">
        <f t="shared" si="144"/>
        <v>9.2912499999999998</v>
      </c>
      <c r="FS137" s="21">
        <f t="shared" ref="FS137:FT137" si="239">CC27</f>
        <v>9.3084327263211364</v>
      </c>
      <c r="FT137" s="3">
        <f t="shared" si="239"/>
        <v>3.4365452642274974E-2</v>
      </c>
      <c r="FU137" s="22">
        <f t="shared" si="146"/>
        <v>0.31988850403019153</v>
      </c>
      <c r="FV137" s="3">
        <f t="shared" si="147"/>
        <v>86.646919820446342</v>
      </c>
      <c r="FX137" s="3"/>
      <c r="FY137" s="3">
        <f t="shared" si="148"/>
        <v>0.96290017216141877</v>
      </c>
      <c r="FZ137" s="21">
        <f t="shared" si="149"/>
        <v>0.95346484287317779</v>
      </c>
      <c r="GA137" s="21">
        <f t="shared" si="150"/>
        <v>0.92717674154848995</v>
      </c>
      <c r="GB137" s="21">
        <f t="shared" si="151"/>
        <v>0.90909520659517362</v>
      </c>
      <c r="GC137" s="3">
        <f t="shared" si="94"/>
        <v>0.91809146135244302</v>
      </c>
    </row>
    <row r="138" spans="1:188" x14ac:dyDescent="0.25">
      <c r="A138" s="1">
        <v>10</v>
      </c>
      <c r="B138" s="1">
        <v>1</v>
      </c>
      <c r="C138" s="5">
        <v>1</v>
      </c>
      <c r="D138" s="3">
        <v>186</v>
      </c>
      <c r="E138" s="3">
        <v>1.0409999999999999</v>
      </c>
      <c r="F138" s="5">
        <v>1</v>
      </c>
      <c r="G138" s="3">
        <v>138</v>
      </c>
      <c r="H138" s="3">
        <v>0.28867513459481292</v>
      </c>
      <c r="I138" s="5">
        <v>1</v>
      </c>
      <c r="J138" s="3">
        <v>125</v>
      </c>
      <c r="K138" s="3">
        <v>0.30151134457776363</v>
      </c>
      <c r="L138" s="5">
        <v>1</v>
      </c>
      <c r="M138" s="2">
        <v>3.1532846715328469</v>
      </c>
      <c r="N138" s="2">
        <v>1E-3</v>
      </c>
      <c r="O138" s="5">
        <v>1</v>
      </c>
      <c r="P138" s="2">
        <v>3.8055555555555554</v>
      </c>
      <c r="Q138" s="2">
        <v>1.2068544238683127E-3</v>
      </c>
      <c r="R138" s="5">
        <v>1</v>
      </c>
      <c r="S138" s="2">
        <v>7.0766666666666662</v>
      </c>
      <c r="T138" s="2">
        <v>6.7821210256356082E-2</v>
      </c>
      <c r="X138" s="21">
        <f>D96</f>
        <v>208.44444444444446</v>
      </c>
      <c r="Y138" s="21">
        <f>E96</f>
        <v>1.0409999999999999</v>
      </c>
      <c r="Z138" s="25">
        <f>G96</f>
        <v>127.66666666666667</v>
      </c>
      <c r="AA138" s="25">
        <f>H96</f>
        <v>0.31622776601683794</v>
      </c>
      <c r="AB138" s="21">
        <f>J96</f>
        <v>141.44444444444443</v>
      </c>
      <c r="AC138" s="21">
        <f>K96</f>
        <v>0.33333333333333331</v>
      </c>
      <c r="AD138" s="26">
        <f>M96</f>
        <v>2.6889752016731401</v>
      </c>
      <c r="AE138" s="26">
        <f>N96</f>
        <v>1E-3</v>
      </c>
      <c r="AF138" s="24">
        <f>P96</f>
        <v>3.7188888888888889</v>
      </c>
      <c r="AG138" s="24">
        <f>Q96</f>
        <v>1.3830134567901235E-3</v>
      </c>
      <c r="AH138" s="26">
        <f>S96</f>
        <v>7.7511111111111104</v>
      </c>
      <c r="AI138" s="26">
        <f>T96</f>
        <v>6.8317014284267841E-2</v>
      </c>
      <c r="AK138" s="21">
        <f>D97</f>
        <v>206.78636737274073</v>
      </c>
      <c r="AL138" s="21">
        <f>E97</f>
        <v>0.77650323592035475</v>
      </c>
      <c r="AM138" s="25">
        <f>G97</f>
        <v>118.33333351749999</v>
      </c>
      <c r="AN138" s="25">
        <f>H97</f>
        <v>1.8604085572798248</v>
      </c>
      <c r="AO138" s="21">
        <f>J97</f>
        <v>149.99999988888891</v>
      </c>
      <c r="AP138" s="21">
        <f>K97</f>
        <v>1.9610428064906915</v>
      </c>
      <c r="AQ138" s="26">
        <f>M97</f>
        <v>2.533333334175</v>
      </c>
      <c r="AR138" s="26">
        <f>N97</f>
        <v>1.8604085572798249E-2</v>
      </c>
      <c r="AS138" s="24">
        <f>P97</f>
        <v>3.9473684197411703</v>
      </c>
      <c r="AT138" s="24">
        <f>Q97</f>
        <v>2.8988360464668787E-2</v>
      </c>
      <c r="AU138" s="26">
        <f>S97</f>
        <v>7.7619254637641957</v>
      </c>
      <c r="AV138" s="26">
        <f>T97</f>
        <v>5.2383260508500812E-2</v>
      </c>
      <c r="AX138" s="21">
        <f>D98</f>
        <v>202.868495540889</v>
      </c>
      <c r="AY138" s="21">
        <f>E98</f>
        <v>0.3160791</v>
      </c>
      <c r="AZ138" s="25">
        <f>G98</f>
        <v>66.250088749999392</v>
      </c>
      <c r="BA138" s="25">
        <f>H98</f>
        <v>4.4721359999999999</v>
      </c>
      <c r="BB138" s="21">
        <f>J98</f>
        <v>149.999855</v>
      </c>
      <c r="BC138" s="21">
        <f>K98</f>
        <v>4.7140450000000005</v>
      </c>
      <c r="BD138" s="26">
        <f>M98</f>
        <v>1.86999892999999</v>
      </c>
      <c r="BE138" s="26">
        <f>N98</f>
        <v>1.4142136E-2</v>
      </c>
      <c r="BF138" s="24">
        <f>P98</f>
        <v>5.3475966427424702</v>
      </c>
      <c r="BG138" s="24">
        <f>Q98</f>
        <v>2.2447508000000001E-2</v>
      </c>
      <c r="BH138" s="26">
        <f>S98</f>
        <v>8.1327378810318098</v>
      </c>
      <c r="BI138" s="26">
        <f>T98</f>
        <v>9.9905970000000004E-3</v>
      </c>
      <c r="BP138" s="3">
        <f t="shared" si="95"/>
        <v>220.57790974017144</v>
      </c>
      <c r="BQ138" s="3">
        <f t="shared" si="96"/>
        <v>221.375</v>
      </c>
      <c r="BR138" s="21">
        <f t="shared" ref="BR138:BS138" si="240">BR28</f>
        <v>220.97645487008572</v>
      </c>
      <c r="BS138" s="3">
        <f t="shared" si="240"/>
        <v>-0.79709025982856474</v>
      </c>
      <c r="BT138" s="22">
        <f t="shared" si="98"/>
        <v>-176.13817982839174</v>
      </c>
      <c r="BU138" s="3">
        <f t="shared" si="99"/>
        <v>48830.593606951028</v>
      </c>
      <c r="BX138" s="3">
        <f t="shared" si="100"/>
        <v>18.171728662574026</v>
      </c>
      <c r="BY138" s="21">
        <f t="shared" si="101"/>
        <v>20.48737093153764</v>
      </c>
      <c r="BZ138" s="21">
        <f t="shared" si="102"/>
        <v>330.21172258621436</v>
      </c>
      <c r="CA138" s="21">
        <f t="shared" si="103"/>
        <v>419.73236768641345</v>
      </c>
      <c r="CB138" s="3">
        <f t="shared" si="90"/>
        <v>372.29094557740848</v>
      </c>
      <c r="CK138" s="3">
        <f t="shared" si="104"/>
        <v>93.518518508333315</v>
      </c>
      <c r="CL138" s="3">
        <f t="shared" si="105"/>
        <v>112.875</v>
      </c>
      <c r="CM138" s="21">
        <f t="shared" si="106"/>
        <v>103.19675925416666</v>
      </c>
      <c r="CN138" s="3">
        <f t="shared" si="107"/>
        <v>-19.356481491666685</v>
      </c>
      <c r="CO138" s="22">
        <f t="shared" si="108"/>
        <v>6.096294657312872</v>
      </c>
      <c r="CP138" s="3">
        <f t="shared" si="109"/>
        <v>9.1269445698897336</v>
      </c>
      <c r="CR138" s="3"/>
      <c r="CS138" s="3">
        <f t="shared" si="110"/>
        <v>-108.88766256926409</v>
      </c>
      <c r="CT138" s="21">
        <f t="shared" si="111"/>
        <v>-88.01262906846236</v>
      </c>
      <c r="CU138" s="21">
        <f t="shared" si="112"/>
        <v>11856.523059797917</v>
      </c>
      <c r="CV138" s="21">
        <f t="shared" si="113"/>
        <v>7746.2228755427459</v>
      </c>
      <c r="CW138" s="3">
        <f t="shared" si="91"/>
        <v>9583.489455840534</v>
      </c>
      <c r="DF138" s="3">
        <f t="shared" si="114"/>
        <v>138.02083334375001</v>
      </c>
      <c r="DG138" s="3">
        <f t="shared" si="115"/>
        <v>119.625</v>
      </c>
      <c r="DH138" s="21">
        <f t="shared" si="116"/>
        <v>128.82291667187502</v>
      </c>
      <c r="DI138" s="3">
        <f t="shared" si="117"/>
        <v>3.0210833437510018</v>
      </c>
      <c r="DJ138" s="22">
        <f t="shared" si="118"/>
        <v>389.18476785082487</v>
      </c>
      <c r="DK138" s="3">
        <f t="shared" si="119"/>
        <v>16595.343859848854</v>
      </c>
      <c r="DM138" s="3"/>
      <c r="DN138" s="3">
        <f t="shared" si="120"/>
        <v>2.3930391978741739</v>
      </c>
      <c r="DO138" s="21">
        <f t="shared" si="121"/>
        <v>-4.3120791245791281</v>
      </c>
      <c r="DP138" s="21">
        <f t="shared" si="122"/>
        <v>5.7266366025622695</v>
      </c>
      <c r="DQ138" s="21">
        <f t="shared" si="123"/>
        <v>18.594026376631099</v>
      </c>
      <c r="DR138" s="3">
        <f t="shared" si="92"/>
        <v>-10.318974369452807</v>
      </c>
      <c r="EA138" s="3">
        <f t="shared" si="124"/>
        <v>1.945833333325</v>
      </c>
      <c r="EB138" s="3">
        <f t="shared" si="125"/>
        <v>2.0918070889018017</v>
      </c>
      <c r="EC138" s="21">
        <f t="shared" ref="EC138:ED138" si="241">BY28</f>
        <v>2.0188202111134008</v>
      </c>
      <c r="ED138" s="3">
        <f t="shared" si="241"/>
        <v>-0.1459737555768017</v>
      </c>
      <c r="EE138" s="22">
        <f t="shared" si="127"/>
        <v>-0.29469476805057476</v>
      </c>
      <c r="EF138" s="3">
        <f t="shared" si="128"/>
        <v>4.0756350447999559</v>
      </c>
      <c r="EH138" s="3"/>
      <c r="EI138" s="3">
        <f t="shared" si="129"/>
        <v>-0.37634259259583303</v>
      </c>
      <c r="EJ138" s="21">
        <f t="shared" si="130"/>
        <v>-0.31776784033189553</v>
      </c>
      <c r="EK138" s="21">
        <f t="shared" si="131"/>
        <v>0.14163374700175316</v>
      </c>
      <c r="EL138" s="21">
        <f t="shared" si="132"/>
        <v>0.10097640034919705</v>
      </c>
      <c r="EM138" s="3">
        <f t="shared" si="133"/>
        <v>0.11958957287408428</v>
      </c>
      <c r="EV138" s="3">
        <f t="shared" si="134"/>
        <v>4.6252676659726992</v>
      </c>
      <c r="EW138" s="3">
        <f t="shared" si="135"/>
        <v>4.3024999999999993</v>
      </c>
      <c r="EX138" s="21">
        <f t="shared" ref="EX138:EY138" si="242">CA28</f>
        <v>4.4638838329863493</v>
      </c>
      <c r="EY138" s="3">
        <f t="shared" si="242"/>
        <v>0.3227676659726999</v>
      </c>
      <c r="EZ138" s="22">
        <f t="shared" si="137"/>
        <v>1.4407973659462734</v>
      </c>
      <c r="FA138" s="3">
        <f t="shared" si="138"/>
        <v>19.9262588743969</v>
      </c>
      <c r="FC138" s="3"/>
      <c r="FD138" s="3">
        <f t="shared" si="139"/>
        <v>0.2334142363463414</v>
      </c>
      <c r="FE138" s="21">
        <f t="shared" si="140"/>
        <v>0.20000165544332216</v>
      </c>
      <c r="FF138" s="21">
        <f t="shared" si="141"/>
        <v>5.4482205729145722E-2</v>
      </c>
      <c r="FG138" s="21">
        <f t="shared" si="142"/>
        <v>4.0000662180069355E-2</v>
      </c>
      <c r="FH138" s="3">
        <f t="shared" si="93"/>
        <v>4.6683233673307137E-2</v>
      </c>
      <c r="FQ138" s="3">
        <f t="shared" si="143"/>
        <v>9.4847789258810202</v>
      </c>
      <c r="FR138" s="3">
        <f t="shared" si="144"/>
        <v>9.5224999999999991</v>
      </c>
      <c r="FS138" s="21">
        <f t="shared" ref="FS138:FT138" si="243">CC28</f>
        <v>9.5036394629405088</v>
      </c>
      <c r="FT138" s="3">
        <f t="shared" si="243"/>
        <v>-3.7721074118978848E-2</v>
      </c>
      <c r="FU138" s="22">
        <f t="shared" si="146"/>
        <v>-0.35848748858163126</v>
      </c>
      <c r="FV138" s="3">
        <f t="shared" si="147"/>
        <v>90.319163041560159</v>
      </c>
      <c r="FX138" s="3"/>
      <c r="FY138" s="3">
        <f t="shared" si="148"/>
        <v>1.1220636454001642</v>
      </c>
      <c r="FZ138" s="21">
        <f t="shared" si="149"/>
        <v>1.1847148428731771</v>
      </c>
      <c r="GA138" s="21">
        <f t="shared" si="150"/>
        <v>1.2590268243287055</v>
      </c>
      <c r="GB138" s="21">
        <f t="shared" si="151"/>
        <v>1.4035492589240166</v>
      </c>
      <c r="GC138" s="3">
        <f t="shared" si="94"/>
        <v>1.3293254553539597</v>
      </c>
    </row>
    <row r="139" spans="1:188" x14ac:dyDescent="0.25">
      <c r="A139" s="1"/>
      <c r="B139" s="1"/>
      <c r="C139" s="6">
        <v>2</v>
      </c>
      <c r="D139" s="3">
        <v>185.1412739238493</v>
      </c>
      <c r="E139" s="3">
        <v>0.79625126110511746</v>
      </c>
      <c r="F139" s="6">
        <v>2</v>
      </c>
      <c r="G139" s="3">
        <v>112.49999997727275</v>
      </c>
      <c r="H139" s="3">
        <v>1.7738299600786787</v>
      </c>
      <c r="I139" s="6">
        <v>2</v>
      </c>
      <c r="J139" s="3">
        <v>150.83333344999997</v>
      </c>
      <c r="K139" s="3">
        <v>1.8604085572798248</v>
      </c>
      <c r="L139" s="6">
        <v>2</v>
      </c>
      <c r="M139" s="2">
        <v>2.7458333342499999</v>
      </c>
      <c r="N139" s="2">
        <v>1.8604085572798249E-2</v>
      </c>
      <c r="O139" s="6">
        <v>2</v>
      </c>
      <c r="P139" s="2">
        <v>4.0060698013940286</v>
      </c>
      <c r="Q139" s="2">
        <v>2.7142676311085866E-2</v>
      </c>
      <c r="R139" s="6">
        <v>2</v>
      </c>
      <c r="S139" s="2">
        <v>7.0432492569015936</v>
      </c>
      <c r="T139" s="2">
        <v>4.6229407646414991E-2</v>
      </c>
      <c r="X139" s="21">
        <f>D99</f>
        <v>181.77777777777777</v>
      </c>
      <c r="Y139" s="21">
        <f>E99</f>
        <v>1.0409999999999999</v>
      </c>
      <c r="Z139" s="25">
        <f>G99</f>
        <v>124.55555555555556</v>
      </c>
      <c r="AA139" s="25">
        <f>H99</f>
        <v>0.31622776601683794</v>
      </c>
      <c r="AB139" s="21">
        <f>J99</f>
        <v>134.11111111111111</v>
      </c>
      <c r="AC139" s="21">
        <f>K99</f>
        <v>0.33333333333333331</v>
      </c>
      <c r="AD139" s="26">
        <f>M99</f>
        <v>2.8938906752411575</v>
      </c>
      <c r="AE139" s="26">
        <f>N99</f>
        <v>1E-3</v>
      </c>
      <c r="AF139" s="24">
        <f>P99</f>
        <v>3.4555555555555557</v>
      </c>
      <c r="AG139" s="24">
        <f>Q99</f>
        <v>1.1940864197530865E-3</v>
      </c>
      <c r="AH139" s="26">
        <f>S99</f>
        <v>7.0633333333333335</v>
      </c>
      <c r="AI139" s="26">
        <f>T99</f>
        <v>7.2132868347239448E-2</v>
      </c>
      <c r="AK139" s="21">
        <f>D100</f>
        <v>205.1152092029655</v>
      </c>
      <c r="AL139" s="21">
        <f>E100</f>
        <v>0.71162204199069024</v>
      </c>
      <c r="AM139" s="25">
        <f>G100</f>
        <v>118.33333345000004</v>
      </c>
      <c r="AN139" s="25">
        <f>H100</f>
        <v>1.8604085572798248</v>
      </c>
      <c r="AO139" s="21">
        <f>J100</f>
        <v>139.81481477777774</v>
      </c>
      <c r="AP139" s="21">
        <f>K100</f>
        <v>1.9610428064906915</v>
      </c>
      <c r="AQ139" s="26">
        <f>M100</f>
        <v>2.4416666675000003</v>
      </c>
      <c r="AR139" s="26">
        <f>N100</f>
        <v>1.8604085572798249E-2</v>
      </c>
      <c r="AS139" s="24">
        <f>P100</f>
        <v>4.0955631385339366</v>
      </c>
      <c r="AT139" s="24">
        <f>Q100</f>
        <v>3.120581859607318E-2</v>
      </c>
      <c r="AU139" s="26">
        <f>S100</f>
        <v>7.9906680971669335</v>
      </c>
      <c r="AV139" s="26">
        <f>T100</f>
        <v>5.5873083463347052E-2</v>
      </c>
      <c r="AX139" s="21">
        <f>D101</f>
        <v>45.592604608759899</v>
      </c>
      <c r="AY139" s="21">
        <f>E101</f>
        <v>0.3160791</v>
      </c>
      <c r="AZ139" s="25">
        <f>G101</f>
        <v>105.000734999999</v>
      </c>
      <c r="BA139" s="25">
        <f>H101</f>
        <v>4.4721359999999999</v>
      </c>
      <c r="BB139" s="21">
        <f>J101</f>
        <v>152.49919749999998</v>
      </c>
      <c r="BC139" s="21">
        <f>K101</f>
        <v>4.7140450000000005</v>
      </c>
      <c r="BD139" s="26">
        <f>M101</f>
        <v>2.3199996899999902</v>
      </c>
      <c r="BE139" s="26">
        <f>N101</f>
        <v>1.4142136E-2</v>
      </c>
      <c r="BF139" s="24">
        <f>P101</f>
        <v>4.3103454035375304</v>
      </c>
      <c r="BG139" s="24">
        <f>Q101</f>
        <v>2.6733689000000001E-2</v>
      </c>
      <c r="BH139" s="26">
        <f>S101</f>
        <v>2.2585548693230701</v>
      </c>
      <c r="BI139" s="26">
        <f>T101</f>
        <v>9.9905970000000004E-3</v>
      </c>
      <c r="BP139" s="3">
        <f t="shared" si="95"/>
        <v>201.03579727308892</v>
      </c>
      <c r="BQ139" s="3">
        <f t="shared" si="96"/>
        <v>206.33333333333334</v>
      </c>
      <c r="BR139" s="21">
        <f t="shared" ref="BR139:BS139" si="244">BR29</f>
        <v>203.68456530321112</v>
      </c>
      <c r="BS139" s="3">
        <f t="shared" si="244"/>
        <v>-5.2975360602444255</v>
      </c>
      <c r="BT139" s="22">
        <f t="shared" si="98"/>
        <v>-1079.0263296089713</v>
      </c>
      <c r="BU139" s="3">
        <f t="shared" si="99"/>
        <v>41487.402142758074</v>
      </c>
      <c r="BX139" s="3">
        <f t="shared" si="100"/>
        <v>-1.3703838045084922</v>
      </c>
      <c r="BY139" s="21">
        <f t="shared" si="101"/>
        <v>5.445704264870983</v>
      </c>
      <c r="BZ139" s="21">
        <f t="shared" si="102"/>
        <v>1.8779517716591694</v>
      </c>
      <c r="CA139" s="21">
        <f t="shared" si="103"/>
        <v>29.655694940434014</v>
      </c>
      <c r="CB139" s="3">
        <f t="shared" si="90"/>
        <v>-7.4627049287220197</v>
      </c>
      <c r="CK139" s="3">
        <f t="shared" si="104"/>
        <v>115.00000000000003</v>
      </c>
      <c r="CL139" s="3">
        <f t="shared" si="105"/>
        <v>126</v>
      </c>
      <c r="CM139" s="21">
        <f t="shared" si="106"/>
        <v>120.50000000000001</v>
      </c>
      <c r="CN139" s="3">
        <f t="shared" si="107"/>
        <v>-10.999999999999972</v>
      </c>
      <c r="CO139" s="22">
        <f t="shared" si="108"/>
        <v>-35.675149124933981</v>
      </c>
      <c r="CP139" s="3">
        <f t="shared" si="109"/>
        <v>215.38778890915572</v>
      </c>
      <c r="CR139" s="3"/>
      <c r="CS139" s="3">
        <f t="shared" si="110"/>
        <v>-87.406181077597381</v>
      </c>
      <c r="CT139" s="21">
        <f t="shared" si="111"/>
        <v>-74.88762906846236</v>
      </c>
      <c r="CU139" s="21">
        <f t="shared" si="112"/>
        <v>7639.8404905697425</v>
      </c>
      <c r="CV139" s="21">
        <f t="shared" si="113"/>
        <v>5608.1569874956085</v>
      </c>
      <c r="CW139" s="3">
        <f t="shared" si="91"/>
        <v>6545.6416668299662</v>
      </c>
      <c r="DF139" s="3">
        <f t="shared" si="114"/>
        <v>149.07407416666663</v>
      </c>
      <c r="DG139" s="3">
        <f t="shared" si="115"/>
        <v>137.88888888888889</v>
      </c>
      <c r="DH139" s="21">
        <f t="shared" si="116"/>
        <v>143.48148152777776</v>
      </c>
      <c r="DI139" s="3">
        <f t="shared" si="117"/>
        <v>-14.676095833332369</v>
      </c>
      <c r="DJ139" s="22">
        <f t="shared" si="118"/>
        <v>-2105.7479732101742</v>
      </c>
      <c r="DK139" s="3">
        <f t="shared" si="119"/>
        <v>20586.93554140603</v>
      </c>
      <c r="DM139" s="3"/>
      <c r="DN139" s="3">
        <f t="shared" si="120"/>
        <v>13.446280020790795</v>
      </c>
      <c r="DO139" s="21">
        <f t="shared" si="121"/>
        <v>13.951809764309758</v>
      </c>
      <c r="DP139" s="21">
        <f t="shared" si="122"/>
        <v>180.80244639751768</v>
      </c>
      <c r="DQ139" s="21">
        <f t="shared" si="123"/>
        <v>194.65299569948908</v>
      </c>
      <c r="DR139" s="3">
        <f t="shared" si="92"/>
        <v>187.59994088771222</v>
      </c>
      <c r="EA139" s="3">
        <f t="shared" si="124"/>
        <v>2.4916666675000001</v>
      </c>
      <c r="EB139" s="3">
        <f t="shared" si="125"/>
        <v>2.6315789473684208</v>
      </c>
      <c r="EC139" s="21">
        <f t="shared" ref="EC139:ED139" si="245">BY29</f>
        <v>2.5616228074342104</v>
      </c>
      <c r="ED139" s="3">
        <f t="shared" si="245"/>
        <v>-0.1399122798684207</v>
      </c>
      <c r="EE139" s="22">
        <f t="shared" si="127"/>
        <v>-0.35840248715106476</v>
      </c>
      <c r="EF139" s="3">
        <f t="shared" si="128"/>
        <v>6.5619114075671261</v>
      </c>
      <c r="EH139" s="3"/>
      <c r="EI139" s="3">
        <f t="shared" si="129"/>
        <v>0.1694907415791671</v>
      </c>
      <c r="EJ139" s="21">
        <f t="shared" si="130"/>
        <v>0.22200401813472359</v>
      </c>
      <c r="EK139" s="21">
        <f t="shared" si="131"/>
        <v>2.8727111481056004E-2</v>
      </c>
      <c r="EL139" s="21">
        <f t="shared" si="132"/>
        <v>4.9285784067962683E-2</v>
      </c>
      <c r="EM139" s="3">
        <f t="shared" si="133"/>
        <v>3.7627625667209161E-2</v>
      </c>
      <c r="EV139" s="3">
        <f t="shared" si="134"/>
        <v>4.0133779250791379</v>
      </c>
      <c r="EW139" s="3">
        <f t="shared" si="135"/>
        <v>3.8000000000000003</v>
      </c>
      <c r="EX139" s="21">
        <f t="shared" ref="EX139:EY139" si="246">CA29</f>
        <v>3.9066889625395689</v>
      </c>
      <c r="EY139" s="3">
        <f t="shared" si="246"/>
        <v>0.21337792507913766</v>
      </c>
      <c r="EZ139" s="22">
        <f t="shared" si="137"/>
        <v>0.83360118475626221</v>
      </c>
      <c r="FA139" s="3">
        <f t="shared" si="138"/>
        <v>15.262218650028492</v>
      </c>
      <c r="FC139" s="3"/>
      <c r="FD139" s="3">
        <f t="shared" si="139"/>
        <v>-0.3784755045472199</v>
      </c>
      <c r="FE139" s="21">
        <f t="shared" si="140"/>
        <v>-0.3024983445566769</v>
      </c>
      <c r="FF139" s="21">
        <f t="shared" si="141"/>
        <v>0.14324370754227267</v>
      </c>
      <c r="FG139" s="21">
        <f t="shared" si="142"/>
        <v>9.1505248459530023E-2</v>
      </c>
      <c r="FH139" s="3">
        <f t="shared" si="93"/>
        <v>0.11448821358078706</v>
      </c>
      <c r="FQ139" s="3">
        <f t="shared" si="143"/>
        <v>7.6357122482286242</v>
      </c>
      <c r="FR139" s="3">
        <f t="shared" si="144"/>
        <v>7.8211111111111116</v>
      </c>
      <c r="FS139" s="21">
        <f t="shared" ref="FS139:FT139" si="247">CC29</f>
        <v>7.7284116796698683</v>
      </c>
      <c r="FT139" s="3">
        <f t="shared" si="247"/>
        <v>-0.18539886288248741</v>
      </c>
      <c r="FU139" s="22">
        <f t="shared" si="146"/>
        <v>-1.4328387372985281</v>
      </c>
      <c r="FV139" s="3">
        <f t="shared" si="147"/>
        <v>59.728347090457632</v>
      </c>
      <c r="FX139" s="3"/>
      <c r="FY139" s="3">
        <f t="shared" si="148"/>
        <v>-0.72700303225223184</v>
      </c>
      <c r="FZ139" s="21">
        <f t="shared" si="149"/>
        <v>-0.51667404601571043</v>
      </c>
      <c r="GA139" s="21">
        <f t="shared" si="150"/>
        <v>0.52853340890393963</v>
      </c>
      <c r="GB139" s="21">
        <f t="shared" si="151"/>
        <v>0.26695206982624448</v>
      </c>
      <c r="GC139" s="3">
        <f t="shared" si="94"/>
        <v>0.37562359813945062</v>
      </c>
    </row>
    <row r="140" spans="1:188" x14ac:dyDescent="0.25">
      <c r="A140" s="1"/>
      <c r="B140" s="1"/>
      <c r="C140" s="4">
        <v>3</v>
      </c>
      <c r="D140" s="3">
        <v>179.06658057735899</v>
      </c>
      <c r="E140" s="3">
        <v>0.2885394</v>
      </c>
      <c r="F140" s="4">
        <v>3</v>
      </c>
      <c r="G140" s="3">
        <v>117.49959</v>
      </c>
      <c r="H140" s="3">
        <v>4.0824829999999999</v>
      </c>
      <c r="I140" s="4">
        <v>3</v>
      </c>
      <c r="J140" s="3">
        <v>145.00045749999902</v>
      </c>
      <c r="K140" s="3">
        <v>4.2640140000000004</v>
      </c>
      <c r="L140" s="4">
        <v>3</v>
      </c>
      <c r="M140" s="2">
        <v>2.3299999200000001</v>
      </c>
      <c r="N140" s="2">
        <v>1.4142136E-2</v>
      </c>
      <c r="O140" s="4">
        <v>3</v>
      </c>
      <c r="P140" s="2">
        <v>4.2918456409217303</v>
      </c>
      <c r="Q140" s="2">
        <v>3.1259673000000002E-2</v>
      </c>
      <c r="R140" s="4">
        <v>3</v>
      </c>
      <c r="S140" s="2">
        <v>6.4091853947768804</v>
      </c>
      <c r="T140" s="2">
        <v>9.9905970000000004E-3</v>
      </c>
      <c r="X140" s="21">
        <f>D102</f>
        <v>204.22222222222223</v>
      </c>
      <c r="Y140" s="21">
        <f>E102</f>
        <v>1.0409999999999999</v>
      </c>
      <c r="Z140" s="25">
        <f>G102</f>
        <v>124.55555555555556</v>
      </c>
      <c r="AA140" s="25">
        <f>H102</f>
        <v>0.31622776601683794</v>
      </c>
      <c r="AB140" s="21">
        <f>J102</f>
        <v>125</v>
      </c>
      <c r="AC140" s="21">
        <f>K102</f>
        <v>0.33333333333333331</v>
      </c>
      <c r="AD140" s="26">
        <f>M102</f>
        <v>2.4930747922437675</v>
      </c>
      <c r="AE140" s="26">
        <f>N102</f>
        <v>1E-3</v>
      </c>
      <c r="AF140" s="24">
        <f>P102</f>
        <v>4.0111111111111111</v>
      </c>
      <c r="AG140" s="24">
        <f>Q102</f>
        <v>1.6089012345679009E-3</v>
      </c>
      <c r="AH140" s="26">
        <f>S102</f>
        <v>8.18888888888889</v>
      </c>
      <c r="AI140" s="26">
        <f>T102</f>
        <v>7.522099817027339E-2</v>
      </c>
      <c r="AK140" s="21">
        <f>D103</f>
        <v>203.04857818867913</v>
      </c>
      <c r="AL140" s="21">
        <f>E103</f>
        <v>0.76833409641309902</v>
      </c>
      <c r="AM140" s="25">
        <f>G103</f>
        <v>117.9166667325</v>
      </c>
      <c r="AN140" s="25">
        <f>H103</f>
        <v>1.8604085572798248</v>
      </c>
      <c r="AO140" s="21">
        <f>J103</f>
        <v>132.87037038888889</v>
      </c>
      <c r="AP140" s="21">
        <f>K103</f>
        <v>1.9610428064906915</v>
      </c>
      <c r="AQ140" s="26">
        <f>M103</f>
        <v>2.3750000008250001</v>
      </c>
      <c r="AR140" s="26">
        <f>N103</f>
        <v>1.8604085572798249E-2</v>
      </c>
      <c r="AS140" s="24">
        <f>P103</f>
        <v>4.2105263143268701</v>
      </c>
      <c r="AT140" s="24">
        <f>Q103</f>
        <v>3.2982312349913889E-2</v>
      </c>
      <c r="AU140" s="26">
        <f>S103</f>
        <v>8.1100014529207609</v>
      </c>
      <c r="AV140" s="26">
        <f>T103</f>
        <v>5.816365221383421E-2</v>
      </c>
      <c r="AX140" s="21">
        <f>D104</f>
        <v>54.172519023260001</v>
      </c>
      <c r="AY140" s="21">
        <f>E104</f>
        <v>0.3160791</v>
      </c>
      <c r="AZ140" s="25">
        <f>G104</f>
        <v>100</v>
      </c>
      <c r="BA140" s="25">
        <f>H104</f>
        <v>4.4721359999999999</v>
      </c>
      <c r="BB140" s="21">
        <f>J104</f>
        <v>139.99999999999898</v>
      </c>
      <c r="BC140" s="21">
        <f>K104</f>
        <v>4.7140450000000005</v>
      </c>
      <c r="BD140" s="26">
        <f>M104</f>
        <v>2.5600013700000002</v>
      </c>
      <c r="BE140" s="26">
        <f>N104</f>
        <v>1.4142136E-2</v>
      </c>
      <c r="BF140" s="24">
        <f>P104</f>
        <v>3.9062479095470102</v>
      </c>
      <c r="BG140" s="24">
        <f>Q104</f>
        <v>2.1579162999999998E-2</v>
      </c>
      <c r="BH140" s="26">
        <f>S104</f>
        <v>1.64504980043399</v>
      </c>
      <c r="BI140" s="26">
        <f>T104</f>
        <v>9.9905970000000004E-3</v>
      </c>
      <c r="BP140" s="3">
        <f t="shared" si="95"/>
        <v>196.9709812110101</v>
      </c>
      <c r="BQ140" s="3">
        <f t="shared" si="96"/>
        <v>199.66666666666666</v>
      </c>
      <c r="BR140" s="21">
        <f t="shared" ref="BR140:BS140" si="248">BR30</f>
        <v>198.31882393883836</v>
      </c>
      <c r="BS140" s="3">
        <f t="shared" si="248"/>
        <v>-2.6956854556565588</v>
      </c>
      <c r="BT140" s="22">
        <f t="shared" si="98"/>
        <v>-534.60516927484036</v>
      </c>
      <c r="BU140" s="3">
        <f t="shared" si="99"/>
        <v>39330.355928483965</v>
      </c>
      <c r="BX140" s="3">
        <f t="shared" si="100"/>
        <v>-5.4351998665873111</v>
      </c>
      <c r="BY140" s="21">
        <f t="shared" si="101"/>
        <v>-1.2209624017957026</v>
      </c>
      <c r="BZ140" s="21">
        <f t="shared" si="102"/>
        <v>29.541397589750726</v>
      </c>
      <c r="CA140" s="21">
        <f t="shared" si="103"/>
        <v>1.4907491865987308</v>
      </c>
      <c r="CB140" s="3">
        <f t="shared" si="90"/>
        <v>6.6361746833481261</v>
      </c>
      <c r="CK140" s="3">
        <f t="shared" si="104"/>
        <v>103.75000010000002</v>
      </c>
      <c r="CL140" s="3">
        <f t="shared" si="105"/>
        <v>121.44444444444444</v>
      </c>
      <c r="CM140" s="21">
        <f t="shared" si="106"/>
        <v>112.59722227222224</v>
      </c>
      <c r="CN140" s="3">
        <f t="shared" si="107"/>
        <v>-17.69444434444442</v>
      </c>
      <c r="CO140" s="22">
        <f t="shared" si="108"/>
        <v>5.5103346950313181</v>
      </c>
      <c r="CP140" s="3">
        <f t="shared" si="109"/>
        <v>6.2521871357585743</v>
      </c>
      <c r="CR140" s="3"/>
      <c r="CS140" s="3">
        <f t="shared" si="110"/>
        <v>-98.656180977597387</v>
      </c>
      <c r="CT140" s="21">
        <f t="shared" si="111"/>
        <v>-79.443184624017917</v>
      </c>
      <c r="CU140" s="21">
        <f t="shared" si="112"/>
        <v>9733.0420450844485</v>
      </c>
      <c r="CV140" s="21">
        <f t="shared" si="113"/>
        <v>6311.2195832057969</v>
      </c>
      <c r="CW140" s="3">
        <f t="shared" si="91"/>
        <v>7837.561199703794</v>
      </c>
      <c r="DF140" s="3">
        <f t="shared" si="114"/>
        <v>149.99999988888891</v>
      </c>
      <c r="DG140" s="3">
        <f t="shared" si="115"/>
        <v>131.88888888888889</v>
      </c>
      <c r="DH140" s="21">
        <f t="shared" si="116"/>
        <v>140.94444438888888</v>
      </c>
      <c r="DI140" s="3">
        <f t="shared" si="117"/>
        <v>2.5004373888899067</v>
      </c>
      <c r="DJ140" s="22">
        <f t="shared" si="118"/>
        <v>352.42275850629198</v>
      </c>
      <c r="DK140" s="3">
        <f t="shared" si="119"/>
        <v>19865.336404092592</v>
      </c>
      <c r="DM140" s="3"/>
      <c r="DN140" s="3">
        <f t="shared" si="120"/>
        <v>14.372205743013069</v>
      </c>
      <c r="DO140" s="21">
        <f t="shared" si="121"/>
        <v>7.9518097643097576</v>
      </c>
      <c r="DP140" s="21">
        <f t="shared" si="122"/>
        <v>206.56029791949786</v>
      </c>
      <c r="DQ140" s="21">
        <f t="shared" si="123"/>
        <v>63.231278527772005</v>
      </c>
      <c r="DR140" s="3">
        <f t="shared" si="92"/>
        <v>114.28504596196009</v>
      </c>
      <c r="EA140" s="3">
        <f t="shared" si="124"/>
        <v>2.3875000000000002</v>
      </c>
      <c r="EB140" s="3">
        <f t="shared" si="125"/>
        <v>2.5295109612141653</v>
      </c>
      <c r="EC140" s="21">
        <f t="shared" ref="EC140:ED140" si="249">BY30</f>
        <v>2.4585054806070827</v>
      </c>
      <c r="ED140" s="3">
        <f t="shared" si="249"/>
        <v>-0.14201096121416512</v>
      </c>
      <c r="EE140" s="22">
        <f t="shared" si="127"/>
        <v>-0.34913472645130483</v>
      </c>
      <c r="EF140" s="3">
        <f t="shared" si="128"/>
        <v>6.0442491981750628</v>
      </c>
      <c r="EH140" s="3"/>
      <c r="EI140" s="3">
        <f t="shared" si="129"/>
        <v>6.5324074079167183E-2</v>
      </c>
      <c r="EJ140" s="21">
        <f t="shared" si="130"/>
        <v>0.11993603198046809</v>
      </c>
      <c r="EK140" s="21">
        <f t="shared" si="131"/>
        <v>4.2672346543005217E-3</v>
      </c>
      <c r="EL140" s="21">
        <f t="shared" si="132"/>
        <v>1.4384651767219866E-2</v>
      </c>
      <c r="EM140" s="3">
        <f t="shared" si="133"/>
        <v>7.8347102378534626E-3</v>
      </c>
      <c r="EV140" s="3">
        <f t="shared" si="134"/>
        <v>4.1884816753926701</v>
      </c>
      <c r="EW140" s="3">
        <f t="shared" si="135"/>
        <v>3.9533333333333331</v>
      </c>
      <c r="EX140" s="21">
        <f t="shared" ref="EX140:EY140" si="250">CA30</f>
        <v>4.0709075043630012</v>
      </c>
      <c r="EY140" s="3">
        <f t="shared" si="250"/>
        <v>0.23514834205933699</v>
      </c>
      <c r="EZ140" s="22">
        <f t="shared" si="137"/>
        <v>0.95726715032787291</v>
      </c>
      <c r="FA140" s="3">
        <f t="shared" si="138"/>
        <v>16.572287909078998</v>
      </c>
      <c r="FC140" s="3"/>
      <c r="FD140" s="3">
        <f t="shared" si="139"/>
        <v>-0.2033717542336877</v>
      </c>
      <c r="FE140" s="21">
        <f t="shared" si="140"/>
        <v>-0.14916501122334402</v>
      </c>
      <c r="FF140" s="21">
        <f t="shared" si="141"/>
        <v>4.1360070420087471E-2</v>
      </c>
      <c r="FG140" s="21">
        <f t="shared" si="142"/>
        <v>2.225020057326035E-2</v>
      </c>
      <c r="FH140" s="3">
        <f t="shared" si="93"/>
        <v>3.0335950002779187E-2</v>
      </c>
      <c r="FQ140" s="3">
        <f t="shared" si="143"/>
        <v>7.7676947714012083</v>
      </c>
      <c r="FR140" s="3">
        <f t="shared" si="144"/>
        <v>7.8866666666666667</v>
      </c>
      <c r="FS140" s="21">
        <f t="shared" ref="FS140:FT140" si="251">CC30</f>
        <v>7.8271807190339375</v>
      </c>
      <c r="FT140" s="3">
        <f t="shared" si="251"/>
        <v>-0.11897189526545837</v>
      </c>
      <c r="FU140" s="22">
        <f t="shared" si="146"/>
        <v>-0.93121452472872079</v>
      </c>
      <c r="FV140" s="3">
        <f t="shared" si="147"/>
        <v>61.264758008416628</v>
      </c>
      <c r="FX140" s="3"/>
      <c r="FY140" s="3">
        <f t="shared" si="148"/>
        <v>-0.59502050907964765</v>
      </c>
      <c r="FZ140" s="21">
        <f t="shared" si="149"/>
        <v>-0.45111849046015529</v>
      </c>
      <c r="GA140" s="21">
        <f t="shared" si="150"/>
        <v>0.35404940622540304</v>
      </c>
      <c r="GB140" s="21">
        <f t="shared" si="151"/>
        <v>0.20350789243504921</v>
      </c>
      <c r="GC140" s="3">
        <f t="shared" si="94"/>
        <v>0.26842475384884379</v>
      </c>
    </row>
    <row r="141" spans="1:188" x14ac:dyDescent="0.25">
      <c r="A141" s="1"/>
      <c r="B141" s="1">
        <v>2</v>
      </c>
      <c r="C141" s="5">
        <v>1</v>
      </c>
      <c r="D141" s="3">
        <v>182.9</v>
      </c>
      <c r="E141" s="3">
        <v>1.0409999999999999</v>
      </c>
      <c r="F141" s="5">
        <v>1</v>
      </c>
      <c r="G141" s="3">
        <v>129.80000000000001</v>
      </c>
      <c r="H141" s="3">
        <v>0.30151134457776363</v>
      </c>
      <c r="I141" s="5">
        <v>1</v>
      </c>
      <c r="J141" s="3">
        <v>115.49999999999997</v>
      </c>
      <c r="K141" s="3">
        <v>0.31622776601683794</v>
      </c>
      <c r="L141" s="5">
        <v>1</v>
      </c>
      <c r="M141" s="2">
        <v>2.6934378060724775</v>
      </c>
      <c r="N141" s="2">
        <v>1E-3</v>
      </c>
      <c r="O141" s="5">
        <v>1</v>
      </c>
      <c r="P141" s="2">
        <v>4.0840000000000005</v>
      </c>
      <c r="Q141" s="2">
        <v>1.5162778181818186E-3</v>
      </c>
      <c r="R141" s="5">
        <v>1</v>
      </c>
      <c r="S141" s="2">
        <v>7.4590000000000005</v>
      </c>
      <c r="T141" s="2">
        <v>7.4045663238474044E-2</v>
      </c>
      <c r="X141" s="21">
        <f>D105</f>
        <v>200.77777777777777</v>
      </c>
      <c r="Y141" s="21">
        <f>E105</f>
        <v>1.0409999999999999</v>
      </c>
      <c r="Z141" s="25">
        <f>G105</f>
        <v>120.77777777777777</v>
      </c>
      <c r="AA141" s="25">
        <f>H105</f>
        <v>0.33333333333333331</v>
      </c>
      <c r="AB141" s="21">
        <f>J105</f>
        <v>121.66666666666666</v>
      </c>
      <c r="AC141" s="21">
        <f>K105</f>
        <v>0.35355339059327373</v>
      </c>
      <c r="AD141" s="26">
        <f>M105</f>
        <v>2.179176755447942</v>
      </c>
      <c r="AE141" s="26">
        <f>N105</f>
        <v>1E-3</v>
      </c>
      <c r="AF141" s="24">
        <f>P105</f>
        <v>4.13</v>
      </c>
      <c r="AG141" s="24">
        <f>Q105</f>
        <v>1.8952111111111111E-3</v>
      </c>
      <c r="AH141" s="26">
        <f>S105</f>
        <v>8.2888888888888896</v>
      </c>
      <c r="AI141" s="26">
        <f>T105</f>
        <v>7.7881222265979405E-2</v>
      </c>
      <c r="AK141" s="21">
        <f>D106</f>
        <v>198.72226770010872</v>
      </c>
      <c r="AL141" s="21">
        <f>E106</f>
        <v>0.82349160023233381</v>
      </c>
      <c r="AM141" s="25">
        <f>G106</f>
        <v>109.4696969613636</v>
      </c>
      <c r="AN141" s="25">
        <f>H106</f>
        <v>1.7738299600786787</v>
      </c>
      <c r="AO141" s="21">
        <f>J106</f>
        <v>132.91666667500004</v>
      </c>
      <c r="AP141" s="21">
        <f>K106</f>
        <v>1.8604085572798248</v>
      </c>
      <c r="AQ141" s="26">
        <f>M106</f>
        <v>2.5333333333249999</v>
      </c>
      <c r="AR141" s="26">
        <f>N106</f>
        <v>1.8604085572798249E-2</v>
      </c>
      <c r="AS141" s="24">
        <f>P106</f>
        <v>4.3421052631721784</v>
      </c>
      <c r="AT141" s="24">
        <f>Q106</f>
        <v>3.1887196532533656E-2</v>
      </c>
      <c r="AU141" s="26">
        <f>S106</f>
        <v>8.2610399883638763</v>
      </c>
      <c r="AV141" s="26">
        <f>T106</f>
        <v>5.9274629425918546E-2</v>
      </c>
      <c r="AX141" s="21">
        <f>D107</f>
        <v>21.2835492697399</v>
      </c>
      <c r="AY141" s="21">
        <f>E107</f>
        <v>0.33317659999999999</v>
      </c>
      <c r="AZ141" s="25">
        <f>G107</f>
        <v>93.750953749999795</v>
      </c>
      <c r="BA141" s="25">
        <f>H107</f>
        <v>4.7140450000000005</v>
      </c>
      <c r="BB141" s="21">
        <f>J107</f>
        <v>141.249179999999</v>
      </c>
      <c r="BC141" s="21">
        <f>K107</f>
        <v>5</v>
      </c>
      <c r="BD141" s="26">
        <f>M107</f>
        <v>2.1500015299999902</v>
      </c>
      <c r="BE141" s="26">
        <f>N107</f>
        <v>1.4142136E-2</v>
      </c>
      <c r="BF141" s="24">
        <f>P107</f>
        <v>4.6511594808027903</v>
      </c>
      <c r="BG141" s="24">
        <f>Q107</f>
        <v>2.7534676000000001E-2</v>
      </c>
      <c r="BH141" s="26">
        <f>S107</f>
        <v>0.44208796984279503</v>
      </c>
      <c r="BI141" s="26">
        <f>T107</f>
        <v>9.9905970000000004E-3</v>
      </c>
      <c r="BP141" s="3">
        <f t="shared" si="95"/>
        <v>201.12897967781001</v>
      </c>
      <c r="BQ141" s="3">
        <f t="shared" si="96"/>
        <v>205.11111111111111</v>
      </c>
      <c r="BR141" s="21">
        <f t="shared" ref="BR141:BS141" si="252">BR31</f>
        <v>203.12004539446056</v>
      </c>
      <c r="BS141" s="3">
        <f t="shared" si="252"/>
        <v>-3.982131433301106</v>
      </c>
      <c r="BT141" s="22">
        <f t="shared" si="98"/>
        <v>-808.850717498829</v>
      </c>
      <c r="BU141" s="3">
        <f t="shared" si="99"/>
        <v>41257.752841047717</v>
      </c>
      <c r="BX141" s="3">
        <f t="shared" si="100"/>
        <v>-1.2772013997874012</v>
      </c>
      <c r="BY141" s="21">
        <f t="shared" si="101"/>
        <v>4.2234820426487545</v>
      </c>
      <c r="BZ141" s="21">
        <f t="shared" si="102"/>
        <v>1.6312434156188971</v>
      </c>
      <c r="CA141" s="21">
        <f t="shared" si="103"/>
        <v>17.837800564576497</v>
      </c>
      <c r="CB141" s="3">
        <f t="shared" si="90"/>
        <v>-5.394237176847942</v>
      </c>
      <c r="CK141" s="3">
        <f t="shared" si="104"/>
        <v>116.66666662499996</v>
      </c>
      <c r="CL141" s="3">
        <f t="shared" si="105"/>
        <v>124.2222222222222</v>
      </c>
      <c r="CM141" s="21">
        <f t="shared" si="106"/>
        <v>120.44444442361109</v>
      </c>
      <c r="CN141" s="3">
        <f t="shared" si="107"/>
        <v>-7.5555555972222379</v>
      </c>
      <c r="CO141" s="22">
        <f t="shared" si="108"/>
        <v>-13.168174855526606</v>
      </c>
      <c r="CP141" s="3">
        <f t="shared" si="109"/>
        <v>32.957854670018314</v>
      </c>
      <c r="CR141" s="3"/>
      <c r="CS141" s="3">
        <f t="shared" si="110"/>
        <v>-85.739514452597447</v>
      </c>
      <c r="CT141" s="21">
        <f t="shared" si="111"/>
        <v>-76.66540684624016</v>
      </c>
      <c r="CU141" s="21">
        <f t="shared" si="112"/>
        <v>7351.2643385671663</v>
      </c>
      <c r="CV141" s="21">
        <f t="shared" si="113"/>
        <v>5877.5846068995279</v>
      </c>
      <c r="CW141" s="3">
        <f t="shared" si="91"/>
        <v>6573.2547583074711</v>
      </c>
      <c r="DF141" s="3">
        <f t="shared" si="114"/>
        <v>146.75925930555559</v>
      </c>
      <c r="DG141" s="3">
        <f t="shared" si="115"/>
        <v>137.88888888888889</v>
      </c>
      <c r="DH141" s="21">
        <f t="shared" si="116"/>
        <v>142.32407409722225</v>
      </c>
      <c r="DI141" s="3">
        <f t="shared" si="117"/>
        <v>-5.7408931944444248</v>
      </c>
      <c r="DJ141" s="22">
        <f t="shared" si="118"/>
        <v>-817.06730839034731</v>
      </c>
      <c r="DK141" s="3">
        <f t="shared" si="119"/>
        <v>20256.142067631608</v>
      </c>
      <c r="DM141" s="3"/>
      <c r="DN141" s="3">
        <f t="shared" si="120"/>
        <v>11.131465159679749</v>
      </c>
      <c r="DO141" s="21">
        <f t="shared" si="121"/>
        <v>13.951809764309758</v>
      </c>
      <c r="DP141" s="21">
        <f t="shared" si="122"/>
        <v>123.9095166011641</v>
      </c>
      <c r="DQ141" s="21">
        <f t="shared" si="123"/>
        <v>194.65299569948908</v>
      </c>
      <c r="DR141" s="3">
        <f t="shared" si="92"/>
        <v>155.30408430589381</v>
      </c>
      <c r="EA141" s="3">
        <f t="shared" si="124"/>
        <v>2.4874999999999998</v>
      </c>
      <c r="EB141" s="3">
        <f t="shared" si="125"/>
        <v>2.6162790697674421</v>
      </c>
      <c r="EC141" s="21">
        <f t="shared" ref="EC141:ED141" si="253">BY31</f>
        <v>2.5518895348837209</v>
      </c>
      <c r="ED141" s="3">
        <f t="shared" si="253"/>
        <v>-0.12877906976744224</v>
      </c>
      <c r="EE141" s="22">
        <f t="shared" si="127"/>
        <v>-0.32862996045159643</v>
      </c>
      <c r="EF141" s="3">
        <f t="shared" si="128"/>
        <v>6.5121401982490532</v>
      </c>
      <c r="EH141" s="3"/>
      <c r="EI141" s="3">
        <f t="shared" si="129"/>
        <v>0.16532407407916683</v>
      </c>
      <c r="EJ141" s="21">
        <f t="shared" si="130"/>
        <v>0.20670414053374486</v>
      </c>
      <c r="EK141" s="21">
        <f t="shared" si="131"/>
        <v>2.7332049470133842E-2</v>
      </c>
      <c r="EL141" s="21">
        <f t="shared" si="132"/>
        <v>4.2726601713794145E-2</v>
      </c>
      <c r="EM141" s="3">
        <f t="shared" si="133"/>
        <v>3.4173170642071343E-2</v>
      </c>
      <c r="EV141" s="3">
        <f t="shared" si="134"/>
        <v>4.0201005025125633</v>
      </c>
      <c r="EW141" s="3">
        <f t="shared" si="135"/>
        <v>3.822222222222222</v>
      </c>
      <c r="EX141" s="21">
        <f t="shared" ref="EX141:EY141" si="254">CA31</f>
        <v>3.9211613623673927</v>
      </c>
      <c r="EY141" s="3">
        <f t="shared" si="254"/>
        <v>0.19787828029034138</v>
      </c>
      <c r="EZ141" s="22">
        <f t="shared" si="137"/>
        <v>0.77591266712619178</v>
      </c>
      <c r="FA141" s="3">
        <f t="shared" si="138"/>
        <v>15.375506429722908</v>
      </c>
      <c r="FC141" s="3"/>
      <c r="FD141" s="3">
        <f t="shared" si="139"/>
        <v>-0.37175292711379448</v>
      </c>
      <c r="FE141" s="21">
        <f t="shared" si="140"/>
        <v>-0.2802761223344552</v>
      </c>
      <c r="FF141" s="21">
        <f t="shared" si="141"/>
        <v>0.13820023881767418</v>
      </c>
      <c r="FG141" s="21">
        <f t="shared" si="142"/>
        <v>7.8554704750838492E-2</v>
      </c>
      <c r="FH141" s="3">
        <f t="shared" si="93"/>
        <v>0.10419346887793766</v>
      </c>
      <c r="FQ141" s="3">
        <f t="shared" si="143"/>
        <v>7.666694092577881</v>
      </c>
      <c r="FR141" s="3">
        <f t="shared" si="144"/>
        <v>7.8266666666666662</v>
      </c>
      <c r="FS141" s="21">
        <f t="shared" ref="FS141:FT141" si="255">CC31</f>
        <v>7.7466803796222736</v>
      </c>
      <c r="FT141" s="3">
        <f t="shared" si="255"/>
        <v>-0.15997257408878518</v>
      </c>
      <c r="FU141" s="22">
        <f t="shared" si="146"/>
        <v>-1.2392564009712628</v>
      </c>
      <c r="FV141" s="3">
        <f t="shared" si="147"/>
        <v>60.011056904024692</v>
      </c>
      <c r="FX141" s="3"/>
      <c r="FY141" s="3">
        <f t="shared" si="148"/>
        <v>-0.69602118790297496</v>
      </c>
      <c r="FZ141" s="21">
        <f t="shared" si="149"/>
        <v>-0.51111849046015578</v>
      </c>
      <c r="GA141" s="21">
        <f t="shared" si="150"/>
        <v>0.48444549400986836</v>
      </c>
      <c r="GB141" s="21">
        <f t="shared" si="151"/>
        <v>0.26124211129026836</v>
      </c>
      <c r="GC141" s="3">
        <f t="shared" si="94"/>
        <v>0.355749298889253</v>
      </c>
    </row>
    <row r="142" spans="1:188" x14ac:dyDescent="0.25">
      <c r="A142" s="1"/>
      <c r="B142" s="1"/>
      <c r="C142" s="6">
        <v>2</v>
      </c>
      <c r="D142" s="3">
        <v>182.12485967407034</v>
      </c>
      <c r="E142" s="3">
        <v>0.74974497573504817</v>
      </c>
      <c r="F142" s="6">
        <v>2</v>
      </c>
      <c r="G142" s="3">
        <v>114.7727271818182</v>
      </c>
      <c r="H142" s="3">
        <v>1.7738299600786787</v>
      </c>
      <c r="I142" s="6">
        <v>2</v>
      </c>
      <c r="J142" s="3">
        <v>130.41666684999998</v>
      </c>
      <c r="K142" s="3">
        <v>1.8604085572798248</v>
      </c>
      <c r="L142" s="6">
        <v>2</v>
      </c>
      <c r="M142" s="2">
        <v>2.5666666674999998</v>
      </c>
      <c r="N142" s="2">
        <v>1.8604085572798249E-2</v>
      </c>
      <c r="O142" s="6">
        <v>2</v>
      </c>
      <c r="P142" s="2">
        <v>4.28571428432282</v>
      </c>
      <c r="Q142" s="2">
        <v>3.1064335815669593E-2</v>
      </c>
      <c r="R142" s="6">
        <v>2</v>
      </c>
      <c r="S142" s="2">
        <v>7.4674773687680212</v>
      </c>
      <c r="T142" s="2">
        <v>5.2776923078750572E-2</v>
      </c>
      <c r="X142" s="21">
        <f>D108</f>
        <v>205.75</v>
      </c>
      <c r="Y142" s="21">
        <f>E108</f>
        <v>1.0409999999999999</v>
      </c>
      <c r="Z142" s="25">
        <f>G108</f>
        <v>130.625</v>
      </c>
      <c r="AA142" s="25">
        <f>H108</f>
        <v>0.31622776601683794</v>
      </c>
      <c r="AB142" s="21">
        <f>J108</f>
        <v>134.25</v>
      </c>
      <c r="AC142" s="21">
        <f>K108</f>
        <v>0.33333333333333331</v>
      </c>
      <c r="AD142" s="26">
        <f>M108</f>
        <v>2.6481297583581593</v>
      </c>
      <c r="AE142" s="26">
        <f>N108</f>
        <v>1E-3</v>
      </c>
      <c r="AF142" s="24">
        <f>P108</f>
        <v>3.7762500000000001</v>
      </c>
      <c r="AG142" s="24">
        <f>Q108</f>
        <v>1.4260064062500003E-3</v>
      </c>
      <c r="AH142" s="26">
        <f>S108</f>
        <v>7.7712500000000002</v>
      </c>
      <c r="AI142" s="26">
        <f>T108</f>
        <v>6.9426993076576543E-2</v>
      </c>
      <c r="AK142" s="21">
        <f>D109</f>
        <v>201.87814005004842</v>
      </c>
      <c r="AL142" s="21">
        <f>E109</f>
        <v>0.79381805847153364</v>
      </c>
      <c r="AM142" s="25">
        <f>G109</f>
        <v>109.09090902272722</v>
      </c>
      <c r="AN142" s="25">
        <f>H109</f>
        <v>1.7738299600786787</v>
      </c>
      <c r="AO142" s="21">
        <f>J109</f>
        <v>158.33333332500004</v>
      </c>
      <c r="AP142" s="21">
        <f>K109</f>
        <v>1.8604085572798248</v>
      </c>
      <c r="AQ142" s="26">
        <f>M109</f>
        <v>2.7833333324999998</v>
      </c>
      <c r="AR142" s="26">
        <f>N109</f>
        <v>1.8604085572798249E-2</v>
      </c>
      <c r="AS142" s="24">
        <f>P109</f>
        <v>3.952095809566496</v>
      </c>
      <c r="AT142" s="24">
        <f>Q109</f>
        <v>2.6416213888054842E-2</v>
      </c>
      <c r="AU142" s="26">
        <f>S109</f>
        <v>7.6289562551513841</v>
      </c>
      <c r="AV142" s="26">
        <f>T109</f>
        <v>4.9732768948922187E-2</v>
      </c>
      <c r="AX142" s="21">
        <f>D110</f>
        <v>167.001671941479</v>
      </c>
      <c r="AY142" s="21">
        <f>E110</f>
        <v>0.3160791</v>
      </c>
      <c r="AZ142" s="25">
        <f>G110</f>
        <v>106.25004624999899</v>
      </c>
      <c r="BA142" s="25">
        <f>H110</f>
        <v>4.4721359999999999</v>
      </c>
      <c r="BB142" s="21">
        <f>J110</f>
        <v>157.50003000000001</v>
      </c>
      <c r="BC142" s="21">
        <f>K110</f>
        <v>4.7140450000000005</v>
      </c>
      <c r="BD142" s="26">
        <f>M110</f>
        <v>2.4100017600000001</v>
      </c>
      <c r="BE142" s="26">
        <f>N110</f>
        <v>1.4142136E-2</v>
      </c>
      <c r="BF142" s="24">
        <f>P110</f>
        <v>4.1493745631123504</v>
      </c>
      <c r="BG142" s="24">
        <f>Q110</f>
        <v>2.4348952E-2</v>
      </c>
      <c r="BH142" s="26">
        <f>S110</f>
        <v>6.6256716378220899</v>
      </c>
      <c r="BI142" s="26">
        <f>T110</f>
        <v>9.9905970000000004E-3</v>
      </c>
      <c r="BP142" s="3">
        <f t="shared" si="95"/>
        <v>196.22318813138489</v>
      </c>
      <c r="BQ142" s="3">
        <f t="shared" si="96"/>
        <v>199.88888888888889</v>
      </c>
      <c r="BR142" s="21">
        <f t="shared" ref="BR142:BS142" si="256">BR32</f>
        <v>198.05603851013689</v>
      </c>
      <c r="BS142" s="3">
        <f t="shared" si="256"/>
        <v>-3.6657007575039984</v>
      </c>
      <c r="BT142" s="22">
        <f t="shared" si="98"/>
        <v>-726.01417039484988</v>
      </c>
      <c r="BU142" s="3">
        <f t="shared" si="99"/>
        <v>39226.194390328827</v>
      </c>
      <c r="BX142" s="3">
        <f t="shared" si="100"/>
        <v>-6.1829929462125222</v>
      </c>
      <c r="BY142" s="21">
        <f t="shared" si="101"/>
        <v>-0.99874017957347405</v>
      </c>
      <c r="BZ142" s="21">
        <f t="shared" si="102"/>
        <v>38.229401772913803</v>
      </c>
      <c r="CA142" s="21">
        <f t="shared" si="103"/>
        <v>0.99748194629445519</v>
      </c>
      <c r="CB142" s="3">
        <f t="shared" si="90"/>
        <v>6.1752034854018181</v>
      </c>
      <c r="CK142" s="3">
        <f t="shared" si="104"/>
        <v>104.16666661750003</v>
      </c>
      <c r="CL142" s="3">
        <f t="shared" si="105"/>
        <v>120.11111111111111</v>
      </c>
      <c r="CM142" s="21">
        <f t="shared" si="106"/>
        <v>112.13888886430557</v>
      </c>
      <c r="CN142" s="3">
        <f t="shared" si="107"/>
        <v>-15.944444493611087</v>
      </c>
      <c r="CO142" s="22">
        <f t="shared" si="108"/>
        <v>-2.5659199405509585</v>
      </c>
      <c r="CP142" s="3">
        <f t="shared" si="109"/>
        <v>1.3389352442402032</v>
      </c>
      <c r="CR142" s="3"/>
      <c r="CS142" s="3">
        <f t="shared" si="110"/>
        <v>-98.239514460097382</v>
      </c>
      <c r="CT142" s="21">
        <f t="shared" si="111"/>
        <v>-80.776517957351246</v>
      </c>
      <c r="CU142" s="21">
        <f t="shared" si="112"/>
        <v>9651.0022013556827</v>
      </c>
      <c r="CV142" s="21">
        <f t="shared" si="113"/>
        <v>6524.8458533142884</v>
      </c>
      <c r="CW142" s="3">
        <f t="shared" si="91"/>
        <v>7935.4459039075236</v>
      </c>
      <c r="DF142" s="3">
        <f t="shared" si="114"/>
        <v>142.59259255555551</v>
      </c>
      <c r="DG142" s="3">
        <f t="shared" si="115"/>
        <v>125.44444444444444</v>
      </c>
      <c r="DH142" s="21">
        <f t="shared" si="116"/>
        <v>134.01851849999997</v>
      </c>
      <c r="DI142" s="3">
        <f t="shared" si="117"/>
        <v>-1.1571236944424754</v>
      </c>
      <c r="DJ142" s="22">
        <f t="shared" si="118"/>
        <v>-155.07600325042719</v>
      </c>
      <c r="DK142" s="3">
        <f t="shared" si="119"/>
        <v>17960.963300934833</v>
      </c>
      <c r="DM142" s="3"/>
      <c r="DN142" s="3">
        <f t="shared" si="120"/>
        <v>6.9647984096796733</v>
      </c>
      <c r="DO142" s="21">
        <f t="shared" si="121"/>
        <v>1.5073653198653147</v>
      </c>
      <c r="DP142" s="21">
        <f t="shared" si="122"/>
        <v>48.508416887476507</v>
      </c>
      <c r="DQ142" s="21">
        <f t="shared" si="123"/>
        <v>2.2721502075326625</v>
      </c>
      <c r="DR142" s="3">
        <f t="shared" si="92"/>
        <v>10.498495582604237</v>
      </c>
      <c r="EA142" s="3">
        <f t="shared" si="124"/>
        <v>2.3249999991749997</v>
      </c>
      <c r="EB142" s="3">
        <f t="shared" si="125"/>
        <v>2.4516480523018256</v>
      </c>
      <c r="EC142" s="21">
        <f t="shared" ref="EC142:ED142" si="257">BY32</f>
        <v>2.3883240257384126</v>
      </c>
      <c r="ED142" s="3">
        <f t="shared" si="257"/>
        <v>-0.12664805312682592</v>
      </c>
      <c r="EE142" s="22">
        <f t="shared" si="127"/>
        <v>-0.30247658809579325</v>
      </c>
      <c r="EF142" s="3">
        <f t="shared" si="128"/>
        <v>5.7040916519193381</v>
      </c>
      <c r="EH142" s="3"/>
      <c r="EI142" s="3">
        <f t="shared" si="129"/>
        <v>2.8240732541666702E-3</v>
      </c>
      <c r="EJ142" s="21">
        <f t="shared" si="130"/>
        <v>4.2073123068128382E-2</v>
      </c>
      <c r="EK142" s="21">
        <f t="shared" si="131"/>
        <v>7.9753897448995269E-6</v>
      </c>
      <c r="EL142" s="21">
        <f t="shared" si="132"/>
        <v>1.7701476847058765E-3</v>
      </c>
      <c r="EM142" s="3">
        <f t="shared" si="133"/>
        <v>1.1881758157596412E-4</v>
      </c>
      <c r="EV142" s="3">
        <f t="shared" si="134"/>
        <v>4.301075270343393</v>
      </c>
      <c r="EW142" s="3">
        <f t="shared" si="135"/>
        <v>4.0788888888888879</v>
      </c>
      <c r="EX142" s="21">
        <f t="shared" ref="EX142:EY142" si="258">CA32</f>
        <v>4.18998207961614</v>
      </c>
      <c r="EY142" s="3">
        <f t="shared" si="258"/>
        <v>0.22218638145450509</v>
      </c>
      <c r="EZ142" s="22">
        <f t="shared" si="137"/>
        <v>0.93095695662913214</v>
      </c>
      <c r="FA142" s="3">
        <f t="shared" si="138"/>
        <v>17.555949827504392</v>
      </c>
      <c r="FC142" s="3"/>
      <c r="FD142" s="3">
        <f t="shared" si="139"/>
        <v>-9.0778159282964843E-2</v>
      </c>
      <c r="FE142" s="21">
        <f t="shared" si="140"/>
        <v>-2.360945566778927E-2</v>
      </c>
      <c r="FF142" s="21">
        <f t="shared" si="141"/>
        <v>8.2406742028033365E-3</v>
      </c>
      <c r="FG142" s="21">
        <f t="shared" si="142"/>
        <v>5.574063969293069E-4</v>
      </c>
      <c r="FH142" s="3">
        <f t="shared" si="93"/>
        <v>2.1432229271946715E-3</v>
      </c>
      <c r="FQ142" s="3">
        <f t="shared" si="143"/>
        <v>7.9925213980842944</v>
      </c>
      <c r="FR142" s="3">
        <f t="shared" si="144"/>
        <v>8.1477777777777796</v>
      </c>
      <c r="FS142" s="21">
        <f t="shared" ref="FS142:FT142" si="259">CC32</f>
        <v>8.0701495879310379</v>
      </c>
      <c r="FT142" s="3">
        <f t="shared" si="259"/>
        <v>-0.15525637969348516</v>
      </c>
      <c r="FU142" s="22">
        <f t="shared" si="146"/>
        <v>-1.2529422086070441</v>
      </c>
      <c r="FV142" s="3">
        <f t="shared" si="147"/>
        <v>65.127314371583495</v>
      </c>
      <c r="FX142" s="3"/>
      <c r="FY142" s="3">
        <f t="shared" si="148"/>
        <v>-0.37019388239656159</v>
      </c>
      <c r="FZ142" s="21">
        <f t="shared" si="149"/>
        <v>-0.19000737934904244</v>
      </c>
      <c r="GA142" s="21">
        <f t="shared" si="150"/>
        <v>0.13704351056383926</v>
      </c>
      <c r="GB142" s="21">
        <f t="shared" si="151"/>
        <v>3.6102804207090916E-2</v>
      </c>
      <c r="GC142" s="3">
        <f t="shared" si="94"/>
        <v>7.0339569445218283E-2</v>
      </c>
    </row>
    <row r="143" spans="1:188" x14ac:dyDescent="0.25">
      <c r="A143" s="1"/>
      <c r="B143" s="1"/>
      <c r="C143" s="4">
        <v>3</v>
      </c>
      <c r="D143" s="3">
        <v>307.61551042764899</v>
      </c>
      <c r="E143" s="3">
        <v>0.30136960000000002</v>
      </c>
      <c r="F143" s="4">
        <v>3</v>
      </c>
      <c r="G143" s="3">
        <v>105.00050125000101</v>
      </c>
      <c r="H143" s="3">
        <v>4.2640140000000004</v>
      </c>
      <c r="I143" s="4">
        <v>3</v>
      </c>
      <c r="J143" s="3">
        <v>139.99962374999799</v>
      </c>
      <c r="K143" s="3">
        <v>4.4721359999999999</v>
      </c>
      <c r="L143" s="4">
        <v>3</v>
      </c>
      <c r="M143" s="2">
        <v>2.2000007699999999</v>
      </c>
      <c r="N143" s="2">
        <v>1.4142136E-2</v>
      </c>
      <c r="O143" s="4">
        <v>3</v>
      </c>
      <c r="P143" s="2">
        <v>4.5454529545459996</v>
      </c>
      <c r="Q143" s="2">
        <v>3.2141194999999997E-2</v>
      </c>
      <c r="R143" s="4">
        <v>3</v>
      </c>
      <c r="S143" s="2">
        <v>8.6656703380099405</v>
      </c>
      <c r="T143" s="2">
        <v>9.9905970000000004E-3</v>
      </c>
      <c r="X143" s="21">
        <f>D111</f>
        <v>203.5</v>
      </c>
      <c r="Y143" s="21">
        <f>E111</f>
        <v>1.0409999999999999</v>
      </c>
      <c r="Z143" s="25">
        <f>G111</f>
        <v>127.75</v>
      </c>
      <c r="AA143" s="25">
        <f>H111</f>
        <v>0.31622776601683794</v>
      </c>
      <c r="AB143" s="21">
        <f>J111</f>
        <v>125.62499999999999</v>
      </c>
      <c r="AC143" s="21">
        <f>K111</f>
        <v>0.33333333333333331</v>
      </c>
      <c r="AD143" s="26">
        <f>M111</f>
        <v>2.5316455696202529</v>
      </c>
      <c r="AE143" s="26">
        <f>N111</f>
        <v>1E-3</v>
      </c>
      <c r="AF143" s="24">
        <f>P111</f>
        <v>3.95</v>
      </c>
      <c r="AG143" s="24">
        <f>Q111</f>
        <v>1.5602500000000004E-3</v>
      </c>
      <c r="AH143" s="26">
        <f>S111</f>
        <v>8.0362500000000008</v>
      </c>
      <c r="AI143" s="26">
        <f>T111</f>
        <v>7.3519590174840679E-2</v>
      </c>
      <c r="AK143" s="21">
        <f>D112</f>
        <v>201.3630493090364</v>
      </c>
      <c r="AL143" s="21">
        <f>E112</f>
        <v>0.75421212279853445</v>
      </c>
      <c r="AM143" s="25">
        <f>G112</f>
        <v>106.66666662500009</v>
      </c>
      <c r="AN143" s="25">
        <f>H112</f>
        <v>1.8604085572798248</v>
      </c>
      <c r="AO143" s="21">
        <f>J112</f>
        <v>148.14814811111103</v>
      </c>
      <c r="AP143" s="21">
        <f>K112</f>
        <v>1.9610428064906915</v>
      </c>
      <c r="AQ143" s="26">
        <f>M112</f>
        <v>2.3999999992499998</v>
      </c>
      <c r="AR143" s="26">
        <f>N112</f>
        <v>1.8604085572798249E-2</v>
      </c>
      <c r="AS143" s="24">
        <f>P112</f>
        <v>4.1666666679687498</v>
      </c>
      <c r="AT143" s="24">
        <f>Q112</f>
        <v>3.2298759695183692E-2</v>
      </c>
      <c r="AU143" s="26">
        <f>S112</f>
        <v>7.9583876424115454</v>
      </c>
      <c r="AV143" s="26">
        <f>T112</f>
        <v>5.643007302114967E-2</v>
      </c>
      <c r="AX143" s="21">
        <f>D113</f>
        <v>144.36606288595999</v>
      </c>
      <c r="AY143" s="21">
        <f>E113</f>
        <v>0.3160791</v>
      </c>
      <c r="AZ143" s="25">
        <f>G113</f>
        <v>102.49948375</v>
      </c>
      <c r="BA143" s="25">
        <f>H113</f>
        <v>4.4721359999999999</v>
      </c>
      <c r="BB143" s="21">
        <f>J113</f>
        <v>146.250248749999</v>
      </c>
      <c r="BC143" s="21">
        <f>K113</f>
        <v>4.7140450000000005</v>
      </c>
      <c r="BD143" s="26">
        <f>M113</f>
        <v>2.25</v>
      </c>
      <c r="BE143" s="26">
        <f>N113</f>
        <v>1.4142136E-2</v>
      </c>
      <c r="BF143" s="24">
        <f>P113</f>
        <v>4.4444444444444402</v>
      </c>
      <c r="BG143" s="24">
        <f>Q113</f>
        <v>2.2809497000000001E-2</v>
      </c>
      <c r="BH143" s="26">
        <f>S113</f>
        <v>5.6638783592273096</v>
      </c>
      <c r="BI143" s="26">
        <f>T113</f>
        <v>9.9905970000000004E-3</v>
      </c>
      <c r="BP143" s="3">
        <f t="shared" si="95"/>
        <v>196.35588308730973</v>
      </c>
      <c r="BQ143" s="3">
        <f t="shared" si="96"/>
        <v>200</v>
      </c>
      <c r="BR143" s="21">
        <f t="shared" ref="BR143:BS143" si="260">BR33</f>
        <v>198.17794154365487</v>
      </c>
      <c r="BS143" s="3">
        <f t="shared" si="260"/>
        <v>-3.6441169126902651</v>
      </c>
      <c r="BT143" s="22">
        <f t="shared" si="98"/>
        <v>-722.18358850137543</v>
      </c>
      <c r="BU143" s="3">
        <f t="shared" si="99"/>
        <v>39274.496514480285</v>
      </c>
      <c r="BX143" s="3">
        <f t="shared" si="100"/>
        <v>-6.0502979902876746</v>
      </c>
      <c r="BY143" s="21">
        <f t="shared" si="101"/>
        <v>-0.88762906846235978</v>
      </c>
      <c r="BZ143" s="21">
        <f t="shared" si="102"/>
        <v>36.606105771279076</v>
      </c>
      <c r="CA143" s="21">
        <f t="shared" si="103"/>
        <v>0.78788536317935653</v>
      </c>
      <c r="CB143" s="3">
        <f t="shared" si="90"/>
        <v>5.3704203690387358</v>
      </c>
      <c r="CK143" s="3">
        <f t="shared" si="104"/>
        <v>100.41666669250002</v>
      </c>
      <c r="CL143" s="3">
        <f t="shared" si="105"/>
        <v>117.11111111111111</v>
      </c>
      <c r="CM143" s="21">
        <f t="shared" si="106"/>
        <v>108.76388890180556</v>
      </c>
      <c r="CN143" s="3">
        <f t="shared" si="107"/>
        <v>-16.694444418611099</v>
      </c>
      <c r="CO143" s="22">
        <f t="shared" si="108"/>
        <v>4.864404414272042</v>
      </c>
      <c r="CP143" s="3">
        <f t="shared" si="109"/>
        <v>5.3592471211383899</v>
      </c>
      <c r="CR143" s="3"/>
      <c r="CS143" s="3">
        <f t="shared" si="110"/>
        <v>-101.98951438509739</v>
      </c>
      <c r="CT143" s="21">
        <f t="shared" si="111"/>
        <v>-83.776517957351246</v>
      </c>
      <c r="CU143" s="21">
        <f t="shared" si="112"/>
        <v>10401.861044507988</v>
      </c>
      <c r="CV143" s="21">
        <f t="shared" si="113"/>
        <v>7018.5049610583956</v>
      </c>
      <c r="CW143" s="3">
        <f t="shared" si="91"/>
        <v>8544.3263833446454</v>
      </c>
      <c r="DF143" s="3">
        <f t="shared" si="114"/>
        <v>139.81481477777774</v>
      </c>
      <c r="DG143" s="3">
        <f t="shared" si="115"/>
        <v>123.77777777777777</v>
      </c>
      <c r="DH143" s="21">
        <f t="shared" si="116"/>
        <v>131.79629627777774</v>
      </c>
      <c r="DI143" s="3">
        <f t="shared" si="117"/>
        <v>2.3150047777787393</v>
      </c>
      <c r="DJ143" s="22">
        <f t="shared" si="118"/>
        <v>305.10905557659777</v>
      </c>
      <c r="DK143" s="3">
        <f t="shared" si="119"/>
        <v>17370.26371253977</v>
      </c>
      <c r="DM143" s="3"/>
      <c r="DN143" s="3">
        <f t="shared" si="120"/>
        <v>4.1870206319019019</v>
      </c>
      <c r="DO143" s="21">
        <f t="shared" si="121"/>
        <v>-0.15930134680135666</v>
      </c>
      <c r="DP143" s="21">
        <f t="shared" si="122"/>
        <v>17.531141771972202</v>
      </c>
      <c r="DQ143" s="21">
        <f t="shared" si="123"/>
        <v>2.5376919092726106E-2</v>
      </c>
      <c r="DR143" s="3">
        <f t="shared" si="92"/>
        <v>-0.66699802574704037</v>
      </c>
      <c r="EA143" s="3">
        <f t="shared" si="124"/>
        <v>2.2624999999250002</v>
      </c>
      <c r="EB143" s="3">
        <f t="shared" si="125"/>
        <v>2.3980815347721824</v>
      </c>
      <c r="EC143" s="21">
        <f t="shared" ref="EC143:ED143" si="261">BY33</f>
        <v>2.3302907673485915</v>
      </c>
      <c r="ED143" s="3">
        <f t="shared" si="261"/>
        <v>-0.13558153484718227</v>
      </c>
      <c r="EE143" s="22">
        <f t="shared" si="127"/>
        <v>-0.31594439887734016</v>
      </c>
      <c r="EF143" s="3">
        <f t="shared" si="128"/>
        <v>5.4302550603900874</v>
      </c>
      <c r="EH143" s="3"/>
      <c r="EI143" s="3">
        <f t="shared" si="129"/>
        <v>-5.9675925995832824E-2</v>
      </c>
      <c r="EJ143" s="21">
        <f t="shared" si="130"/>
        <v>-1.1493394461514761E-2</v>
      </c>
      <c r="EK143" s="21">
        <f t="shared" si="131"/>
        <v>3.5612161434601156E-3</v>
      </c>
      <c r="EL143" s="21">
        <f t="shared" si="132"/>
        <v>1.3209811624797818E-4</v>
      </c>
      <c r="EM143" s="3">
        <f t="shared" si="133"/>
        <v>6.858789573262697E-4</v>
      </c>
      <c r="EV143" s="3">
        <f t="shared" si="134"/>
        <v>4.419889502908946</v>
      </c>
      <c r="EW143" s="3">
        <f t="shared" si="135"/>
        <v>4.17</v>
      </c>
      <c r="EX143" s="21">
        <f t="shared" ref="EX143:EY143" si="262">CA33</f>
        <v>4.294944751454473</v>
      </c>
      <c r="EY143" s="3">
        <f t="shared" si="262"/>
        <v>0.24988950290894607</v>
      </c>
      <c r="EZ143" s="22">
        <f t="shared" si="137"/>
        <v>1.0732616089623452</v>
      </c>
      <c r="FA143" s="3">
        <f t="shared" si="138"/>
        <v>18.446550418046325</v>
      </c>
      <c r="FC143" s="3"/>
      <c r="FD143" s="3">
        <f t="shared" si="139"/>
        <v>2.803607328258817E-2</v>
      </c>
      <c r="FE143" s="21">
        <f t="shared" si="140"/>
        <v>6.7501655443322761E-2</v>
      </c>
      <c r="FF143" s="21">
        <f t="shared" si="141"/>
        <v>7.860214051066542E-4</v>
      </c>
      <c r="FG143" s="21">
        <f t="shared" si="142"/>
        <v>4.5564734875890656E-3</v>
      </c>
      <c r="FH143" s="3">
        <f t="shared" si="93"/>
        <v>1.8924813587050135E-3</v>
      </c>
      <c r="FQ143" s="3">
        <f t="shared" si="143"/>
        <v>8.1661844232884508</v>
      </c>
      <c r="FR143" s="3">
        <f t="shared" si="144"/>
        <v>8.3144444444444456</v>
      </c>
      <c r="FS143" s="21">
        <f t="shared" ref="FS143:FT143" si="263">CC33</f>
        <v>8.2403144338664482</v>
      </c>
      <c r="FT143" s="3">
        <f t="shared" si="263"/>
        <v>-0.14826002115599479</v>
      </c>
      <c r="FU143" s="22">
        <f t="shared" si="146"/>
        <v>-1.2217091922970889</v>
      </c>
      <c r="FV143" s="3">
        <f t="shared" si="147"/>
        <v>67.902781968987725</v>
      </c>
      <c r="FX143" s="3"/>
      <c r="FY143" s="3">
        <f t="shared" si="148"/>
        <v>-0.19653085719240515</v>
      </c>
      <c r="FZ143" s="21">
        <f t="shared" si="149"/>
        <v>-2.3340712682376363E-2</v>
      </c>
      <c r="GA143" s="21">
        <f t="shared" si="150"/>
        <v>3.8624377828781545E-2</v>
      </c>
      <c r="GB143" s="21">
        <f t="shared" si="151"/>
        <v>5.4478886852124477E-4</v>
      </c>
      <c r="GC143" s="3">
        <f t="shared" si="94"/>
        <v>4.5871702709490685E-3</v>
      </c>
    </row>
    <row r="144" spans="1:188" x14ac:dyDescent="0.25">
      <c r="A144" s="1"/>
      <c r="B144" s="1">
        <v>3</v>
      </c>
      <c r="C144" s="5">
        <v>1</v>
      </c>
      <c r="D144" s="3">
        <v>179.3</v>
      </c>
      <c r="E144" s="3">
        <v>1.0409999999999999</v>
      </c>
      <c r="F144" s="5">
        <v>1</v>
      </c>
      <c r="G144" s="3">
        <v>126</v>
      </c>
      <c r="H144" s="3">
        <v>0.30151134457776363</v>
      </c>
      <c r="I144" s="5">
        <v>1</v>
      </c>
      <c r="J144" s="3">
        <v>105.80000000000001</v>
      </c>
      <c r="K144" s="3">
        <v>0.31622776601683794</v>
      </c>
      <c r="L144" s="5">
        <v>1</v>
      </c>
      <c r="M144" s="2">
        <v>2.5486561631139941</v>
      </c>
      <c r="N144" s="2">
        <v>1E-3</v>
      </c>
      <c r="O144" s="5">
        <v>1</v>
      </c>
      <c r="P144" s="2">
        <v>4.3160000000000007</v>
      </c>
      <c r="Q144" s="2">
        <v>1.6934414545454551E-3</v>
      </c>
      <c r="R144" s="5">
        <v>1</v>
      </c>
      <c r="S144" s="2">
        <v>7.7399999999999993</v>
      </c>
      <c r="T144" s="2">
        <v>7.9253447933071083E-2</v>
      </c>
      <c r="X144" s="21">
        <f>D114</f>
        <v>200.77777777777777</v>
      </c>
      <c r="Y144" s="21">
        <f>E114</f>
        <v>1.0409999999999999</v>
      </c>
      <c r="Z144" s="25">
        <f>G114</f>
        <v>123.55555555555557</v>
      </c>
      <c r="AA144" s="25">
        <f>H114</f>
        <v>0.31622776601683794</v>
      </c>
      <c r="AB144" s="21">
        <f>J114</f>
        <v>124.66666666666667</v>
      </c>
      <c r="AC144" s="21">
        <f>K114</f>
        <v>0.33333333333333331</v>
      </c>
      <c r="AD144" s="26">
        <f>M114</f>
        <v>2.4793388429752068</v>
      </c>
      <c r="AE144" s="26">
        <f>N114</f>
        <v>1E-3</v>
      </c>
      <c r="AF144" s="24">
        <f>P114</f>
        <v>4.0333333333333332</v>
      </c>
      <c r="AG144" s="24">
        <f>Q114</f>
        <v>1.6267777777777778E-3</v>
      </c>
      <c r="AH144" s="26">
        <f>S114</f>
        <v>8.0922222222222207</v>
      </c>
      <c r="AI144" s="26">
        <f>T114</f>
        <v>7.5266585243596223E-2</v>
      </c>
      <c r="AK144" s="21">
        <f>D115</f>
        <v>197.82954019103997</v>
      </c>
      <c r="AL144" s="21">
        <f>E115</f>
        <v>0.73288465045645323</v>
      </c>
      <c r="AM144" s="25">
        <f>G115</f>
        <v>114.166666625</v>
      </c>
      <c r="AN144" s="25">
        <f>H115</f>
        <v>1.8604085572798248</v>
      </c>
      <c r="AO144" s="21">
        <f>J115</f>
        <v>134.2592592222222</v>
      </c>
      <c r="AP144" s="21">
        <f>K115</f>
        <v>1.9610428064906915</v>
      </c>
      <c r="AQ144" s="26">
        <f>M115</f>
        <v>2.34999999925</v>
      </c>
      <c r="AR144" s="26">
        <f>N115</f>
        <v>1.8604085572798249E-2</v>
      </c>
      <c r="AS144" s="24">
        <f>P115</f>
        <v>4.2553191502942509</v>
      </c>
      <c r="AT144" s="24">
        <f>Q115</f>
        <v>3.3687796441237115E-2</v>
      </c>
      <c r="AU144" s="26">
        <f>S115</f>
        <v>7.9615295135739261</v>
      </c>
      <c r="AV144" s="26">
        <f>T115</f>
        <v>5.7326969473786023E-2</v>
      </c>
      <c r="AX144" s="21">
        <f>D116</f>
        <v>179.911073772539</v>
      </c>
      <c r="AY144" s="21">
        <f>E116</f>
        <v>0.3160791</v>
      </c>
      <c r="AZ144" s="25">
        <f>G116</f>
        <v>101.249214999999</v>
      </c>
      <c r="BA144" s="25">
        <f>H116</f>
        <v>4.4721359999999999</v>
      </c>
      <c r="BB144" s="21">
        <f>J116</f>
        <v>146.25048874999999</v>
      </c>
      <c r="BC144" s="21">
        <f>K116</f>
        <v>4.7140450000000005</v>
      </c>
      <c r="BD144" s="26">
        <f>M116</f>
        <v>2.1799983900000002</v>
      </c>
      <c r="BE144" s="26">
        <f>N116</f>
        <v>1.4142136E-2</v>
      </c>
      <c r="BF144" s="24">
        <f>P116</f>
        <v>4.5871593510672204</v>
      </c>
      <c r="BG144" s="24">
        <f>Q116</f>
        <v>2.9757925000000001E-2</v>
      </c>
      <c r="BH144" s="26">
        <f>S116</f>
        <v>6.39739402903911</v>
      </c>
      <c r="BI144" s="26">
        <f>T116</f>
        <v>9.9905970000000004E-3</v>
      </c>
      <c r="BP144" s="3">
        <f t="shared" si="95"/>
        <v>204.23243434395687</v>
      </c>
      <c r="BQ144" s="3">
        <f t="shared" si="96"/>
        <v>208.375</v>
      </c>
      <c r="BR144" s="21">
        <f t="shared" ref="BR144:BS144" si="264">BR34</f>
        <v>206.30371717197843</v>
      </c>
      <c r="BS144" s="3">
        <f t="shared" si="264"/>
        <v>-4.1425656560431321</v>
      </c>
      <c r="BT144" s="22">
        <f t="shared" si="98"/>
        <v>-854.62669347067367</v>
      </c>
      <c r="BU144" s="3">
        <f t="shared" si="99"/>
        <v>42561.223718975671</v>
      </c>
      <c r="BX144" s="3">
        <f t="shared" si="100"/>
        <v>1.8262532663594584</v>
      </c>
      <c r="BY144" s="21">
        <f t="shared" si="101"/>
        <v>7.4873709315376402</v>
      </c>
      <c r="BZ144" s="21">
        <f t="shared" si="102"/>
        <v>3.3352009928885908</v>
      </c>
      <c r="CA144" s="21">
        <f t="shared" si="103"/>
        <v>56.06072346643483</v>
      </c>
      <c r="CB144" s="3">
        <f t="shared" si="90"/>
        <v>13.673835620165477</v>
      </c>
      <c r="CK144" s="3">
        <f t="shared" si="104"/>
        <v>115.53030322045457</v>
      </c>
      <c r="CL144" s="3">
        <f t="shared" si="105"/>
        <v>127.62499999999999</v>
      </c>
      <c r="CM144" s="21">
        <f t="shared" si="106"/>
        <v>121.57765161022728</v>
      </c>
      <c r="CN144" s="3">
        <f t="shared" si="107"/>
        <v>-12.094696779545416</v>
      </c>
      <c r="CO144" s="22">
        <f t="shared" si="108"/>
        <v>-13.606949024955323</v>
      </c>
      <c r="CP144" s="3">
        <f t="shared" si="109"/>
        <v>29.33954789551176</v>
      </c>
      <c r="CR144" s="3"/>
      <c r="CS144" s="3">
        <f t="shared" si="110"/>
        <v>-86.875877857142839</v>
      </c>
      <c r="CT144" s="21">
        <f t="shared" si="111"/>
        <v>-73.262629068462374</v>
      </c>
      <c r="CU144" s="21">
        <f t="shared" si="112"/>
        <v>7547.4181534492018</v>
      </c>
      <c r="CV144" s="21">
        <f t="shared" si="113"/>
        <v>5367.4128180231082</v>
      </c>
      <c r="CW144" s="3">
        <f t="shared" si="91"/>
        <v>6364.7552144449</v>
      </c>
      <c r="DF144" s="3">
        <f t="shared" si="114"/>
        <v>158.33333320749998</v>
      </c>
      <c r="DG144" s="3">
        <f t="shared" si="115"/>
        <v>142.75000000000003</v>
      </c>
      <c r="DH144" s="21">
        <f t="shared" si="116"/>
        <v>150.54166660375</v>
      </c>
      <c r="DI144" s="3">
        <f t="shared" si="117"/>
        <v>-5.4165992925000239</v>
      </c>
      <c r="DJ144" s="22">
        <f t="shared" si="118"/>
        <v>-815.42388481764669</v>
      </c>
      <c r="DK144" s="3">
        <f t="shared" si="119"/>
        <v>22662.793383834618</v>
      </c>
      <c r="DM144" s="3"/>
      <c r="DN144" s="3">
        <f t="shared" si="120"/>
        <v>22.705539061624137</v>
      </c>
      <c r="DO144" s="21">
        <f t="shared" si="121"/>
        <v>18.8129208754209</v>
      </c>
      <c r="DP144" s="21">
        <f t="shared" si="122"/>
        <v>515.54150407893951</v>
      </c>
      <c r="DQ144" s="21">
        <f t="shared" si="123"/>
        <v>353.9259918648475</v>
      </c>
      <c r="DR144" s="3">
        <f t="shared" si="92"/>
        <v>427.15750980011342</v>
      </c>
      <c r="EA144" s="3">
        <f t="shared" si="124"/>
        <v>2.8541666674999999</v>
      </c>
      <c r="EB144" s="3">
        <f t="shared" si="125"/>
        <v>2.6990553306342777</v>
      </c>
      <c r="EC144" s="21">
        <f t="shared" ref="EC144:ED144" si="265">BY34</f>
        <v>2.776610999067139</v>
      </c>
      <c r="ED144" s="3">
        <f t="shared" si="265"/>
        <v>0.1551113368657222</v>
      </c>
      <c r="EE144" s="22">
        <f t="shared" si="127"/>
        <v>0.4306838440213725</v>
      </c>
      <c r="EF144" s="3">
        <f t="shared" si="128"/>
        <v>7.709568640140616</v>
      </c>
      <c r="EH144" s="3"/>
      <c r="EI144" s="3">
        <f t="shared" si="129"/>
        <v>0.53199074157916693</v>
      </c>
      <c r="EJ144" s="21">
        <f t="shared" si="130"/>
        <v>0.28948040140058051</v>
      </c>
      <c r="EK144" s="21">
        <f t="shared" si="131"/>
        <v>0.28301414912595196</v>
      </c>
      <c r="EL144" s="21">
        <f t="shared" si="132"/>
        <v>8.3798902795041222E-2</v>
      </c>
      <c r="EM144" s="3">
        <f t="shared" si="133"/>
        <v>0.15400089341372974</v>
      </c>
      <c r="EV144" s="3">
        <f t="shared" si="134"/>
        <v>3.8540145974148863</v>
      </c>
      <c r="EW144" s="3">
        <f t="shared" si="135"/>
        <v>3.7050000000000001</v>
      </c>
      <c r="EX144" s="21">
        <f t="shared" ref="EX144:EY144" si="266">CA34</f>
        <v>3.7795072987074434</v>
      </c>
      <c r="EY144" s="3">
        <f t="shared" si="266"/>
        <v>0.14901459741488621</v>
      </c>
      <c r="EZ144" s="22">
        <f t="shared" si="137"/>
        <v>0.56320175854351373</v>
      </c>
      <c r="FA144" s="3">
        <f t="shared" si="138"/>
        <v>14.284675420982836</v>
      </c>
      <c r="FC144" s="3"/>
      <c r="FD144" s="3">
        <f t="shared" si="139"/>
        <v>-0.53783883221147155</v>
      </c>
      <c r="FE144" s="21">
        <f t="shared" si="140"/>
        <v>-0.3974983445566771</v>
      </c>
      <c r="FF144" s="21">
        <f t="shared" si="141"/>
        <v>0.28927060943459942</v>
      </c>
      <c r="FG144" s="21">
        <f t="shared" si="142"/>
        <v>0.1580049339252988</v>
      </c>
      <c r="FH144" s="3">
        <f t="shared" si="93"/>
        <v>0.21379004544235636</v>
      </c>
      <c r="FQ144" s="3">
        <f t="shared" si="143"/>
        <v>7.5058778605391252</v>
      </c>
      <c r="FR144" s="3">
        <f t="shared" si="144"/>
        <v>7.71</v>
      </c>
      <c r="FS144" s="21">
        <f t="shared" ref="FS144:FT144" si="267">CC34</f>
        <v>7.6079389302695626</v>
      </c>
      <c r="FT144" s="3">
        <f t="shared" si="267"/>
        <v>-0.20412213946087476</v>
      </c>
      <c r="FU144" s="22">
        <f t="shared" si="146"/>
        <v>-1.552948771334302</v>
      </c>
      <c r="FV144" s="3">
        <f t="shared" si="147"/>
        <v>57.880734766711178</v>
      </c>
      <c r="FX144" s="3"/>
      <c r="FY144" s="3">
        <f t="shared" si="148"/>
        <v>-0.85683741994173079</v>
      </c>
      <c r="FZ144" s="21">
        <f t="shared" si="149"/>
        <v>-0.62778515712682204</v>
      </c>
      <c r="GA144" s="21">
        <f t="shared" si="150"/>
        <v>0.73417036421240189</v>
      </c>
      <c r="GB144" s="21">
        <f t="shared" si="151"/>
        <v>0.39411420350874865</v>
      </c>
      <c r="GC144" s="3">
        <f t="shared" si="94"/>
        <v>0.5379098143102603</v>
      </c>
    </row>
    <row r="145" spans="1:185" x14ac:dyDescent="0.25">
      <c r="A145" s="1"/>
      <c r="B145" s="1"/>
      <c r="C145" s="6">
        <v>2</v>
      </c>
      <c r="D145" s="3">
        <v>179.45045905141308</v>
      </c>
      <c r="E145" s="3">
        <v>0.81547089953955976</v>
      </c>
      <c r="F145" s="6">
        <v>2</v>
      </c>
      <c r="G145" s="3">
        <v>119.44444436041668</v>
      </c>
      <c r="H145" s="3">
        <v>1.6983128883296699</v>
      </c>
      <c r="I145" s="6">
        <v>2</v>
      </c>
      <c r="J145" s="3">
        <v>114.77272736363635</v>
      </c>
      <c r="K145" s="3">
        <v>1.7738299600786787</v>
      </c>
      <c r="L145" s="6">
        <v>2</v>
      </c>
      <c r="M145" s="2">
        <v>2.695833333325</v>
      </c>
      <c r="N145" s="2">
        <v>1.8604085572798249E-2</v>
      </c>
      <c r="O145" s="6">
        <v>2</v>
      </c>
      <c r="P145" s="2">
        <v>4.4513137558097418</v>
      </c>
      <c r="Q145" s="2">
        <v>3.0718746964345369E-2</v>
      </c>
      <c r="R145" s="6">
        <v>2</v>
      </c>
      <c r="S145" s="2">
        <v>7.7056061274547041</v>
      </c>
      <c r="T145" s="2">
        <v>5.4775947444073506E-2</v>
      </c>
      <c r="X145" s="21">
        <f>D117</f>
        <v>201.11111111111111</v>
      </c>
      <c r="Y145" s="21">
        <f>E117</f>
        <v>1.0409999999999999</v>
      </c>
      <c r="Z145" s="25">
        <f>G117</f>
        <v>123.88888888888889</v>
      </c>
      <c r="AA145" s="25">
        <f>H117</f>
        <v>0.33333333333333331</v>
      </c>
      <c r="AB145" s="21">
        <f>J117</f>
        <v>117.33333333333334</v>
      </c>
      <c r="AC145" s="21">
        <f>K117</f>
        <v>0.35355339059327373</v>
      </c>
      <c r="AD145" s="26">
        <f>M117</f>
        <v>2.169255490091055</v>
      </c>
      <c r="AE145" s="26">
        <f>N117</f>
        <v>1E-3</v>
      </c>
      <c r="AF145" s="24">
        <f>P117</f>
        <v>4.1488888888888891</v>
      </c>
      <c r="AG145" s="24">
        <f>Q117</f>
        <v>1.9125865569272983E-3</v>
      </c>
      <c r="AH145" s="26">
        <f>S117</f>
        <v>8.3411111111111111</v>
      </c>
      <c r="AI145" s="26">
        <f>T117</f>
        <v>7.8315202427400046E-2</v>
      </c>
      <c r="AK145" s="21">
        <f>D118</f>
        <v>196.96524334556941</v>
      </c>
      <c r="AL145" s="21">
        <f>E118</f>
        <v>0.73254107824956483</v>
      </c>
      <c r="AM145" s="25">
        <f>G118</f>
        <v>104.16666672500001</v>
      </c>
      <c r="AN145" s="25">
        <f>H118</f>
        <v>1.8604085572798248</v>
      </c>
      <c r="AO145" s="21">
        <f>J118</f>
        <v>137.962963</v>
      </c>
      <c r="AP145" s="21">
        <f>K118</f>
        <v>1.9610428064906915</v>
      </c>
      <c r="AQ145" s="26">
        <f>M118</f>
        <v>2.28333333425</v>
      </c>
      <c r="AR145" s="26">
        <f>N118</f>
        <v>1.8604085572798249E-2</v>
      </c>
      <c r="AS145" s="24">
        <f>P118</f>
        <v>4.379562042037402</v>
      </c>
      <c r="AT145" s="24">
        <f>Q118</f>
        <v>3.5683684803824597E-2</v>
      </c>
      <c r="AU145" s="26">
        <f>S118</f>
        <v>8.1722107490063838</v>
      </c>
      <c r="AV145" s="26">
        <f>T118</f>
        <v>6.0724353960175524E-2</v>
      </c>
      <c r="AX145" s="21">
        <f>D119</f>
        <v>181.60626264145901</v>
      </c>
      <c r="AY145" s="21">
        <f>E119</f>
        <v>0.33317659999999999</v>
      </c>
      <c r="AZ145" s="25">
        <f>G119</f>
        <v>98.750114999999596</v>
      </c>
      <c r="BA145" s="25">
        <f>H119</f>
        <v>4.7140450000000005</v>
      </c>
      <c r="BB145" s="21">
        <f>J119</f>
        <v>133.74996124999998</v>
      </c>
      <c r="BC145" s="21">
        <f>K119</f>
        <v>5</v>
      </c>
      <c r="BD145" s="26">
        <f>M119</f>
        <v>2.15999984999999</v>
      </c>
      <c r="BE145" s="26">
        <f>N119</f>
        <v>1.4142136E-2</v>
      </c>
      <c r="BF145" s="24">
        <f>P119</f>
        <v>4.6296299511317098</v>
      </c>
      <c r="BG145" s="24">
        <f>Q119</f>
        <v>2.7280358000000001E-2</v>
      </c>
      <c r="BH145" s="26">
        <f>S119</f>
        <v>7.7929954174099096</v>
      </c>
      <c r="BI145" s="26">
        <f>T119</f>
        <v>9.9905970000000004E-3</v>
      </c>
      <c r="BP145" s="3">
        <f t="shared" si="95"/>
        <v>206.78636737274073</v>
      </c>
      <c r="BQ145" s="3">
        <f t="shared" si="96"/>
        <v>208.44444444444446</v>
      </c>
      <c r="BR145" s="21">
        <f t="shared" ref="BR145:BS145" si="268">BR35</f>
        <v>207.61540590859261</v>
      </c>
      <c r="BS145" s="3">
        <f t="shared" si="268"/>
        <v>-1.6580770717037296</v>
      </c>
      <c r="BT145" s="22">
        <f t="shared" si="98"/>
        <v>-344.24234426950045</v>
      </c>
      <c r="BU145" s="3">
        <f t="shared" si="99"/>
        <v>43104.156770589667</v>
      </c>
      <c r="BX145" s="3">
        <f t="shared" si="100"/>
        <v>4.3801862951433179</v>
      </c>
      <c r="BY145" s="21">
        <f t="shared" si="101"/>
        <v>7.5568153759820973</v>
      </c>
      <c r="BZ145" s="21">
        <f t="shared" si="102"/>
        <v>19.186031980161346</v>
      </c>
      <c r="CA145" s="21">
        <f t="shared" si="103"/>
        <v>57.105458626679443</v>
      </c>
      <c r="CB145" s="3">
        <f t="shared" si="90"/>
        <v>33.100259144805079</v>
      </c>
      <c r="CK145" s="3">
        <f t="shared" si="104"/>
        <v>118.33333351749999</v>
      </c>
      <c r="CL145" s="3">
        <f t="shared" si="105"/>
        <v>127.66666666666667</v>
      </c>
      <c r="CM145" s="21">
        <f t="shared" si="106"/>
        <v>123.00000009208333</v>
      </c>
      <c r="CN145" s="3">
        <f t="shared" si="107"/>
        <v>-9.3333331491666769</v>
      </c>
      <c r="CO145" s="22">
        <f t="shared" si="108"/>
        <v>3.189969596322582E-4</v>
      </c>
      <c r="CP145" s="3">
        <f t="shared" si="109"/>
        <v>2.0992790130011779E-8</v>
      </c>
      <c r="CR145" s="3"/>
      <c r="CS145" s="3">
        <f t="shared" si="110"/>
        <v>-84.072847560097415</v>
      </c>
      <c r="CT145" s="21">
        <f t="shared" si="111"/>
        <v>-73.220962401795688</v>
      </c>
      <c r="CU145" s="21">
        <f t="shared" si="112"/>
        <v>7068.2436968633783</v>
      </c>
      <c r="CV145" s="21">
        <f t="shared" si="113"/>
        <v>5361.3093350451782</v>
      </c>
      <c r="CW145" s="3">
        <f t="shared" si="91"/>
        <v>6155.8948102097929</v>
      </c>
      <c r="DF145" s="3">
        <f t="shared" si="114"/>
        <v>149.99999988888891</v>
      </c>
      <c r="DG145" s="3">
        <f t="shared" si="115"/>
        <v>141.44444444444443</v>
      </c>
      <c r="DH145" s="21">
        <f t="shared" si="116"/>
        <v>145.72222216666665</v>
      </c>
      <c r="DI145" s="3">
        <f t="shared" si="117"/>
        <v>1.4488888891150964E-4</v>
      </c>
      <c r="DJ145" s="22">
        <f t="shared" si="118"/>
        <v>2.1113530859444493E-2</v>
      </c>
      <c r="DK145" s="3">
        <f t="shared" si="119"/>
        <v>21234.966033191355</v>
      </c>
      <c r="DM145" s="3"/>
      <c r="DN145" s="3">
        <f t="shared" si="120"/>
        <v>14.372205743013069</v>
      </c>
      <c r="DO145" s="21">
        <f t="shared" si="121"/>
        <v>17.507365319865301</v>
      </c>
      <c r="DP145" s="21">
        <f t="shared" si="122"/>
        <v>206.56029791949786</v>
      </c>
      <c r="DQ145" s="21">
        <f t="shared" si="123"/>
        <v>306.50784044322222</v>
      </c>
      <c r="DR145" s="3">
        <f t="shared" si="92"/>
        <v>251.6194563951959</v>
      </c>
      <c r="EA145" s="3">
        <f t="shared" si="124"/>
        <v>2.533333334175</v>
      </c>
      <c r="EB145" s="3">
        <f t="shared" si="125"/>
        <v>2.6889752016731401</v>
      </c>
      <c r="EC145" s="21">
        <f t="shared" ref="EC145:ED145" si="269">BY35</f>
        <v>2.61115426792407</v>
      </c>
      <c r="ED145" s="3">
        <f t="shared" si="269"/>
        <v>-0.15564186749814013</v>
      </c>
      <c r="EE145" s="22">
        <f t="shared" si="127"/>
        <v>-0.4064049265854412</v>
      </c>
      <c r="EF145" s="3">
        <f t="shared" si="128"/>
        <v>6.8181266108980862</v>
      </c>
      <c r="EH145" s="3"/>
      <c r="EI145" s="3">
        <f t="shared" si="129"/>
        <v>0.21115740825416696</v>
      </c>
      <c r="EJ145" s="21">
        <f t="shared" si="130"/>
        <v>0.27940027243944288</v>
      </c>
      <c r="EK145" s="21">
        <f t="shared" si="131"/>
        <v>4.4587451060616935E-2</v>
      </c>
      <c r="EL145" s="21">
        <f t="shared" si="132"/>
        <v>7.8064512239234898E-2</v>
      </c>
      <c r="EM145" s="3">
        <f t="shared" si="133"/>
        <v>5.8997437393820913E-2</v>
      </c>
      <c r="EV145" s="3">
        <f t="shared" si="134"/>
        <v>3.9473684197411703</v>
      </c>
      <c r="EW145" s="3">
        <f t="shared" si="135"/>
        <v>3.7188888888888889</v>
      </c>
      <c r="EX145" s="21">
        <f t="shared" ref="EX145:EY145" si="270">CA35</f>
        <v>3.8331286543150296</v>
      </c>
      <c r="EY145" s="3">
        <f t="shared" si="270"/>
        <v>0.22847953085228134</v>
      </c>
      <c r="EZ145" s="22">
        <f t="shared" si="137"/>
        <v>0.87579143663433445</v>
      </c>
      <c r="FA145" s="3">
        <f t="shared" si="138"/>
        <v>14.69287528053095</v>
      </c>
      <c r="FC145" s="3"/>
      <c r="FD145" s="3">
        <f t="shared" si="139"/>
        <v>-0.44448500988518758</v>
      </c>
      <c r="FE145" s="21">
        <f t="shared" si="140"/>
        <v>-0.38360945566778826</v>
      </c>
      <c r="FF145" s="21">
        <f t="shared" si="141"/>
        <v>0.19756692401263529</v>
      </c>
      <c r="FG145" s="21">
        <f t="shared" si="142"/>
        <v>0.1471562144777368</v>
      </c>
      <c r="FH145" s="3">
        <f t="shared" si="93"/>
        <v>0.17050865269454829</v>
      </c>
      <c r="FQ145" s="3">
        <f t="shared" si="143"/>
        <v>7.7619254637641957</v>
      </c>
      <c r="FR145" s="3">
        <f t="shared" si="144"/>
        <v>7.7511111111111104</v>
      </c>
      <c r="FS145" s="21">
        <f t="shared" ref="FS145:FT145" si="271">CC35</f>
        <v>7.756518287437653</v>
      </c>
      <c r="FT145" s="3">
        <f t="shared" si="271"/>
        <v>1.081435265308528E-2</v>
      </c>
      <c r="FU145" s="22">
        <f t="shared" si="146"/>
        <v>8.3881724120455872E-2</v>
      </c>
      <c r="FV145" s="3">
        <f t="shared" si="147"/>
        <v>60.163575943354743</v>
      </c>
      <c r="FX145" s="3"/>
      <c r="FY145" s="3">
        <f t="shared" si="148"/>
        <v>-0.60078981671666032</v>
      </c>
      <c r="FZ145" s="21">
        <f t="shared" si="149"/>
        <v>-0.5866740460157116</v>
      </c>
      <c r="GA145" s="21">
        <f t="shared" si="150"/>
        <v>0.36094840387043831</v>
      </c>
      <c r="GB145" s="21">
        <f t="shared" si="151"/>
        <v>0.34418643626844531</v>
      </c>
      <c r="GC145" s="3">
        <f t="shared" si="94"/>
        <v>0.35246779257820093</v>
      </c>
    </row>
    <row r="146" spans="1:185" x14ac:dyDescent="0.25">
      <c r="A146" s="1"/>
      <c r="B146" s="1"/>
      <c r="C146" s="4">
        <v>3</v>
      </c>
      <c r="D146" s="3">
        <v>224.665595866839</v>
      </c>
      <c r="E146" s="3">
        <v>0.30136960000000002</v>
      </c>
      <c r="F146" s="4">
        <v>3</v>
      </c>
      <c r="G146" s="3">
        <v>113.74950374999999</v>
      </c>
      <c r="H146" s="3">
        <v>4.2640140000000004</v>
      </c>
      <c r="I146" s="4">
        <v>3</v>
      </c>
      <c r="J146" s="3">
        <v>157.50050624999901</v>
      </c>
      <c r="K146" s="3">
        <v>4.4721359999999999</v>
      </c>
      <c r="L146" s="4">
        <v>3</v>
      </c>
      <c r="M146" s="2">
        <v>1.96000098999999</v>
      </c>
      <c r="N146" s="2">
        <v>1.4142136E-2</v>
      </c>
      <c r="O146" s="4">
        <v>3</v>
      </c>
      <c r="P146" s="2">
        <v>5.1020382392766104</v>
      </c>
      <c r="Q146" s="2">
        <v>2.841026E-2</v>
      </c>
      <c r="R146" s="4">
        <v>3</v>
      </c>
      <c r="S146" s="2">
        <v>7.0729601330053997</v>
      </c>
      <c r="T146" s="2">
        <v>9.9905970000000004E-3</v>
      </c>
      <c r="X146" s="21">
        <f>D120</f>
        <v>200.66666666666666</v>
      </c>
      <c r="Y146" s="21">
        <f>E120</f>
        <v>1.0409999999999999</v>
      </c>
      <c r="Z146" s="25">
        <f>G120</f>
        <v>120.33333333333333</v>
      </c>
      <c r="AA146" s="25">
        <f>H120</f>
        <v>0.33333333333333331</v>
      </c>
      <c r="AB146" s="21">
        <f>J120</f>
        <v>115.66666666666666</v>
      </c>
      <c r="AC146" s="21">
        <f>K120</f>
        <v>0.35355339059327373</v>
      </c>
      <c r="AD146" s="26">
        <f>M120</f>
        <v>2.1237545883586786</v>
      </c>
      <c r="AE146" s="26">
        <f>N120</f>
        <v>1E-3</v>
      </c>
      <c r="AF146" s="24">
        <f>P120</f>
        <v>4.2377777777777776</v>
      </c>
      <c r="AG146" s="24">
        <f>Q120</f>
        <v>1.9954178326474625E-3</v>
      </c>
      <c r="AH146" s="26">
        <f>S120</f>
        <v>8.5055555555555564</v>
      </c>
      <c r="AI146" s="26">
        <f>T120</f>
        <v>8.0659090544679471E-2</v>
      </c>
      <c r="AK146" s="21">
        <f>D121</f>
        <v>199.60188360918107</v>
      </c>
      <c r="AL146" s="21">
        <f>E121</f>
        <v>0.82943228661431379</v>
      </c>
      <c r="AM146" s="25">
        <f>G121</f>
        <v>106.4393939409091</v>
      </c>
      <c r="AN146" s="25">
        <f>H121</f>
        <v>1.7738299600786787</v>
      </c>
      <c r="AO146" s="21">
        <f>J121</f>
        <v>129.58333333249999</v>
      </c>
      <c r="AP146" s="21">
        <f>K121</f>
        <v>1.8604085572798248</v>
      </c>
      <c r="AQ146" s="26">
        <f>M121</f>
        <v>2.4666666666750001</v>
      </c>
      <c r="AR146" s="26">
        <f>N121</f>
        <v>1.8604085572798249E-2</v>
      </c>
      <c r="AS146" s="24">
        <f>P121</f>
        <v>4.4594594594443935</v>
      </c>
      <c r="AT146" s="24">
        <f>Q121</f>
        <v>3.3634121104722095E-2</v>
      </c>
      <c r="AU146" s="26">
        <f>S121</f>
        <v>8.5258899840877227</v>
      </c>
      <c r="AV146" s="26">
        <f>T121</f>
        <v>6.2861331439621193E-2</v>
      </c>
      <c r="AX146" s="21">
        <f>D122</f>
        <v>129.08421646738898</v>
      </c>
      <c r="AY146" s="21">
        <f>E122</f>
        <v>0.33317659999999999</v>
      </c>
      <c r="AZ146" s="25">
        <f>G122</f>
        <v>86.249830000000301</v>
      </c>
      <c r="BA146" s="25">
        <f>H122</f>
        <v>4.7140450000000005</v>
      </c>
      <c r="BB146" s="21">
        <f>J122</f>
        <v>146.25000749999901</v>
      </c>
      <c r="BC146" s="21">
        <f>K122</f>
        <v>5</v>
      </c>
      <c r="BD146" s="26">
        <f>M122</f>
        <v>2.0699996899999902</v>
      </c>
      <c r="BE146" s="26">
        <f>N122</f>
        <v>1.4142136E-2</v>
      </c>
      <c r="BF146" s="24">
        <f>P122</f>
        <v>4.8309185978670302</v>
      </c>
      <c r="BG146" s="24">
        <f>Q122</f>
        <v>2.7280309999999999E-2</v>
      </c>
      <c r="BH146" s="26">
        <f>S122</f>
        <v>5.9935182881331901</v>
      </c>
      <c r="BI146" s="26">
        <f>T122</f>
        <v>9.9905970000000004E-3</v>
      </c>
      <c r="BP146" s="3">
        <f t="shared" si="95"/>
        <v>205.1152092029655</v>
      </c>
      <c r="BQ146" s="3">
        <f t="shared" si="96"/>
        <v>181.77777777777777</v>
      </c>
      <c r="BR146" s="21">
        <f t="shared" ref="BR146:BS146" si="272">BR36</f>
        <v>193.44649349037164</v>
      </c>
      <c r="BS146" s="3">
        <f t="shared" si="272"/>
        <v>23.337431425187731</v>
      </c>
      <c r="BT146" s="22">
        <f t="shared" si="98"/>
        <v>4514.5442762745724</v>
      </c>
      <c r="BU146" s="3">
        <f t="shared" si="99"/>
        <v>37421.5458437204</v>
      </c>
      <c r="BX146" s="3">
        <f t="shared" si="100"/>
        <v>2.7090281253680928</v>
      </c>
      <c r="BY146" s="21">
        <f t="shared" si="101"/>
        <v>-19.109851290684588</v>
      </c>
      <c r="BZ146" s="21">
        <f t="shared" si="102"/>
        <v>7.3388333840353628</v>
      </c>
      <c r="CA146" s="21">
        <f t="shared" si="103"/>
        <v>365.18641635207945</v>
      </c>
      <c r="CB146" s="3">
        <f t="shared" ref="CB146:CB177" si="273">BX146*BY146</f>
        <v>-51.7691246180663</v>
      </c>
      <c r="CK146" s="3">
        <f t="shared" si="104"/>
        <v>118.33333345000004</v>
      </c>
      <c r="CL146" s="3">
        <f t="shared" si="105"/>
        <v>124.55555555555556</v>
      </c>
      <c r="CM146" s="21">
        <f t="shared" si="106"/>
        <v>121.4444445027778</v>
      </c>
      <c r="CN146" s="3">
        <f t="shared" si="107"/>
        <v>-6.2222221055555167</v>
      </c>
      <c r="CO146" s="22">
        <f t="shared" si="108"/>
        <v>-30.19939923702989</v>
      </c>
      <c r="CP146" s="3">
        <f t="shared" si="109"/>
        <v>160.89356504381004</v>
      </c>
      <c r="CR146" s="3"/>
      <c r="CS146" s="3">
        <f t="shared" si="110"/>
        <v>-84.072847627597369</v>
      </c>
      <c r="CT146" s="21">
        <f t="shared" si="111"/>
        <v>-76.332073512906803</v>
      </c>
      <c r="CU146" s="21">
        <f t="shared" si="112"/>
        <v>7068.2437082132046</v>
      </c>
      <c r="CV146" s="21">
        <f t="shared" si="113"/>
        <v>5826.5854467798081</v>
      </c>
      <c r="CW146" s="3">
        <f t="shared" ref="CW146:CW177" si="274">CS146*CT146</f>
        <v>6417.4547855491746</v>
      </c>
      <c r="DF146" s="3">
        <f t="shared" si="114"/>
        <v>139.81481477777774</v>
      </c>
      <c r="DG146" s="3">
        <f t="shared" si="115"/>
        <v>134.11111111111111</v>
      </c>
      <c r="DH146" s="21">
        <f t="shared" si="116"/>
        <v>136.96296294444443</v>
      </c>
      <c r="DI146" s="3">
        <f t="shared" si="117"/>
        <v>-12.684382722222239</v>
      </c>
      <c r="DJ146" s="22">
        <f t="shared" si="118"/>
        <v>-1737.2906407568755</v>
      </c>
      <c r="DK146" s="3">
        <f t="shared" si="119"/>
        <v>18758.853218521257</v>
      </c>
      <c r="DM146" s="3"/>
      <c r="DN146" s="3">
        <f t="shared" si="120"/>
        <v>4.1870206319019019</v>
      </c>
      <c r="DO146" s="21">
        <f t="shared" si="121"/>
        <v>10.174031986531986</v>
      </c>
      <c r="DP146" s="21">
        <f t="shared" si="122"/>
        <v>17.531141771972202</v>
      </c>
      <c r="DQ146" s="21">
        <f t="shared" si="123"/>
        <v>103.51092686297599</v>
      </c>
      <c r="DR146" s="3">
        <f t="shared" ref="DR146:DR177" si="275">DN146*DO146</f>
        <v>42.598881837239318</v>
      </c>
      <c r="EA146" s="3">
        <f t="shared" si="124"/>
        <v>2.4416666675000003</v>
      </c>
      <c r="EB146" s="3">
        <f t="shared" si="125"/>
        <v>2.8938906752411575</v>
      </c>
      <c r="EC146" s="21">
        <f t="shared" ref="EC146:ED146" si="276">BY36</f>
        <v>2.6677786713705789</v>
      </c>
      <c r="ED146" s="3">
        <f t="shared" si="276"/>
        <v>-0.45222400774115723</v>
      </c>
      <c r="EE146" s="22">
        <f t="shared" si="127"/>
        <v>-1.2064335625335829</v>
      </c>
      <c r="EF146" s="3">
        <f t="shared" si="128"/>
        <v>7.1170430394197712</v>
      </c>
      <c r="EH146" s="3"/>
      <c r="EI146" s="3">
        <f t="shared" si="129"/>
        <v>0.11949074157916728</v>
      </c>
      <c r="EJ146" s="21">
        <f t="shared" si="130"/>
        <v>0.4843157460074603</v>
      </c>
      <c r="EK146" s="21">
        <f t="shared" si="131"/>
        <v>1.4278037323139337E-2</v>
      </c>
      <c r="EL146" s="21">
        <f t="shared" si="132"/>
        <v>0.23456174183076281</v>
      </c>
      <c r="EM146" s="3">
        <f t="shared" si="133"/>
        <v>5.787124764889906E-2</v>
      </c>
      <c r="EV146" s="3">
        <f t="shared" si="134"/>
        <v>4.0955631385339366</v>
      </c>
      <c r="EW146" s="3">
        <f t="shared" si="135"/>
        <v>3.4555555555555557</v>
      </c>
      <c r="EX146" s="21">
        <f t="shared" ref="EX146:EY146" si="277">CA36</f>
        <v>3.7755593470447462</v>
      </c>
      <c r="EY146" s="3">
        <f t="shared" si="277"/>
        <v>0.6400075829783809</v>
      </c>
      <c r="EZ146" s="22">
        <f t="shared" si="137"/>
        <v>2.4163866120935418</v>
      </c>
      <c r="FA146" s="3">
        <f t="shared" si="138"/>
        <v>14.254848383056951</v>
      </c>
      <c r="FC146" s="3"/>
      <c r="FD146" s="3">
        <f t="shared" si="139"/>
        <v>-0.29629029109242122</v>
      </c>
      <c r="FE146" s="21">
        <f t="shared" si="140"/>
        <v>-0.64694278900112145</v>
      </c>
      <c r="FF146" s="21">
        <f t="shared" si="141"/>
        <v>8.7787936595631708E-2</v>
      </c>
      <c r="FG146" s="21">
        <f t="shared" si="142"/>
        <v>0.41853497224054953</v>
      </c>
      <c r="FH146" s="3">
        <f t="shared" ref="FH146:FH177" si="278">FD146*FE146</f>
        <v>0.19168286727328512</v>
      </c>
      <c r="FQ146" s="3">
        <f t="shared" si="143"/>
        <v>7.9906680971669335</v>
      </c>
      <c r="FR146" s="3">
        <f t="shared" si="144"/>
        <v>7.0633333333333335</v>
      </c>
      <c r="FS146" s="21">
        <f t="shared" ref="FS146:FT146" si="279">CC36</f>
        <v>7.5270007152501339</v>
      </c>
      <c r="FT146" s="3">
        <f t="shared" si="279"/>
        <v>0.92733476383360003</v>
      </c>
      <c r="FU146" s="22">
        <f t="shared" si="146"/>
        <v>6.980049430651821</v>
      </c>
      <c r="FV146" s="3">
        <f t="shared" si="147"/>
        <v>56.655739767376026</v>
      </c>
      <c r="FX146" s="3"/>
      <c r="FY146" s="3">
        <f t="shared" si="148"/>
        <v>-0.3720471833139225</v>
      </c>
      <c r="FZ146" s="21">
        <f t="shared" si="149"/>
        <v>-1.2744518237934885</v>
      </c>
      <c r="GA146" s="21">
        <f t="shared" si="150"/>
        <v>0.13841910661182347</v>
      </c>
      <c r="GB146" s="21">
        <f t="shared" si="151"/>
        <v>1.6242274511705492</v>
      </c>
      <c r="GC146" s="3">
        <f t="shared" ref="GC146:GC177" si="280">FY146*FZ146</f>
        <v>0.47415621131165891</v>
      </c>
    </row>
    <row r="147" spans="1:185" x14ac:dyDescent="0.25">
      <c r="A147" s="1"/>
      <c r="B147" s="1">
        <v>4</v>
      </c>
      <c r="C147" s="5">
        <v>1</v>
      </c>
      <c r="D147" s="3">
        <v>178.4</v>
      </c>
      <c r="E147" s="3">
        <v>1.0409999999999999</v>
      </c>
      <c r="F147" s="5">
        <v>1</v>
      </c>
      <c r="G147" s="3">
        <v>123.39999999999999</v>
      </c>
      <c r="H147" s="3">
        <v>0.30151134457776363</v>
      </c>
      <c r="I147" s="5">
        <v>1</v>
      </c>
      <c r="J147" s="3">
        <v>103.8</v>
      </c>
      <c r="K147" s="3">
        <v>0.31622776601683794</v>
      </c>
      <c r="L147" s="5">
        <v>1</v>
      </c>
      <c r="M147" s="2">
        <v>2.4965955515206533</v>
      </c>
      <c r="N147" s="2">
        <v>1E-3</v>
      </c>
      <c r="O147" s="5">
        <v>1</v>
      </c>
      <c r="P147" s="2">
        <v>4.4060000000000006</v>
      </c>
      <c r="Q147" s="2">
        <v>1.7648032727272734E-3</v>
      </c>
      <c r="R147" s="5">
        <v>1</v>
      </c>
      <c r="S147" s="2">
        <v>7.8549999999999995</v>
      </c>
      <c r="T147" s="2">
        <v>8.1313113195035397E-2</v>
      </c>
      <c r="X147" s="21">
        <f>D123</f>
        <v>200.11111111111111</v>
      </c>
      <c r="Y147" s="21">
        <f>E123</f>
        <v>1.0409999999999999</v>
      </c>
      <c r="Z147" s="25">
        <f>G123</f>
        <v>126.77777777777777</v>
      </c>
      <c r="AA147" s="25">
        <f>H123</f>
        <v>0.31622776601683794</v>
      </c>
      <c r="AB147" s="21">
        <f>J123</f>
        <v>134.88888888888889</v>
      </c>
      <c r="AC147" s="21">
        <f>K123</f>
        <v>0.33333333333333331</v>
      </c>
      <c r="AD147" s="26">
        <f>M123</f>
        <v>2.6124818577648767</v>
      </c>
      <c r="AE147" s="26">
        <f>N123</f>
        <v>1E-3</v>
      </c>
      <c r="AF147" s="24">
        <f>P123</f>
        <v>3.8277777777777779</v>
      </c>
      <c r="AG147" s="24">
        <f>Q123</f>
        <v>1.4651882716049381E-3</v>
      </c>
      <c r="AH147" s="26">
        <f>S123</f>
        <v>7.655555555555555</v>
      </c>
      <c r="AI147" s="26">
        <f>T123</f>
        <v>7.0076607957209158E-2</v>
      </c>
      <c r="AK147" s="21">
        <f>D124</f>
        <v>197.59745333716384</v>
      </c>
      <c r="AL147" s="21">
        <f>E124</f>
        <v>0.70993305424884801</v>
      </c>
      <c r="AM147" s="25">
        <f>G124</f>
        <v>117.50000002499996</v>
      </c>
      <c r="AN147" s="25">
        <f>H124</f>
        <v>1.8604085572798248</v>
      </c>
      <c r="AO147" s="21">
        <f>J124</f>
        <v>144.90740738888894</v>
      </c>
      <c r="AP147" s="21">
        <f>K124</f>
        <v>1.9610428064906915</v>
      </c>
      <c r="AQ147" s="26">
        <f>M124</f>
        <v>2.4791666667499999</v>
      </c>
      <c r="AR147" s="26">
        <f>N124</f>
        <v>1.8604085572798249E-2</v>
      </c>
      <c r="AS147" s="24">
        <f>P124</f>
        <v>4.033613445242568</v>
      </c>
      <c r="AT147" s="24">
        <f>Q124</f>
        <v>3.0268916853926683E-2</v>
      </c>
      <c r="AU147" s="26">
        <f>S124</f>
        <v>7.579986987499165</v>
      </c>
      <c r="AV147" s="26">
        <f>T124</f>
        <v>5.2527009481927331E-2</v>
      </c>
      <c r="AX147" s="21">
        <f>D125</f>
        <v>329.17571561967901</v>
      </c>
      <c r="AY147" s="21">
        <f>E125</f>
        <v>0.3160791</v>
      </c>
      <c r="AZ147" s="25">
        <f>G125</f>
        <v>102.500436250001</v>
      </c>
      <c r="BA147" s="25">
        <f>H125</f>
        <v>4.4721359999999999</v>
      </c>
      <c r="BB147" s="21">
        <f>J125</f>
        <v>161.24963999999801</v>
      </c>
      <c r="BC147" s="21">
        <f>K125</f>
        <v>4.7140450000000005</v>
      </c>
      <c r="BD147" s="26">
        <f>M125</f>
        <v>2.3499984700000001</v>
      </c>
      <c r="BE147" s="26">
        <f>N125</f>
        <v>1.4142136E-2</v>
      </c>
      <c r="BF147" s="24">
        <f>P125</f>
        <v>4.2553219194223502</v>
      </c>
      <c r="BG147" s="24">
        <f>Q125</f>
        <v>2.5608246000000001E-2</v>
      </c>
      <c r="BH147" s="26">
        <f>S125</f>
        <v>11.975284196185999</v>
      </c>
      <c r="BI147" s="26">
        <f>T125</f>
        <v>9.9905970000000004E-3</v>
      </c>
      <c r="BP147" s="3">
        <f t="shared" si="95"/>
        <v>203.04857818867913</v>
      </c>
      <c r="BQ147" s="3">
        <f t="shared" si="96"/>
        <v>204.22222222222223</v>
      </c>
      <c r="BR147" s="21">
        <f t="shared" ref="BR147:BS147" si="281">BR37</f>
        <v>203.63540020545068</v>
      </c>
      <c r="BS147" s="3">
        <f t="shared" si="281"/>
        <v>-1.1736440335430984</v>
      </c>
      <c r="BT147" s="22">
        <f t="shared" si="98"/>
        <v>-238.99547246928822</v>
      </c>
      <c r="BU147" s="3">
        <f t="shared" si="99"/>
        <v>41467.376216834062</v>
      </c>
      <c r="BX147" s="3">
        <f t="shared" si="100"/>
        <v>0.6423971110817206</v>
      </c>
      <c r="BY147" s="21">
        <f t="shared" si="101"/>
        <v>3.3345931537598688</v>
      </c>
      <c r="BZ147" s="21">
        <f t="shared" si="102"/>
        <v>0.41267404832614046</v>
      </c>
      <c r="CA147" s="21">
        <f t="shared" si="103"/>
        <v>11.119511501102188</v>
      </c>
      <c r="CB147" s="3">
        <f t="shared" si="273"/>
        <v>2.1421330086082233</v>
      </c>
      <c r="CK147" s="3">
        <f t="shared" si="104"/>
        <v>117.9166667325</v>
      </c>
      <c r="CL147" s="3">
        <f t="shared" si="105"/>
        <v>124.55555555555556</v>
      </c>
      <c r="CM147" s="21">
        <f t="shared" si="106"/>
        <v>121.23611114402777</v>
      </c>
      <c r="CN147" s="3">
        <f t="shared" si="107"/>
        <v>-6.6388888230555523</v>
      </c>
      <c r="CO147" s="22">
        <f t="shared" si="108"/>
        <v>-17.592365952151404</v>
      </c>
      <c r="CP147" s="3">
        <f t="shared" si="109"/>
        <v>50.831618391617816</v>
      </c>
      <c r="CR147" s="3"/>
      <c r="CS147" s="3">
        <f t="shared" si="110"/>
        <v>-84.489514345097405</v>
      </c>
      <c r="CT147" s="21">
        <f t="shared" si="111"/>
        <v>-76.332073512906803</v>
      </c>
      <c r="CU147" s="21">
        <f t="shared" si="112"/>
        <v>7138.4780342704198</v>
      </c>
      <c r="CV147" s="21">
        <f t="shared" si="113"/>
        <v>5826.5854467798081</v>
      </c>
      <c r="CW147" s="3">
        <f t="shared" si="274"/>
        <v>6449.2598200597686</v>
      </c>
      <c r="DF147" s="3">
        <f t="shared" si="114"/>
        <v>132.87037038888889</v>
      </c>
      <c r="DG147" s="3">
        <f t="shared" si="115"/>
        <v>125</v>
      </c>
      <c r="DH147" s="21">
        <f t="shared" si="116"/>
        <v>128.93518519444444</v>
      </c>
      <c r="DI147" s="3">
        <f t="shared" si="117"/>
        <v>-7.1296296111100901</v>
      </c>
      <c r="DJ147" s="22">
        <f t="shared" si="118"/>
        <v>-919.26011427627441</v>
      </c>
      <c r="DK147" s="3">
        <f t="shared" si="119"/>
        <v>16624.281981125685</v>
      </c>
      <c r="DM147" s="3"/>
      <c r="DN147" s="3">
        <f t="shared" si="120"/>
        <v>-2.7574237569869524</v>
      </c>
      <c r="DO147" s="21">
        <f t="shared" si="121"/>
        <v>1.0629208754208719</v>
      </c>
      <c r="DP147" s="21">
        <f t="shared" si="122"/>
        <v>7.6033857755960392</v>
      </c>
      <c r="DQ147" s="21">
        <f t="shared" si="123"/>
        <v>1.1298007874054727</v>
      </c>
      <c r="DR147" s="3">
        <f t="shared" si="275"/>
        <v>-2.9309232736828807</v>
      </c>
      <c r="EA147" s="3">
        <f t="shared" si="124"/>
        <v>2.3750000008250001</v>
      </c>
      <c r="EB147" s="3">
        <f t="shared" si="125"/>
        <v>2.4930747922437675</v>
      </c>
      <c r="EC147" s="21">
        <f t="shared" ref="EC147:ED147" si="282">BY37</f>
        <v>2.434037396534384</v>
      </c>
      <c r="ED147" s="3">
        <f t="shared" si="282"/>
        <v>-0.11807479141876742</v>
      </c>
      <c r="EE147" s="22">
        <f t="shared" si="127"/>
        <v>-0.2873984579012771</v>
      </c>
      <c r="EF147" s="3">
        <f t="shared" si="128"/>
        <v>5.9245380477278822</v>
      </c>
      <c r="EH147" s="3"/>
      <c r="EI147" s="3">
        <f t="shared" si="129"/>
        <v>5.2824074904167073E-2</v>
      </c>
      <c r="EJ147" s="21">
        <f t="shared" si="130"/>
        <v>8.3499863010070285E-2</v>
      </c>
      <c r="EK147" s="21">
        <f t="shared" si="131"/>
        <v>2.7903828894810536E-3</v>
      </c>
      <c r="EL147" s="21">
        <f t="shared" si="132"/>
        <v>6.9722271227005035E-3</v>
      </c>
      <c r="EM147" s="3">
        <f t="shared" si="133"/>
        <v>4.4108030181316425E-3</v>
      </c>
      <c r="EV147" s="3">
        <f t="shared" si="134"/>
        <v>4.2105263143268701</v>
      </c>
      <c r="EW147" s="3">
        <f t="shared" si="135"/>
        <v>4.0111111111111111</v>
      </c>
      <c r="EX147" s="21">
        <f t="shared" ref="EX147:EY147" si="283">CA37</f>
        <v>4.1108187127189906</v>
      </c>
      <c r="EY147" s="3">
        <f t="shared" si="283"/>
        <v>0.19941520321575901</v>
      </c>
      <c r="EZ147" s="22">
        <f t="shared" si="137"/>
        <v>0.81975974898000237</v>
      </c>
      <c r="FA147" s="3">
        <f t="shared" si="138"/>
        <v>16.89883048884062</v>
      </c>
      <c r="FC147" s="3"/>
      <c r="FD147" s="3">
        <f t="shared" si="139"/>
        <v>-0.18132711529948775</v>
      </c>
      <c r="FE147" s="21">
        <f t="shared" si="140"/>
        <v>-9.1387233445566096E-2</v>
      </c>
      <c r="FF147" s="21">
        <f t="shared" si="141"/>
        <v>3.2879522742833726E-2</v>
      </c>
      <c r="FG147" s="21">
        <f t="shared" si="142"/>
        <v>8.3516264368343942E-3</v>
      </c>
      <c r="FH147" s="3">
        <f t="shared" si="278"/>
        <v>1.6570983415885365E-2</v>
      </c>
      <c r="FQ147" s="3">
        <f t="shared" si="143"/>
        <v>8.1100014529207609</v>
      </c>
      <c r="FR147" s="3">
        <f t="shared" si="144"/>
        <v>8.18888888888889</v>
      </c>
      <c r="FS147" s="21">
        <f t="shared" ref="FS147:FT147" si="284">CC37</f>
        <v>8.1494451709048263</v>
      </c>
      <c r="FT147" s="3">
        <f t="shared" si="284"/>
        <v>-7.8887435968129083E-2</v>
      </c>
      <c r="FU147" s="22">
        <f t="shared" si="146"/>
        <v>-0.64288883409553321</v>
      </c>
      <c r="FV147" s="3">
        <f t="shared" si="147"/>
        <v>66.413456593583987</v>
      </c>
      <c r="FX147" s="3"/>
      <c r="FY147" s="3">
        <f t="shared" si="148"/>
        <v>-0.25271382756009508</v>
      </c>
      <c r="FZ147" s="21">
        <f t="shared" si="149"/>
        <v>-0.14889626823793201</v>
      </c>
      <c r="GA147" s="21">
        <f t="shared" si="150"/>
        <v>6.3864278640073477E-2</v>
      </c>
      <c r="GB147" s="21">
        <f t="shared" si="151"/>
        <v>2.2170098695182199E-2</v>
      </c>
      <c r="GC147" s="3">
        <f t="shared" si="280"/>
        <v>3.7628145855822415E-2</v>
      </c>
    </row>
    <row r="148" spans="1:185" x14ac:dyDescent="0.25">
      <c r="A148" s="1"/>
      <c r="B148" s="1"/>
      <c r="C148" s="6">
        <v>2</v>
      </c>
      <c r="D148" s="3">
        <v>178.45454191246424</v>
      </c>
      <c r="E148" s="3">
        <v>0.81308167151232213</v>
      </c>
      <c r="F148" s="6">
        <v>2</v>
      </c>
      <c r="G148" s="3">
        <v>113.19444456874999</v>
      </c>
      <c r="H148" s="3">
        <v>1.6983128883296699</v>
      </c>
      <c r="I148" s="6">
        <v>2</v>
      </c>
      <c r="J148" s="3">
        <v>115.90909077272728</v>
      </c>
      <c r="K148" s="3">
        <v>1.7738299600786787</v>
      </c>
      <c r="L148" s="6">
        <v>2</v>
      </c>
      <c r="M148" s="2">
        <v>2.6333333333249995</v>
      </c>
      <c r="N148" s="2">
        <v>1.8604085572798249E-2</v>
      </c>
      <c r="O148" s="6">
        <v>2</v>
      </c>
      <c r="P148" s="2">
        <v>4.5569620253308774</v>
      </c>
      <c r="Q148" s="2">
        <v>3.2194219546145306E-2</v>
      </c>
      <c r="R148" s="6">
        <v>2</v>
      </c>
      <c r="S148" s="2">
        <v>7.8426715431922336</v>
      </c>
      <c r="T148" s="2">
        <v>5.7088720478938211E-2</v>
      </c>
      <c r="X148" s="21">
        <f>D126</f>
        <v>199.44444444444446</v>
      </c>
      <c r="Y148" s="21">
        <f>E126</f>
        <v>1.0409999999999999</v>
      </c>
      <c r="Z148" s="25">
        <f>G126</f>
        <v>126.22222222222221</v>
      </c>
      <c r="AA148" s="25">
        <f>H126</f>
        <v>0.31622776601683794</v>
      </c>
      <c r="AB148" s="21">
        <f>J126</f>
        <v>133.7777777777778</v>
      </c>
      <c r="AC148" s="21">
        <f>K126</f>
        <v>0.33333333333333331</v>
      </c>
      <c r="AD148" s="26">
        <f>M126</f>
        <v>2.5959042399769254</v>
      </c>
      <c r="AE148" s="26">
        <f>N126</f>
        <v>1E-3</v>
      </c>
      <c r="AF148" s="24">
        <f>P126</f>
        <v>3.8522222222222222</v>
      </c>
      <c r="AG148" s="24">
        <f>Q126</f>
        <v>1.4839616049382716E-3</v>
      </c>
      <c r="AH148" s="26">
        <f>S126</f>
        <v>7.6788888888888884</v>
      </c>
      <c r="AI148" s="26">
        <f>T126</f>
        <v>7.0555264073507512E-2</v>
      </c>
      <c r="AK148" s="21">
        <f>D127</f>
        <v>197.83055335874175</v>
      </c>
      <c r="AL148" s="21">
        <f>E127</f>
        <v>0.73391729260121674</v>
      </c>
      <c r="AM148" s="25">
        <f>G127</f>
        <v>114.16666677500002</v>
      </c>
      <c r="AN148" s="25">
        <f>H127</f>
        <v>1.8604085572798248</v>
      </c>
      <c r="AO148" s="21">
        <f>J127</f>
        <v>144.44444441666664</v>
      </c>
      <c r="AP148" s="21">
        <f>K127</f>
        <v>1.9610428064906915</v>
      </c>
      <c r="AQ148" s="26">
        <f>M127</f>
        <v>2.4416666674999998</v>
      </c>
      <c r="AR148" s="26">
        <f>N127</f>
        <v>1.8604085572798249E-2</v>
      </c>
      <c r="AS148" s="24">
        <f>P127</f>
        <v>4.0955631385339375</v>
      </c>
      <c r="AT148" s="24">
        <f>Q127</f>
        <v>3.1205818596073187E-2</v>
      </c>
      <c r="AU148" s="26">
        <f>S127</f>
        <v>7.6317887990303213</v>
      </c>
      <c r="AV148" s="26">
        <f>T127</f>
        <v>5.296709919047371E-2</v>
      </c>
      <c r="AX148" s="21">
        <f>D128</f>
        <v>299.47343566666001</v>
      </c>
      <c r="AY148" s="21">
        <f>E128</f>
        <v>0.3160791</v>
      </c>
      <c r="AZ148" s="25">
        <f>G128</f>
        <v>100.000142499999</v>
      </c>
      <c r="BA148" s="25">
        <f>H128</f>
        <v>4.4721359999999999</v>
      </c>
      <c r="BB148" s="21">
        <f>J128</f>
        <v>159.99984875000001</v>
      </c>
      <c r="BC148" s="21">
        <f>K128</f>
        <v>4.7140450000000005</v>
      </c>
      <c r="BD148" s="26">
        <f>M128</f>
        <v>2.3299999299999898</v>
      </c>
      <c r="BE148" s="26">
        <f>N128</f>
        <v>1.4142136E-2</v>
      </c>
      <c r="BF148" s="24">
        <f>P128</f>
        <v>4.2918456225017998</v>
      </c>
      <c r="BG148" s="24">
        <f>Q128</f>
        <v>2.5608204999999998E-2</v>
      </c>
      <c r="BH148" s="26">
        <f>S128</f>
        <v>10.076900974317001</v>
      </c>
      <c r="BI148" s="26">
        <f>T128</f>
        <v>9.9905970000000004E-3</v>
      </c>
      <c r="BP148" s="3">
        <f t="shared" si="95"/>
        <v>198.72226770010872</v>
      </c>
      <c r="BQ148" s="3">
        <f t="shared" si="96"/>
        <v>200.77777777777777</v>
      </c>
      <c r="BR148" s="21">
        <f t="shared" ref="BR148:BS148" si="285">BR38</f>
        <v>199.75002273894324</v>
      </c>
      <c r="BS148" s="3">
        <f t="shared" si="285"/>
        <v>-2.0555100776690551</v>
      </c>
      <c r="BT148" s="22">
        <f t="shared" si="98"/>
        <v>-410.58818475452074</v>
      </c>
      <c r="BU148" s="3">
        <f t="shared" si="99"/>
        <v>39900.071584208345</v>
      </c>
      <c r="BX148" s="3">
        <f t="shared" si="100"/>
        <v>-3.6839133774886932</v>
      </c>
      <c r="BY148" s="21">
        <f t="shared" si="101"/>
        <v>-0.10985129068458832</v>
      </c>
      <c r="BZ148" s="21">
        <f t="shared" si="102"/>
        <v>13.571217772840152</v>
      </c>
      <c r="CA148" s="21">
        <f t="shared" si="103"/>
        <v>1.2067306065069922E-2</v>
      </c>
      <c r="CB148" s="3">
        <f t="shared" si="273"/>
        <v>0.40468263928735398</v>
      </c>
      <c r="CK148" s="3">
        <f t="shared" si="104"/>
        <v>109.4696969613636</v>
      </c>
      <c r="CL148" s="3">
        <f t="shared" si="105"/>
        <v>120.77777777777777</v>
      </c>
      <c r="CM148" s="21">
        <f t="shared" si="106"/>
        <v>115.12373736957068</v>
      </c>
      <c r="CN148" s="3">
        <f t="shared" si="107"/>
        <v>-11.308080816414176</v>
      </c>
      <c r="CO148" s="22">
        <f t="shared" si="108"/>
        <v>-19.511975077043825</v>
      </c>
      <c r="CP148" s="3">
        <f t="shared" si="109"/>
        <v>69.430778311285167</v>
      </c>
      <c r="CR148" s="3"/>
      <c r="CS148" s="3">
        <f t="shared" si="110"/>
        <v>-92.936484116233814</v>
      </c>
      <c r="CT148" s="21">
        <f t="shared" si="111"/>
        <v>-80.109851290684588</v>
      </c>
      <c r="CU148" s="21">
        <f t="shared" si="112"/>
        <v>8637.1900798869792</v>
      </c>
      <c r="CV148" s="21">
        <f t="shared" si="113"/>
        <v>6417.5882738155988</v>
      </c>
      <c r="CW148" s="3">
        <f t="shared" si="274"/>
        <v>7445.1279220305614</v>
      </c>
      <c r="DF148" s="3">
        <f t="shared" si="114"/>
        <v>132.91666667500004</v>
      </c>
      <c r="DG148" s="3">
        <f t="shared" si="115"/>
        <v>121.66666666666666</v>
      </c>
      <c r="DH148" s="21">
        <f t="shared" si="116"/>
        <v>127.29166667083335</v>
      </c>
      <c r="DI148" s="3">
        <f t="shared" si="117"/>
        <v>-8.3325133249989563</v>
      </c>
      <c r="DJ148" s="22">
        <f t="shared" si="118"/>
        <v>-1060.6595086960444</v>
      </c>
      <c r="DK148" s="3">
        <f t="shared" si="119"/>
        <v>16203.168403838547</v>
      </c>
      <c r="DM148" s="3"/>
      <c r="DN148" s="3">
        <f t="shared" si="120"/>
        <v>-2.7111274708757946</v>
      </c>
      <c r="DO148" s="21">
        <f t="shared" si="121"/>
        <v>-2.2704124579124709</v>
      </c>
      <c r="DP148" s="21">
        <f t="shared" si="122"/>
        <v>7.3502121633373827</v>
      </c>
      <c r="DQ148" s="21">
        <f t="shared" si="123"/>
        <v>5.1547727290441472</v>
      </c>
      <c r="DR148" s="3">
        <f t="shared" si="275"/>
        <v>6.1553775848651338</v>
      </c>
      <c r="EA148" s="3">
        <f t="shared" si="124"/>
        <v>2.5333333333249999</v>
      </c>
      <c r="EB148" s="3">
        <f t="shared" si="125"/>
        <v>2.179176755447942</v>
      </c>
      <c r="EC148" s="21">
        <f t="shared" ref="EC148:ED148" si="286">BY38</f>
        <v>2.3562550443864709</v>
      </c>
      <c r="ED148" s="3">
        <f t="shared" si="286"/>
        <v>0.3541565778770579</v>
      </c>
      <c r="EE148" s="22">
        <f t="shared" si="127"/>
        <v>0.83448322312546774</v>
      </c>
      <c r="EF148" s="3">
        <f t="shared" si="128"/>
        <v>5.5519378341966901</v>
      </c>
      <c r="EH148" s="3"/>
      <c r="EI148" s="3">
        <f t="shared" si="129"/>
        <v>0.21115740740416689</v>
      </c>
      <c r="EJ148" s="21">
        <f t="shared" si="130"/>
        <v>-0.23039817378575522</v>
      </c>
      <c r="EK148" s="21">
        <f t="shared" si="131"/>
        <v>4.4587450701649316E-2</v>
      </c>
      <c r="EL148" s="21">
        <f t="shared" si="132"/>
        <v>5.3083318483811065E-2</v>
      </c>
      <c r="EM148" s="3">
        <f t="shared" si="133"/>
        <v>-4.8650281047254759E-2</v>
      </c>
      <c r="EV148" s="3">
        <f t="shared" si="134"/>
        <v>4.3421052631721784</v>
      </c>
      <c r="EW148" s="3">
        <f t="shared" si="135"/>
        <v>4.13</v>
      </c>
      <c r="EX148" s="21">
        <f t="shared" ref="EX148:EY148" si="287">CA38</f>
        <v>4.2360526315860891</v>
      </c>
      <c r="EY148" s="3">
        <f t="shared" si="287"/>
        <v>0.21210526317217848</v>
      </c>
      <c r="EZ148" s="22">
        <f t="shared" si="137"/>
        <v>0.89848905823376668</v>
      </c>
      <c r="FA148" s="3">
        <f t="shared" si="138"/>
        <v>17.94414189756743</v>
      </c>
      <c r="FC148" s="3"/>
      <c r="FD148" s="3">
        <f t="shared" si="139"/>
        <v>-4.9748166454179454E-2</v>
      </c>
      <c r="FE148" s="21">
        <f t="shared" si="140"/>
        <v>2.7501655443322726E-2</v>
      </c>
      <c r="FF148" s="21">
        <f t="shared" si="141"/>
        <v>2.474880065552746E-3</v>
      </c>
      <c r="FG148" s="21">
        <f t="shared" si="142"/>
        <v>7.5634105212324246E-4</v>
      </c>
      <c r="FH148" s="3">
        <f t="shared" si="278"/>
        <v>-1.3681569327599094E-3</v>
      </c>
      <c r="FQ148" s="3">
        <f t="shared" si="143"/>
        <v>8.2610399883638763</v>
      </c>
      <c r="FR148" s="3">
        <f t="shared" si="144"/>
        <v>8.2888888888888896</v>
      </c>
      <c r="FS148" s="21">
        <f t="shared" ref="FS148:FT148" si="288">CC38</f>
        <v>8.2749644386263839</v>
      </c>
      <c r="FT148" s="3">
        <f t="shared" si="288"/>
        <v>-2.784890052501332E-2</v>
      </c>
      <c r="FU148" s="22">
        <f t="shared" si="146"/>
        <v>-0.23044866149932886</v>
      </c>
      <c r="FV148" s="3">
        <f t="shared" si="147"/>
        <v>68.475036460531271</v>
      </c>
      <c r="FX148" s="3"/>
      <c r="FY148" s="3">
        <f t="shared" si="148"/>
        <v>-0.10167529211697968</v>
      </c>
      <c r="FZ148" s="21">
        <f t="shared" si="149"/>
        <v>-4.8896268237932361E-2</v>
      </c>
      <c r="GA148" s="21">
        <f t="shared" si="150"/>
        <v>1.0337865027073149E-2</v>
      </c>
      <c r="GB148" s="21">
        <f t="shared" si="151"/>
        <v>2.390845047595833E-3</v>
      </c>
      <c r="GC148" s="3">
        <f t="shared" si="280"/>
        <v>4.971542356521968E-3</v>
      </c>
    </row>
    <row r="149" spans="1:185" x14ac:dyDescent="0.25">
      <c r="A149" s="1"/>
      <c r="B149" s="1"/>
      <c r="C149" s="4">
        <v>3</v>
      </c>
      <c r="D149" s="3">
        <v>252.47517511274</v>
      </c>
      <c r="E149" s="3">
        <v>0.30136960000000002</v>
      </c>
      <c r="F149" s="4">
        <v>3</v>
      </c>
      <c r="G149" s="3">
        <v>83.75048625000089</v>
      </c>
      <c r="H149" s="3">
        <v>4.2640140000000004</v>
      </c>
      <c r="I149" s="4">
        <v>3</v>
      </c>
      <c r="J149" s="3">
        <v>109.999656249998</v>
      </c>
      <c r="K149" s="3">
        <v>4.4721359999999999</v>
      </c>
      <c r="L149" s="4">
        <v>3</v>
      </c>
      <c r="M149" s="2">
        <v>1.77000044999999</v>
      </c>
      <c r="N149" s="2">
        <v>1.4142136E-2</v>
      </c>
      <c r="O149" s="4">
        <v>3</v>
      </c>
      <c r="P149" s="2">
        <v>5.6497160777557998</v>
      </c>
      <c r="Q149" s="2">
        <v>3.2141194999999997E-2</v>
      </c>
      <c r="R149" s="4">
        <v>3</v>
      </c>
      <c r="S149" s="2">
        <v>6.73694519112692</v>
      </c>
      <c r="T149" s="2">
        <v>9.9905970000000004E-3</v>
      </c>
      <c r="X149" s="21">
        <f>D129</f>
        <v>199</v>
      </c>
      <c r="Y149" s="21">
        <f>E129</f>
        <v>1.0409999999999999</v>
      </c>
      <c r="Z149" s="25">
        <f>G129</f>
        <v>124.2222222222222</v>
      </c>
      <c r="AA149" s="25">
        <f>H129</f>
        <v>0.31622776601683794</v>
      </c>
      <c r="AB149" s="21">
        <f>J129</f>
        <v>126.22222222222221</v>
      </c>
      <c r="AC149" s="21">
        <f>K129</f>
        <v>0.33333333333333331</v>
      </c>
      <c r="AD149" s="26">
        <f>M129</f>
        <v>2.5020850708924103</v>
      </c>
      <c r="AE149" s="26">
        <f>N129</f>
        <v>1E-3</v>
      </c>
      <c r="AF149" s="24">
        <f>P129</f>
        <v>3.9966666666666666</v>
      </c>
      <c r="AG149" s="24">
        <f>Q129</f>
        <v>1.5973344444444447E-3</v>
      </c>
      <c r="AH149" s="26">
        <f>S129</f>
        <v>7.9533333333333331</v>
      </c>
      <c r="AI149" s="26">
        <f>T129</f>
        <v>7.4128842937068493E-2</v>
      </c>
      <c r="AK149" s="21">
        <f>D130</f>
        <v>199.74361332676099</v>
      </c>
      <c r="AL149" s="21">
        <f>E130</f>
        <v>0.71957139246165791</v>
      </c>
      <c r="AM149" s="25">
        <f>G130</f>
        <v>116.66666671750004</v>
      </c>
      <c r="AN149" s="25">
        <f>H130</f>
        <v>1.8604085572798248</v>
      </c>
      <c r="AO149" s="21">
        <f>J130</f>
        <v>134.72222216666663</v>
      </c>
      <c r="AP149" s="21">
        <f>K130</f>
        <v>1.9610428064906915</v>
      </c>
      <c r="AQ149" s="26">
        <f>M130</f>
        <v>2.3791666666749998</v>
      </c>
      <c r="AR149" s="26">
        <f>N130</f>
        <v>1.8604085572798249E-2</v>
      </c>
      <c r="AS149" s="24">
        <f>P130</f>
        <v>4.2031523642584832</v>
      </c>
      <c r="AT149" s="24">
        <f>Q130</f>
        <v>3.2866888795754903E-2</v>
      </c>
      <c r="AU149" s="26">
        <f>S130</f>
        <v>7.9970963618812965</v>
      </c>
      <c r="AV149" s="26">
        <f>T130</f>
        <v>5.734890029679611E-2</v>
      </c>
      <c r="AX149" s="21">
        <f>D131</f>
        <v>314.34376479386901</v>
      </c>
      <c r="AY149" s="21">
        <f>E131</f>
        <v>0.3160791</v>
      </c>
      <c r="AZ149" s="25">
        <f>G131</f>
        <v>93.750003749997603</v>
      </c>
      <c r="BA149" s="25">
        <f>H131</f>
        <v>4.4721359999999999</v>
      </c>
      <c r="BB149" s="21">
        <f>J131</f>
        <v>151.24988250000098</v>
      </c>
      <c r="BC149" s="21">
        <f>K131</f>
        <v>4.7140450000000005</v>
      </c>
      <c r="BD149" s="26">
        <f>M131</f>
        <v>2.25</v>
      </c>
      <c r="BE149" s="26">
        <f>N131</f>
        <v>1.4142136E-2</v>
      </c>
      <c r="BF149" s="24">
        <f>P131</f>
        <v>4.4444444444444402</v>
      </c>
      <c r="BG149" s="24">
        <f>Q131</f>
        <v>2.7935082999999999E-2</v>
      </c>
      <c r="BH149" s="26">
        <f>S131</f>
        <v>9.9075685211925109</v>
      </c>
      <c r="BI149" s="26">
        <f>T131</f>
        <v>9.9905970000000004E-3</v>
      </c>
      <c r="BP149" s="3">
        <f t="shared" si="95"/>
        <v>201.87814005004842</v>
      </c>
      <c r="BQ149" s="3">
        <f t="shared" si="96"/>
        <v>205.75</v>
      </c>
      <c r="BR149" s="21">
        <f t="shared" ref="BR149:BS149" si="289">BR39</f>
        <v>203.81407002502419</v>
      </c>
      <c r="BS149" s="3">
        <f t="shared" si="289"/>
        <v>-3.8718599499515847</v>
      </c>
      <c r="BT149" s="22">
        <f t="shared" si="98"/>
        <v>-789.13953496651891</v>
      </c>
      <c r="BU149" s="3">
        <f t="shared" si="99"/>
        <v>41540.175140165462</v>
      </c>
      <c r="BX149" s="3">
        <f t="shared" si="100"/>
        <v>-0.52804102754899418</v>
      </c>
      <c r="BY149" s="21">
        <f t="shared" si="101"/>
        <v>4.8623709315376402</v>
      </c>
      <c r="BZ149" s="21">
        <f t="shared" si="102"/>
        <v>0.27882732677499761</v>
      </c>
      <c r="CA149" s="21">
        <f t="shared" si="103"/>
        <v>23.642651075862219</v>
      </c>
      <c r="CB149" s="3">
        <f t="shared" si="273"/>
        <v>-2.5675313430134956</v>
      </c>
      <c r="CK149" s="3">
        <f t="shared" si="104"/>
        <v>109.09090902272722</v>
      </c>
      <c r="CL149" s="3">
        <f t="shared" si="105"/>
        <v>130.625</v>
      </c>
      <c r="CM149" s="21">
        <f t="shared" si="106"/>
        <v>119.8579545113636</v>
      </c>
      <c r="CN149" s="3">
        <f t="shared" si="107"/>
        <v>-21.534090977272783</v>
      </c>
      <c r="CO149" s="22">
        <f t="shared" si="108"/>
        <v>2.1638117002097972</v>
      </c>
      <c r="CP149" s="3">
        <f t="shared" si="109"/>
        <v>0.69439443145610769</v>
      </c>
      <c r="CR149" s="3"/>
      <c r="CS149" s="3">
        <f t="shared" si="110"/>
        <v>-93.315272054870192</v>
      </c>
      <c r="CT149" s="21">
        <f t="shared" si="111"/>
        <v>-70.26262906846236</v>
      </c>
      <c r="CU149" s="21">
        <f t="shared" si="112"/>
        <v>8707.7399986744385</v>
      </c>
      <c r="CV149" s="21">
        <f t="shared" si="113"/>
        <v>4936.8370436123314</v>
      </c>
      <c r="CW149" s="3">
        <f t="shared" si="274"/>
        <v>6556.5763468139958</v>
      </c>
      <c r="DF149" s="3">
        <f t="shared" si="114"/>
        <v>158.33333332500004</v>
      </c>
      <c r="DG149" s="3">
        <f t="shared" si="115"/>
        <v>134.25</v>
      </c>
      <c r="DH149" s="21">
        <f t="shared" si="116"/>
        <v>146.29166666250001</v>
      </c>
      <c r="DI149" s="3">
        <f t="shared" si="117"/>
        <v>0.83330332500003124</v>
      </c>
      <c r="DJ149" s="22">
        <f t="shared" si="118"/>
        <v>121.90533224965748</v>
      </c>
      <c r="DK149" s="3">
        <f t="shared" si="119"/>
        <v>21401.251734892016</v>
      </c>
      <c r="DM149" s="3"/>
      <c r="DN149" s="3">
        <f t="shared" si="120"/>
        <v>22.705539179124202</v>
      </c>
      <c r="DO149" s="21">
        <f t="shared" si="121"/>
        <v>10.312920875420872</v>
      </c>
      <c r="DP149" s="21">
        <f t="shared" si="122"/>
        <v>515.54150941474416</v>
      </c>
      <c r="DQ149" s="21">
        <f t="shared" si="123"/>
        <v>106.3563369826916</v>
      </c>
      <c r="DR149" s="3">
        <f t="shared" si="275"/>
        <v>234.16042898807646</v>
      </c>
      <c r="EA149" s="3">
        <f t="shared" si="124"/>
        <v>2.7833333324999998</v>
      </c>
      <c r="EB149" s="3">
        <f t="shared" si="125"/>
        <v>2.6481297583581593</v>
      </c>
      <c r="EC149" s="21">
        <f t="shared" ref="EC149:ED149" si="290">BY39</f>
        <v>2.7157315454290796</v>
      </c>
      <c r="ED149" s="3">
        <f t="shared" si="290"/>
        <v>0.13520357414184048</v>
      </c>
      <c r="EE149" s="22">
        <f t="shared" si="127"/>
        <v>0.36717661135175556</v>
      </c>
      <c r="EF149" s="3">
        <f t="shared" si="128"/>
        <v>7.3751978268386171</v>
      </c>
      <c r="EH149" s="3"/>
      <c r="EI149" s="3">
        <f t="shared" si="129"/>
        <v>0.46115740657916682</v>
      </c>
      <c r="EJ149" s="21">
        <f t="shared" si="130"/>
        <v>0.23855482912446213</v>
      </c>
      <c r="EK149" s="21">
        <f t="shared" si="131"/>
        <v>0.21266615364282296</v>
      </c>
      <c r="EL149" s="21">
        <f t="shared" si="132"/>
        <v>5.6908406498601329E-2</v>
      </c>
      <c r="EM149" s="3">
        <f t="shared" si="133"/>
        <v>0.11001132632597325</v>
      </c>
      <c r="EV149" s="3">
        <f t="shared" si="134"/>
        <v>3.952095809566496</v>
      </c>
      <c r="EW149" s="3">
        <f t="shared" si="135"/>
        <v>3.7762500000000001</v>
      </c>
      <c r="EX149" s="21">
        <f t="shared" ref="EX149:EY149" si="291">CA39</f>
        <v>3.8641729047832483</v>
      </c>
      <c r="EY149" s="3">
        <f t="shared" si="291"/>
        <v>0.17584580956649587</v>
      </c>
      <c r="EZ149" s="22">
        <f t="shared" si="137"/>
        <v>0.67949861274652823</v>
      </c>
      <c r="FA149" s="3">
        <f t="shared" si="138"/>
        <v>14.931832238061007</v>
      </c>
      <c r="FC149" s="3"/>
      <c r="FD149" s="3">
        <f t="shared" si="139"/>
        <v>-0.43975762005986185</v>
      </c>
      <c r="FE149" s="21">
        <f t="shared" si="140"/>
        <v>-0.32624834455667706</v>
      </c>
      <c r="FF149" s="21">
        <f t="shared" si="141"/>
        <v>0.19338676440071381</v>
      </c>
      <c r="FG149" s="21">
        <f t="shared" si="142"/>
        <v>0.10643798232597228</v>
      </c>
      <c r="FH149" s="3">
        <f t="shared" si="278"/>
        <v>0.14347019555071408</v>
      </c>
      <c r="FQ149" s="3">
        <f t="shared" si="143"/>
        <v>7.6289562551513841</v>
      </c>
      <c r="FR149" s="3">
        <f t="shared" si="144"/>
        <v>7.7712500000000002</v>
      </c>
      <c r="FS149" s="21">
        <f t="shared" ref="FS149:FT149" si="292">CC39</f>
        <v>7.7001031275756926</v>
      </c>
      <c r="FT149" s="3">
        <f t="shared" si="292"/>
        <v>-0.14229374484861612</v>
      </c>
      <c r="FU149" s="22">
        <f t="shared" si="146"/>
        <v>-1.0956765097432866</v>
      </c>
      <c r="FV149" s="3">
        <f t="shared" si="147"/>
        <v>59.291588175300966</v>
      </c>
      <c r="FX149" s="3"/>
      <c r="FY149" s="3">
        <f t="shared" si="148"/>
        <v>-0.7337590253294719</v>
      </c>
      <c r="FZ149" s="21">
        <f t="shared" si="149"/>
        <v>-0.56653515712682179</v>
      </c>
      <c r="GA149" s="21">
        <f t="shared" si="150"/>
        <v>0.53840230725245664</v>
      </c>
      <c r="GB149" s="21">
        <f t="shared" si="151"/>
        <v>0.32096208426071265</v>
      </c>
      <c r="GC149" s="3">
        <f t="shared" si="280"/>
        <v>0.41570028470825598</v>
      </c>
    </row>
    <row r="150" spans="1:185" x14ac:dyDescent="0.25">
      <c r="A150" s="1"/>
      <c r="B150" s="1">
        <v>5</v>
      </c>
      <c r="C150" s="5">
        <v>1</v>
      </c>
      <c r="D150" s="3">
        <v>160.27272727272728</v>
      </c>
      <c r="E150" s="3">
        <v>1.0409999999999999</v>
      </c>
      <c r="F150" s="5">
        <v>1</v>
      </c>
      <c r="G150" s="3">
        <v>122.45454545454545</v>
      </c>
      <c r="H150" s="3">
        <v>0.31622776601683794</v>
      </c>
      <c r="I150" s="5">
        <v>1</v>
      </c>
      <c r="J150" s="3">
        <v>98.545454545454533</v>
      </c>
      <c r="K150" s="3">
        <v>0.33333333333333331</v>
      </c>
      <c r="L150" s="5">
        <v>1</v>
      </c>
      <c r="M150" s="2">
        <v>2.4128098267163853</v>
      </c>
      <c r="N150" s="2">
        <v>1E-3</v>
      </c>
      <c r="O150" s="5">
        <v>1</v>
      </c>
      <c r="P150" s="2">
        <v>4.1445454545454545</v>
      </c>
      <c r="Q150" s="2">
        <v>1.7177257024793386E-3</v>
      </c>
      <c r="R150" s="5">
        <v>1</v>
      </c>
      <c r="S150" s="2">
        <v>7.3036363636363637</v>
      </c>
      <c r="T150" s="2">
        <v>8.4955597740990527E-2</v>
      </c>
      <c r="X150" s="21">
        <f>D132</f>
        <v>199.22222222222223</v>
      </c>
      <c r="Y150" s="21">
        <f>E132</f>
        <v>1.0409999999999999</v>
      </c>
      <c r="Z150" s="25">
        <f>G132</f>
        <v>122.22222222222223</v>
      </c>
      <c r="AA150" s="25">
        <f>H132</f>
        <v>0.31622776601683794</v>
      </c>
      <c r="AB150" s="21">
        <f>J132</f>
        <v>123.66666666666666</v>
      </c>
      <c r="AC150" s="21">
        <f>K132</f>
        <v>0.33333333333333331</v>
      </c>
      <c r="AD150" s="26">
        <f>M132</f>
        <v>2.4556616643929057</v>
      </c>
      <c r="AE150" s="26">
        <f>N132</f>
        <v>1E-3</v>
      </c>
      <c r="AF150" s="24">
        <f>P132</f>
        <v>4.0722222222222229</v>
      </c>
      <c r="AG150" s="24">
        <f>Q132</f>
        <v>1.6582993827160496E-3</v>
      </c>
      <c r="AH150" s="26">
        <f>S132</f>
        <v>8.112222222222222</v>
      </c>
      <c r="AI150" s="26">
        <f>T132</f>
        <v>7.612849199865504E-2</v>
      </c>
      <c r="AK150" s="21">
        <f>D133</f>
        <v>198.83611945650483</v>
      </c>
      <c r="AL150" s="21">
        <f>E133</f>
        <v>0.74013634658486449</v>
      </c>
      <c r="AM150" s="25">
        <f>G133</f>
        <v>113.75000004999998</v>
      </c>
      <c r="AN150" s="25">
        <f>H133</f>
        <v>1.8604085572798248</v>
      </c>
      <c r="AO150" s="21">
        <f>J133</f>
        <v>132.40740744444446</v>
      </c>
      <c r="AP150" s="21">
        <f>K133</f>
        <v>1.9610428064906915</v>
      </c>
      <c r="AQ150" s="26">
        <f>M133</f>
        <v>2.3291666675</v>
      </c>
      <c r="AR150" s="26">
        <f>N133</f>
        <v>1.8604085572798249E-2</v>
      </c>
      <c r="AS150" s="24">
        <f>P133</f>
        <v>4.2933810360309907</v>
      </c>
      <c r="AT150" s="24">
        <f>Q133</f>
        <v>3.4293135525884283E-2</v>
      </c>
      <c r="AU150" s="26">
        <f>S133</f>
        <v>8.0642100131927723</v>
      </c>
      <c r="AV150" s="26">
        <f>T133</f>
        <v>5.8562853067230497E-2</v>
      </c>
      <c r="AX150" s="21">
        <f>D134</f>
        <v>239.330061978679</v>
      </c>
      <c r="AY150" s="21">
        <f>E134</f>
        <v>0.3160791</v>
      </c>
      <c r="AZ150" s="25">
        <f>G134</f>
        <v>128.749606249999</v>
      </c>
      <c r="BA150" s="25">
        <f>H134</f>
        <v>4.4721359999999999</v>
      </c>
      <c r="BB150" s="21">
        <f>J134</f>
        <v>117.50054625</v>
      </c>
      <c r="BC150" s="21">
        <f>K134</f>
        <v>4.7140450000000005</v>
      </c>
      <c r="BD150" s="26">
        <f>M134</f>
        <v>2.1700000799999999</v>
      </c>
      <c r="BE150" s="26">
        <f>N134</f>
        <v>1.4142136E-2</v>
      </c>
      <c r="BF150" s="24">
        <f>P134</f>
        <v>4.6082947609845197</v>
      </c>
      <c r="BG150" s="24">
        <f>Q134</f>
        <v>2.8438419E-2</v>
      </c>
      <c r="BH150" s="26">
        <f>S134</f>
        <v>9.7238742639785301</v>
      </c>
      <c r="BI150" s="26">
        <f>T134</f>
        <v>9.9905970000000004E-3</v>
      </c>
      <c r="BP150" s="3">
        <f t="shared" si="95"/>
        <v>201.3630493090364</v>
      </c>
      <c r="BQ150" s="3">
        <f t="shared" si="96"/>
        <v>203.5</v>
      </c>
      <c r="BR150" s="21">
        <f t="shared" ref="BR150:BS150" si="293">BR40</f>
        <v>202.4315246545182</v>
      </c>
      <c r="BS150" s="3">
        <f t="shared" si="293"/>
        <v>-2.1369506909636016</v>
      </c>
      <c r="BT150" s="22">
        <f t="shared" si="98"/>
        <v>-432.58618648328803</v>
      </c>
      <c r="BU150" s="3">
        <f t="shared" si="99"/>
        <v>40978.522173952806</v>
      </c>
      <c r="BX150" s="3">
        <f t="shared" si="100"/>
        <v>-1.0431317685610111</v>
      </c>
      <c r="BY150" s="21">
        <f t="shared" si="101"/>
        <v>2.6123709315376402</v>
      </c>
      <c r="BZ150" s="21">
        <f t="shared" si="102"/>
        <v>1.0881238865812228</v>
      </c>
      <c r="CA150" s="21">
        <f t="shared" si="103"/>
        <v>6.8244818839428385</v>
      </c>
      <c r="CB150" s="3">
        <f t="shared" si="273"/>
        <v>-2.7250471099522349</v>
      </c>
      <c r="CK150" s="3">
        <f t="shared" si="104"/>
        <v>106.66666662500009</v>
      </c>
      <c r="CL150" s="3">
        <f t="shared" si="105"/>
        <v>127.75</v>
      </c>
      <c r="CM150" s="21">
        <f t="shared" si="106"/>
        <v>117.20833331250005</v>
      </c>
      <c r="CN150" s="3">
        <f t="shared" si="107"/>
        <v>-21.08333337499991</v>
      </c>
      <c r="CO150" s="22">
        <f t="shared" si="108"/>
        <v>4.4126160138737438</v>
      </c>
      <c r="CP150" s="3">
        <f t="shared" si="109"/>
        <v>3.6020219849094306</v>
      </c>
      <c r="CR150" s="3"/>
      <c r="CS150" s="3">
        <f t="shared" si="110"/>
        <v>-95.739514452597319</v>
      </c>
      <c r="CT150" s="21">
        <f t="shared" si="111"/>
        <v>-73.13762906846236</v>
      </c>
      <c r="CU150" s="21">
        <f t="shared" si="112"/>
        <v>9166.0546276190908</v>
      </c>
      <c r="CV150" s="21">
        <f t="shared" si="113"/>
        <v>5349.1127857559904</v>
      </c>
      <c r="CW150" s="3">
        <f t="shared" si="274"/>
        <v>7002.1610952287538</v>
      </c>
      <c r="DF150" s="3">
        <f t="shared" si="114"/>
        <v>148.14814811111103</v>
      </c>
      <c r="DG150" s="3">
        <f t="shared" si="115"/>
        <v>125.62499999999999</v>
      </c>
      <c r="DH150" s="21">
        <f t="shared" si="116"/>
        <v>136.88657405555551</v>
      </c>
      <c r="DI150" s="3">
        <f t="shared" si="117"/>
        <v>1.8978993611120245</v>
      </c>
      <c r="DJ150" s="22">
        <f t="shared" si="118"/>
        <v>259.79694144485262</v>
      </c>
      <c r="DK150" s="3">
        <f t="shared" si="119"/>
        <v>18737.934156667085</v>
      </c>
      <c r="DM150" s="3"/>
      <c r="DN150" s="3">
        <f t="shared" si="120"/>
        <v>12.520353965235188</v>
      </c>
      <c r="DO150" s="21">
        <f t="shared" si="121"/>
        <v>1.6879208754208577</v>
      </c>
      <c r="DP150" s="21">
        <f t="shared" si="122"/>
        <v>156.75926341478049</v>
      </c>
      <c r="DQ150" s="21">
        <f t="shared" si="123"/>
        <v>2.8490768816815146</v>
      </c>
      <c r="DR150" s="3">
        <f t="shared" si="275"/>
        <v>21.133366825578786</v>
      </c>
      <c r="EA150" s="3">
        <f t="shared" si="124"/>
        <v>2.3999999992499998</v>
      </c>
      <c r="EB150" s="3">
        <f t="shared" si="125"/>
        <v>2.5316455696202529</v>
      </c>
      <c r="EC150" s="21">
        <f t="shared" ref="EC150:ED150" si="294">BY40</f>
        <v>2.4658227844351264</v>
      </c>
      <c r="ED150" s="3">
        <f t="shared" si="294"/>
        <v>-0.13164557037025304</v>
      </c>
      <c r="EE150" s="22">
        <f t="shared" si="127"/>
        <v>-0.32461464688892772</v>
      </c>
      <c r="EF150" s="3">
        <f t="shared" si="128"/>
        <v>6.0802820042393995</v>
      </c>
      <c r="EH150" s="3"/>
      <c r="EI150" s="3">
        <f t="shared" si="129"/>
        <v>7.7824073329166854E-2</v>
      </c>
      <c r="EJ150" s="21">
        <f t="shared" si="130"/>
        <v>0.12207064038655568</v>
      </c>
      <c r="EK150" s="21">
        <f t="shared" si="131"/>
        <v>6.0565863895435399E-3</v>
      </c>
      <c r="EL150" s="21">
        <f t="shared" si="132"/>
        <v>1.49012412443838E-2</v>
      </c>
      <c r="EM150" s="3">
        <f t="shared" si="133"/>
        <v>9.5000344687816672E-3</v>
      </c>
      <c r="EV150" s="3">
        <f t="shared" si="134"/>
        <v>4.1666666679687498</v>
      </c>
      <c r="EW150" s="3">
        <f t="shared" si="135"/>
        <v>3.95</v>
      </c>
      <c r="EX150" s="21">
        <f t="shared" ref="EX150:EY150" si="295">CA40</f>
        <v>4.0583333339843755</v>
      </c>
      <c r="EY150" s="3">
        <f t="shared" si="295"/>
        <v>0.21666666796874967</v>
      </c>
      <c r="EZ150" s="22">
        <f t="shared" si="137"/>
        <v>0.87930556098090151</v>
      </c>
      <c r="FA150" s="3">
        <f t="shared" si="138"/>
        <v>16.470069449728737</v>
      </c>
      <c r="FC150" s="3"/>
      <c r="FD150" s="3">
        <f t="shared" si="139"/>
        <v>-0.22518676165760798</v>
      </c>
      <c r="FE150" s="21">
        <f t="shared" si="140"/>
        <v>-0.15249834455667699</v>
      </c>
      <c r="FF150" s="21">
        <f t="shared" si="141"/>
        <v>5.0709077625840343E-2</v>
      </c>
      <c r="FG150" s="21">
        <f t="shared" si="142"/>
        <v>2.3255745092526973E-2</v>
      </c>
      <c r="FH150" s="3">
        <f t="shared" si="278"/>
        <v>3.4340608368864198E-2</v>
      </c>
      <c r="FQ150" s="3">
        <f t="shared" si="143"/>
        <v>7.9583876424115454</v>
      </c>
      <c r="FR150" s="3">
        <f t="shared" si="144"/>
        <v>8.0362500000000008</v>
      </c>
      <c r="FS150" s="21">
        <f t="shared" ref="FS150:FT150" si="296">CC40</f>
        <v>7.9973188212057735</v>
      </c>
      <c r="FT150" s="3">
        <f t="shared" si="296"/>
        <v>-7.7862357588455389E-2</v>
      </c>
      <c r="FU150" s="22">
        <f t="shared" si="146"/>
        <v>-0.62269009780560847</v>
      </c>
      <c r="FV150" s="3">
        <f t="shared" si="147"/>
        <v>63.957108328012104</v>
      </c>
      <c r="FX150" s="3"/>
      <c r="FY150" s="3">
        <f t="shared" si="148"/>
        <v>-0.4043276380693106</v>
      </c>
      <c r="FZ150" s="21">
        <f t="shared" si="149"/>
        <v>-0.30153515712682122</v>
      </c>
      <c r="GA150" s="21">
        <f t="shared" si="150"/>
        <v>0.16348083890670742</v>
      </c>
      <c r="GB150" s="21">
        <f t="shared" si="151"/>
        <v>9.0923450983496759E-2</v>
      </c>
      <c r="GC150" s="3">
        <f t="shared" si="280"/>
        <v>0.12191899787594607</v>
      </c>
    </row>
    <row r="151" spans="1:185" x14ac:dyDescent="0.25">
      <c r="A151" s="1"/>
      <c r="B151" s="1"/>
      <c r="C151" s="6">
        <v>2</v>
      </c>
      <c r="D151" s="3">
        <v>177.28329556099993</v>
      </c>
      <c r="E151" s="3">
        <v>0.80071961654102075</v>
      </c>
      <c r="F151" s="6">
        <v>2</v>
      </c>
      <c r="G151" s="3">
        <v>109.7222221375</v>
      </c>
      <c r="H151" s="3">
        <v>1.6983128883296699</v>
      </c>
      <c r="I151" s="6">
        <v>2</v>
      </c>
      <c r="J151" s="3">
        <v>111.36363637954544</v>
      </c>
      <c r="K151" s="3">
        <v>1.7738299600786787</v>
      </c>
      <c r="L151" s="6">
        <v>2</v>
      </c>
      <c r="M151" s="2">
        <v>2.5416666658249998</v>
      </c>
      <c r="N151" s="2">
        <v>1.8604085572798249E-2</v>
      </c>
      <c r="O151" s="6">
        <v>2</v>
      </c>
      <c r="P151" s="2">
        <v>4.7213114769732876</v>
      </c>
      <c r="Q151" s="2">
        <v>3.4558301414766728E-2</v>
      </c>
      <c r="R151" s="6">
        <v>2</v>
      </c>
      <c r="S151" s="2">
        <v>8.0441929694186101</v>
      </c>
      <c r="T151" s="2">
        <v>6.0310606377960062E-2</v>
      </c>
      <c r="X151" s="21">
        <f>D135</f>
        <v>199.11111111111111</v>
      </c>
      <c r="Y151" s="21">
        <f>E135</f>
        <v>1.0409999999999999</v>
      </c>
      <c r="Z151" s="25">
        <f>G135</f>
        <v>119.88888888888887</v>
      </c>
      <c r="AA151" s="25">
        <f>H135</f>
        <v>0.31622776601683794</v>
      </c>
      <c r="AB151" s="21">
        <f>J135</f>
        <v>120.77777777777777</v>
      </c>
      <c r="AC151" s="21">
        <f>K135</f>
        <v>0.33333333333333331</v>
      </c>
      <c r="AD151" s="26">
        <f>M135</f>
        <v>2.4012806830309499</v>
      </c>
      <c r="AE151" s="26">
        <f>N135</f>
        <v>1E-3</v>
      </c>
      <c r="AF151" s="24">
        <f>P135</f>
        <v>4.1644444444444444</v>
      </c>
      <c r="AG151" s="24">
        <f>Q135</f>
        <v>1.7342597530864198E-3</v>
      </c>
      <c r="AH151" s="26">
        <f>S135</f>
        <v>8.285555555555554</v>
      </c>
      <c r="AI151" s="26">
        <f>T135</f>
        <v>7.8546034689460267E-2</v>
      </c>
      <c r="AK151" s="21">
        <f>D136</f>
        <v>198.45942295215039</v>
      </c>
      <c r="AL151" s="21">
        <f>E136</f>
        <v>0.74047090742211419</v>
      </c>
      <c r="AM151" s="25">
        <f>G136</f>
        <v>108.33333332500001</v>
      </c>
      <c r="AN151" s="25">
        <f>H136</f>
        <v>1.8604085572798248</v>
      </c>
      <c r="AO151" s="21">
        <f>J136</f>
        <v>133.33333333333331</v>
      </c>
      <c r="AP151" s="21">
        <f>K136</f>
        <v>1.9610428064906915</v>
      </c>
      <c r="AQ151" s="26">
        <f>M136</f>
        <v>2.2833333332499999</v>
      </c>
      <c r="AR151" s="26">
        <f>N136</f>
        <v>1.8604085572798249E-2</v>
      </c>
      <c r="AS151" s="24">
        <f>P136</f>
        <v>4.3795620439554588</v>
      </c>
      <c r="AT151" s="24">
        <f>Q136</f>
        <v>3.5683684835080387E-2</v>
      </c>
      <c r="AU151" s="26">
        <f>S136</f>
        <v>8.2344050810208866</v>
      </c>
      <c r="AV151" s="26">
        <f>T136</f>
        <v>6.1592821355187448E-2</v>
      </c>
      <c r="AX151" s="21">
        <f>D137</f>
        <v>490.11642489187005</v>
      </c>
      <c r="AY151" s="21">
        <f>E137</f>
        <v>0.3160791</v>
      </c>
      <c r="AZ151" s="25">
        <f>G137</f>
        <v>98.749157500002099</v>
      </c>
      <c r="BA151" s="25">
        <f>H137</f>
        <v>4.4721359999999999</v>
      </c>
      <c r="BB151" s="21">
        <f>J137</f>
        <v>145.000938749997</v>
      </c>
      <c r="BC151" s="21">
        <f>K137</f>
        <v>4.7140450000000005</v>
      </c>
      <c r="BD151" s="26">
        <f>M137</f>
        <v>2.1399993899999998</v>
      </c>
      <c r="BE151" s="26">
        <f>N137</f>
        <v>1.4142136E-2</v>
      </c>
      <c r="BF151" s="24">
        <f>P137</f>
        <v>4.6728985282561197</v>
      </c>
      <c r="BG151" s="24">
        <f>Q137</f>
        <v>3.088074E-2</v>
      </c>
      <c r="BH151" s="26">
        <f>S137</f>
        <v>12.711342603687999</v>
      </c>
      <c r="BI151" s="26">
        <f>T137</f>
        <v>9.9905970000000004E-3</v>
      </c>
      <c r="BP151" s="3">
        <f t="shared" si="95"/>
        <v>197.82954019103997</v>
      </c>
      <c r="BQ151" s="3">
        <f t="shared" si="96"/>
        <v>200.77777777777777</v>
      </c>
      <c r="BR151" s="21">
        <f t="shared" ref="BR151:BS151" si="297">BR41</f>
        <v>199.30365898440886</v>
      </c>
      <c r="BS151" s="3">
        <f t="shared" si="297"/>
        <v>-2.9482375867378039</v>
      </c>
      <c r="BT151" s="22">
        <f t="shared" si="98"/>
        <v>-587.59453859220775</v>
      </c>
      <c r="BU151" s="3">
        <f t="shared" si="99"/>
        <v>39721.948484573535</v>
      </c>
      <c r="BX151" s="3">
        <f t="shared" si="100"/>
        <v>-4.5766408865574419</v>
      </c>
      <c r="BY151" s="21">
        <f t="shared" si="101"/>
        <v>-0.10985129068458832</v>
      </c>
      <c r="BZ151" s="21">
        <f t="shared" si="102"/>
        <v>20.94564180450929</v>
      </c>
      <c r="CA151" s="21">
        <f t="shared" si="103"/>
        <v>1.2067306065069922E-2</v>
      </c>
      <c r="CB151" s="3">
        <f t="shared" si="273"/>
        <v>0.50274990838819356</v>
      </c>
      <c r="CK151" s="3">
        <f t="shared" si="104"/>
        <v>114.166666625</v>
      </c>
      <c r="CL151" s="3">
        <f t="shared" si="105"/>
        <v>123.55555555555557</v>
      </c>
      <c r="CM151" s="21">
        <f t="shared" si="106"/>
        <v>118.86111109027779</v>
      </c>
      <c r="CN151" s="3">
        <f t="shared" si="107"/>
        <v>-9.3888889305555665</v>
      </c>
      <c r="CO151" s="22">
        <f t="shared" si="108"/>
        <v>-27.160125222980216</v>
      </c>
      <c r="CP151" s="3">
        <f t="shared" si="109"/>
        <v>143.78958558784996</v>
      </c>
      <c r="CR151" s="3"/>
      <c r="CS151" s="3">
        <f t="shared" si="110"/>
        <v>-88.239514452597405</v>
      </c>
      <c r="CT151" s="21">
        <f t="shared" si="111"/>
        <v>-77.332073512906788</v>
      </c>
      <c r="CU151" s="21">
        <f t="shared" si="112"/>
        <v>7786.2119108301458</v>
      </c>
      <c r="CV151" s="21">
        <f t="shared" si="113"/>
        <v>5980.24959380562</v>
      </c>
      <c r="CW151" s="3">
        <f t="shared" si="274"/>
        <v>6823.7446183914635</v>
      </c>
      <c r="DF151" s="3">
        <f t="shared" si="114"/>
        <v>134.2592592222222</v>
      </c>
      <c r="DG151" s="3">
        <f t="shared" si="115"/>
        <v>124.66666666666667</v>
      </c>
      <c r="DH151" s="21">
        <f t="shared" si="116"/>
        <v>129.46296294444443</v>
      </c>
      <c r="DI151" s="3">
        <f t="shared" si="117"/>
        <v>-11.99122952777779</v>
      </c>
      <c r="DJ151" s="22">
        <f t="shared" si="118"/>
        <v>-1552.4201040130238</v>
      </c>
      <c r="DK151" s="3">
        <f t="shared" si="119"/>
        <v>16760.65877435459</v>
      </c>
      <c r="DM151" s="3"/>
      <c r="DN151" s="3">
        <f t="shared" si="120"/>
        <v>-1.368534923653641</v>
      </c>
      <c r="DO151" s="21">
        <f t="shared" si="121"/>
        <v>0.72958754208754328</v>
      </c>
      <c r="DP151" s="21">
        <f t="shared" si="122"/>
        <v>1.8728878372596771</v>
      </c>
      <c r="DQ151" s="21">
        <f t="shared" si="123"/>
        <v>0.53229798156934272</v>
      </c>
      <c r="DR151" s="3">
        <f t="shared" si="275"/>
        <v>-0.99846603120942368</v>
      </c>
      <c r="EA151" s="3">
        <f t="shared" si="124"/>
        <v>2.34999999925</v>
      </c>
      <c r="EB151" s="3">
        <f t="shared" si="125"/>
        <v>2.4793388429752068</v>
      </c>
      <c r="EC151" s="21">
        <f t="shared" ref="EC151:ED151" si="298">BY41</f>
        <v>2.4146694211126034</v>
      </c>
      <c r="ED151" s="3">
        <f t="shared" si="298"/>
        <v>-0.12933884372520676</v>
      </c>
      <c r="EE151" s="22">
        <f t="shared" si="127"/>
        <v>-0.31231055090531851</v>
      </c>
      <c r="EF151" s="3">
        <f t="shared" si="128"/>
        <v>5.8306284132562753</v>
      </c>
      <c r="EH151" s="3"/>
      <c r="EI151" s="3">
        <f t="shared" si="129"/>
        <v>2.7824073329167032E-2</v>
      </c>
      <c r="EJ151" s="21">
        <f t="shared" si="130"/>
        <v>6.9763913741509587E-2</v>
      </c>
      <c r="EK151" s="21">
        <f t="shared" si="131"/>
        <v>7.7417905662686417E-4</v>
      </c>
      <c r="EL151" s="21">
        <f t="shared" si="132"/>
        <v>4.8670036605327899E-3</v>
      </c>
      <c r="EM151" s="3">
        <f t="shared" si="133"/>
        <v>1.9411162516734463E-3</v>
      </c>
      <c r="EV151" s="3">
        <f t="shared" si="134"/>
        <v>4.2553191502942509</v>
      </c>
      <c r="EW151" s="3">
        <f t="shared" si="135"/>
        <v>4.0333333333333332</v>
      </c>
      <c r="EX151" s="21">
        <f t="shared" ref="EX151:EY151" si="299">CA41</f>
        <v>4.1443262418137916</v>
      </c>
      <c r="EY151" s="3">
        <f t="shared" si="299"/>
        <v>0.22198581696091768</v>
      </c>
      <c r="EZ151" s="22">
        <f t="shared" si="137"/>
        <v>0.91998164654160419</v>
      </c>
      <c r="FA151" s="3">
        <f t="shared" si="138"/>
        <v>17.175439998586427</v>
      </c>
      <c r="FC151" s="3"/>
      <c r="FD151" s="3">
        <f t="shared" si="139"/>
        <v>-0.13653427933210693</v>
      </c>
      <c r="FE151" s="21">
        <f t="shared" si="140"/>
        <v>-6.9165011223343953E-2</v>
      </c>
      <c r="FF151" s="21">
        <f t="shared" si="141"/>
        <v>1.8641609432737804E-2</v>
      </c>
      <c r="FG151" s="21">
        <f t="shared" si="142"/>
        <v>4.7837987775252947E-3</v>
      </c>
      <c r="FH151" s="3">
        <f t="shared" si="278"/>
        <v>9.4433949623763547E-3</v>
      </c>
      <c r="FQ151" s="3">
        <f t="shared" si="143"/>
        <v>7.9615295135739261</v>
      </c>
      <c r="FR151" s="3">
        <f t="shared" si="144"/>
        <v>8.0922222222222207</v>
      </c>
      <c r="FS151" s="21">
        <f t="shared" ref="FS151:FT151" si="300">CC41</f>
        <v>8.0268758678980738</v>
      </c>
      <c r="FT151" s="3">
        <f t="shared" si="300"/>
        <v>-0.13069270864829452</v>
      </c>
      <c r="FU151" s="22">
        <f t="shared" si="146"/>
        <v>-1.0490541491592291</v>
      </c>
      <c r="FV151" s="3">
        <f t="shared" si="147"/>
        <v>64.430736198644453</v>
      </c>
      <c r="FX151" s="3"/>
      <c r="FY151" s="3">
        <f t="shared" si="148"/>
        <v>-0.40118576690692986</v>
      </c>
      <c r="FZ151" s="21">
        <f t="shared" si="149"/>
        <v>-0.24556293490460135</v>
      </c>
      <c r="GA151" s="21">
        <f t="shared" si="150"/>
        <v>0.16095001956870147</v>
      </c>
      <c r="GB151" s="21">
        <f t="shared" si="151"/>
        <v>6.0301154998961479E-2</v>
      </c>
      <c r="GC151" s="3">
        <f t="shared" si="280"/>
        <v>9.8516354363618983E-2</v>
      </c>
    </row>
    <row r="152" spans="1:185" x14ac:dyDescent="0.25">
      <c r="A152" s="1"/>
      <c r="B152" s="1"/>
      <c r="C152" s="4">
        <v>3</v>
      </c>
      <c r="D152" s="3">
        <v>163.7658593399</v>
      </c>
      <c r="E152" s="3">
        <v>0.3160791</v>
      </c>
      <c r="F152" s="4">
        <v>3</v>
      </c>
      <c r="G152" s="3">
        <v>90.001107499999094</v>
      </c>
      <c r="H152" s="3">
        <v>4.4721359999999999</v>
      </c>
      <c r="I152" s="4">
        <v>3</v>
      </c>
      <c r="J152" s="3">
        <v>127.498625000001</v>
      </c>
      <c r="K152" s="3">
        <v>4.7140450000000005</v>
      </c>
      <c r="L152" s="4">
        <v>3</v>
      </c>
      <c r="M152" s="2">
        <v>1.97999572</v>
      </c>
      <c r="N152" s="2">
        <v>1.4142136E-2</v>
      </c>
      <c r="O152" s="4">
        <v>3</v>
      </c>
      <c r="P152" s="2">
        <v>5.05051596778197</v>
      </c>
      <c r="Q152" s="2">
        <v>3.6073352000000003E-2</v>
      </c>
      <c r="R152" s="4">
        <v>3</v>
      </c>
      <c r="S152" s="2">
        <v>5.9072197642011401</v>
      </c>
      <c r="T152" s="2">
        <v>9.9905970000000004E-3</v>
      </c>
      <c r="X152" s="21">
        <f>D138</f>
        <v>186</v>
      </c>
      <c r="Y152" s="21">
        <f>E138</f>
        <v>1.0409999999999999</v>
      </c>
      <c r="Z152" s="25">
        <f>G138</f>
        <v>138</v>
      </c>
      <c r="AA152" s="25">
        <f>H138</f>
        <v>0.28867513459481292</v>
      </c>
      <c r="AB152" s="21">
        <f>J138</f>
        <v>125</v>
      </c>
      <c r="AC152" s="21">
        <f>K138</f>
        <v>0.30151134457776363</v>
      </c>
      <c r="AD152" s="26">
        <f>M138</f>
        <v>3.1532846715328469</v>
      </c>
      <c r="AE152" s="26">
        <f>N138</f>
        <v>1E-3</v>
      </c>
      <c r="AF152" s="24">
        <f>P138</f>
        <v>3.8055555555555554</v>
      </c>
      <c r="AG152" s="24">
        <f>Q138</f>
        <v>1.2068544238683127E-3</v>
      </c>
      <c r="AH152" s="26">
        <f>S138</f>
        <v>7.0766666666666662</v>
      </c>
      <c r="AI152" s="26">
        <f>T138</f>
        <v>6.7821210256356082E-2</v>
      </c>
      <c r="AK152" s="21">
        <f>D139</f>
        <v>185.1412739238493</v>
      </c>
      <c r="AL152" s="21">
        <f>E139</f>
        <v>0.79625126110511746</v>
      </c>
      <c r="AM152" s="25">
        <f>G139</f>
        <v>112.49999997727275</v>
      </c>
      <c r="AN152" s="25">
        <f>H139</f>
        <v>1.7738299600786787</v>
      </c>
      <c r="AO152" s="21">
        <f>J139</f>
        <v>150.83333344999997</v>
      </c>
      <c r="AP152" s="21">
        <f>K139</f>
        <v>1.8604085572798248</v>
      </c>
      <c r="AQ152" s="26">
        <f>M139</f>
        <v>2.7458333342499999</v>
      </c>
      <c r="AR152" s="26">
        <f>N139</f>
        <v>1.8604085572798249E-2</v>
      </c>
      <c r="AS152" s="24">
        <f>P139</f>
        <v>4.0060698013940286</v>
      </c>
      <c r="AT152" s="24">
        <f>Q139</f>
        <v>2.7142676311085866E-2</v>
      </c>
      <c r="AU152" s="26">
        <f>S139</f>
        <v>7.0432492569015936</v>
      </c>
      <c r="AV152" s="26">
        <f>T139</f>
        <v>4.6229407646414991E-2</v>
      </c>
      <c r="AX152" s="21">
        <f>D140</f>
        <v>179.06658057735899</v>
      </c>
      <c r="AY152" s="21">
        <f>E140</f>
        <v>0.2885394</v>
      </c>
      <c r="AZ152" s="25">
        <f>G140</f>
        <v>117.49959</v>
      </c>
      <c r="BA152" s="25">
        <f>H140</f>
        <v>4.0824829999999999</v>
      </c>
      <c r="BB152" s="21">
        <f>J140</f>
        <v>145.00045749999902</v>
      </c>
      <c r="BC152" s="21">
        <f>K140</f>
        <v>4.2640140000000004</v>
      </c>
      <c r="BD152" s="26">
        <f>M140</f>
        <v>2.3299999200000001</v>
      </c>
      <c r="BE152" s="26">
        <f>N140</f>
        <v>1.4142136E-2</v>
      </c>
      <c r="BF152" s="24">
        <f>P140</f>
        <v>4.2918456409217303</v>
      </c>
      <c r="BG152" s="24">
        <f>Q140</f>
        <v>3.1259673000000002E-2</v>
      </c>
      <c r="BH152" s="26">
        <f>S140</f>
        <v>6.4091853947768804</v>
      </c>
      <c r="BI152" s="26">
        <f>T140</f>
        <v>9.9905970000000004E-3</v>
      </c>
      <c r="BP152" s="3">
        <f t="shared" si="95"/>
        <v>196.96524334556941</v>
      </c>
      <c r="BQ152" s="3">
        <f t="shared" si="96"/>
        <v>201.11111111111111</v>
      </c>
      <c r="BR152" s="21">
        <f t="shared" ref="BR152:BS152" si="301">BR42</f>
        <v>199.03817722834026</v>
      </c>
      <c r="BS152" s="3">
        <f t="shared" si="301"/>
        <v>-4.1458677655417091</v>
      </c>
      <c r="BT152" s="22">
        <f t="shared" si="98"/>
        <v>-825.18596308315375</v>
      </c>
      <c r="BU152" s="3">
        <f t="shared" si="99"/>
        <v>39616.195994380185</v>
      </c>
      <c r="BX152" s="3">
        <f t="shared" si="100"/>
        <v>-5.4409377320280043</v>
      </c>
      <c r="BY152" s="21">
        <f t="shared" si="101"/>
        <v>0.22348204264875449</v>
      </c>
      <c r="BZ152" s="21">
        <f t="shared" si="102"/>
        <v>29.603803403806044</v>
      </c>
      <c r="CA152" s="21">
        <f t="shared" si="103"/>
        <v>4.9944223386459721E-2</v>
      </c>
      <c r="CB152" s="3">
        <f t="shared" si="273"/>
        <v>-1.2159518782782999</v>
      </c>
      <c r="CK152" s="3">
        <f t="shared" si="104"/>
        <v>104.16666672500001</v>
      </c>
      <c r="CL152" s="3">
        <f t="shared" si="105"/>
        <v>123.88888888888889</v>
      </c>
      <c r="CM152" s="21">
        <f t="shared" si="106"/>
        <v>114.02777780694444</v>
      </c>
      <c r="CN152" s="3">
        <f t="shared" si="107"/>
        <v>-19.722222163888873</v>
      </c>
      <c r="CO152" s="22">
        <f t="shared" si="108"/>
        <v>9.3598852405391799</v>
      </c>
      <c r="CP152" s="3">
        <f t="shared" si="109"/>
        <v>17.749383745503213</v>
      </c>
      <c r="CR152" s="3"/>
      <c r="CS152" s="3">
        <f t="shared" si="110"/>
        <v>-98.239514352597396</v>
      </c>
      <c r="CT152" s="21">
        <f t="shared" si="111"/>
        <v>-76.998740179573474</v>
      </c>
      <c r="CU152" s="21">
        <f t="shared" si="112"/>
        <v>9651.0021802341907</v>
      </c>
      <c r="CV152" s="21">
        <f t="shared" si="113"/>
        <v>5928.8059892414622</v>
      </c>
      <c r="CW152" s="3">
        <f t="shared" si="274"/>
        <v>7564.3188410031262</v>
      </c>
      <c r="DF152" s="3">
        <f t="shared" si="114"/>
        <v>137.962963</v>
      </c>
      <c r="DG152" s="3">
        <f t="shared" si="115"/>
        <v>117.33333333333334</v>
      </c>
      <c r="DH152" s="21">
        <f t="shared" si="116"/>
        <v>127.64814816666667</v>
      </c>
      <c r="DI152" s="3">
        <f t="shared" si="117"/>
        <v>4.2130017500000179</v>
      </c>
      <c r="DJ152" s="22">
        <f t="shared" si="118"/>
        <v>537.78187161042831</v>
      </c>
      <c r="DK152" s="3">
        <f t="shared" si="119"/>
        <v>16294.049730379289</v>
      </c>
      <c r="DM152" s="3"/>
      <c r="DN152" s="3">
        <f t="shared" si="120"/>
        <v>2.3351688541241629</v>
      </c>
      <c r="DO152" s="21">
        <f t="shared" si="121"/>
        <v>-6.6037457912457853</v>
      </c>
      <c r="DP152" s="21">
        <f t="shared" si="122"/>
        <v>5.4530135772715562</v>
      </c>
      <c r="DQ152" s="21">
        <f t="shared" si="123"/>
        <v>43.609458475396423</v>
      </c>
      <c r="DR152" s="3">
        <f t="shared" si="275"/>
        <v>-15.420861492270683</v>
      </c>
      <c r="EA152" s="3">
        <f t="shared" si="124"/>
        <v>2.28333333425</v>
      </c>
      <c r="EB152" s="3">
        <f t="shared" si="125"/>
        <v>2.169255490091055</v>
      </c>
      <c r="EC152" s="21">
        <f t="shared" ref="EC152:ED152" si="302">BY42</f>
        <v>2.2262944121705273</v>
      </c>
      <c r="ED152" s="3">
        <f t="shared" si="302"/>
        <v>0.11407784415894495</v>
      </c>
      <c r="EE152" s="22">
        <f t="shared" si="127"/>
        <v>0.2539708670035194</v>
      </c>
      <c r="EF152" s="3">
        <f t="shared" si="128"/>
        <v>4.9563868096617139</v>
      </c>
      <c r="EH152" s="3"/>
      <c r="EI152" s="3">
        <f t="shared" si="129"/>
        <v>-3.8842591670833038E-2</v>
      </c>
      <c r="EJ152" s="21">
        <f t="shared" si="130"/>
        <v>-0.2403194391426422</v>
      </c>
      <c r="EK152" s="21">
        <f t="shared" si="131"/>
        <v>1.5087469277070681E-3</v>
      </c>
      <c r="EL152" s="21">
        <f t="shared" si="132"/>
        <v>5.7753432829834105E-2</v>
      </c>
      <c r="EM152" s="3">
        <f t="shared" si="133"/>
        <v>9.3346298451812606E-3</v>
      </c>
      <c r="EV152" s="3">
        <f t="shared" si="134"/>
        <v>4.379562042037402</v>
      </c>
      <c r="EW152" s="3">
        <f t="shared" si="135"/>
        <v>4.1488888888888891</v>
      </c>
      <c r="EX152" s="21">
        <f t="shared" ref="EX152:EY152" si="303">CA42</f>
        <v>4.2642254654631451</v>
      </c>
      <c r="EY152" s="3">
        <f t="shared" si="303"/>
        <v>0.23067315314851289</v>
      </c>
      <c r="EZ152" s="22">
        <f t="shared" si="137"/>
        <v>0.98364233385456867</v>
      </c>
      <c r="FA152" s="3">
        <f t="shared" si="138"/>
        <v>18.183618820304375</v>
      </c>
      <c r="FC152" s="3"/>
      <c r="FD152" s="3">
        <f t="shared" si="139"/>
        <v>-1.2291387588955871E-2</v>
      </c>
      <c r="FE152" s="21">
        <f t="shared" si="140"/>
        <v>4.6390544332211903E-2</v>
      </c>
      <c r="FF152" s="21">
        <f t="shared" si="141"/>
        <v>1.5107820886193842E-4</v>
      </c>
      <c r="FG152" s="21">
        <f t="shared" si="142"/>
        <v>2.1520826034389178E-3</v>
      </c>
      <c r="FH152" s="3">
        <f t="shared" si="278"/>
        <v>-5.7020416084985648E-4</v>
      </c>
      <c r="FQ152" s="3">
        <f t="shared" si="143"/>
        <v>8.1722107490063838</v>
      </c>
      <c r="FR152" s="3">
        <f t="shared" si="144"/>
        <v>8.3411111111111111</v>
      </c>
      <c r="FS152" s="21">
        <f t="shared" ref="FS152:FT152" si="304">CC42</f>
        <v>8.2566609300587466</v>
      </c>
      <c r="FT152" s="3">
        <f t="shared" si="304"/>
        <v>-0.16890036210472736</v>
      </c>
      <c r="FU152" s="22">
        <f t="shared" si="146"/>
        <v>-1.3945530208628774</v>
      </c>
      <c r="FV152" s="3">
        <f t="shared" si="147"/>
        <v>68.172449713958571</v>
      </c>
      <c r="FX152" s="3"/>
      <c r="FY152" s="3">
        <f t="shared" si="148"/>
        <v>-0.19050453147447222</v>
      </c>
      <c r="FZ152" s="21">
        <f t="shared" si="149"/>
        <v>3.3259539842891428E-3</v>
      </c>
      <c r="GA152" s="21">
        <f t="shared" si="150"/>
        <v>3.6291976512308179E-2</v>
      </c>
      <c r="GB152" s="21">
        <f t="shared" si="151"/>
        <v>1.1061969905608823E-5</v>
      </c>
      <c r="GC152" s="3">
        <f t="shared" si="280"/>
        <v>-6.3360930548265722E-4</v>
      </c>
    </row>
    <row r="153" spans="1:185" x14ac:dyDescent="0.25">
      <c r="A153" s="1">
        <v>11</v>
      </c>
      <c r="B153" s="1">
        <v>1</v>
      </c>
      <c r="C153" s="5">
        <v>1</v>
      </c>
      <c r="D153" s="3">
        <v>207.125</v>
      </c>
      <c r="E153" s="3">
        <v>1.0409999999999999</v>
      </c>
      <c r="F153" s="5">
        <v>1</v>
      </c>
      <c r="G153" s="3">
        <v>113.625</v>
      </c>
      <c r="H153" s="3">
        <v>0.33333333333333331</v>
      </c>
      <c r="I153" s="5">
        <v>1</v>
      </c>
      <c r="J153" s="3">
        <v>121.5</v>
      </c>
      <c r="K153" s="3">
        <v>0.35355339059327373</v>
      </c>
      <c r="L153" s="5">
        <v>1</v>
      </c>
      <c r="M153" s="2">
        <v>2.1145374449339207</v>
      </c>
      <c r="N153" s="2">
        <v>1E-3</v>
      </c>
      <c r="O153" s="5">
        <v>1</v>
      </c>
      <c r="P153" s="2">
        <v>4.2562499999999996</v>
      </c>
      <c r="Q153" s="2">
        <v>2.0128515625000001E-3</v>
      </c>
      <c r="R153" s="5">
        <v>1</v>
      </c>
      <c r="S153" s="2">
        <v>8.8112499999999994</v>
      </c>
      <c r="T153" s="2">
        <v>8.2111990362224857E-2</v>
      </c>
      <c r="X153" s="21">
        <f>D141</f>
        <v>182.9</v>
      </c>
      <c r="Y153" s="21">
        <f>E141</f>
        <v>1.0409999999999999</v>
      </c>
      <c r="Z153" s="25">
        <f>G141</f>
        <v>129.80000000000001</v>
      </c>
      <c r="AA153" s="25">
        <f>H141</f>
        <v>0.30151134457776363</v>
      </c>
      <c r="AB153" s="21">
        <f>J141</f>
        <v>115.49999999999997</v>
      </c>
      <c r="AC153" s="21">
        <f>K141</f>
        <v>0.31622776601683794</v>
      </c>
      <c r="AD153" s="26">
        <f>M141</f>
        <v>2.6934378060724775</v>
      </c>
      <c r="AE153" s="26">
        <f>N141</f>
        <v>1E-3</v>
      </c>
      <c r="AF153" s="24">
        <f>P141</f>
        <v>4.0840000000000005</v>
      </c>
      <c r="AG153" s="24">
        <f>Q141</f>
        <v>1.5162778181818186E-3</v>
      </c>
      <c r="AH153" s="26">
        <f>S141</f>
        <v>7.4590000000000005</v>
      </c>
      <c r="AI153" s="26">
        <f>T141</f>
        <v>7.4045663238474044E-2</v>
      </c>
      <c r="AK153" s="21">
        <f>D142</f>
        <v>182.12485967407034</v>
      </c>
      <c r="AL153" s="21">
        <f>E142</f>
        <v>0.74974497573504817</v>
      </c>
      <c r="AM153" s="25">
        <f>G142</f>
        <v>114.7727271818182</v>
      </c>
      <c r="AN153" s="25">
        <f>H142</f>
        <v>1.7738299600786787</v>
      </c>
      <c r="AO153" s="21">
        <f>J142</f>
        <v>130.41666684999998</v>
      </c>
      <c r="AP153" s="21">
        <f>K142</f>
        <v>1.8604085572798248</v>
      </c>
      <c r="AQ153" s="26">
        <f>M142</f>
        <v>2.5666666674999998</v>
      </c>
      <c r="AR153" s="26">
        <f>N142</f>
        <v>1.8604085572798249E-2</v>
      </c>
      <c r="AS153" s="24">
        <f>P142</f>
        <v>4.28571428432282</v>
      </c>
      <c r="AT153" s="24">
        <f>Q142</f>
        <v>3.1064335815669593E-2</v>
      </c>
      <c r="AU153" s="26">
        <f>S142</f>
        <v>7.4674773687680212</v>
      </c>
      <c r="AV153" s="26">
        <f>T142</f>
        <v>5.2776923078750572E-2</v>
      </c>
      <c r="AX153" s="21">
        <f>D143</f>
        <v>307.61551042764899</v>
      </c>
      <c r="AY153" s="21">
        <f>E143</f>
        <v>0.30136960000000002</v>
      </c>
      <c r="AZ153" s="25">
        <f>G143</f>
        <v>105.00050125000101</v>
      </c>
      <c r="BA153" s="25">
        <f>H143</f>
        <v>4.2640140000000004</v>
      </c>
      <c r="BB153" s="21">
        <f>J143</f>
        <v>139.99962374999799</v>
      </c>
      <c r="BC153" s="21">
        <f>K143</f>
        <v>4.4721359999999999</v>
      </c>
      <c r="BD153" s="26">
        <f>M143</f>
        <v>2.2000007699999999</v>
      </c>
      <c r="BE153" s="26">
        <f>N143</f>
        <v>1.4142136E-2</v>
      </c>
      <c r="BF153" s="24">
        <f>P143</f>
        <v>4.5454529545459996</v>
      </c>
      <c r="BG153" s="24">
        <f>Q143</f>
        <v>3.2141194999999997E-2</v>
      </c>
      <c r="BH153" s="26">
        <f>S143</f>
        <v>8.6656703380099405</v>
      </c>
      <c r="BI153" s="26">
        <f>T143</f>
        <v>9.9905970000000004E-3</v>
      </c>
      <c r="BP153" s="3">
        <f t="shared" si="95"/>
        <v>199.60188360918107</v>
      </c>
      <c r="BQ153" s="3">
        <f t="shared" si="96"/>
        <v>200.66666666666666</v>
      </c>
      <c r="BR153" s="21">
        <f t="shared" ref="BR153:BS153" si="305">BR43</f>
        <v>200.13427513792385</v>
      </c>
      <c r="BS153" s="3">
        <f t="shared" si="305"/>
        <v>-1.0647830574855845</v>
      </c>
      <c r="BT153" s="22">
        <f t="shared" si="98"/>
        <v>-213.09958538901978</v>
      </c>
      <c r="BU153" s="3">
        <f t="shared" si="99"/>
        <v>40053.728084982205</v>
      </c>
      <c r="BX153" s="3">
        <f t="shared" si="100"/>
        <v>-2.8042974684163369</v>
      </c>
      <c r="BY153" s="21">
        <f t="shared" si="101"/>
        <v>-0.22096240179570259</v>
      </c>
      <c r="BZ153" s="21">
        <f t="shared" si="102"/>
        <v>7.8640842913662761</v>
      </c>
      <c r="CA153" s="21">
        <f t="shared" si="103"/>
        <v>4.8824383007325514E-2</v>
      </c>
      <c r="CB153" s="3">
        <f t="shared" si="273"/>
        <v>0.61964430397088222</v>
      </c>
      <c r="CK153" s="3">
        <f t="shared" si="104"/>
        <v>106.4393939409091</v>
      </c>
      <c r="CL153" s="3">
        <f t="shared" si="105"/>
        <v>120.33333333333333</v>
      </c>
      <c r="CM153" s="21">
        <f t="shared" si="106"/>
        <v>113.38636363712121</v>
      </c>
      <c r="CN153" s="3">
        <f t="shared" si="107"/>
        <v>-13.89393939242423</v>
      </c>
      <c r="CO153" s="22">
        <f t="shared" si="108"/>
        <v>-37.805569986678492</v>
      </c>
      <c r="CP153" s="3">
        <f t="shared" si="109"/>
        <v>277.77802780557931</v>
      </c>
      <c r="CR153" s="3"/>
      <c r="CS153" s="3">
        <f t="shared" si="110"/>
        <v>-95.966787136688311</v>
      </c>
      <c r="CT153" s="21">
        <f t="shared" si="111"/>
        <v>-80.554295735129031</v>
      </c>
      <c r="CU153" s="21">
        <f t="shared" si="112"/>
        <v>9209.6242333384453</v>
      </c>
      <c r="CV153" s="21">
        <f t="shared" si="113"/>
        <v>6488.9945613826276</v>
      </c>
      <c r="CW153" s="3">
        <f t="shared" si="274"/>
        <v>7730.536951758967</v>
      </c>
      <c r="DF153" s="3">
        <f t="shared" si="114"/>
        <v>129.58333333249999</v>
      </c>
      <c r="DG153" s="3">
        <f t="shared" si="115"/>
        <v>115.66666666666666</v>
      </c>
      <c r="DH153" s="21">
        <f t="shared" si="116"/>
        <v>122.62499999958332</v>
      </c>
      <c r="DI153" s="3">
        <f t="shared" si="117"/>
        <v>-16.666674167499025</v>
      </c>
      <c r="DJ153" s="22">
        <f t="shared" si="118"/>
        <v>-2043.7509197826232</v>
      </c>
      <c r="DK153" s="3">
        <f t="shared" si="119"/>
        <v>15036.890624897811</v>
      </c>
      <c r="DM153" s="3"/>
      <c r="DN153" s="3">
        <f t="shared" si="120"/>
        <v>-6.0444608133758493</v>
      </c>
      <c r="DO153" s="21">
        <f t="shared" si="121"/>
        <v>-8.2704124579124709</v>
      </c>
      <c r="DP153" s="21">
        <f t="shared" si="122"/>
        <v>36.535506524436236</v>
      </c>
      <c r="DQ153" s="21">
        <f t="shared" si="123"/>
        <v>68.399722223993805</v>
      </c>
      <c r="DR153" s="3">
        <f t="shared" si="275"/>
        <v>49.990184012307374</v>
      </c>
      <c r="EA153" s="3">
        <f t="shared" si="124"/>
        <v>2.4666666666750001</v>
      </c>
      <c r="EB153" s="3">
        <f t="shared" si="125"/>
        <v>2.1237545883586786</v>
      </c>
      <c r="EC153" s="21">
        <f t="shared" ref="EC153:ED153" si="306">BY43</f>
        <v>2.2952106275168394</v>
      </c>
      <c r="ED153" s="3">
        <f t="shared" si="306"/>
        <v>0.34291207831632153</v>
      </c>
      <c r="EE153" s="22">
        <f t="shared" si="127"/>
        <v>0.78705544645550796</v>
      </c>
      <c r="EF153" s="3">
        <f t="shared" si="128"/>
        <v>5.2679918246662432</v>
      </c>
      <c r="EH153" s="3"/>
      <c r="EI153" s="3">
        <f t="shared" si="129"/>
        <v>0.14449074075416712</v>
      </c>
      <c r="EJ153" s="21">
        <f t="shared" si="130"/>
        <v>-0.28582034087501862</v>
      </c>
      <c r="EK153" s="21">
        <f t="shared" si="131"/>
        <v>2.0877574163687931E-2</v>
      </c>
      <c r="EL153" s="21">
        <f t="shared" si="132"/>
        <v>8.1693267257911845E-2</v>
      </c>
      <c r="EM153" s="3">
        <f t="shared" si="133"/>
        <v>-4.1298392775639993E-2</v>
      </c>
      <c r="EV153" s="3">
        <f t="shared" si="134"/>
        <v>4.4594594594443935</v>
      </c>
      <c r="EW153" s="3">
        <f t="shared" si="135"/>
        <v>4.2377777777777776</v>
      </c>
      <c r="EX153" s="21">
        <f t="shared" ref="EX153:EY153" si="307">CA43</f>
        <v>4.348618618611086</v>
      </c>
      <c r="EY153" s="3">
        <f t="shared" si="307"/>
        <v>0.22168168166661584</v>
      </c>
      <c r="EZ153" s="22">
        <f t="shared" si="137"/>
        <v>0.9640090883004615</v>
      </c>
      <c r="FA153" s="3">
        <f t="shared" si="138"/>
        <v>18.91048389013099</v>
      </c>
      <c r="FC153" s="3"/>
      <c r="FD153" s="3">
        <f t="shared" si="139"/>
        <v>6.7606029818035651E-2</v>
      </c>
      <c r="FE153" s="21">
        <f t="shared" si="140"/>
        <v>0.13527943322110048</v>
      </c>
      <c r="FF153" s="21">
        <f t="shared" si="141"/>
        <v>4.5705752677571258E-3</v>
      </c>
      <c r="FG153" s="21">
        <f t="shared" si="142"/>
        <v>1.8300525052622182E-2</v>
      </c>
      <c r="FH153" s="3">
        <f t="shared" si="278"/>
        <v>9.1457053961126814E-3</v>
      </c>
      <c r="FQ153" s="3">
        <f t="shared" si="143"/>
        <v>8.5258899840877227</v>
      </c>
      <c r="FR153" s="3">
        <f t="shared" si="144"/>
        <v>8.5055555555555564</v>
      </c>
      <c r="FS153" s="21">
        <f t="shared" ref="FS153:FT153" si="308">CC43</f>
        <v>8.5157227698216396</v>
      </c>
      <c r="FT153" s="3">
        <f t="shared" si="308"/>
        <v>2.0334428532166271E-2</v>
      </c>
      <c r="FU153" s="22">
        <f t="shared" si="146"/>
        <v>0.17316235606267913</v>
      </c>
      <c r="FV153" s="3">
        <f t="shared" si="147"/>
        <v>72.517534292458734</v>
      </c>
      <c r="FX153" s="3"/>
      <c r="FY153" s="3">
        <f t="shared" si="148"/>
        <v>0.1631747036068667</v>
      </c>
      <c r="FZ153" s="21">
        <f t="shared" si="149"/>
        <v>0.16777039842873442</v>
      </c>
      <c r="GA153" s="21">
        <f t="shared" si="150"/>
        <v>2.6625983897188798E-2</v>
      </c>
      <c r="GB153" s="21">
        <f t="shared" si="151"/>
        <v>2.8146906588936295E-2</v>
      </c>
      <c r="GC153" s="3">
        <f t="shared" si="280"/>
        <v>2.7375885037614674E-2</v>
      </c>
    </row>
    <row r="154" spans="1:185" x14ac:dyDescent="0.25">
      <c r="A154" s="1"/>
      <c r="B154" s="1"/>
      <c r="C154" s="6">
        <v>2</v>
      </c>
      <c r="D154" s="3">
        <v>206.78002457329202</v>
      </c>
      <c r="E154" s="3">
        <v>0.70166948709830501</v>
      </c>
      <c r="F154" s="6">
        <v>2</v>
      </c>
      <c r="G154" s="3">
        <v>105.41666668500002</v>
      </c>
      <c r="H154" s="3">
        <v>1.8604085572798248</v>
      </c>
      <c r="I154" s="6">
        <v>2</v>
      </c>
      <c r="J154" s="3">
        <v>130.09259256388884</v>
      </c>
      <c r="K154" s="3">
        <v>1.9610428064906915</v>
      </c>
      <c r="L154" s="6">
        <v>2</v>
      </c>
      <c r="M154" s="2">
        <v>2.2249999999250001</v>
      </c>
      <c r="N154" s="2">
        <v>1.8604085572798249E-2</v>
      </c>
      <c r="O154" s="6">
        <v>2</v>
      </c>
      <c r="P154" s="2">
        <v>4.4943820226234061</v>
      </c>
      <c r="Q154" s="2">
        <v>3.7579266403842855E-2</v>
      </c>
      <c r="R154" s="6">
        <v>2</v>
      </c>
      <c r="S154" s="2">
        <v>8.7972572111402503</v>
      </c>
      <c r="T154" s="2">
        <v>6.6927767372617311E-2</v>
      </c>
      <c r="X154" s="21">
        <f>D144</f>
        <v>179.3</v>
      </c>
      <c r="Y154" s="21">
        <f>E144</f>
        <v>1.0409999999999999</v>
      </c>
      <c r="Z154" s="25">
        <f>G144</f>
        <v>126</v>
      </c>
      <c r="AA154" s="25">
        <f>H144</f>
        <v>0.30151134457776363</v>
      </c>
      <c r="AB154" s="21">
        <f>J144</f>
        <v>105.80000000000001</v>
      </c>
      <c r="AC154" s="21">
        <f>K144</f>
        <v>0.31622776601683794</v>
      </c>
      <c r="AD154" s="26">
        <f>M144</f>
        <v>2.5486561631139941</v>
      </c>
      <c r="AE154" s="26">
        <f>N144</f>
        <v>1E-3</v>
      </c>
      <c r="AF154" s="24">
        <f>P144</f>
        <v>4.3160000000000007</v>
      </c>
      <c r="AG154" s="24">
        <f>Q144</f>
        <v>1.6934414545454551E-3</v>
      </c>
      <c r="AH154" s="26">
        <f>S144</f>
        <v>7.7399999999999993</v>
      </c>
      <c r="AI154" s="26">
        <f>T144</f>
        <v>7.9253447933071083E-2</v>
      </c>
      <c r="AK154" s="21">
        <f>D145</f>
        <v>179.45045905141308</v>
      </c>
      <c r="AL154" s="21">
        <f>E145</f>
        <v>0.81547089953955976</v>
      </c>
      <c r="AM154" s="25">
        <f>G145</f>
        <v>119.44444436041668</v>
      </c>
      <c r="AN154" s="25">
        <f>H145</f>
        <v>1.6983128883296699</v>
      </c>
      <c r="AO154" s="21">
        <f>J145</f>
        <v>114.77272736363635</v>
      </c>
      <c r="AP154" s="21">
        <f>K145</f>
        <v>1.7738299600786787</v>
      </c>
      <c r="AQ154" s="26">
        <f>M145</f>
        <v>2.695833333325</v>
      </c>
      <c r="AR154" s="26">
        <f>N145</f>
        <v>1.8604085572798249E-2</v>
      </c>
      <c r="AS154" s="24">
        <f>P145</f>
        <v>4.4513137558097418</v>
      </c>
      <c r="AT154" s="24">
        <f>Q145</f>
        <v>3.0718746964345369E-2</v>
      </c>
      <c r="AU154" s="26">
        <f>S145</f>
        <v>7.7056061274547041</v>
      </c>
      <c r="AV154" s="26">
        <f>T145</f>
        <v>5.4775947444073506E-2</v>
      </c>
      <c r="AX154" s="21">
        <f>D146</f>
        <v>224.665595866839</v>
      </c>
      <c r="AY154" s="21">
        <f>E146</f>
        <v>0.30136960000000002</v>
      </c>
      <c r="AZ154" s="25">
        <f>G146</f>
        <v>113.74950374999999</v>
      </c>
      <c r="BA154" s="25">
        <f>H146</f>
        <v>4.2640140000000004</v>
      </c>
      <c r="BB154" s="21">
        <f>J146</f>
        <v>157.50050624999901</v>
      </c>
      <c r="BC154" s="21">
        <f>K146</f>
        <v>4.4721359999999999</v>
      </c>
      <c r="BD154" s="26">
        <f>M146</f>
        <v>1.96000098999999</v>
      </c>
      <c r="BE154" s="26">
        <f>N146</f>
        <v>1.4142136E-2</v>
      </c>
      <c r="BF154" s="24">
        <f>P146</f>
        <v>5.1020382392766104</v>
      </c>
      <c r="BG154" s="24">
        <f>Q146</f>
        <v>2.841026E-2</v>
      </c>
      <c r="BH154" s="26">
        <f>S146</f>
        <v>7.0729601330053997</v>
      </c>
      <c r="BI154" s="26">
        <f>T146</f>
        <v>9.9905970000000004E-3</v>
      </c>
      <c r="BP154" s="3">
        <f t="shared" si="95"/>
        <v>197.59745333716384</v>
      </c>
      <c r="BQ154" s="3">
        <f t="shared" si="96"/>
        <v>200.11111111111111</v>
      </c>
      <c r="BR154" s="21">
        <f t="shared" ref="BR154:BS154" si="309">BR44</f>
        <v>198.85428222413748</v>
      </c>
      <c r="BS154" s="3">
        <f t="shared" si="309"/>
        <v>-2.5136577739472727</v>
      </c>
      <c r="BT154" s="22">
        <f t="shared" si="98"/>
        <v>-499.85161239540815</v>
      </c>
      <c r="BU154" s="3">
        <f t="shared" si="99"/>
        <v>39543.025558876921</v>
      </c>
      <c r="BX154" s="3">
        <f t="shared" si="100"/>
        <v>-4.808727740433568</v>
      </c>
      <c r="BY154" s="21">
        <f t="shared" si="101"/>
        <v>-0.77651795735124551</v>
      </c>
      <c r="BZ154" s="21">
        <f t="shared" si="102"/>
        <v>23.12386248161533</v>
      </c>
      <c r="CA154" s="21">
        <f t="shared" si="103"/>
        <v>0.60298013808895079</v>
      </c>
      <c r="CB154" s="3">
        <f t="shared" si="273"/>
        <v>3.7340634424597448</v>
      </c>
      <c r="CK154" s="3">
        <f t="shared" si="104"/>
        <v>117.50000002499996</v>
      </c>
      <c r="CL154" s="3">
        <f t="shared" si="105"/>
        <v>126.77777777777777</v>
      </c>
      <c r="CM154" s="21">
        <f t="shared" si="106"/>
        <v>122.13888890138887</v>
      </c>
      <c r="CN154" s="3">
        <f t="shared" si="107"/>
        <v>-9.2777777527778085</v>
      </c>
      <c r="CO154" s="22">
        <f t="shared" si="108"/>
        <v>-39.459669991113415</v>
      </c>
      <c r="CP154" s="3">
        <f t="shared" si="109"/>
        <v>267.06856671559672</v>
      </c>
      <c r="CR154" s="3"/>
      <c r="CS154" s="3">
        <f t="shared" si="110"/>
        <v>-84.906181052597447</v>
      </c>
      <c r="CT154" s="21">
        <f t="shared" si="111"/>
        <v>-74.109851290684588</v>
      </c>
      <c r="CU154" s="21">
        <f t="shared" si="112"/>
        <v>7209.0595809364577</v>
      </c>
      <c r="CV154" s="21">
        <f t="shared" si="113"/>
        <v>5492.2700583273845</v>
      </c>
      <c r="CW154" s="3">
        <f t="shared" si="274"/>
        <v>6292.3844514679386</v>
      </c>
      <c r="DF154" s="3">
        <f t="shared" si="114"/>
        <v>144.90740738888894</v>
      </c>
      <c r="DG154" s="3">
        <f t="shared" si="115"/>
        <v>134.88888888888889</v>
      </c>
      <c r="DH154" s="21">
        <f t="shared" si="116"/>
        <v>139.89814813888893</v>
      </c>
      <c r="DI154" s="3">
        <f t="shared" si="117"/>
        <v>-16.342232611109068</v>
      </c>
      <c r="DJ154" s="22">
        <f t="shared" si="118"/>
        <v>-2286.2480787491181</v>
      </c>
      <c r="DK154" s="3">
        <f t="shared" si="119"/>
        <v>19571.491852690513</v>
      </c>
      <c r="DM154" s="3"/>
      <c r="DN154" s="3">
        <f t="shared" si="120"/>
        <v>9.2796132430131024</v>
      </c>
      <c r="DO154" s="21">
        <f t="shared" si="121"/>
        <v>10.951809764309758</v>
      </c>
      <c r="DP154" s="21">
        <f t="shared" si="122"/>
        <v>86.111221939904141</v>
      </c>
      <c r="DQ154" s="21">
        <f t="shared" si="123"/>
        <v>119.94213711363055</v>
      </c>
      <c r="DR154" s="3">
        <f t="shared" si="275"/>
        <v>101.62855892384903</v>
      </c>
      <c r="EA154" s="3">
        <f t="shared" si="124"/>
        <v>2.4791666667499999</v>
      </c>
      <c r="EB154" s="3">
        <f t="shared" si="125"/>
        <v>2.6124818577648767</v>
      </c>
      <c r="EC154" s="21">
        <f t="shared" ref="EC154:ED154" si="310">BY44</f>
        <v>2.5458242622574385</v>
      </c>
      <c r="ED154" s="3">
        <f t="shared" si="310"/>
        <v>-0.13331519101487688</v>
      </c>
      <c r="EE154" s="22">
        <f t="shared" si="127"/>
        <v>-0.33939704781315844</v>
      </c>
      <c r="EF154" s="3">
        <f t="shared" si="128"/>
        <v>6.4812211742986312</v>
      </c>
      <c r="EH154" s="3"/>
      <c r="EI154" s="3">
        <f t="shared" si="129"/>
        <v>0.15699074082916686</v>
      </c>
      <c r="EJ154" s="21">
        <f t="shared" si="130"/>
        <v>0.20290692853117953</v>
      </c>
      <c r="EK154" s="21">
        <f t="shared" si="131"/>
        <v>2.4646092706090639E-2</v>
      </c>
      <c r="EL154" s="21">
        <f t="shared" si="132"/>
        <v>4.1171221645957198E-2</v>
      </c>
      <c r="EM154" s="3">
        <f t="shared" si="133"/>
        <v>3.1854509029480692E-2</v>
      </c>
      <c r="EV154" s="3">
        <f t="shared" si="134"/>
        <v>4.033613445242568</v>
      </c>
      <c r="EW154" s="3">
        <f t="shared" si="135"/>
        <v>3.8277777777777779</v>
      </c>
      <c r="EX154" s="21">
        <f t="shared" ref="EX154:EY154" si="311">CA44</f>
        <v>3.9306956115101732</v>
      </c>
      <c r="EY154" s="3">
        <f t="shared" si="311"/>
        <v>0.2058356674647901</v>
      </c>
      <c r="EZ154" s="22">
        <f t="shared" si="137"/>
        <v>0.80907735479611775</v>
      </c>
      <c r="FA154" s="3">
        <f t="shared" si="138"/>
        <v>15.450367990345335</v>
      </c>
      <c r="FC154" s="3"/>
      <c r="FD154" s="3">
        <f t="shared" si="139"/>
        <v>-0.35823998438378979</v>
      </c>
      <c r="FE154" s="21">
        <f t="shared" si="140"/>
        <v>-0.27472056677889922</v>
      </c>
      <c r="FF154" s="21">
        <f t="shared" si="141"/>
        <v>0.12833588641129795</v>
      </c>
      <c r="FG154" s="21">
        <f t="shared" si="142"/>
        <v>7.5471389811319622E-2</v>
      </c>
      <c r="FH154" s="3">
        <f t="shared" si="278"/>
        <v>9.8415891552778731E-2</v>
      </c>
      <c r="FQ154" s="3">
        <f t="shared" si="143"/>
        <v>7.579986987499165</v>
      </c>
      <c r="FR154" s="3">
        <f t="shared" si="144"/>
        <v>7.655555555555555</v>
      </c>
      <c r="FS154" s="21">
        <f t="shared" ref="FS154:FT154" si="312">CC44</f>
        <v>7.61777127152736</v>
      </c>
      <c r="FT154" s="3">
        <f t="shared" si="312"/>
        <v>-7.5568568056390006E-2</v>
      </c>
      <c r="FU154" s="22">
        <f t="shared" si="146"/>
        <v>-0.57566406677042792</v>
      </c>
      <c r="FV154" s="3">
        <f t="shared" si="147"/>
        <v>58.030439145307568</v>
      </c>
      <c r="FX154" s="3"/>
      <c r="FY154" s="3">
        <f t="shared" si="148"/>
        <v>-0.782728292981691</v>
      </c>
      <c r="FZ154" s="21">
        <f t="shared" si="149"/>
        <v>-0.682229601571267</v>
      </c>
      <c r="GA154" s="21">
        <f t="shared" si="150"/>
        <v>0.61266358063403192</v>
      </c>
      <c r="GB154" s="21">
        <f t="shared" si="151"/>
        <v>0.46543722926008974</v>
      </c>
      <c r="GC154" s="3">
        <f t="shared" si="280"/>
        <v>0.53400041145945698</v>
      </c>
    </row>
    <row r="155" spans="1:185" x14ac:dyDescent="0.25">
      <c r="A155" s="1"/>
      <c r="B155" s="1"/>
      <c r="C155" s="4">
        <v>3</v>
      </c>
      <c r="D155" s="3">
        <v>129.02928237238899</v>
      </c>
      <c r="E155" s="3">
        <v>0.33317659999999999</v>
      </c>
      <c r="F155" s="4">
        <v>3</v>
      </c>
      <c r="G155" s="3">
        <v>105.00001875</v>
      </c>
      <c r="H155" s="3">
        <v>4.7140450000000005</v>
      </c>
      <c r="I155" s="4">
        <v>3</v>
      </c>
      <c r="J155" s="3">
        <v>137.50028749999902</v>
      </c>
      <c r="K155" s="3">
        <v>5</v>
      </c>
      <c r="L155" s="4">
        <v>3</v>
      </c>
      <c r="M155" s="2">
        <v>2.1199989399999901</v>
      </c>
      <c r="N155" s="2">
        <v>1.4142136E-2</v>
      </c>
      <c r="O155" s="4">
        <v>3</v>
      </c>
      <c r="P155" s="2">
        <v>4.7169834905672197</v>
      </c>
      <c r="Q155" s="2">
        <v>2.7792666000000001E-2</v>
      </c>
      <c r="R155" s="4">
        <v>3</v>
      </c>
      <c r="S155" s="2">
        <v>4.9518265881194701</v>
      </c>
      <c r="T155" s="2">
        <v>9.9905970000000004E-3</v>
      </c>
      <c r="X155" s="21">
        <f>D147</f>
        <v>178.4</v>
      </c>
      <c r="Y155" s="21">
        <f>E147</f>
        <v>1.0409999999999999</v>
      </c>
      <c r="Z155" s="25">
        <f>G147</f>
        <v>123.39999999999999</v>
      </c>
      <c r="AA155" s="25">
        <f>H147</f>
        <v>0.30151134457776363</v>
      </c>
      <c r="AB155" s="21">
        <f>J147</f>
        <v>103.8</v>
      </c>
      <c r="AC155" s="21">
        <f>K147</f>
        <v>0.31622776601683794</v>
      </c>
      <c r="AD155" s="26">
        <f>M147</f>
        <v>2.4965955515206533</v>
      </c>
      <c r="AE155" s="26">
        <f>N147</f>
        <v>1E-3</v>
      </c>
      <c r="AF155" s="24">
        <f>P147</f>
        <v>4.4060000000000006</v>
      </c>
      <c r="AG155" s="24">
        <f>Q147</f>
        <v>1.7648032727272734E-3</v>
      </c>
      <c r="AH155" s="26">
        <f>S147</f>
        <v>7.8549999999999995</v>
      </c>
      <c r="AI155" s="26">
        <f>T147</f>
        <v>8.1313113195035397E-2</v>
      </c>
      <c r="AK155" s="21">
        <f>D148</f>
        <v>178.45454191246424</v>
      </c>
      <c r="AL155" s="21">
        <f>E148</f>
        <v>0.81308167151232213</v>
      </c>
      <c r="AM155" s="25">
        <f>G148</f>
        <v>113.19444456874999</v>
      </c>
      <c r="AN155" s="25">
        <f>H148</f>
        <v>1.6983128883296699</v>
      </c>
      <c r="AO155" s="21">
        <f>J148</f>
        <v>115.90909077272728</v>
      </c>
      <c r="AP155" s="21">
        <f>K148</f>
        <v>1.7738299600786787</v>
      </c>
      <c r="AQ155" s="26">
        <f>M148</f>
        <v>2.6333333333249995</v>
      </c>
      <c r="AR155" s="26">
        <f>N148</f>
        <v>1.8604085572798249E-2</v>
      </c>
      <c r="AS155" s="24">
        <f>P148</f>
        <v>4.5569620253308774</v>
      </c>
      <c r="AT155" s="24">
        <f>Q148</f>
        <v>3.2194219546145306E-2</v>
      </c>
      <c r="AU155" s="26">
        <f>S148</f>
        <v>7.8426715431922336</v>
      </c>
      <c r="AV155" s="26">
        <f>T148</f>
        <v>5.7088720478938211E-2</v>
      </c>
      <c r="AX155" s="21">
        <f>D149</f>
        <v>252.47517511274</v>
      </c>
      <c r="AY155" s="21">
        <f>E149</f>
        <v>0.30136960000000002</v>
      </c>
      <c r="AZ155" s="25">
        <f>G149</f>
        <v>83.75048625000089</v>
      </c>
      <c r="BA155" s="25">
        <f>H149</f>
        <v>4.2640140000000004</v>
      </c>
      <c r="BB155" s="21">
        <f>J149</f>
        <v>109.999656249998</v>
      </c>
      <c r="BC155" s="21">
        <f>K149</f>
        <v>4.4721359999999999</v>
      </c>
      <c r="BD155" s="26">
        <f>M149</f>
        <v>1.77000044999999</v>
      </c>
      <c r="BE155" s="26">
        <f>N149</f>
        <v>1.4142136E-2</v>
      </c>
      <c r="BF155" s="24">
        <f>P149</f>
        <v>5.6497160777557998</v>
      </c>
      <c r="BG155" s="24">
        <f>Q149</f>
        <v>3.2141194999999997E-2</v>
      </c>
      <c r="BH155" s="26">
        <f>S149</f>
        <v>6.73694519112692</v>
      </c>
      <c r="BI155" s="26">
        <f>T149</f>
        <v>9.9905970000000004E-3</v>
      </c>
      <c r="BP155" s="3">
        <f t="shared" si="95"/>
        <v>197.83055335874175</v>
      </c>
      <c r="BQ155" s="3">
        <f t="shared" si="96"/>
        <v>199.44444444444446</v>
      </c>
      <c r="BR155" s="21">
        <f t="shared" ref="BR155:BS155" si="313">BR45</f>
        <v>198.63749890159312</v>
      </c>
      <c r="BS155" s="3">
        <f t="shared" si="313"/>
        <v>-1.6138910857027042</v>
      </c>
      <c r="BT155" s="22">
        <f t="shared" si="98"/>
        <v>-320.57928876356186</v>
      </c>
      <c r="BU155" s="3">
        <f t="shared" si="99"/>
        <v>39456.855969880409</v>
      </c>
      <c r="BX155" s="3">
        <f t="shared" si="100"/>
        <v>-4.5756277188556567</v>
      </c>
      <c r="BY155" s="21">
        <f t="shared" si="101"/>
        <v>-1.4431846240179027</v>
      </c>
      <c r="BZ155" s="21">
        <f t="shared" si="102"/>
        <v>20.936369021560221</v>
      </c>
      <c r="CA155" s="21">
        <f t="shared" si="103"/>
        <v>2.0827818590016953</v>
      </c>
      <c r="CB155" s="3">
        <f t="shared" si="273"/>
        <v>6.6034755690825948</v>
      </c>
      <c r="CK155" s="3">
        <f t="shared" si="104"/>
        <v>114.16666677500002</v>
      </c>
      <c r="CL155" s="3">
        <f t="shared" si="105"/>
        <v>126.22222222222221</v>
      </c>
      <c r="CM155" s="21">
        <f t="shared" si="106"/>
        <v>120.19444449861112</v>
      </c>
      <c r="CN155" s="3">
        <f t="shared" si="107"/>
        <v>-12.05555544722219</v>
      </c>
      <c r="CO155" s="22">
        <f t="shared" si="108"/>
        <v>-37.112601633986721</v>
      </c>
      <c r="CP155" s="3">
        <f t="shared" si="109"/>
        <v>241.97060397348662</v>
      </c>
      <c r="CR155" s="3"/>
      <c r="CS155" s="3">
        <f t="shared" si="110"/>
        <v>-88.239514302597385</v>
      </c>
      <c r="CT155" s="21">
        <f t="shared" si="111"/>
        <v>-74.665406846240145</v>
      </c>
      <c r="CU155" s="21">
        <f t="shared" si="112"/>
        <v>7786.2118843582884</v>
      </c>
      <c r="CV155" s="21">
        <f t="shared" si="113"/>
        <v>5574.9229795145648</v>
      </c>
      <c r="CW155" s="3">
        <f t="shared" si="274"/>
        <v>6588.4392353180601</v>
      </c>
      <c r="DF155" s="3">
        <f t="shared" si="114"/>
        <v>144.44444441666664</v>
      </c>
      <c r="DG155" s="3">
        <f t="shared" si="115"/>
        <v>133.7777777777778</v>
      </c>
      <c r="DH155" s="21">
        <f t="shared" si="116"/>
        <v>139.11111109722222</v>
      </c>
      <c r="DI155" s="3">
        <f t="shared" si="117"/>
        <v>-15.555404333333371</v>
      </c>
      <c r="DJ155" s="22">
        <f t="shared" si="118"/>
        <v>-2163.9295803765503</v>
      </c>
      <c r="DK155" s="3">
        <f t="shared" si="119"/>
        <v>19351.901230703705</v>
      </c>
      <c r="DM155" s="3"/>
      <c r="DN155" s="3">
        <f t="shared" si="120"/>
        <v>8.8166502707908023</v>
      </c>
      <c r="DO155" s="21">
        <f t="shared" si="121"/>
        <v>9.8406986531986718</v>
      </c>
      <c r="DP155" s="21">
        <f t="shared" si="122"/>
        <v>77.733321997435525</v>
      </c>
      <c r="DQ155" s="21">
        <f t="shared" si="123"/>
        <v>96.839349983066157</v>
      </c>
      <c r="DR155" s="3">
        <f t="shared" si="275"/>
        <v>86.761998445494754</v>
      </c>
      <c r="EA155" s="3">
        <f t="shared" si="124"/>
        <v>2.4416666674999998</v>
      </c>
      <c r="EB155" s="3">
        <f t="shared" si="125"/>
        <v>2.5959042399769254</v>
      </c>
      <c r="EC155" s="21">
        <f t="shared" ref="EC155:ED155" si="314">BY45</f>
        <v>2.5187854537384626</v>
      </c>
      <c r="ED155" s="3">
        <f t="shared" si="314"/>
        <v>-0.1542375724769256</v>
      </c>
      <c r="EE155" s="22">
        <f t="shared" si="127"/>
        <v>-0.38849135397481205</v>
      </c>
      <c r="EF155" s="3">
        <f t="shared" si="128"/>
        <v>6.3442801619644733</v>
      </c>
      <c r="EH155" s="3"/>
      <c r="EI155" s="3">
        <f t="shared" si="129"/>
        <v>0.11949074157916684</v>
      </c>
      <c r="EJ155" s="21">
        <f t="shared" si="130"/>
        <v>0.18632931074322823</v>
      </c>
      <c r="EK155" s="21">
        <f t="shared" si="131"/>
        <v>1.4278037323139231E-2</v>
      </c>
      <c r="EL155" s="21">
        <f t="shared" si="132"/>
        <v>3.4718612042046508E-2</v>
      </c>
      <c r="EM155" s="3">
        <f t="shared" si="133"/>
        <v>2.226462751864336E-2</v>
      </c>
      <c r="EV155" s="3">
        <f t="shared" si="134"/>
        <v>4.0955631385339375</v>
      </c>
      <c r="EW155" s="3">
        <f t="shared" si="135"/>
        <v>3.8522222222222222</v>
      </c>
      <c r="EX155" s="21">
        <f t="shared" ref="EX155:EY155" si="315">CA45</f>
        <v>3.9738926803780799</v>
      </c>
      <c r="EY155" s="3">
        <f t="shared" si="315"/>
        <v>0.24334091631171528</v>
      </c>
      <c r="EZ155" s="22">
        <f t="shared" si="137"/>
        <v>0.96701068616762031</v>
      </c>
      <c r="FA155" s="3">
        <f t="shared" si="138"/>
        <v>15.79182303516248</v>
      </c>
      <c r="FC155" s="3"/>
      <c r="FD155" s="3">
        <f t="shared" si="139"/>
        <v>-0.29629029109242033</v>
      </c>
      <c r="FE155" s="21">
        <f t="shared" si="140"/>
        <v>-0.25027612233445495</v>
      </c>
      <c r="FF155" s="21">
        <f t="shared" si="141"/>
        <v>8.778793659563118E-2</v>
      </c>
      <c r="FG155" s="21">
        <f t="shared" si="142"/>
        <v>6.2638137410771066E-2</v>
      </c>
      <c r="FH155" s="3">
        <f t="shared" si="278"/>
        <v>7.4154385139957854E-2</v>
      </c>
      <c r="FQ155" s="3">
        <f t="shared" si="143"/>
        <v>7.6317887990303213</v>
      </c>
      <c r="FR155" s="3">
        <f t="shared" si="144"/>
        <v>7.6788888888888884</v>
      </c>
      <c r="FS155" s="21">
        <f t="shared" ref="FS155:FT155" si="316">CC45</f>
        <v>7.6553388439596048</v>
      </c>
      <c r="FT155" s="3">
        <f t="shared" si="316"/>
        <v>-4.7100089858567173E-2</v>
      </c>
      <c r="FU155" s="22">
        <f t="shared" si="146"/>
        <v>-0.36056714744827711</v>
      </c>
      <c r="FV155" s="3">
        <f t="shared" si="147"/>
        <v>58.604212815836782</v>
      </c>
      <c r="FX155" s="3"/>
      <c r="FY155" s="3">
        <f t="shared" si="148"/>
        <v>-0.73092648145053474</v>
      </c>
      <c r="FZ155" s="21">
        <f t="shared" si="149"/>
        <v>-0.65889626823793357</v>
      </c>
      <c r="GA155" s="21">
        <f t="shared" si="150"/>
        <v>0.53425352128565895</v>
      </c>
      <c r="GB155" s="21">
        <f t="shared" si="151"/>
        <v>0.43414429229787488</v>
      </c>
      <c r="GC155" s="3">
        <f t="shared" si="280"/>
        <v>0.4816047309840405</v>
      </c>
    </row>
    <row r="156" spans="1:185" x14ac:dyDescent="0.25">
      <c r="A156" s="1"/>
      <c r="B156" s="1">
        <v>2</v>
      </c>
      <c r="C156" s="5">
        <v>1</v>
      </c>
      <c r="D156" s="3">
        <v>190.33333333333334</v>
      </c>
      <c r="E156" s="3">
        <v>1.0409999999999999</v>
      </c>
      <c r="F156" s="5">
        <v>1</v>
      </c>
      <c r="G156" s="3">
        <v>120.11111111111111</v>
      </c>
      <c r="H156" s="3">
        <v>0.31622776601683794</v>
      </c>
      <c r="I156" s="5">
        <v>1</v>
      </c>
      <c r="J156" s="3">
        <v>127</v>
      </c>
      <c r="K156" s="3">
        <v>0.33333333333333331</v>
      </c>
      <c r="L156" s="5">
        <v>1</v>
      </c>
      <c r="M156" s="2">
        <v>2.7539779681762546</v>
      </c>
      <c r="N156" s="2">
        <v>1E-3</v>
      </c>
      <c r="O156" s="5">
        <v>1</v>
      </c>
      <c r="P156" s="2">
        <v>3.6311111111111112</v>
      </c>
      <c r="Q156" s="2">
        <v>1.3184967901234568E-3</v>
      </c>
      <c r="R156" s="5">
        <v>1</v>
      </c>
      <c r="S156" s="2">
        <v>7.7711111111111109</v>
      </c>
      <c r="T156" s="2">
        <v>7.8549337621919055E-2</v>
      </c>
      <c r="X156" s="21">
        <f>D150</f>
        <v>160.27272727272728</v>
      </c>
      <c r="Y156" s="21">
        <f>E150</f>
        <v>1.0409999999999999</v>
      </c>
      <c r="Z156" s="25">
        <f>G150</f>
        <v>122.45454545454545</v>
      </c>
      <c r="AA156" s="25">
        <f>H150</f>
        <v>0.31622776601683794</v>
      </c>
      <c r="AB156" s="21">
        <f>J150</f>
        <v>98.545454545454533</v>
      </c>
      <c r="AC156" s="21">
        <f>K150</f>
        <v>0.33333333333333331</v>
      </c>
      <c r="AD156" s="26">
        <f>M150</f>
        <v>2.4128098267163853</v>
      </c>
      <c r="AE156" s="26">
        <f>N150</f>
        <v>1E-3</v>
      </c>
      <c r="AF156" s="24">
        <f>P150</f>
        <v>4.1445454545454545</v>
      </c>
      <c r="AG156" s="24">
        <f>Q150</f>
        <v>1.7177257024793386E-3</v>
      </c>
      <c r="AH156" s="26">
        <f>S150</f>
        <v>7.3036363636363637</v>
      </c>
      <c r="AI156" s="26">
        <f>T150</f>
        <v>8.4955597740990527E-2</v>
      </c>
      <c r="AK156" s="21">
        <f>D151</f>
        <v>177.28329556099993</v>
      </c>
      <c r="AL156" s="21">
        <f>E151</f>
        <v>0.80071961654102075</v>
      </c>
      <c r="AM156" s="25">
        <f>G151</f>
        <v>109.7222221375</v>
      </c>
      <c r="AN156" s="25">
        <f>H151</f>
        <v>1.6983128883296699</v>
      </c>
      <c r="AO156" s="21">
        <f>J151</f>
        <v>111.36363637954544</v>
      </c>
      <c r="AP156" s="21">
        <f>K151</f>
        <v>1.7738299600786787</v>
      </c>
      <c r="AQ156" s="26">
        <f>M151</f>
        <v>2.5416666658249998</v>
      </c>
      <c r="AR156" s="26">
        <f>N151</f>
        <v>1.8604085572798249E-2</v>
      </c>
      <c r="AS156" s="24">
        <f>P151</f>
        <v>4.7213114769732876</v>
      </c>
      <c r="AT156" s="24">
        <f>Q151</f>
        <v>3.4558301414766728E-2</v>
      </c>
      <c r="AU156" s="26">
        <f>S151</f>
        <v>8.0441929694186101</v>
      </c>
      <c r="AV156" s="26">
        <f>T151</f>
        <v>6.0310606377960062E-2</v>
      </c>
      <c r="AX156" s="21">
        <f>D152</f>
        <v>163.7658593399</v>
      </c>
      <c r="AY156" s="21">
        <f>E152</f>
        <v>0.3160791</v>
      </c>
      <c r="AZ156" s="25">
        <f>G152</f>
        <v>90.001107499999094</v>
      </c>
      <c r="BA156" s="25">
        <f>H152</f>
        <v>4.4721359999999999</v>
      </c>
      <c r="BB156" s="21">
        <f>J152</f>
        <v>127.498625000001</v>
      </c>
      <c r="BC156" s="21">
        <f>K152</f>
        <v>4.7140450000000005</v>
      </c>
      <c r="BD156" s="26">
        <f>M152</f>
        <v>1.97999572</v>
      </c>
      <c r="BE156" s="26">
        <f>N152</f>
        <v>1.4142136E-2</v>
      </c>
      <c r="BF156" s="24">
        <f>P152</f>
        <v>5.05051596778197</v>
      </c>
      <c r="BG156" s="24">
        <f>Q152</f>
        <v>3.6073352000000003E-2</v>
      </c>
      <c r="BH156" s="26">
        <f>S152</f>
        <v>5.9072197642011401</v>
      </c>
      <c r="BI156" s="26">
        <f>T152</f>
        <v>9.9905970000000004E-3</v>
      </c>
      <c r="BP156" s="3">
        <f t="shared" si="95"/>
        <v>199.74361332676099</v>
      </c>
      <c r="BQ156" s="3">
        <f t="shared" si="96"/>
        <v>199</v>
      </c>
      <c r="BR156" s="21">
        <f t="shared" ref="BR156:BS156" si="317">BR46</f>
        <v>199.37180666338048</v>
      </c>
      <c r="BS156" s="3">
        <f t="shared" si="317"/>
        <v>0.74361332676099323</v>
      </c>
      <c r="BT156" s="22">
        <f t="shared" si="98"/>
        <v>148.25553241530591</v>
      </c>
      <c r="BU156" s="3">
        <f t="shared" si="99"/>
        <v>39749.11729222037</v>
      </c>
      <c r="BX156" s="3">
        <f t="shared" si="100"/>
        <v>-2.6625677508364163</v>
      </c>
      <c r="BY156" s="21">
        <f t="shared" si="101"/>
        <v>-1.8876290684623598</v>
      </c>
      <c r="BZ156" s="21">
        <f t="shared" si="102"/>
        <v>7.0892670277940928</v>
      </c>
      <c r="CA156" s="21">
        <f t="shared" si="103"/>
        <v>3.5631435001040761</v>
      </c>
      <c r="CB156" s="3">
        <f t="shared" si="273"/>
        <v>5.0259402832292652</v>
      </c>
      <c r="CK156" s="3">
        <f t="shared" si="104"/>
        <v>116.66666671750004</v>
      </c>
      <c r="CL156" s="3">
        <f t="shared" si="105"/>
        <v>124.2222222222222</v>
      </c>
      <c r="CM156" s="21">
        <f t="shared" si="106"/>
        <v>120.44444446986111</v>
      </c>
      <c r="CN156" s="3">
        <f t="shared" si="107"/>
        <v>-7.5555555047221645</v>
      </c>
      <c r="CO156" s="22">
        <f t="shared" si="108"/>
        <v>-38.254647146598998</v>
      </c>
      <c r="CP156" s="3">
        <f t="shared" si="109"/>
        <v>273.16355609407384</v>
      </c>
      <c r="CR156" s="3"/>
      <c r="CS156" s="3">
        <f t="shared" si="110"/>
        <v>-85.739514360097374</v>
      </c>
      <c r="CT156" s="21">
        <f t="shared" si="111"/>
        <v>-76.66540684624016</v>
      </c>
      <c r="CU156" s="21">
        <f t="shared" si="112"/>
        <v>7351.2643227053441</v>
      </c>
      <c r="CV156" s="21">
        <f t="shared" si="113"/>
        <v>5877.5846068995279</v>
      </c>
      <c r="CW156" s="3">
        <f t="shared" si="274"/>
        <v>6573.2547512159153</v>
      </c>
      <c r="DF156" s="3">
        <f t="shared" si="114"/>
        <v>134.72222216666663</v>
      </c>
      <c r="DG156" s="3">
        <f t="shared" si="115"/>
        <v>126.22222222222221</v>
      </c>
      <c r="DH156" s="21">
        <f t="shared" si="116"/>
        <v>130.47222219444441</v>
      </c>
      <c r="DI156" s="3">
        <f t="shared" si="117"/>
        <v>-16.527660333334353</v>
      </c>
      <c r="DJ156" s="22">
        <f t="shared" si="118"/>
        <v>-2156.400571365105</v>
      </c>
      <c r="DK156" s="3">
        <f t="shared" si="119"/>
        <v>17023.000764356475</v>
      </c>
      <c r="DM156" s="3"/>
      <c r="DN156" s="3">
        <f t="shared" si="120"/>
        <v>-0.9055719792092134</v>
      </c>
      <c r="DO156" s="21">
        <f t="shared" si="121"/>
        <v>2.2851430976430862</v>
      </c>
      <c r="DP156" s="21">
        <f t="shared" si="122"/>
        <v>0.82006060952889204</v>
      </c>
      <c r="DQ156" s="21">
        <f t="shared" si="123"/>
        <v>5.2218789767058391</v>
      </c>
      <c r="DR156" s="3">
        <f t="shared" si="275"/>
        <v>-2.0693615577089224</v>
      </c>
      <c r="EA156" s="3">
        <f t="shared" si="124"/>
        <v>2.3791666666749998</v>
      </c>
      <c r="EB156" s="3">
        <f t="shared" si="125"/>
        <v>2.5020850708924103</v>
      </c>
      <c r="EC156" s="21">
        <f t="shared" ref="EC156:ED156" si="318">BY46</f>
        <v>2.4406258687837052</v>
      </c>
      <c r="ED156" s="3">
        <f t="shared" si="318"/>
        <v>-0.12291840421741052</v>
      </c>
      <c r="EE156" s="22">
        <f t="shared" si="127"/>
        <v>-0.29999783708262417</v>
      </c>
      <c r="EF156" s="3">
        <f t="shared" si="128"/>
        <v>5.9566546313762156</v>
      </c>
      <c r="EH156" s="3"/>
      <c r="EI156" s="3">
        <f t="shared" si="129"/>
        <v>5.6990740754166769E-2</v>
      </c>
      <c r="EJ156" s="21">
        <f t="shared" si="130"/>
        <v>9.2510141658713074E-2</v>
      </c>
      <c r="EK156" s="21">
        <f t="shared" si="131"/>
        <v>3.247944531708645E-3</v>
      </c>
      <c r="EL156" s="21">
        <f t="shared" si="132"/>
        <v>8.5581263097151607E-3</v>
      </c>
      <c r="EM156" s="3">
        <f t="shared" si="133"/>
        <v>5.2722215004029601E-3</v>
      </c>
      <c r="EV156" s="3">
        <f t="shared" si="134"/>
        <v>4.2031523642584832</v>
      </c>
      <c r="EW156" s="3">
        <f t="shared" si="135"/>
        <v>3.9966666666666666</v>
      </c>
      <c r="EX156" s="21">
        <f t="shared" ref="EX156:EY156" si="319">CA46</f>
        <v>4.0999095154625751</v>
      </c>
      <c r="EY156" s="3">
        <f t="shared" si="319"/>
        <v>0.20648569759181656</v>
      </c>
      <c r="EZ156" s="22">
        <f t="shared" si="137"/>
        <v>0.84657267636361644</v>
      </c>
      <c r="FA156" s="3">
        <f t="shared" si="138"/>
        <v>16.809258034980566</v>
      </c>
      <c r="FC156" s="3"/>
      <c r="FD156" s="3">
        <f t="shared" si="139"/>
        <v>-0.18870106536787468</v>
      </c>
      <c r="FE156" s="21">
        <f t="shared" si="140"/>
        <v>-0.10583167789001058</v>
      </c>
      <c r="FF156" s="21">
        <f t="shared" si="141"/>
        <v>3.5608092070970911E-2</v>
      </c>
      <c r="FG156" s="21">
        <f t="shared" si="142"/>
        <v>1.1200344045014955E-2</v>
      </c>
      <c r="FH156" s="3">
        <f t="shared" si="278"/>
        <v>1.9970550367514744E-2</v>
      </c>
      <c r="FQ156" s="3">
        <f t="shared" si="143"/>
        <v>7.9970963618812965</v>
      </c>
      <c r="FR156" s="3">
        <f t="shared" si="144"/>
        <v>7.9533333333333331</v>
      </c>
      <c r="FS156" s="21">
        <f t="shared" ref="FS156:FT156" si="320">CC46</f>
        <v>7.9752148476073152</v>
      </c>
      <c r="FT156" s="3">
        <f t="shared" si="320"/>
        <v>4.3763028547963323E-2</v>
      </c>
      <c r="FU156" s="22">
        <f t="shared" si="146"/>
        <v>0.3490195550519799</v>
      </c>
      <c r="FV156" s="3">
        <f t="shared" si="147"/>
        <v>63.604051865496174</v>
      </c>
      <c r="FX156" s="3"/>
      <c r="FY156" s="3">
        <f t="shared" si="148"/>
        <v>-0.36561891859955953</v>
      </c>
      <c r="FZ156" s="21">
        <f t="shared" si="149"/>
        <v>-0.38445182379348886</v>
      </c>
      <c r="GA156" s="21">
        <f t="shared" si="150"/>
        <v>0.13367719363791133</v>
      </c>
      <c r="GB156" s="21">
        <f t="shared" si="151"/>
        <v>0.1478032048181398</v>
      </c>
      <c r="GC156" s="3">
        <f t="shared" si="280"/>
        <v>0.14056286006900381</v>
      </c>
    </row>
    <row r="157" spans="1:185" x14ac:dyDescent="0.25">
      <c r="A157" s="1"/>
      <c r="B157" s="1"/>
      <c r="C157" s="6">
        <v>2</v>
      </c>
      <c r="D157" s="3">
        <v>216.76969612724855</v>
      </c>
      <c r="E157" s="3">
        <v>0.71506585626508157</v>
      </c>
      <c r="F157" s="6">
        <v>2</v>
      </c>
      <c r="G157" s="3">
        <v>108.33333329250001</v>
      </c>
      <c r="H157" s="3">
        <v>1.8604085572798248</v>
      </c>
      <c r="I157" s="6">
        <v>2</v>
      </c>
      <c r="J157" s="3">
        <v>137.96296291666664</v>
      </c>
      <c r="K157" s="3">
        <v>1.9610428064906915</v>
      </c>
      <c r="L157" s="6">
        <v>2</v>
      </c>
      <c r="M157" s="2">
        <v>2.3249999991750001</v>
      </c>
      <c r="N157" s="2">
        <v>1.8604085572798249E-2</v>
      </c>
      <c r="O157" s="6">
        <v>2</v>
      </c>
      <c r="P157" s="2">
        <v>4.3010752703433921</v>
      </c>
      <c r="Q157" s="2">
        <v>3.4416160177594912E-2</v>
      </c>
      <c r="R157" s="6">
        <v>2</v>
      </c>
      <c r="S157" s="2">
        <v>8.8380607854865687</v>
      </c>
      <c r="T157" s="2">
        <v>6.4423297149602571E-2</v>
      </c>
      <c r="X157" s="21">
        <f>D153</f>
        <v>207.125</v>
      </c>
      <c r="Y157" s="21">
        <f>E153</f>
        <v>1.0409999999999999</v>
      </c>
      <c r="Z157" s="25">
        <f>G153</f>
        <v>113.625</v>
      </c>
      <c r="AA157" s="25">
        <f>H153</f>
        <v>0.33333333333333331</v>
      </c>
      <c r="AB157" s="21">
        <f>J153</f>
        <v>121.5</v>
      </c>
      <c r="AC157" s="21">
        <f>K153</f>
        <v>0.35355339059327373</v>
      </c>
      <c r="AD157" s="26">
        <f>M153</f>
        <v>2.1145374449339207</v>
      </c>
      <c r="AE157" s="26">
        <f>N153</f>
        <v>1E-3</v>
      </c>
      <c r="AF157" s="24">
        <f>P153</f>
        <v>4.2562499999999996</v>
      </c>
      <c r="AG157" s="24">
        <f>Q153</f>
        <v>2.0128515625000001E-3</v>
      </c>
      <c r="AH157" s="26">
        <f>S153</f>
        <v>8.8112499999999994</v>
      </c>
      <c r="AI157" s="26">
        <f>T153</f>
        <v>8.2111990362224857E-2</v>
      </c>
      <c r="AK157" s="21">
        <f>D154</f>
        <v>206.78002457329202</v>
      </c>
      <c r="AL157" s="21">
        <f>E154</f>
        <v>0.70166948709830501</v>
      </c>
      <c r="AM157" s="25">
        <f>G154</f>
        <v>105.41666668500002</v>
      </c>
      <c r="AN157" s="25">
        <f>H154</f>
        <v>1.8604085572798248</v>
      </c>
      <c r="AO157" s="21">
        <f>J154</f>
        <v>130.09259256388884</v>
      </c>
      <c r="AP157" s="21">
        <f>K154</f>
        <v>1.9610428064906915</v>
      </c>
      <c r="AQ157" s="26">
        <f>M154</f>
        <v>2.2249999999250001</v>
      </c>
      <c r="AR157" s="26">
        <f>N154</f>
        <v>1.8604085572798249E-2</v>
      </c>
      <c r="AS157" s="24">
        <f>P154</f>
        <v>4.4943820226234061</v>
      </c>
      <c r="AT157" s="24">
        <f>Q154</f>
        <v>3.7579266403842855E-2</v>
      </c>
      <c r="AU157" s="26">
        <f>S154</f>
        <v>8.7972572111402503</v>
      </c>
      <c r="AV157" s="26">
        <f>T154</f>
        <v>6.6927767372617311E-2</v>
      </c>
      <c r="AX157" s="21">
        <f>D155</f>
        <v>129.02928237238899</v>
      </c>
      <c r="AY157" s="21">
        <f>E155</f>
        <v>0.33317659999999999</v>
      </c>
      <c r="AZ157" s="25">
        <f>G155</f>
        <v>105.00001875</v>
      </c>
      <c r="BA157" s="25">
        <f>H155</f>
        <v>4.7140450000000005</v>
      </c>
      <c r="BB157" s="21">
        <f>J155</f>
        <v>137.50028749999902</v>
      </c>
      <c r="BC157" s="21">
        <f>K155</f>
        <v>5</v>
      </c>
      <c r="BD157" s="26">
        <f>M155</f>
        <v>2.1199989399999901</v>
      </c>
      <c r="BE157" s="26">
        <f>N155</f>
        <v>1.4142136E-2</v>
      </c>
      <c r="BF157" s="24">
        <f>P155</f>
        <v>4.7169834905672197</v>
      </c>
      <c r="BG157" s="24">
        <f>Q155</f>
        <v>2.7792666000000001E-2</v>
      </c>
      <c r="BH157" s="26">
        <f>S155</f>
        <v>4.9518265881194701</v>
      </c>
      <c r="BI157" s="26">
        <f>T155</f>
        <v>9.9905970000000004E-3</v>
      </c>
      <c r="BP157" s="3">
        <f t="shared" si="95"/>
        <v>198.83611945650483</v>
      </c>
      <c r="BQ157" s="3">
        <f t="shared" si="96"/>
        <v>199.22222222222223</v>
      </c>
      <c r="BR157" s="21">
        <f t="shared" ref="BR157:BS157" si="321">BR47</f>
        <v>199.02917083936353</v>
      </c>
      <c r="BS157" s="3">
        <f t="shared" si="321"/>
        <v>-0.38610276571739632</v>
      </c>
      <c r="BT157" s="22">
        <f t="shared" si="98"/>
        <v>-76.845713319518424</v>
      </c>
      <c r="BU157" s="3">
        <f t="shared" si="99"/>
        <v>39612.610845004558</v>
      </c>
      <c r="BX157" s="3">
        <f t="shared" si="100"/>
        <v>-3.5700616210925773</v>
      </c>
      <c r="BY157" s="21">
        <f t="shared" si="101"/>
        <v>-1.6654068462401312</v>
      </c>
      <c r="BZ157" s="21">
        <f t="shared" si="102"/>
        <v>12.74533997839816</v>
      </c>
      <c r="CA157" s="21">
        <f t="shared" si="103"/>
        <v>2.7735799635035003</v>
      </c>
      <c r="CB157" s="3">
        <f t="shared" si="273"/>
        <v>5.9456050652667196</v>
      </c>
      <c r="CK157" s="3">
        <f t="shared" si="104"/>
        <v>113.75000004999998</v>
      </c>
      <c r="CL157" s="3">
        <f t="shared" si="105"/>
        <v>122.22222222222223</v>
      </c>
      <c r="CM157" s="21">
        <f t="shared" si="106"/>
        <v>117.98611113611111</v>
      </c>
      <c r="CN157" s="3">
        <f t="shared" si="107"/>
        <v>-8.4722221722222457</v>
      </c>
      <c r="CO157" s="22">
        <f t="shared" si="108"/>
        <v>33.534227097821322</v>
      </c>
      <c r="CP157" s="3">
        <f t="shared" si="109"/>
        <v>222.21451067043409</v>
      </c>
      <c r="CR157" s="3"/>
      <c r="CS157" s="3">
        <f t="shared" si="110"/>
        <v>-88.656181027597427</v>
      </c>
      <c r="CT157" s="21">
        <f t="shared" si="111"/>
        <v>-78.665406846240131</v>
      </c>
      <c r="CU157" s="21">
        <f t="shared" si="112"/>
        <v>7859.918434398126</v>
      </c>
      <c r="CV157" s="21">
        <f t="shared" si="113"/>
        <v>6188.2462342844838</v>
      </c>
      <c r="CW157" s="3">
        <f t="shared" si="274"/>
        <v>6974.1745499698673</v>
      </c>
      <c r="DF157" s="3">
        <f t="shared" si="114"/>
        <v>132.40740744444446</v>
      </c>
      <c r="DG157" s="3">
        <f t="shared" si="115"/>
        <v>123.66666666666666</v>
      </c>
      <c r="DH157" s="21">
        <f t="shared" si="116"/>
        <v>128.03703705555557</v>
      </c>
      <c r="DI157" s="3">
        <f t="shared" si="117"/>
        <v>14.90686119444446</v>
      </c>
      <c r="DJ157" s="22">
        <f t="shared" si="118"/>
        <v>1908.6303391351087</v>
      </c>
      <c r="DK157" s="3">
        <f t="shared" si="119"/>
        <v>16393.482857965711</v>
      </c>
      <c r="DM157" s="3"/>
      <c r="DN157" s="3">
        <f t="shared" si="120"/>
        <v>-3.2203867014313801</v>
      </c>
      <c r="DO157" s="21">
        <f t="shared" si="121"/>
        <v>-0.27041245791247093</v>
      </c>
      <c r="DP157" s="21">
        <f t="shared" si="122"/>
        <v>10.370890506756085</v>
      </c>
      <c r="DQ157" s="21">
        <f t="shared" si="123"/>
        <v>7.3122897394263864E-2</v>
      </c>
      <c r="DR157" s="3">
        <f t="shared" si="275"/>
        <v>0.87083268336269415</v>
      </c>
      <c r="EA157" s="3">
        <f t="shared" si="124"/>
        <v>2.3291666675</v>
      </c>
      <c r="EB157" s="3">
        <f t="shared" si="125"/>
        <v>2.4556616643929057</v>
      </c>
      <c r="EC157" s="21">
        <f t="shared" ref="EC157:ED157" si="322">BY47</f>
        <v>2.3924141659464526</v>
      </c>
      <c r="ED157" s="3">
        <f t="shared" si="322"/>
        <v>-0.12649499689290566</v>
      </c>
      <c r="EE157" s="22">
        <f t="shared" si="127"/>
        <v>-0.30262842248794003</v>
      </c>
      <c r="EF157" s="3">
        <f t="shared" si="128"/>
        <v>5.7236455414212601</v>
      </c>
      <c r="EH157" s="3"/>
      <c r="EI157" s="3">
        <f t="shared" si="129"/>
        <v>6.9907415791670147E-3</v>
      </c>
      <c r="EJ157" s="21">
        <f t="shared" si="130"/>
        <v>4.608673515920847E-2</v>
      </c>
      <c r="EK157" s="21">
        <f t="shared" si="131"/>
        <v>4.8870467826694523E-5</v>
      </c>
      <c r="EL157" s="21">
        <f t="shared" si="132"/>
        <v>2.1239871576350221E-3</v>
      </c>
      <c r="EM157" s="3">
        <f t="shared" si="133"/>
        <v>3.2218045572553699E-4</v>
      </c>
      <c r="EV157" s="3">
        <f t="shared" si="134"/>
        <v>4.2933810360309907</v>
      </c>
      <c r="EW157" s="3">
        <f t="shared" si="135"/>
        <v>4.0722222222222229</v>
      </c>
      <c r="EX157" s="21">
        <f t="shared" ref="EX157:EY157" si="323">CA47</f>
        <v>4.1828016291266064</v>
      </c>
      <c r="EY157" s="3">
        <f t="shared" si="323"/>
        <v>0.2211588138087679</v>
      </c>
      <c r="EZ157" s="22">
        <f t="shared" si="137"/>
        <v>0.92506344669502216</v>
      </c>
      <c r="FA157" s="3">
        <f t="shared" si="138"/>
        <v>17.495829468624191</v>
      </c>
      <c r="FC157" s="3"/>
      <c r="FD157" s="3">
        <f t="shared" si="139"/>
        <v>-9.847239359536708E-2</v>
      </c>
      <c r="FE157" s="21">
        <f t="shared" si="140"/>
        <v>-3.0276122334454314E-2</v>
      </c>
      <c r="FF157" s="21">
        <f t="shared" si="141"/>
        <v>9.6968123004008908E-3</v>
      </c>
      <c r="FG157" s="21">
        <f t="shared" si="142"/>
        <v>9.1664358361084333E-4</v>
      </c>
      <c r="FH157" s="3">
        <f t="shared" si="278"/>
        <v>2.9813622350598691E-3</v>
      </c>
      <c r="FQ157" s="3">
        <f t="shared" si="143"/>
        <v>8.0642100131927723</v>
      </c>
      <c r="FR157" s="3">
        <f t="shared" si="144"/>
        <v>8.112222222222222</v>
      </c>
      <c r="FS157" s="21">
        <f t="shared" ref="FS157:FT157" si="324">CC47</f>
        <v>8.0882161177074963</v>
      </c>
      <c r="FT157" s="3">
        <f t="shared" si="324"/>
        <v>-4.8012209029449693E-2</v>
      </c>
      <c r="FU157" s="22">
        <f t="shared" si="146"/>
        <v>-0.3883331229187364</v>
      </c>
      <c r="FV157" s="3">
        <f t="shared" si="147"/>
        <v>65.419239966743319</v>
      </c>
      <c r="FX157" s="3"/>
      <c r="FY157" s="3">
        <f t="shared" si="148"/>
        <v>-0.29850526728808369</v>
      </c>
      <c r="FZ157" s="21">
        <f t="shared" si="149"/>
        <v>-0.2255629349046</v>
      </c>
      <c r="GA157" s="21">
        <f t="shared" si="150"/>
        <v>8.9105394598730278E-2</v>
      </c>
      <c r="GB157" s="21">
        <f t="shared" si="151"/>
        <v>5.0878637602776819E-2</v>
      </c>
      <c r="GC157" s="3">
        <f t="shared" si="280"/>
        <v>6.7331724173982241E-2</v>
      </c>
    </row>
    <row r="158" spans="1:185" x14ac:dyDescent="0.25">
      <c r="A158" s="1"/>
      <c r="B158" s="1"/>
      <c r="C158" s="4">
        <v>3</v>
      </c>
      <c r="D158" s="3">
        <v>78.508419144439998</v>
      </c>
      <c r="E158" s="3">
        <v>0.3160791</v>
      </c>
      <c r="F158" s="4">
        <v>3</v>
      </c>
      <c r="G158" s="3">
        <v>103.749749999998</v>
      </c>
      <c r="H158" s="3">
        <v>4.4721359999999999</v>
      </c>
      <c r="I158" s="4">
        <v>3</v>
      </c>
      <c r="J158" s="3">
        <v>142.500402500001</v>
      </c>
      <c r="K158" s="3">
        <v>4.7140450000000005</v>
      </c>
      <c r="L158" s="4">
        <v>3</v>
      </c>
      <c r="M158" s="2">
        <v>2.2700004499999902</v>
      </c>
      <c r="N158" s="2">
        <v>1.4142136E-2</v>
      </c>
      <c r="O158" s="4">
        <v>3</v>
      </c>
      <c r="P158" s="2">
        <v>4.4052854703178603</v>
      </c>
      <c r="Q158" s="2">
        <v>2.7444992000000001E-2</v>
      </c>
      <c r="R158" s="4">
        <v>3</v>
      </c>
      <c r="S158" s="2">
        <v>3.20068333180458</v>
      </c>
      <c r="T158" s="2">
        <v>9.9905970000000004E-3</v>
      </c>
      <c r="X158" s="21">
        <f>D156</f>
        <v>190.33333333333334</v>
      </c>
      <c r="Y158" s="21">
        <f>E156</f>
        <v>1.0409999999999999</v>
      </c>
      <c r="Z158" s="25">
        <f>G156</f>
        <v>120.11111111111111</v>
      </c>
      <c r="AA158" s="25">
        <f>H156</f>
        <v>0.31622776601683794</v>
      </c>
      <c r="AB158" s="21">
        <f>J156</f>
        <v>127</v>
      </c>
      <c r="AC158" s="21">
        <f>K156</f>
        <v>0.33333333333333331</v>
      </c>
      <c r="AD158" s="26">
        <f>M156</f>
        <v>2.7539779681762546</v>
      </c>
      <c r="AE158" s="26">
        <f>N156</f>
        <v>1E-3</v>
      </c>
      <c r="AF158" s="24">
        <f>P156</f>
        <v>3.6311111111111112</v>
      </c>
      <c r="AG158" s="24">
        <f>Q156</f>
        <v>1.3184967901234568E-3</v>
      </c>
      <c r="AH158" s="26">
        <f>S156</f>
        <v>7.7711111111111109</v>
      </c>
      <c r="AI158" s="26">
        <f>T156</f>
        <v>7.8549337621919055E-2</v>
      </c>
      <c r="AK158" s="21">
        <f>D157</f>
        <v>216.76969612724855</v>
      </c>
      <c r="AL158" s="21">
        <f>E157</f>
        <v>0.71506585626508157</v>
      </c>
      <c r="AM158" s="25">
        <f>G157</f>
        <v>108.33333329250001</v>
      </c>
      <c r="AN158" s="25">
        <f>H157</f>
        <v>1.8604085572798248</v>
      </c>
      <c r="AO158" s="21">
        <f>J157</f>
        <v>137.96296291666664</v>
      </c>
      <c r="AP158" s="21">
        <f>K157</f>
        <v>1.9610428064906915</v>
      </c>
      <c r="AQ158" s="26">
        <f>M157</f>
        <v>2.3249999991750001</v>
      </c>
      <c r="AR158" s="26">
        <f>N157</f>
        <v>1.8604085572798249E-2</v>
      </c>
      <c r="AS158" s="24">
        <f>P157</f>
        <v>4.3010752703433921</v>
      </c>
      <c r="AT158" s="24">
        <f>Q157</f>
        <v>3.4416160177594912E-2</v>
      </c>
      <c r="AU158" s="26">
        <f>S157</f>
        <v>8.8380607854865687</v>
      </c>
      <c r="AV158" s="26">
        <f>T157</f>
        <v>6.4423297149602571E-2</v>
      </c>
      <c r="AX158" s="21">
        <f>D158</f>
        <v>78.508419144439998</v>
      </c>
      <c r="AY158" s="21">
        <f>E158</f>
        <v>0.3160791</v>
      </c>
      <c r="AZ158" s="25">
        <f>G158</f>
        <v>103.749749999998</v>
      </c>
      <c r="BA158" s="25">
        <f>H158</f>
        <v>4.4721359999999999</v>
      </c>
      <c r="BB158" s="21">
        <f>J158</f>
        <v>142.500402500001</v>
      </c>
      <c r="BC158" s="21">
        <f>K158</f>
        <v>4.7140450000000005</v>
      </c>
      <c r="BD158" s="26">
        <f>M158</f>
        <v>2.2700004499999902</v>
      </c>
      <c r="BE158" s="26">
        <f>N158</f>
        <v>1.4142136E-2</v>
      </c>
      <c r="BF158" s="24">
        <f>P158</f>
        <v>4.4052854703178603</v>
      </c>
      <c r="BG158" s="24">
        <f>Q158</f>
        <v>2.7444992000000001E-2</v>
      </c>
      <c r="BH158" s="26">
        <f>S158</f>
        <v>3.20068333180458</v>
      </c>
      <c r="BI158" s="26">
        <f>T158</f>
        <v>9.9905970000000004E-3</v>
      </c>
      <c r="BP158" s="3">
        <f t="shared" si="95"/>
        <v>198.45942295215039</v>
      </c>
      <c r="BQ158" s="3">
        <f t="shared" si="96"/>
        <v>199.11111111111111</v>
      </c>
      <c r="BR158" s="21">
        <f t="shared" ref="BR158:BS158" si="325">BR48</f>
        <v>198.78526703163075</v>
      </c>
      <c r="BS158" s="3">
        <f t="shared" si="325"/>
        <v>-0.65168815896072374</v>
      </c>
      <c r="BT158" s="22">
        <f t="shared" si="98"/>
        <v>-129.5460047003593</v>
      </c>
      <c r="BU158" s="3">
        <f t="shared" si="99"/>
        <v>39515.582388836745</v>
      </c>
      <c r="BX158" s="3">
        <f t="shared" si="100"/>
        <v>-3.946758125447019</v>
      </c>
      <c r="BY158" s="21">
        <f t="shared" si="101"/>
        <v>-1.7765179573512455</v>
      </c>
      <c r="BZ158" s="21">
        <f t="shared" si="102"/>
        <v>15.576899700782068</v>
      </c>
      <c r="CA158" s="21">
        <f t="shared" si="103"/>
        <v>3.1560160527914416</v>
      </c>
      <c r="CB158" s="3">
        <f t="shared" si="273"/>
        <v>7.0114866831785694</v>
      </c>
      <c r="CK158" s="3">
        <f t="shared" si="104"/>
        <v>108.33333332500001</v>
      </c>
      <c r="CL158" s="3">
        <f t="shared" si="105"/>
        <v>119.88888888888887</v>
      </c>
      <c r="CM158" s="21">
        <f t="shared" si="106"/>
        <v>114.11111110694443</v>
      </c>
      <c r="CN158" s="3">
        <f t="shared" si="107"/>
        <v>-11.555555563888859</v>
      </c>
      <c r="CO158" s="22">
        <f t="shared" si="108"/>
        <v>-25.804850420748725</v>
      </c>
      <c r="CP158" s="3">
        <f t="shared" si="109"/>
        <v>136.13301615895989</v>
      </c>
      <c r="CR158" s="3"/>
      <c r="CS158" s="3">
        <f t="shared" si="110"/>
        <v>-94.072847752597397</v>
      </c>
      <c r="CT158" s="21">
        <f t="shared" si="111"/>
        <v>-80.998740179573488</v>
      </c>
      <c r="CU158" s="21">
        <f t="shared" si="112"/>
        <v>8849.7006842833689</v>
      </c>
      <c r="CV158" s="21">
        <f t="shared" si="113"/>
        <v>6560.7959106780527</v>
      </c>
      <c r="CW158" s="3">
        <f t="shared" si="274"/>
        <v>7619.78215306521</v>
      </c>
      <c r="DF158" s="3">
        <f t="shared" si="114"/>
        <v>133.33333333333331</v>
      </c>
      <c r="DG158" s="3">
        <f t="shared" si="115"/>
        <v>120.77777777777777</v>
      </c>
      <c r="DH158" s="21">
        <f t="shared" si="116"/>
        <v>127.05555555555554</v>
      </c>
      <c r="DI158" s="3">
        <f t="shared" si="117"/>
        <v>-11.66760541666369</v>
      </c>
      <c r="DJ158" s="22">
        <f t="shared" si="118"/>
        <v>-1482.4340882172144</v>
      </c>
      <c r="DK158" s="3">
        <f t="shared" si="119"/>
        <v>16143.11419753086</v>
      </c>
      <c r="DM158" s="3"/>
      <c r="DN158" s="3">
        <f t="shared" si="120"/>
        <v>-2.2944608125425248</v>
      </c>
      <c r="DO158" s="21">
        <f t="shared" si="121"/>
        <v>-3.1593013468013567</v>
      </c>
      <c r="DP158" s="21">
        <f t="shared" si="122"/>
        <v>5.2645504202933031</v>
      </c>
      <c r="DQ158" s="21">
        <f t="shared" si="123"/>
        <v>9.9811849999008668</v>
      </c>
      <c r="DR158" s="3">
        <f t="shared" si="275"/>
        <v>7.248893135248534</v>
      </c>
      <c r="EA158" s="3">
        <f t="shared" si="124"/>
        <v>2.2833333332499999</v>
      </c>
      <c r="EB158" s="3">
        <f t="shared" si="125"/>
        <v>2.4012806830309499</v>
      </c>
      <c r="EC158" s="21">
        <f t="shared" ref="EC158:ED158" si="326">BY48</f>
        <v>2.3423070081404749</v>
      </c>
      <c r="ED158" s="3">
        <f t="shared" si="326"/>
        <v>-0.11794734978095001</v>
      </c>
      <c r="EE158" s="22">
        <f t="shared" si="127"/>
        <v>-0.27626890398351511</v>
      </c>
      <c r="EF158" s="3">
        <f t="shared" si="128"/>
        <v>5.4864021203839828</v>
      </c>
      <c r="EH158" s="3"/>
      <c r="EI158" s="3">
        <f t="shared" si="129"/>
        <v>-3.884259267083312E-2</v>
      </c>
      <c r="EJ158" s="21">
        <f t="shared" si="130"/>
        <v>-8.294246202747324E-3</v>
      </c>
      <c r="EK158" s="21">
        <f t="shared" si="131"/>
        <v>1.5087470053922589E-3</v>
      </c>
      <c r="EL158" s="21">
        <f t="shared" si="132"/>
        <v>6.8794520071788402E-5</v>
      </c>
      <c r="EM158" s="3">
        <f t="shared" si="133"/>
        <v>3.2217002676491866E-4</v>
      </c>
      <c r="EV158" s="3">
        <f t="shared" si="134"/>
        <v>4.3795620439554588</v>
      </c>
      <c r="EW158" s="3">
        <f t="shared" si="135"/>
        <v>4.1644444444444444</v>
      </c>
      <c r="EX158" s="21">
        <f t="shared" ref="EX158:EY158" si="327">CA48</f>
        <v>4.2720032441999516</v>
      </c>
      <c r="EY158" s="3">
        <f t="shared" si="327"/>
        <v>0.21511759951101439</v>
      </c>
      <c r="EZ158" s="22">
        <f t="shared" si="137"/>
        <v>0.91898308299555942</v>
      </c>
      <c r="FA158" s="3">
        <f t="shared" si="138"/>
        <v>18.25001171845491</v>
      </c>
      <c r="FC158" s="3"/>
      <c r="FD158" s="3">
        <f t="shared" si="139"/>
        <v>-1.2291385670899047E-2</v>
      </c>
      <c r="FE158" s="21">
        <f t="shared" si="140"/>
        <v>6.1946099887767225E-2</v>
      </c>
      <c r="FF158" s="21">
        <f t="shared" si="141"/>
        <v>1.510781617107824E-4</v>
      </c>
      <c r="FG158" s="21">
        <f t="shared" si="142"/>
        <v>3.8373192913052348E-3</v>
      </c>
      <c r="FH158" s="3">
        <f t="shared" si="278"/>
        <v>-7.6140340452858306E-4</v>
      </c>
      <c r="FQ158" s="3">
        <f t="shared" si="143"/>
        <v>8.2344050810208866</v>
      </c>
      <c r="FR158" s="3">
        <f t="shared" si="144"/>
        <v>8.285555555555554</v>
      </c>
      <c r="FS158" s="21">
        <f t="shared" ref="FS158:FT158" si="328">CC48</f>
        <v>8.2599803182882212</v>
      </c>
      <c r="FT158" s="3">
        <f t="shared" si="328"/>
        <v>-5.1150474534667367E-2</v>
      </c>
      <c r="FU158" s="22">
        <f t="shared" si="146"/>
        <v>-0.42250191292745531</v>
      </c>
      <c r="FV158" s="3">
        <f t="shared" si="147"/>
        <v>68.227274858508778</v>
      </c>
      <c r="FX158" s="3"/>
      <c r="FY158" s="3">
        <f t="shared" si="148"/>
        <v>-0.12831019945996935</v>
      </c>
      <c r="FZ158" s="21">
        <f t="shared" si="149"/>
        <v>-5.2229601571267992E-2</v>
      </c>
      <c r="GA158" s="21">
        <f t="shared" si="150"/>
        <v>1.6463507285457119E-2</v>
      </c>
      <c r="GB158" s="21">
        <f t="shared" si="151"/>
        <v>2.7279312802933999E-3</v>
      </c>
      <c r="GC158" s="3">
        <f t="shared" si="280"/>
        <v>6.7015905953241245E-3</v>
      </c>
    </row>
    <row r="159" spans="1:185" x14ac:dyDescent="0.25">
      <c r="A159" s="1"/>
      <c r="B159" s="1">
        <v>3</v>
      </c>
      <c r="C159" s="5">
        <v>1</v>
      </c>
      <c r="D159" s="3">
        <v>207.88888888888889</v>
      </c>
      <c r="E159" s="3">
        <v>1.0409999999999999</v>
      </c>
      <c r="F159" s="5">
        <v>1</v>
      </c>
      <c r="G159" s="3">
        <v>116.55555555555559</v>
      </c>
      <c r="H159" s="3">
        <v>0.31622776601683794</v>
      </c>
      <c r="I159" s="5">
        <v>1</v>
      </c>
      <c r="J159" s="3">
        <v>116.33333333333333</v>
      </c>
      <c r="K159" s="3">
        <v>0.33333333333333331</v>
      </c>
      <c r="L159" s="5">
        <v>1</v>
      </c>
      <c r="M159" s="2">
        <v>2.3273855702094646</v>
      </c>
      <c r="N159" s="2">
        <v>1E-3</v>
      </c>
      <c r="O159" s="5">
        <v>1</v>
      </c>
      <c r="P159" s="2">
        <v>4.2966666666666669</v>
      </c>
      <c r="Q159" s="2">
        <v>1.8461344444444445E-3</v>
      </c>
      <c r="R159" s="5">
        <v>1</v>
      </c>
      <c r="S159" s="2">
        <v>8.9277777777777771</v>
      </c>
      <c r="T159" s="2">
        <v>8.3378383283882126E-2</v>
      </c>
      <c r="X159" s="21">
        <f>D159</f>
        <v>207.88888888888889</v>
      </c>
      <c r="Y159" s="21">
        <f>E159</f>
        <v>1.0409999999999999</v>
      </c>
      <c r="Z159" s="25">
        <f>G159</f>
        <v>116.55555555555559</v>
      </c>
      <c r="AA159" s="25">
        <f>H159</f>
        <v>0.31622776601683794</v>
      </c>
      <c r="AB159" s="21">
        <f>J159</f>
        <v>116.33333333333333</v>
      </c>
      <c r="AC159" s="21">
        <f>K159</f>
        <v>0.33333333333333331</v>
      </c>
      <c r="AD159" s="26">
        <f>M159</f>
        <v>2.3273855702094646</v>
      </c>
      <c r="AE159" s="26">
        <f>N159</f>
        <v>1E-3</v>
      </c>
      <c r="AF159" s="24">
        <f>P159</f>
        <v>4.2966666666666669</v>
      </c>
      <c r="AG159" s="24">
        <f>Q159</f>
        <v>1.8461344444444445E-3</v>
      </c>
      <c r="AH159" s="26">
        <f>S159</f>
        <v>8.9277777777777771</v>
      </c>
      <c r="AI159" s="26">
        <f>T159</f>
        <v>8.3378383283882126E-2</v>
      </c>
      <c r="AK159" s="21">
        <f>D160</f>
        <v>209.05030324622791</v>
      </c>
      <c r="AL159" s="21">
        <f>E160</f>
        <v>0.74380725252894553</v>
      </c>
      <c r="AM159" s="25">
        <f>G160</f>
        <v>106.66666665</v>
      </c>
      <c r="AN159" s="25">
        <f>H160</f>
        <v>1.8604085572798248</v>
      </c>
      <c r="AO159" s="21">
        <f>J160</f>
        <v>126.38888889722219</v>
      </c>
      <c r="AP159" s="21">
        <f>K160</f>
        <v>1.9610428064906915</v>
      </c>
      <c r="AQ159" s="26">
        <f>M160</f>
        <v>2.2041666665749999</v>
      </c>
      <c r="AR159" s="26">
        <f>N160</f>
        <v>1.8604085572798249E-2</v>
      </c>
      <c r="AS159" s="24">
        <f>P160</f>
        <v>4.5368620039693974</v>
      </c>
      <c r="AT159" s="24">
        <f>Q160</f>
        <v>3.8293006710321577E-2</v>
      </c>
      <c r="AU159" s="26">
        <f>S160</f>
        <v>8.9754464286085938</v>
      </c>
      <c r="AV159" s="26">
        <f>T160</f>
        <v>6.8859119969812616E-2</v>
      </c>
      <c r="AX159" s="21">
        <f>D161</f>
        <v>143.74625592739901</v>
      </c>
      <c r="AY159" s="21">
        <f>E161</f>
        <v>0.3160791</v>
      </c>
      <c r="AZ159" s="25">
        <f>G161</f>
        <v>112.50019125</v>
      </c>
      <c r="BA159" s="25">
        <f>H161</f>
        <v>4.4721359999999999</v>
      </c>
      <c r="BB159" s="21">
        <f>J161</f>
        <v>127.49981874999999</v>
      </c>
      <c r="BC159" s="21">
        <f>K161</f>
        <v>4.7140450000000005</v>
      </c>
      <c r="BD159" s="26">
        <f>M161</f>
        <v>2.2000007599999898</v>
      </c>
      <c r="BE159" s="26">
        <f>N161</f>
        <v>1.4142136E-2</v>
      </c>
      <c r="BF159" s="24">
        <f>P161</f>
        <v>4.5454529752071497</v>
      </c>
      <c r="BG159" s="24">
        <f>Q161</f>
        <v>2.9219268E-2</v>
      </c>
      <c r="BH159" s="26">
        <f>S161</f>
        <v>6.0338728836786801</v>
      </c>
      <c r="BI159" s="26">
        <f>T161</f>
        <v>9.9905970000000004E-3</v>
      </c>
      <c r="BP159" s="3">
        <f t="shared" si="95"/>
        <v>185.1412739238493</v>
      </c>
      <c r="BQ159" s="3">
        <f t="shared" si="96"/>
        <v>186</v>
      </c>
      <c r="BR159" s="21">
        <f t="shared" ref="BR159:BS159" si="329">BR49</f>
        <v>185.57063696192466</v>
      </c>
      <c r="BS159" s="3">
        <f t="shared" si="329"/>
        <v>-0.85872607615070251</v>
      </c>
      <c r="BT159" s="22">
        <f t="shared" si="98"/>
        <v>-159.3543449271001</v>
      </c>
      <c r="BU159" s="3">
        <f t="shared" si="99"/>
        <v>34436.461302454438</v>
      </c>
      <c r="BX159" s="3">
        <f t="shared" si="100"/>
        <v>-17.264907153748112</v>
      </c>
      <c r="BY159" s="21">
        <f t="shared" si="101"/>
        <v>-14.88762906846236</v>
      </c>
      <c r="BZ159" s="21">
        <f t="shared" si="102"/>
        <v>298.07701902754275</v>
      </c>
      <c r="CA159" s="21">
        <f t="shared" si="103"/>
        <v>221.64149928012543</v>
      </c>
      <c r="CB159" s="3">
        <f t="shared" si="273"/>
        <v>257.03353360644411</v>
      </c>
      <c r="CK159" s="3">
        <f t="shared" si="104"/>
        <v>112.49999997727275</v>
      </c>
      <c r="CL159" s="3">
        <f t="shared" si="105"/>
        <v>138</v>
      </c>
      <c r="CM159" s="21">
        <f t="shared" si="106"/>
        <v>125.24999998863638</v>
      </c>
      <c r="CN159" s="3">
        <f t="shared" si="107"/>
        <v>-25.500000022727249</v>
      </c>
      <c r="CO159" s="22">
        <f t="shared" si="108"/>
        <v>14.803352857464951</v>
      </c>
      <c r="CP159" s="3">
        <f t="shared" si="109"/>
        <v>34.022441848099533</v>
      </c>
      <c r="CR159" s="3"/>
      <c r="CS159" s="3">
        <f t="shared" si="110"/>
        <v>-89.906181100324659</v>
      </c>
      <c r="CT159" s="21">
        <f t="shared" si="111"/>
        <v>-62.88762906846236</v>
      </c>
      <c r="CU159" s="21">
        <f t="shared" si="112"/>
        <v>8083.1214000443752</v>
      </c>
      <c r="CV159" s="21">
        <f t="shared" si="113"/>
        <v>3954.8538898525121</v>
      </c>
      <c r="CW159" s="3">
        <f t="shared" si="274"/>
        <v>5653.9865679992181</v>
      </c>
      <c r="DF159" s="3">
        <f t="shared" si="114"/>
        <v>150.83333344999997</v>
      </c>
      <c r="DG159" s="3">
        <f t="shared" si="115"/>
        <v>125</v>
      </c>
      <c r="DH159" s="21">
        <f t="shared" si="116"/>
        <v>137.91666672499997</v>
      </c>
      <c r="DI159" s="3">
        <f t="shared" si="117"/>
        <v>5.8328759500009539</v>
      </c>
      <c r="DJ159" s="22">
        <f t="shared" si="118"/>
        <v>804.45080844454912</v>
      </c>
      <c r="DK159" s="3">
        <f t="shared" si="119"/>
        <v>19021.006960534713</v>
      </c>
      <c r="DM159" s="3"/>
      <c r="DN159" s="3">
        <f t="shared" si="120"/>
        <v>15.20553930412413</v>
      </c>
      <c r="DO159" s="21">
        <f t="shared" si="121"/>
        <v>1.0629208754208719</v>
      </c>
      <c r="DP159" s="21">
        <f t="shared" si="122"/>
        <v>231.20842552926374</v>
      </c>
      <c r="DQ159" s="21">
        <f t="shared" si="123"/>
        <v>1.1298007874054727</v>
      </c>
      <c r="DR159" s="3">
        <f t="shared" si="275"/>
        <v>16.162285148386097</v>
      </c>
      <c r="EA159" s="3">
        <f t="shared" si="124"/>
        <v>2.7458333342499999</v>
      </c>
      <c r="EB159" s="3">
        <f t="shared" si="125"/>
        <v>3.1532846715328469</v>
      </c>
      <c r="EC159" s="21">
        <f t="shared" ref="EC159:ED159" si="330">BY49</f>
        <v>2.9495590028914234</v>
      </c>
      <c r="ED159" s="3">
        <f t="shared" si="330"/>
        <v>-0.40745133728284699</v>
      </c>
      <c r="EE159" s="22">
        <f t="shared" si="127"/>
        <v>-1.2018017601227713</v>
      </c>
      <c r="EF159" s="3">
        <f t="shared" si="128"/>
        <v>8.6998983115378472</v>
      </c>
      <c r="EH159" s="3"/>
      <c r="EI159" s="3">
        <f t="shared" si="129"/>
        <v>0.42365740832916687</v>
      </c>
      <c r="EJ159" s="21">
        <f t="shared" si="130"/>
        <v>0.74370974229914966</v>
      </c>
      <c r="EK159" s="21">
        <f t="shared" si="131"/>
        <v>0.17948559963218644</v>
      </c>
      <c r="EL159" s="21">
        <f t="shared" si="132"/>
        <v>0.55310418079066759</v>
      </c>
      <c r="EM159" s="3">
        <f t="shared" si="133"/>
        <v>0.31507814197161033</v>
      </c>
      <c r="EV159" s="3">
        <f t="shared" si="134"/>
        <v>4.0060698013940286</v>
      </c>
      <c r="EW159" s="3">
        <f t="shared" si="135"/>
        <v>3.8055555555555554</v>
      </c>
      <c r="EX159" s="21">
        <f t="shared" ref="EX159:EY159" si="331">CA49</f>
        <v>3.905812678474792</v>
      </c>
      <c r="EY159" s="3">
        <f t="shared" si="331"/>
        <v>0.20051424583847322</v>
      </c>
      <c r="EZ159" s="22">
        <f t="shared" si="137"/>
        <v>0.78317108361071996</v>
      </c>
      <c r="FA159" s="3">
        <f t="shared" si="138"/>
        <v>15.255372679334428</v>
      </c>
      <c r="FC159" s="3"/>
      <c r="FD159" s="3">
        <f t="shared" si="139"/>
        <v>-0.38578362823232926</v>
      </c>
      <c r="FE159" s="21">
        <f t="shared" si="140"/>
        <v>-0.29694278900112181</v>
      </c>
      <c r="FF159" s="21">
        <f t="shared" si="141"/>
        <v>0.14882900781210004</v>
      </c>
      <c r="FG159" s="21">
        <f t="shared" si="142"/>
        <v>8.8175019939764746E-2</v>
      </c>
      <c r="FH159" s="3">
        <f t="shared" si="278"/>
        <v>0.11455566651827977</v>
      </c>
      <c r="FQ159" s="3">
        <f t="shared" si="143"/>
        <v>7.0432492569015936</v>
      </c>
      <c r="FR159" s="3">
        <f t="shared" si="144"/>
        <v>7.0766666666666662</v>
      </c>
      <c r="FS159" s="21">
        <f t="shared" ref="FS159:FT159" si="332">CC49</f>
        <v>7.0599579617841304</v>
      </c>
      <c r="FT159" s="3">
        <f t="shared" si="332"/>
        <v>-3.341740976507257E-2</v>
      </c>
      <c r="FU159" s="22">
        <f t="shared" si="146"/>
        <v>-0.23592550813312685</v>
      </c>
      <c r="FV159" s="3">
        <f t="shared" si="147"/>
        <v>49.843006422159135</v>
      </c>
      <c r="FX159" s="3"/>
      <c r="FY159" s="3">
        <f t="shared" si="148"/>
        <v>-1.3194660235792623</v>
      </c>
      <c r="FZ159" s="21">
        <f t="shared" si="149"/>
        <v>-1.2611184904601558</v>
      </c>
      <c r="GA159" s="21">
        <f t="shared" si="150"/>
        <v>1.7409905873800704</v>
      </c>
      <c r="GB159" s="21">
        <f t="shared" si="151"/>
        <v>1.590419846980502</v>
      </c>
      <c r="GC159" s="3">
        <f t="shared" si="280"/>
        <v>1.6640029998697436</v>
      </c>
    </row>
    <row r="160" spans="1:185" x14ac:dyDescent="0.25">
      <c r="A160" s="1"/>
      <c r="B160" s="1"/>
      <c r="C160" s="6">
        <v>2</v>
      </c>
      <c r="D160" s="3">
        <v>209.05030324622791</v>
      </c>
      <c r="E160" s="3">
        <v>0.74380725252894553</v>
      </c>
      <c r="F160" s="6">
        <v>2</v>
      </c>
      <c r="G160" s="3">
        <v>106.66666665</v>
      </c>
      <c r="H160" s="3">
        <v>1.8604085572798248</v>
      </c>
      <c r="I160" s="6">
        <v>2</v>
      </c>
      <c r="J160" s="3">
        <v>126.38888889722219</v>
      </c>
      <c r="K160" s="3">
        <v>1.9610428064906915</v>
      </c>
      <c r="L160" s="6">
        <v>2</v>
      </c>
      <c r="M160" s="2">
        <v>2.2041666665749999</v>
      </c>
      <c r="N160" s="2">
        <v>1.8604085572798249E-2</v>
      </c>
      <c r="O160" s="6">
        <v>2</v>
      </c>
      <c r="P160" s="2">
        <v>4.5368620039693974</v>
      </c>
      <c r="Q160" s="2">
        <v>3.8293006710321577E-2</v>
      </c>
      <c r="R160" s="6">
        <v>2</v>
      </c>
      <c r="S160" s="2">
        <v>8.9754464286085938</v>
      </c>
      <c r="T160" s="2">
        <v>6.8859119969812616E-2</v>
      </c>
      <c r="X160" s="21">
        <f>D162</f>
        <v>221.25</v>
      </c>
      <c r="Y160" s="21">
        <f>E162</f>
        <v>1.0409999999999999</v>
      </c>
      <c r="Z160" s="25">
        <f>G162</f>
        <v>119.25</v>
      </c>
      <c r="AA160" s="25">
        <f>H162</f>
        <v>0.33333333333333331</v>
      </c>
      <c r="AB160" s="21">
        <f>J162</f>
        <v>138</v>
      </c>
      <c r="AC160" s="21">
        <f>K162</f>
        <v>0.35355339059327373</v>
      </c>
      <c r="AD160" s="26">
        <f>M162</f>
        <v>2.3069528997116309</v>
      </c>
      <c r="AE160" s="26">
        <f>N162</f>
        <v>1E-3</v>
      </c>
      <c r="AF160" s="24">
        <f>P162</f>
        <v>3.9012500000000001</v>
      </c>
      <c r="AG160" s="24">
        <f>Q162</f>
        <v>1.6910835069444447E-3</v>
      </c>
      <c r="AH160" s="26">
        <f>S162</f>
        <v>8.5975000000000001</v>
      </c>
      <c r="AI160" s="26">
        <f>T162</f>
        <v>7.4597007310722649E-2</v>
      </c>
      <c r="AK160" s="21">
        <f>D163</f>
        <v>218.57247687060735</v>
      </c>
      <c r="AL160" s="21">
        <f>E163</f>
        <v>0.69842181190553665</v>
      </c>
      <c r="AM160" s="25">
        <f>G163</f>
        <v>109.72222228611115</v>
      </c>
      <c r="AN160" s="25">
        <f>H163</f>
        <v>1.9610428064906915</v>
      </c>
      <c r="AO160" s="21">
        <f>J163</f>
        <v>146.87499993750001</v>
      </c>
      <c r="AP160" s="21">
        <f>K163</f>
        <v>2.0799999999999996</v>
      </c>
      <c r="AQ160" s="26">
        <f>M163</f>
        <v>2.1625000000750001</v>
      </c>
      <c r="AR160" s="26">
        <f>N163</f>
        <v>1.8604085572798249E-2</v>
      </c>
      <c r="AS160" s="24">
        <f>P163</f>
        <v>4.1618497108383172</v>
      </c>
      <c r="AT160" s="24">
        <f>Q163</f>
        <v>3.5804581807572879E-2</v>
      </c>
      <c r="AU160" s="26">
        <f>S163</f>
        <v>8.5014370834403721</v>
      </c>
      <c r="AV160" s="26">
        <f>T163</f>
        <v>6.2146963015704625E-2</v>
      </c>
      <c r="AX160" s="21">
        <f>D164</f>
        <v>373.87850684231898</v>
      </c>
      <c r="AY160" s="21">
        <f>E164</f>
        <v>0.33317659999999999</v>
      </c>
      <c r="AZ160" s="25">
        <f>G164</f>
        <v>121.25062875</v>
      </c>
      <c r="BA160" s="25">
        <f>H164</f>
        <v>4.7140450000000005</v>
      </c>
      <c r="BB160" s="21">
        <f>J164</f>
        <v>151.24940875000001</v>
      </c>
      <c r="BC160" s="21">
        <f>K164</f>
        <v>5</v>
      </c>
      <c r="BD160" s="26">
        <f>M164</f>
        <v>2.0799980100000002</v>
      </c>
      <c r="BE160" s="26">
        <f>N164</f>
        <v>1.4142136E-2</v>
      </c>
      <c r="BF160" s="24">
        <f>P164</f>
        <v>4.8076969073638498</v>
      </c>
      <c r="BG160" s="24">
        <f>Q164</f>
        <v>2.1032275999999999E-2</v>
      </c>
      <c r="BH160" s="26">
        <f>S164</f>
        <v>11.883651709392</v>
      </c>
      <c r="BI160" s="26">
        <f>T164</f>
        <v>9.9905970000000004E-3</v>
      </c>
      <c r="BP160" s="3">
        <f t="shared" si="95"/>
        <v>182.12485967407034</v>
      </c>
      <c r="BQ160" s="3">
        <f t="shared" si="96"/>
        <v>182.9</v>
      </c>
      <c r="BR160" s="21">
        <f t="shared" ref="BR160:BS160" si="333">BR50</f>
        <v>182.51242983703517</v>
      </c>
      <c r="BS160" s="3">
        <f t="shared" si="333"/>
        <v>-0.77514032592966942</v>
      </c>
      <c r="BT160" s="22">
        <f t="shared" si="98"/>
        <v>-141.47274435009535</v>
      </c>
      <c r="BU160" s="3">
        <f t="shared" si="99"/>
        <v>33310.787045018689</v>
      </c>
      <c r="BX160" s="3">
        <f t="shared" si="100"/>
        <v>-20.281321403527073</v>
      </c>
      <c r="BY160" s="21">
        <f t="shared" si="101"/>
        <v>-17.987629068462354</v>
      </c>
      <c r="BZ160" s="21">
        <f t="shared" si="102"/>
        <v>411.33199787316539</v>
      </c>
      <c r="CA160" s="21">
        <f t="shared" si="103"/>
        <v>323.55479950459187</v>
      </c>
      <c r="CB160" s="3">
        <f t="shared" si="273"/>
        <v>364.81288642491131</v>
      </c>
      <c r="CK160" s="3">
        <f t="shared" si="104"/>
        <v>114.7727271818182</v>
      </c>
      <c r="CL160" s="3">
        <f t="shared" si="105"/>
        <v>129.80000000000001</v>
      </c>
      <c r="CM160" s="21">
        <f t="shared" si="106"/>
        <v>122.2863635909091</v>
      </c>
      <c r="CN160" s="3">
        <f t="shared" si="107"/>
        <v>-15.027272818181814</v>
      </c>
      <c r="CO160" s="22">
        <f t="shared" si="108"/>
        <v>-22.839384305093226</v>
      </c>
      <c r="CP160" s="3">
        <f t="shared" si="109"/>
        <v>91.83306294721946</v>
      </c>
      <c r="CR160" s="3"/>
      <c r="CS160" s="3">
        <f t="shared" si="110"/>
        <v>-87.633453895779212</v>
      </c>
      <c r="CT160" s="21">
        <f t="shared" si="111"/>
        <v>-71.087629068462348</v>
      </c>
      <c r="CU160" s="21">
        <f t="shared" si="112"/>
        <v>7679.6222417036606</v>
      </c>
      <c r="CV160" s="21">
        <f t="shared" si="113"/>
        <v>5053.4510065752929</v>
      </c>
      <c r="CW160" s="3">
        <f t="shared" si="274"/>
        <v>6229.6544645313497</v>
      </c>
      <c r="DF160" s="3">
        <f t="shared" si="114"/>
        <v>130.41666684999998</v>
      </c>
      <c r="DG160" s="3">
        <f t="shared" si="115"/>
        <v>115.49999999999997</v>
      </c>
      <c r="DH160" s="21">
        <f t="shared" si="116"/>
        <v>122.95833342499998</v>
      </c>
      <c r="DI160" s="3">
        <f t="shared" si="117"/>
        <v>-9.5829568999980097</v>
      </c>
      <c r="DJ160" s="22">
        <f t="shared" si="118"/>
        <v>-1178.3044097073594</v>
      </c>
      <c r="DK160" s="3">
        <f t="shared" si="119"/>
        <v>15118.751758653467</v>
      </c>
      <c r="DM160" s="3"/>
      <c r="DN160" s="3">
        <f t="shared" si="120"/>
        <v>-5.2111272958758548</v>
      </c>
      <c r="DO160" s="21">
        <f t="shared" si="121"/>
        <v>-8.4370791245791565</v>
      </c>
      <c r="DP160" s="21">
        <f t="shared" si="122"/>
        <v>27.155847693822398</v>
      </c>
      <c r="DQ160" s="21">
        <f t="shared" si="123"/>
        <v>71.184304154409389</v>
      </c>
      <c r="DR160" s="3">
        <f t="shared" si="275"/>
        <v>43.966693323558808</v>
      </c>
      <c r="EA160" s="3">
        <f t="shared" si="124"/>
        <v>2.5666666674999998</v>
      </c>
      <c r="EB160" s="3">
        <f t="shared" si="125"/>
        <v>2.6934378060724775</v>
      </c>
      <c r="EC160" s="21">
        <f t="shared" ref="EC160:ED160" si="334">BY50</f>
        <v>2.6300522367862387</v>
      </c>
      <c r="ED160" s="3">
        <f t="shared" si="334"/>
        <v>-0.12677113857247768</v>
      </c>
      <c r="EE160" s="22">
        <f t="shared" si="127"/>
        <v>-0.33341471656248317</v>
      </c>
      <c r="EF160" s="3">
        <f t="shared" si="128"/>
        <v>6.9171747682242977</v>
      </c>
      <c r="EH160" s="3"/>
      <c r="EI160" s="3">
        <f t="shared" si="129"/>
        <v>0.24449074157916684</v>
      </c>
      <c r="EJ160" s="21">
        <f t="shared" si="130"/>
        <v>0.28386287683878031</v>
      </c>
      <c r="EK160" s="21">
        <f t="shared" si="131"/>
        <v>5.977572271793094E-2</v>
      </c>
      <c r="EL160" s="21">
        <f t="shared" si="132"/>
        <v>8.0578132847188552E-2</v>
      </c>
      <c r="EM160" s="3">
        <f t="shared" si="133"/>
        <v>6.9401845265109105E-2</v>
      </c>
      <c r="EV160" s="3">
        <f t="shared" si="134"/>
        <v>4.28571428432282</v>
      </c>
      <c r="EW160" s="3">
        <f t="shared" si="135"/>
        <v>4.0840000000000005</v>
      </c>
      <c r="EX160" s="21">
        <f t="shared" ref="EX160:EY160" si="335">CA50</f>
        <v>4.1848571421614107</v>
      </c>
      <c r="EY160" s="3">
        <f t="shared" si="335"/>
        <v>0.20171428432281946</v>
      </c>
      <c r="EZ160" s="22">
        <f t="shared" si="137"/>
        <v>0.8441454634243285</v>
      </c>
      <c r="FA160" s="3">
        <f t="shared" si="138"/>
        <v>17.513029300299369</v>
      </c>
      <c r="FC160" s="3"/>
      <c r="FD160" s="3">
        <f t="shared" si="139"/>
        <v>-0.10613914530353785</v>
      </c>
      <c r="FE160" s="21">
        <f t="shared" si="140"/>
        <v>-1.8498344556676649E-2</v>
      </c>
      <c r="FF160" s="21">
        <f t="shared" si="141"/>
        <v>1.1265518165765522E-2</v>
      </c>
      <c r="FG160" s="21">
        <f t="shared" si="142"/>
        <v>3.4218875133752859E-4</v>
      </c>
      <c r="FH160" s="3">
        <f t="shared" si="278"/>
        <v>1.9633984807760113E-3</v>
      </c>
      <c r="FQ160" s="3">
        <f t="shared" si="143"/>
        <v>7.4674773687680212</v>
      </c>
      <c r="FR160" s="3">
        <f t="shared" si="144"/>
        <v>7.4590000000000005</v>
      </c>
      <c r="FS160" s="21">
        <f t="shared" ref="FS160:FT160" si="336">CC50</f>
        <v>7.4632386843840113</v>
      </c>
      <c r="FT160" s="3">
        <f t="shared" si="336"/>
        <v>8.4773687680206322E-3</v>
      </c>
      <c r="FU160" s="22">
        <f t="shared" si="146"/>
        <v>6.3268626531280403E-2</v>
      </c>
      <c r="FV160" s="3">
        <f t="shared" si="147"/>
        <v>55.699931660085987</v>
      </c>
      <c r="FX160" s="3"/>
      <c r="FY160" s="3">
        <f t="shared" si="148"/>
        <v>-0.89523791171283484</v>
      </c>
      <c r="FZ160" s="21">
        <f t="shared" si="149"/>
        <v>-0.87878515712682148</v>
      </c>
      <c r="GA160" s="21">
        <f t="shared" si="150"/>
        <v>0.80145091856795747</v>
      </c>
      <c r="GB160" s="21">
        <f t="shared" si="151"/>
        <v>0.77226335238641231</v>
      </c>
      <c r="GC160" s="3">
        <f t="shared" si="280"/>
        <v>0.78672178891045108</v>
      </c>
    </row>
    <row r="161" spans="1:185" x14ac:dyDescent="0.25">
      <c r="A161" s="1"/>
      <c r="B161" s="1"/>
      <c r="C161" s="4">
        <v>3</v>
      </c>
      <c r="D161" s="3">
        <v>143.74625592739901</v>
      </c>
      <c r="E161" s="3">
        <v>0.3160791</v>
      </c>
      <c r="F161" s="4">
        <v>3</v>
      </c>
      <c r="G161" s="3">
        <v>112.50019125</v>
      </c>
      <c r="H161" s="3">
        <v>4.4721359999999999</v>
      </c>
      <c r="I161" s="4">
        <v>3</v>
      </c>
      <c r="J161" s="3">
        <v>127.49981874999999</v>
      </c>
      <c r="K161" s="3">
        <v>4.7140450000000005</v>
      </c>
      <c r="L161" s="4">
        <v>3</v>
      </c>
      <c r="M161" s="2">
        <v>2.2000007599999898</v>
      </c>
      <c r="N161" s="2">
        <v>1.4142136E-2</v>
      </c>
      <c r="O161" s="4">
        <v>3</v>
      </c>
      <c r="P161" s="2">
        <v>4.5454529752071497</v>
      </c>
      <c r="Q161" s="2">
        <v>2.9219268E-2</v>
      </c>
      <c r="R161" s="4">
        <v>3</v>
      </c>
      <c r="S161" s="2">
        <v>6.0338728836786801</v>
      </c>
      <c r="T161" s="2">
        <v>9.9905970000000004E-3</v>
      </c>
      <c r="X161" s="21">
        <f>D165</f>
        <v>219.5</v>
      </c>
      <c r="Y161" s="21">
        <f>E165</f>
        <v>1.0409999999999999</v>
      </c>
      <c r="Z161" s="25">
        <f>G165</f>
        <v>120.125</v>
      </c>
      <c r="AA161" s="25">
        <f>H165</f>
        <v>0.33333333333333331</v>
      </c>
      <c r="AB161" s="21">
        <f>J165</f>
        <v>128.75</v>
      </c>
      <c r="AC161" s="21">
        <f>K165</f>
        <v>0.35355339059327373</v>
      </c>
      <c r="AD161" s="26">
        <f>M165</f>
        <v>2.2332506203473943</v>
      </c>
      <c r="AE161" s="26">
        <f>N165</f>
        <v>1E-3</v>
      </c>
      <c r="AF161" s="24">
        <f>P165</f>
        <v>4.03</v>
      </c>
      <c r="AG161" s="24">
        <f>Q165</f>
        <v>1.8045444444444447E-3</v>
      </c>
      <c r="AH161" s="26">
        <f>S165</f>
        <v>8.817499999999999</v>
      </c>
      <c r="AI161" s="26">
        <f>T165</f>
        <v>7.7816727670811936E-2</v>
      </c>
      <c r="AK161" s="21">
        <f>D166</f>
        <v>217.35633602252403</v>
      </c>
      <c r="AL161" s="21">
        <f>E166</f>
        <v>0.70588941915703574</v>
      </c>
      <c r="AM161" s="25">
        <f>G166</f>
        <v>109.25925926944437</v>
      </c>
      <c r="AN161" s="25">
        <f>H166</f>
        <v>1.9610428064906915</v>
      </c>
      <c r="AO161" s="21">
        <f>J166</f>
        <v>138.54166665625007</v>
      </c>
      <c r="AP161" s="21">
        <f>K166</f>
        <v>2.0799999999999996</v>
      </c>
      <c r="AQ161" s="26">
        <f>M166</f>
        <v>2.0916666666749997</v>
      </c>
      <c r="AR161" s="26">
        <f>N166</f>
        <v>1.8604085572798249E-2</v>
      </c>
      <c r="AS161" s="24">
        <f>P166</f>
        <v>4.3027888446043718</v>
      </c>
      <c r="AT161" s="24">
        <f>Q166</f>
        <v>3.827065427874863E-2</v>
      </c>
      <c r="AU161" s="26">
        <f>S166</f>
        <v>8.7242389209094924</v>
      </c>
      <c r="AV161" s="26">
        <f>T166</f>
        <v>6.5696244000627138E-2</v>
      </c>
      <c r="AX161" s="21">
        <f>D167</f>
        <v>290.78941408734897</v>
      </c>
      <c r="AY161" s="21">
        <f>E167</f>
        <v>0.33317659999999999</v>
      </c>
      <c r="AZ161" s="25">
        <f>G167</f>
        <v>95.000265000000311</v>
      </c>
      <c r="BA161" s="25">
        <f>H167</f>
        <v>4.7140450000000005</v>
      </c>
      <c r="BB161" s="21">
        <f>J167</f>
        <v>157.49979249999899</v>
      </c>
      <c r="BC161" s="21">
        <f>K167</f>
        <v>5</v>
      </c>
      <c r="BD161" s="26">
        <f>M167</f>
        <v>1.96999930999999</v>
      </c>
      <c r="BE161" s="26">
        <f>N167</f>
        <v>1.4142136E-2</v>
      </c>
      <c r="BF161" s="24">
        <f>P167</f>
        <v>5.0761439099184198</v>
      </c>
      <c r="BG161" s="24">
        <f>Q167</f>
        <v>1.7853976000000001E-2</v>
      </c>
      <c r="BH161" s="26">
        <f>S167</f>
        <v>10.4628636533094</v>
      </c>
      <c r="BI161" s="26">
        <f>T167</f>
        <v>9.9905970000000004E-3</v>
      </c>
      <c r="BP161" s="3">
        <f t="shared" si="95"/>
        <v>179.45045905141308</v>
      </c>
      <c r="BQ161" s="3">
        <f t="shared" si="96"/>
        <v>179.3</v>
      </c>
      <c r="BR161" s="21">
        <f t="shared" ref="BR161:BS161" si="337">BR51</f>
        <v>179.37522952570654</v>
      </c>
      <c r="BS161" s="3">
        <f t="shared" si="337"/>
        <v>0.15045905141306548</v>
      </c>
      <c r="BT161" s="22">
        <f t="shared" si="98"/>
        <v>26.988626881438702</v>
      </c>
      <c r="BU161" s="3">
        <f t="shared" si="99"/>
        <v>32175.472967399906</v>
      </c>
      <c r="BX161" s="3">
        <f t="shared" si="100"/>
        <v>-22.955722026184333</v>
      </c>
      <c r="BY161" s="21">
        <f t="shared" si="101"/>
        <v>-21.587629068462348</v>
      </c>
      <c r="BZ161" s="21">
        <f t="shared" si="102"/>
        <v>526.96517374344455</v>
      </c>
      <c r="CA161" s="21">
        <f t="shared" si="103"/>
        <v>466.02572879752057</v>
      </c>
      <c r="CB161" s="3">
        <f t="shared" si="273"/>
        <v>495.55961209999828</v>
      </c>
      <c r="CK161" s="3">
        <f t="shared" si="104"/>
        <v>119.44444436041668</v>
      </c>
      <c r="CL161" s="3">
        <f t="shared" si="105"/>
        <v>126</v>
      </c>
      <c r="CM161" s="21">
        <f t="shared" si="106"/>
        <v>122.72222218020835</v>
      </c>
      <c r="CN161" s="3">
        <f t="shared" si="107"/>
        <v>-6.5555556395833179</v>
      </c>
      <c r="CO161" s="22">
        <f t="shared" si="108"/>
        <v>-99.466729749284042</v>
      </c>
      <c r="CP161" s="3">
        <f t="shared" si="109"/>
        <v>1825.6630885618983</v>
      </c>
      <c r="CR161" s="3"/>
      <c r="CS161" s="3">
        <f t="shared" si="110"/>
        <v>-82.961736717180727</v>
      </c>
      <c r="CT161" s="21">
        <f t="shared" si="111"/>
        <v>-74.88762906846236</v>
      </c>
      <c r="CU161" s="21">
        <f t="shared" si="112"/>
        <v>6882.6497591308125</v>
      </c>
      <c r="CV161" s="21">
        <f t="shared" si="113"/>
        <v>5608.1569874956085</v>
      </c>
      <c r="CW161" s="3">
        <f t="shared" si="274"/>
        <v>6212.8077661516645</v>
      </c>
      <c r="DF161" s="3">
        <f t="shared" si="114"/>
        <v>114.77272736363635</v>
      </c>
      <c r="DG161" s="3">
        <f t="shared" si="115"/>
        <v>105.80000000000001</v>
      </c>
      <c r="DH161" s="21">
        <f t="shared" si="116"/>
        <v>110.28636368181819</v>
      </c>
      <c r="DI161" s="3">
        <f t="shared" si="117"/>
        <v>-42.727778886362657</v>
      </c>
      <c r="DJ161" s="22">
        <f t="shared" si="118"/>
        <v>-4712.2913615777043</v>
      </c>
      <c r="DK161" s="3">
        <f t="shared" si="119"/>
        <v>12163.082014158266</v>
      </c>
      <c r="DM161" s="3"/>
      <c r="DN161" s="3">
        <f t="shared" si="120"/>
        <v>-20.85506678223949</v>
      </c>
      <c r="DO161" s="21">
        <f t="shared" si="121"/>
        <v>-18.137079124579117</v>
      </c>
      <c r="DP161" s="21">
        <f t="shared" si="122"/>
        <v>434.93381049166902</v>
      </c>
      <c r="DQ161" s="21">
        <f t="shared" si="123"/>
        <v>328.95363917124359</v>
      </c>
      <c r="DR161" s="3">
        <f t="shared" si="275"/>
        <v>378.24999637785925</v>
      </c>
      <c r="EA161" s="3">
        <f t="shared" si="124"/>
        <v>2.695833333325</v>
      </c>
      <c r="EB161" s="3">
        <f t="shared" si="125"/>
        <v>2.5486561631139941</v>
      </c>
      <c r="EC161" s="21">
        <f t="shared" ref="EC161:ED161" si="338">BY51</f>
        <v>2.6222447482194973</v>
      </c>
      <c r="ED161" s="3">
        <f t="shared" si="338"/>
        <v>0.14717717021100585</v>
      </c>
      <c r="EE161" s="22">
        <f t="shared" si="127"/>
        <v>0.38593456164361711</v>
      </c>
      <c r="EF161" s="3">
        <f t="shared" si="128"/>
        <v>6.8761675195647349</v>
      </c>
      <c r="EH161" s="3"/>
      <c r="EI161" s="3">
        <f t="shared" si="129"/>
        <v>0.37365740740416697</v>
      </c>
      <c r="EJ161" s="21">
        <f t="shared" si="130"/>
        <v>0.13908123388029692</v>
      </c>
      <c r="EK161" s="21">
        <f t="shared" si="131"/>
        <v>0.13961985810800362</v>
      </c>
      <c r="EL161" s="21">
        <f t="shared" si="132"/>
        <v>1.934358961766585E-2</v>
      </c>
      <c r="EM161" s="3">
        <f t="shared" si="133"/>
        <v>5.1968733270284333E-2</v>
      </c>
      <c r="EV161" s="3">
        <f t="shared" si="134"/>
        <v>4.4513137558097418</v>
      </c>
      <c r="EW161" s="3">
        <f t="shared" si="135"/>
        <v>4.3160000000000007</v>
      </c>
      <c r="EX161" s="21">
        <f t="shared" ref="EX161:EY161" si="339">CA51</f>
        <v>4.3836568779048708</v>
      </c>
      <c r="EY161" s="3">
        <f t="shared" si="339"/>
        <v>0.13531375580974103</v>
      </c>
      <c r="EZ161" s="22">
        <f t="shared" si="137"/>
        <v>0.59316907633051141</v>
      </c>
      <c r="FA161" s="3">
        <f t="shared" si="138"/>
        <v>19.216447623202679</v>
      </c>
      <c r="FC161" s="3"/>
      <c r="FD161" s="3">
        <f t="shared" si="139"/>
        <v>5.9460326183383927E-2</v>
      </c>
      <c r="FE161" s="21">
        <f t="shared" si="140"/>
        <v>0.21350165544332356</v>
      </c>
      <c r="FF161" s="21">
        <f t="shared" si="141"/>
        <v>3.535530389834412E-3</v>
      </c>
      <c r="FG161" s="21">
        <f t="shared" si="142"/>
        <v>4.558295687703965E-2</v>
      </c>
      <c r="FH161" s="3">
        <f t="shared" si="278"/>
        <v>1.2694878073352464E-2</v>
      </c>
      <c r="FQ161" s="3">
        <f t="shared" si="143"/>
        <v>7.7056061274547041</v>
      </c>
      <c r="FR161" s="3">
        <f t="shared" si="144"/>
        <v>7.7399999999999993</v>
      </c>
      <c r="FS161" s="21">
        <f t="shared" ref="FS161:FT161" si="340">CC51</f>
        <v>7.7228030637273513</v>
      </c>
      <c r="FT161" s="3">
        <f t="shared" si="340"/>
        <v>-3.4393872545295245E-2</v>
      </c>
      <c r="FU161" s="22">
        <f t="shared" si="146"/>
        <v>-0.26561710426625418</v>
      </c>
      <c r="FV161" s="3">
        <f t="shared" si="147"/>
        <v>59.641687161116565</v>
      </c>
      <c r="FX161" s="3"/>
      <c r="FY161" s="3">
        <f t="shared" si="148"/>
        <v>-0.65710915302615192</v>
      </c>
      <c r="FZ161" s="21">
        <f t="shared" si="149"/>
        <v>-0.59778515712682267</v>
      </c>
      <c r="GA161" s="21">
        <f t="shared" si="150"/>
        <v>0.43179243899074671</v>
      </c>
      <c r="GB161" s="21">
        <f t="shared" si="151"/>
        <v>0.35734709408114007</v>
      </c>
      <c r="GC161" s="3">
        <f t="shared" si="280"/>
        <v>0.39281009829121161</v>
      </c>
    </row>
    <row r="162" spans="1:185" x14ac:dyDescent="0.25">
      <c r="A162" s="1">
        <v>12</v>
      </c>
      <c r="B162" s="1">
        <v>1</v>
      </c>
      <c r="C162" s="5">
        <v>1</v>
      </c>
      <c r="D162" s="3">
        <v>221.25</v>
      </c>
      <c r="E162" s="3">
        <v>1.0409999999999999</v>
      </c>
      <c r="F162" s="5">
        <v>1</v>
      </c>
      <c r="G162" s="3">
        <v>119.25</v>
      </c>
      <c r="H162" s="3">
        <v>0.33333333333333331</v>
      </c>
      <c r="I162" s="5">
        <v>1</v>
      </c>
      <c r="J162" s="3">
        <v>138</v>
      </c>
      <c r="K162" s="3">
        <v>0.35355339059327373</v>
      </c>
      <c r="L162" s="5">
        <v>1</v>
      </c>
      <c r="M162" s="2">
        <v>2.3069528997116309</v>
      </c>
      <c r="N162" s="2">
        <v>1E-3</v>
      </c>
      <c r="O162" s="5">
        <v>1</v>
      </c>
      <c r="P162" s="2">
        <v>3.9012500000000001</v>
      </c>
      <c r="Q162" s="2">
        <v>1.6910835069444447E-3</v>
      </c>
      <c r="R162" s="5">
        <v>1</v>
      </c>
      <c r="S162" s="2">
        <v>8.5975000000000001</v>
      </c>
      <c r="T162" s="2">
        <v>7.4597007310722649E-2</v>
      </c>
      <c r="X162" s="21">
        <f>D168</f>
        <v>192</v>
      </c>
      <c r="Y162" s="21">
        <f>E168</f>
        <v>1.0409999999999999</v>
      </c>
      <c r="Z162" s="25">
        <f>G168</f>
        <v>113.33333333333334</v>
      </c>
      <c r="AA162" s="25">
        <f>H168</f>
        <v>0.31622776601683794</v>
      </c>
      <c r="AB162" s="21">
        <f>J168</f>
        <v>132.55555555555554</v>
      </c>
      <c r="AC162" s="21">
        <f>K168</f>
        <v>0.33333333333333331</v>
      </c>
      <c r="AD162" s="26">
        <f>M168</f>
        <v>2.7413950654888817</v>
      </c>
      <c r="AE162" s="26">
        <f>N168</f>
        <v>1E-3</v>
      </c>
      <c r="AF162" s="24">
        <f>P168</f>
        <v>3.6477777777777778</v>
      </c>
      <c r="AG162" s="24">
        <f>Q168</f>
        <v>1.3306282716049388E-3</v>
      </c>
      <c r="AH162" s="26">
        <f>S168</f>
        <v>7.8722222222222218</v>
      </c>
      <c r="AI162" s="26">
        <f>T168</f>
        <v>7.9299507898322755E-2</v>
      </c>
      <c r="AK162" s="21">
        <f>D169</f>
        <v>217.6233406550574</v>
      </c>
      <c r="AL162" s="21">
        <f>E169</f>
        <v>0.79437622946413322</v>
      </c>
      <c r="AM162" s="25">
        <f>G169</f>
        <v>110.41666667499999</v>
      </c>
      <c r="AN162" s="25">
        <f>H169</f>
        <v>1.8604085572798248</v>
      </c>
      <c r="AO162" s="21">
        <f>J169</f>
        <v>137.03703702777776</v>
      </c>
      <c r="AP162" s="21">
        <f>K169</f>
        <v>1.9610428064906915</v>
      </c>
      <c r="AQ162" s="26">
        <f>M169</f>
        <v>2.3374999999999999</v>
      </c>
      <c r="AR162" s="26">
        <f>N169</f>
        <v>1.8604085572798249E-2</v>
      </c>
      <c r="AS162" s="24">
        <f>P169</f>
        <v>4.2780748663101607</v>
      </c>
      <c r="AT162" s="24">
        <f>Q169</f>
        <v>3.4049057069378247E-2</v>
      </c>
      <c r="AU162" s="26">
        <f>S169</f>
        <v>8.8647507312769083</v>
      </c>
      <c r="AV162" s="26">
        <f>T169</f>
        <v>6.4634647364821635E-2</v>
      </c>
      <c r="AX162" s="21">
        <f>D170</f>
        <v>173.57637953321</v>
      </c>
      <c r="AY162" s="21">
        <f>E170</f>
        <v>0.3160791</v>
      </c>
      <c r="AZ162" s="25">
        <f>G170</f>
        <v>116.24955750000001</v>
      </c>
      <c r="BA162" s="25">
        <f>H170</f>
        <v>4.4721359999999999</v>
      </c>
      <c r="BB162" s="21">
        <f>J170</f>
        <v>122.500422499999</v>
      </c>
      <c r="BC162" s="21">
        <f>K170</f>
        <v>4.7140450000000005</v>
      </c>
      <c r="BD162" s="26">
        <f>M170</f>
        <v>2.1100006100000002</v>
      </c>
      <c r="BE162" s="26">
        <f>N170</f>
        <v>1.4142136E-2</v>
      </c>
      <c r="BF162" s="24">
        <f>P170</f>
        <v>4.7393351227514504</v>
      </c>
      <c r="BG162" s="24">
        <f>Q170</f>
        <v>2.6502723999999998E-2</v>
      </c>
      <c r="BH162" s="26">
        <f>S170</f>
        <v>8.0933268936874398</v>
      </c>
      <c r="BI162" s="26">
        <f>T170</f>
        <v>9.9905970000000004E-3</v>
      </c>
      <c r="BP162" s="3">
        <f t="shared" si="95"/>
        <v>178.45454191246424</v>
      </c>
      <c r="BQ162" s="3">
        <f t="shared" si="96"/>
        <v>178.4</v>
      </c>
      <c r="BR162" s="21">
        <f t="shared" ref="BR162:BS162" si="341">BR52</f>
        <v>178.42727095623212</v>
      </c>
      <c r="BS162" s="3">
        <f t="shared" si="341"/>
        <v>5.4541912464230791E-2</v>
      </c>
      <c r="BT162" s="22">
        <f t="shared" si="98"/>
        <v>9.7317645937264015</v>
      </c>
      <c r="BU162" s="3">
        <f t="shared" si="99"/>
        <v>31836.291020888675</v>
      </c>
      <c r="BX162" s="3">
        <f t="shared" si="100"/>
        <v>-23.951639165133173</v>
      </c>
      <c r="BY162" s="21">
        <f t="shared" si="101"/>
        <v>-22.487629068462354</v>
      </c>
      <c r="BZ162" s="21">
        <f t="shared" si="102"/>
        <v>573.68101869674138</v>
      </c>
      <c r="CA162" s="21">
        <f t="shared" si="103"/>
        <v>505.69346112075306</v>
      </c>
      <c r="CB162" s="3">
        <f t="shared" si="273"/>
        <v>538.61557712717013</v>
      </c>
      <c r="CK162" s="3">
        <f t="shared" si="104"/>
        <v>113.19444456874999</v>
      </c>
      <c r="CL162" s="3">
        <f t="shared" si="105"/>
        <v>123.39999999999999</v>
      </c>
      <c r="CM162" s="21">
        <f t="shared" si="106"/>
        <v>118.29722228437498</v>
      </c>
      <c r="CN162" s="3">
        <f t="shared" si="107"/>
        <v>-10.205555431250005</v>
      </c>
      <c r="CO162" s="22">
        <f t="shared" si="108"/>
        <v>13.010606337140423</v>
      </c>
      <c r="CP162" s="3">
        <f t="shared" si="109"/>
        <v>34.921416378424688</v>
      </c>
      <c r="CR162" s="3"/>
      <c r="CS162" s="3">
        <f t="shared" si="110"/>
        <v>-89.211736508847423</v>
      </c>
      <c r="CT162" s="21">
        <f t="shared" si="111"/>
        <v>-77.487629068462368</v>
      </c>
      <c r="CU162" s="21">
        <f t="shared" si="112"/>
        <v>7958.7339309240206</v>
      </c>
      <c r="CV162" s="21">
        <f t="shared" si="113"/>
        <v>6004.3326586516141</v>
      </c>
      <c r="CW162" s="3">
        <f t="shared" si="274"/>
        <v>6912.8059471509714</v>
      </c>
      <c r="DF162" s="3">
        <f t="shared" si="114"/>
        <v>115.90909077272728</v>
      </c>
      <c r="DG162" s="3">
        <f t="shared" si="115"/>
        <v>103.8</v>
      </c>
      <c r="DH162" s="21">
        <f t="shared" si="116"/>
        <v>109.85454538636364</v>
      </c>
      <c r="DI162" s="3">
        <f t="shared" si="117"/>
        <v>5.9094345227292848</v>
      </c>
      <c r="DJ162" s="22">
        <f t="shared" si="118"/>
        <v>649.17824298490837</v>
      </c>
      <c r="DK162" s="3">
        <f t="shared" si="119"/>
        <v>12068.021142044629</v>
      </c>
      <c r="DM162" s="3"/>
      <c r="DN162" s="3">
        <f t="shared" si="120"/>
        <v>-19.718703373148557</v>
      </c>
      <c r="DO162" s="21">
        <f t="shared" si="121"/>
        <v>-20.137079124579131</v>
      </c>
      <c r="DP162" s="21">
        <f t="shared" si="122"/>
        <v>388.82726271822025</v>
      </c>
      <c r="DQ162" s="21">
        <f t="shared" si="123"/>
        <v>405.50195566956063</v>
      </c>
      <c r="DR162" s="3">
        <f t="shared" si="275"/>
        <v>397.07709005919793</v>
      </c>
      <c r="EA162" s="3">
        <f t="shared" si="124"/>
        <v>2.6333333333249995</v>
      </c>
      <c r="EB162" s="3">
        <f t="shared" si="125"/>
        <v>2.4965955515206533</v>
      </c>
      <c r="EC162" s="21">
        <f t="shared" ref="EC162:ED162" si="342">BY52</f>
        <v>2.5649644424228262</v>
      </c>
      <c r="ED162" s="3">
        <f t="shared" si="342"/>
        <v>0.13673778180434626</v>
      </c>
      <c r="EE162" s="22">
        <f t="shared" si="127"/>
        <v>0.35072754826391905</v>
      </c>
      <c r="EF162" s="3">
        <f t="shared" si="128"/>
        <v>6.5790425908934393</v>
      </c>
      <c r="EH162" s="3"/>
      <c r="EI162" s="3">
        <f t="shared" si="129"/>
        <v>0.31115740740416653</v>
      </c>
      <c r="EJ162" s="21">
        <f t="shared" si="130"/>
        <v>8.7020622286956062E-2</v>
      </c>
      <c r="EK162" s="21">
        <f t="shared" si="131"/>
        <v>9.681893218248247E-2</v>
      </c>
      <c r="EL162" s="21">
        <f t="shared" si="132"/>
        <v>7.5725887032090742E-3</v>
      </c>
      <c r="EM162" s="3">
        <f t="shared" si="133"/>
        <v>2.7077111221506481E-2</v>
      </c>
      <c r="EV162" s="3">
        <f t="shared" si="134"/>
        <v>4.5569620253308774</v>
      </c>
      <c r="EW162" s="3">
        <f t="shared" si="135"/>
        <v>4.4060000000000006</v>
      </c>
      <c r="EX162" s="21">
        <f t="shared" ref="EX162:EY162" si="343">CA52</f>
        <v>4.481481012665439</v>
      </c>
      <c r="EY162" s="3">
        <f t="shared" si="343"/>
        <v>0.15096202533087677</v>
      </c>
      <c r="EZ162" s="22">
        <f t="shared" si="137"/>
        <v>0.67653345015384325</v>
      </c>
      <c r="FA162" s="3">
        <f t="shared" si="138"/>
        <v>20.083672066880847</v>
      </c>
      <c r="FC162" s="3"/>
      <c r="FD162" s="3">
        <f t="shared" si="139"/>
        <v>0.16510859570451952</v>
      </c>
      <c r="FE162" s="21">
        <f t="shared" si="140"/>
        <v>0.30350165544332341</v>
      </c>
      <c r="FF162" s="21">
        <f t="shared" si="141"/>
        <v>2.7260848375518482E-2</v>
      </c>
      <c r="FG162" s="21">
        <f t="shared" si="142"/>
        <v>9.2113254856837801E-2</v>
      </c>
      <c r="FH162" s="3">
        <f t="shared" si="278"/>
        <v>5.0110732124244071E-2</v>
      </c>
      <c r="FQ162" s="3">
        <f t="shared" si="143"/>
        <v>7.8426715431922336</v>
      </c>
      <c r="FR162" s="3">
        <f t="shared" si="144"/>
        <v>7.8549999999999995</v>
      </c>
      <c r="FS162" s="21">
        <f t="shared" ref="FS162:FT162" si="344">CC52</f>
        <v>7.8488357715961161</v>
      </c>
      <c r="FT162" s="3">
        <f t="shared" si="344"/>
        <v>-1.2328456807765953E-2</v>
      </c>
      <c r="FU162" s="22">
        <f t="shared" si="146"/>
        <v>-9.6764032801371067E-2</v>
      </c>
      <c r="FV162" s="3">
        <f t="shared" si="147"/>
        <v>61.604222969486798</v>
      </c>
      <c r="FX162" s="3"/>
      <c r="FY162" s="3">
        <f t="shared" si="148"/>
        <v>-0.52004373728862241</v>
      </c>
      <c r="FZ162" s="21">
        <f t="shared" si="149"/>
        <v>-0.48278515712682246</v>
      </c>
      <c r="GA162" s="21">
        <f t="shared" si="150"/>
        <v>0.27044548869311774</v>
      </c>
      <c r="GB162" s="21">
        <f t="shared" si="151"/>
        <v>0.23308150794197066</v>
      </c>
      <c r="GC162" s="3">
        <f t="shared" si="280"/>
        <v>0.25106939741970757</v>
      </c>
    </row>
    <row r="163" spans="1:185" x14ac:dyDescent="0.25">
      <c r="A163" s="1"/>
      <c r="B163" s="1"/>
      <c r="C163" s="6">
        <v>2</v>
      </c>
      <c r="D163" s="3">
        <v>218.57247687060735</v>
      </c>
      <c r="E163" s="3">
        <v>0.69842181190553665</v>
      </c>
      <c r="F163" s="6">
        <v>2</v>
      </c>
      <c r="G163" s="3">
        <v>109.72222228611115</v>
      </c>
      <c r="H163" s="3">
        <v>1.9610428064906915</v>
      </c>
      <c r="I163" s="6">
        <v>2</v>
      </c>
      <c r="J163" s="3">
        <v>146.87499993750001</v>
      </c>
      <c r="K163" s="3">
        <v>2.0799999999999996</v>
      </c>
      <c r="L163" s="6">
        <v>2</v>
      </c>
      <c r="M163" s="2">
        <v>2.1625000000750001</v>
      </c>
      <c r="N163" s="2">
        <v>1.8604085572798249E-2</v>
      </c>
      <c r="O163" s="6">
        <v>2</v>
      </c>
      <c r="P163" s="2">
        <v>4.1618497108383172</v>
      </c>
      <c r="Q163" s="2">
        <v>3.5804581807572879E-2</v>
      </c>
      <c r="R163" s="6">
        <v>2</v>
      </c>
      <c r="S163" s="2">
        <v>8.5014370834403721</v>
      </c>
      <c r="T163" s="2">
        <v>6.2146963015704625E-2</v>
      </c>
      <c r="X163" s="21">
        <f>D171</f>
        <v>209.44444444444446</v>
      </c>
      <c r="Y163" s="21">
        <f>E171</f>
        <v>1.0409999999999999</v>
      </c>
      <c r="Z163" s="25">
        <f>G171</f>
        <v>100.88888888888887</v>
      </c>
      <c r="AA163" s="25">
        <f>H171</f>
        <v>0.31622776601683794</v>
      </c>
      <c r="AB163" s="21">
        <f>J171</f>
        <v>118.00000000000001</v>
      </c>
      <c r="AC163" s="21">
        <f>K171</f>
        <v>0.33333333333333331</v>
      </c>
      <c r="AD163" s="26">
        <f>M171</f>
        <v>2.1786492374727668</v>
      </c>
      <c r="AE163" s="26">
        <f>N171</f>
        <v>1E-3</v>
      </c>
      <c r="AF163" s="24">
        <f>P171</f>
        <v>4.59</v>
      </c>
      <c r="AG163" s="24">
        <f>Q171</f>
        <v>2.1068099999999998E-3</v>
      </c>
      <c r="AH163" s="26">
        <f>S171</f>
        <v>9.5688888888888872</v>
      </c>
      <c r="AI163" s="26">
        <f>T171</f>
        <v>9.2038967683791093E-2</v>
      </c>
      <c r="AK163" s="21">
        <f>D172</f>
        <v>209.42494440526929</v>
      </c>
      <c r="AL163" s="21">
        <f>E172</f>
        <v>0.79390445281834421</v>
      </c>
      <c r="AM163" s="25">
        <f>G172</f>
        <v>99.999999999999943</v>
      </c>
      <c r="AN163" s="25">
        <f>H172</f>
        <v>1.8604085572798248</v>
      </c>
      <c r="AO163" s="21">
        <f>J172</f>
        <v>118.51851852777783</v>
      </c>
      <c r="AP163" s="21">
        <f>K172</f>
        <v>1.9610428064906915</v>
      </c>
      <c r="AQ163" s="26">
        <f>M172</f>
        <v>2.0666666667499998</v>
      </c>
      <c r="AR163" s="26">
        <f>N172</f>
        <v>1.8604085572798249E-2</v>
      </c>
      <c r="AS163" s="24">
        <f>P172</f>
        <v>4.8387096772242462</v>
      </c>
      <c r="AT163" s="24">
        <f>Q172</f>
        <v>4.3557952690343738E-2</v>
      </c>
      <c r="AU163" s="26">
        <f>S172</f>
        <v>9.5411264543087135</v>
      </c>
      <c r="AV163" s="26">
        <f>T172</f>
        <v>7.7946125606960501E-2</v>
      </c>
      <c r="AX163" s="21">
        <f>D173</f>
        <v>84.351911402110105</v>
      </c>
      <c r="AY163" s="21">
        <f>E173</f>
        <v>0.3160791</v>
      </c>
      <c r="AZ163" s="25">
        <f>G173</f>
        <v>97.499848749999103</v>
      </c>
      <c r="BA163" s="25">
        <f>H173</f>
        <v>4.4721359999999999</v>
      </c>
      <c r="BB163" s="21">
        <f>J173</f>
        <v>119.99988375000099</v>
      </c>
      <c r="BC163" s="21">
        <f>K173</f>
        <v>4.7140450000000005</v>
      </c>
      <c r="BD163" s="26">
        <f>M173</f>
        <v>1.95999908</v>
      </c>
      <c r="BE163" s="26">
        <f>N173</f>
        <v>1.4142136E-2</v>
      </c>
      <c r="BF163" s="24">
        <f>P173</f>
        <v>5.1020432111631298</v>
      </c>
      <c r="BG163" s="24">
        <f>Q173</f>
        <v>3.6440304999999999E-2</v>
      </c>
      <c r="BH163" s="26">
        <f>S173</f>
        <v>4.3521402574995296</v>
      </c>
      <c r="BI163" s="26">
        <f>T173</f>
        <v>9.9905970000000004E-3</v>
      </c>
      <c r="BP163" s="3">
        <f t="shared" si="95"/>
        <v>177.28329556099993</v>
      </c>
      <c r="BQ163" s="3">
        <f t="shared" si="96"/>
        <v>160.27272727272728</v>
      </c>
      <c r="BR163" s="21">
        <f t="shared" ref="BR163:BS163" si="345">BR53</f>
        <v>168.77801141686359</v>
      </c>
      <c r="BS163" s="3">
        <f t="shared" si="345"/>
        <v>17.010568288272651</v>
      </c>
      <c r="BT163" s="22">
        <f t="shared" si="98"/>
        <v>2871.0098887654194</v>
      </c>
      <c r="BU163" s="3">
        <f t="shared" si="99"/>
        <v>28486.017137830939</v>
      </c>
      <c r="BX163" s="3">
        <f t="shared" si="100"/>
        <v>-25.122885516597478</v>
      </c>
      <c r="BY163" s="21">
        <f t="shared" si="101"/>
        <v>-40.614901795735079</v>
      </c>
      <c r="BZ163" s="21">
        <f t="shared" si="102"/>
        <v>631.15937668006336</v>
      </c>
      <c r="CA163" s="21">
        <f t="shared" si="103"/>
        <v>1649.5702478772046</v>
      </c>
      <c r="CB163" s="3">
        <f t="shared" si="273"/>
        <v>1020.3635280821018</v>
      </c>
      <c r="CK163" s="3">
        <f t="shared" si="104"/>
        <v>109.7222221375</v>
      </c>
      <c r="CL163" s="3">
        <f t="shared" si="105"/>
        <v>122.45454545454545</v>
      </c>
      <c r="CM163" s="21">
        <f t="shared" si="106"/>
        <v>116.08838379602273</v>
      </c>
      <c r="CN163" s="3">
        <f t="shared" si="107"/>
        <v>-12.732323317045456</v>
      </c>
      <c r="CO163" s="22">
        <f t="shared" si="108"/>
        <v>-36.478485570414151</v>
      </c>
      <c r="CP163" s="3">
        <f t="shared" si="109"/>
        <v>260.3378577822304</v>
      </c>
      <c r="CR163" s="3"/>
      <c r="CS163" s="3">
        <f t="shared" si="110"/>
        <v>-92.683958940097412</v>
      </c>
      <c r="CT163" s="21">
        <f t="shared" si="111"/>
        <v>-78.433083613916907</v>
      </c>
      <c r="CU163" s="21">
        <f t="shared" si="112"/>
        <v>8590.3162448096627</v>
      </c>
      <c r="CV163" s="21">
        <f t="shared" si="113"/>
        <v>6151.7486051876804</v>
      </c>
      <c r="CW163" s="3">
        <f t="shared" si="274"/>
        <v>7269.4887012175013</v>
      </c>
      <c r="DF163" s="3">
        <f t="shared" si="114"/>
        <v>111.36363637954544</v>
      </c>
      <c r="DG163" s="3">
        <f t="shared" si="115"/>
        <v>98.545454545454533</v>
      </c>
      <c r="DH163" s="21">
        <f t="shared" si="116"/>
        <v>104.95454546249999</v>
      </c>
      <c r="DI163" s="3">
        <f t="shared" si="117"/>
        <v>-16.134988620455559</v>
      </c>
      <c r="DJ163" s="22">
        <f t="shared" si="118"/>
        <v>-1693.440396702523</v>
      </c>
      <c r="DK163" s="3">
        <f t="shared" si="119"/>
        <v>11015.456613239978</v>
      </c>
      <c r="DM163" s="3"/>
      <c r="DN163" s="3">
        <f t="shared" si="120"/>
        <v>-24.264157766330399</v>
      </c>
      <c r="DO163" s="21">
        <f t="shared" si="121"/>
        <v>-25.391624579124596</v>
      </c>
      <c r="DP163" s="21">
        <f t="shared" si="122"/>
        <v>588.74935210937178</v>
      </c>
      <c r="DQ163" s="21">
        <f t="shared" si="123"/>
        <v>644.73459876720426</v>
      </c>
      <c r="DR163" s="3">
        <f t="shared" si="275"/>
        <v>616.10638473131189</v>
      </c>
      <c r="EA163" s="3">
        <f t="shared" si="124"/>
        <v>2.5416666658249998</v>
      </c>
      <c r="EB163" s="3">
        <f t="shared" si="125"/>
        <v>2.4128098267163853</v>
      </c>
      <c r="EC163" s="21">
        <f t="shared" ref="EC163:ED163" si="346">BY53</f>
        <v>2.4772382462706926</v>
      </c>
      <c r="ED163" s="3">
        <f t="shared" si="346"/>
        <v>0.12885683910861445</v>
      </c>
      <c r="EE163" s="22">
        <f t="shared" si="127"/>
        <v>0.31920909013340887</v>
      </c>
      <c r="EF163" s="3">
        <f t="shared" si="128"/>
        <v>6.1367093287862966</v>
      </c>
      <c r="EH163" s="3"/>
      <c r="EI163" s="3">
        <f t="shared" si="129"/>
        <v>0.21949073990416679</v>
      </c>
      <c r="EJ163" s="21">
        <f t="shared" si="130"/>
        <v>3.234897482688126E-3</v>
      </c>
      <c r="EK163" s="21">
        <f t="shared" si="131"/>
        <v>4.8176184903678594E-2</v>
      </c>
      <c r="EL163" s="21">
        <f t="shared" si="132"/>
        <v>1.0464561723501975E-5</v>
      </c>
      <c r="EM163" s="3">
        <f t="shared" si="133"/>
        <v>7.1003004198934338E-4</v>
      </c>
      <c r="EV163" s="3">
        <f t="shared" si="134"/>
        <v>4.7213114769732876</v>
      </c>
      <c r="EW163" s="3">
        <f t="shared" si="135"/>
        <v>4.1445454545454545</v>
      </c>
      <c r="EX163" s="21">
        <f t="shared" ref="EX163:EY163" si="347">CA53</f>
        <v>4.4329284657593711</v>
      </c>
      <c r="EY163" s="3">
        <f t="shared" si="347"/>
        <v>0.57676602242783304</v>
      </c>
      <c r="EZ163" s="22">
        <f t="shared" si="137"/>
        <v>2.5567625189031489</v>
      </c>
      <c r="FA163" s="3">
        <f t="shared" si="138"/>
        <v>19.650854782539732</v>
      </c>
      <c r="FC163" s="3"/>
      <c r="FD163" s="3">
        <f t="shared" si="139"/>
        <v>0.32945804734692974</v>
      </c>
      <c r="FE163" s="21">
        <f t="shared" si="140"/>
        <v>4.2047109988777365E-2</v>
      </c>
      <c r="FF163" s="21">
        <f t="shared" si="141"/>
        <v>0.1085426049616518</v>
      </c>
      <c r="FG163" s="21">
        <f t="shared" si="142"/>
        <v>1.7679594584083412E-3</v>
      </c>
      <c r="FH163" s="3">
        <f t="shared" si="278"/>
        <v>1.3852758753484176E-2</v>
      </c>
      <c r="FQ163" s="3">
        <f t="shared" si="143"/>
        <v>8.0441929694186101</v>
      </c>
      <c r="FR163" s="3">
        <f t="shared" si="144"/>
        <v>7.3036363636363637</v>
      </c>
      <c r="FS163" s="21">
        <f t="shared" ref="FS163:FT163" si="348">CC53</f>
        <v>7.6739146665274873</v>
      </c>
      <c r="FT163" s="3">
        <f t="shared" si="348"/>
        <v>0.74055660578224636</v>
      </c>
      <c r="FU163" s="22">
        <f t="shared" si="146"/>
        <v>5.6829681985061953</v>
      </c>
      <c r="FV163" s="3">
        <f t="shared" si="147"/>
        <v>58.88896630914568</v>
      </c>
      <c r="FX163" s="3"/>
      <c r="FY163" s="3">
        <f t="shared" si="148"/>
        <v>-0.31852231106224593</v>
      </c>
      <c r="FZ163" s="21">
        <f t="shared" si="149"/>
        <v>-1.0341487934904583</v>
      </c>
      <c r="GA163" s="21">
        <f t="shared" si="150"/>
        <v>0.10145646264443416</v>
      </c>
      <c r="GB163" s="21">
        <f t="shared" si="151"/>
        <v>1.0694637270777705</v>
      </c>
      <c r="GC163" s="3">
        <f t="shared" si="280"/>
        <v>0.3293994636848141</v>
      </c>
    </row>
    <row r="164" spans="1:185" x14ac:dyDescent="0.25">
      <c r="A164" s="1"/>
      <c r="B164" s="1"/>
      <c r="C164" s="4">
        <v>3</v>
      </c>
      <c r="D164" s="3">
        <v>373.87850684231898</v>
      </c>
      <c r="E164" s="3">
        <v>0.33317659999999999</v>
      </c>
      <c r="F164" s="4">
        <v>3</v>
      </c>
      <c r="G164" s="3">
        <v>121.25062875</v>
      </c>
      <c r="H164" s="3">
        <v>4.7140450000000005</v>
      </c>
      <c r="I164" s="4">
        <v>3</v>
      </c>
      <c r="J164" s="3">
        <v>151.24940875000001</v>
      </c>
      <c r="K164" s="3">
        <v>5</v>
      </c>
      <c r="L164" s="4">
        <v>3</v>
      </c>
      <c r="M164" s="2">
        <v>2.0799980100000002</v>
      </c>
      <c r="N164" s="2">
        <v>1.4142136E-2</v>
      </c>
      <c r="O164" s="4">
        <v>3</v>
      </c>
      <c r="P164" s="2">
        <v>4.8076969073638498</v>
      </c>
      <c r="Q164" s="2">
        <v>2.1032275999999999E-2</v>
      </c>
      <c r="R164" s="4">
        <v>3</v>
      </c>
      <c r="S164" s="2">
        <v>11.883651709392</v>
      </c>
      <c r="T164" s="2">
        <v>9.9905970000000004E-3</v>
      </c>
      <c r="X164" s="21">
        <f>D174</f>
        <v>207.22222222222223</v>
      </c>
      <c r="Y164" s="21">
        <f>E174</f>
        <v>1.0409999999999999</v>
      </c>
      <c r="Z164" s="25">
        <f>G174</f>
        <v>93.222222222222214</v>
      </c>
      <c r="AA164" s="25">
        <f>H174</f>
        <v>0.31622776601683794</v>
      </c>
      <c r="AB164" s="21">
        <f>J174</f>
        <v>120.22222222222223</v>
      </c>
      <c r="AC164" s="21">
        <f>K174</f>
        <v>0.33333333333333331</v>
      </c>
      <c r="AD164" s="26">
        <f>M174</f>
        <v>2.1286660359508049</v>
      </c>
      <c r="AE164" s="26">
        <f>N174</f>
        <v>1E-3</v>
      </c>
      <c r="AF164" s="24">
        <f>P174</f>
        <v>4.6977777777777767</v>
      </c>
      <c r="AG164" s="24">
        <f>Q174</f>
        <v>2.2069116049382698E-3</v>
      </c>
      <c r="AH164" s="26">
        <f>S174</f>
        <v>9.7122222222222216</v>
      </c>
      <c r="AI164" s="26">
        <f>T174</f>
        <v>9.4844784404298207E-2</v>
      </c>
      <c r="AK164" s="21">
        <f>D175</f>
        <v>209.69292562786941</v>
      </c>
      <c r="AL164" s="21">
        <f>E175</f>
        <v>0.71882510227454643</v>
      </c>
      <c r="AM164" s="25">
        <f>G175</f>
        <v>94.583333282500021</v>
      </c>
      <c r="AN164" s="25">
        <f>H175</f>
        <v>1.8604085572798248</v>
      </c>
      <c r="AO164" s="21">
        <f>J175</f>
        <v>118.51851857500002</v>
      </c>
      <c r="AP164" s="21">
        <f>K175</f>
        <v>1.9610428064906915</v>
      </c>
      <c r="AQ164" s="26">
        <f>M175</f>
        <v>2.0125000000000002</v>
      </c>
      <c r="AR164" s="26">
        <f>N175</f>
        <v>1.8604085572798249E-2</v>
      </c>
      <c r="AS164" s="24">
        <f>P175</f>
        <v>4.9689440993788816</v>
      </c>
      <c r="AT164" s="24">
        <f>Q175</f>
        <v>4.5934241605612741E-2</v>
      </c>
      <c r="AU164" s="26">
        <f>S175</f>
        <v>9.8485640211345249</v>
      </c>
      <c r="AV164" s="26">
        <f>T175</f>
        <v>8.2772429729626909E-2</v>
      </c>
      <c r="AX164" s="21">
        <f>D176</f>
        <v>7.0555620531200001</v>
      </c>
      <c r="AY164" s="21">
        <f>E176</f>
        <v>0.3160791</v>
      </c>
      <c r="AZ164" s="25">
        <f>G176</f>
        <v>83.749771249999895</v>
      </c>
      <c r="BA164" s="25">
        <f>H176</f>
        <v>4.4721359999999999</v>
      </c>
      <c r="BB164" s="21">
        <f>J176</f>
        <v>127.50029499999899</v>
      </c>
      <c r="BC164" s="21">
        <f>K176</f>
        <v>4.7140450000000005</v>
      </c>
      <c r="BD164" s="26">
        <f>M176</f>
        <v>1.9300002999999899</v>
      </c>
      <c r="BE164" s="26">
        <f>N176</f>
        <v>1.4142136E-2</v>
      </c>
      <c r="BF164" s="24">
        <f>P176</f>
        <v>5.18134634486844</v>
      </c>
      <c r="BG164" s="24">
        <f>Q176</f>
        <v>3.7576064999999999E-2</v>
      </c>
      <c r="BH164" s="26">
        <f>S176</f>
        <v>0.66098143376092999</v>
      </c>
      <c r="BI164" s="26">
        <f>T176</f>
        <v>9.9905970000000004E-3</v>
      </c>
      <c r="BP164" s="3">
        <f t="shared" si="95"/>
        <v>206.78002457329202</v>
      </c>
      <c r="BQ164" s="3">
        <f t="shared" si="96"/>
        <v>207.125</v>
      </c>
      <c r="BR164" s="21">
        <f t="shared" ref="BR164:BS164" si="349">BR54</f>
        <v>206.95251228664603</v>
      </c>
      <c r="BS164" s="3">
        <f t="shared" si="349"/>
        <v>-0.34497542670797543</v>
      </c>
      <c r="BT164" s="22">
        <f t="shared" si="98"/>
        <v>-71.393531234373242</v>
      </c>
      <c r="BU164" s="3">
        <f t="shared" si="99"/>
        <v>42829.342341754375</v>
      </c>
      <c r="BX164" s="3">
        <f t="shared" si="100"/>
        <v>4.3738434956946151</v>
      </c>
      <c r="BY164" s="21">
        <f t="shared" si="101"/>
        <v>6.2373709315376402</v>
      </c>
      <c r="BZ164" s="21">
        <f t="shared" si="102"/>
        <v>19.13050692483009</v>
      </c>
      <c r="CA164" s="21">
        <f t="shared" si="103"/>
        <v>38.904796137590729</v>
      </c>
      <c r="CB164" s="3">
        <f t="shared" si="273"/>
        <v>27.281284279140571</v>
      </c>
      <c r="CK164" s="3">
        <f t="shared" si="104"/>
        <v>105.41666668500002</v>
      </c>
      <c r="CL164" s="3">
        <f t="shared" si="105"/>
        <v>113.625</v>
      </c>
      <c r="CM164" s="21">
        <f t="shared" si="106"/>
        <v>109.52083334250001</v>
      </c>
      <c r="CN164" s="3">
        <f t="shared" si="107"/>
        <v>-8.208333314999976</v>
      </c>
      <c r="CO164" s="22">
        <f t="shared" si="108"/>
        <v>-16.093213322343214</v>
      </c>
      <c r="CP164" s="3">
        <f t="shared" si="109"/>
        <v>54.873944266472336</v>
      </c>
      <c r="CR164" s="3"/>
      <c r="CS164" s="3">
        <f t="shared" si="110"/>
        <v>-96.989514392597385</v>
      </c>
      <c r="CT164" s="21">
        <f t="shared" si="111"/>
        <v>-87.26262906846236</v>
      </c>
      <c r="CU164" s="21">
        <f t="shared" si="112"/>
        <v>9406.965902111855</v>
      </c>
      <c r="CV164" s="21">
        <f t="shared" si="113"/>
        <v>7614.7664319400519</v>
      </c>
      <c r="CW164" s="3">
        <f t="shared" si="274"/>
        <v>8463.5600179715166</v>
      </c>
      <c r="DF164" s="3">
        <f t="shared" si="114"/>
        <v>130.09259256388884</v>
      </c>
      <c r="DG164" s="3">
        <f t="shared" si="115"/>
        <v>121.5</v>
      </c>
      <c r="DH164" s="21">
        <f t="shared" si="116"/>
        <v>125.79629628194442</v>
      </c>
      <c r="DI164" s="3">
        <f t="shared" si="117"/>
        <v>-7.4076949361101754</v>
      </c>
      <c r="DJ164" s="22">
        <f t="shared" si="118"/>
        <v>-931.86058694917494</v>
      </c>
      <c r="DK164" s="3">
        <f t="shared" si="119"/>
        <v>15824.708158254743</v>
      </c>
      <c r="DM164" s="3"/>
      <c r="DN164" s="3">
        <f t="shared" si="120"/>
        <v>-5.5352015819869962</v>
      </c>
      <c r="DO164" s="21">
        <f t="shared" si="121"/>
        <v>-2.4370791245791281</v>
      </c>
      <c r="DP164" s="21">
        <f t="shared" si="122"/>
        <v>30.638456553231347</v>
      </c>
      <c r="DQ164" s="21">
        <f t="shared" si="123"/>
        <v>5.9393546594593696</v>
      </c>
      <c r="DR164" s="3">
        <f t="shared" si="275"/>
        <v>13.489724225797874</v>
      </c>
      <c r="EA164" s="3">
        <f t="shared" si="124"/>
        <v>2.2249999999250001</v>
      </c>
      <c r="EB164" s="3">
        <f t="shared" si="125"/>
        <v>2.1145374449339207</v>
      </c>
      <c r="EC164" s="21">
        <f t="shared" ref="EC164:ED164" si="350">BY54</f>
        <v>2.1697687224294606</v>
      </c>
      <c r="ED164" s="3">
        <f t="shared" si="350"/>
        <v>0.11046255499107938</v>
      </c>
      <c r="EE164" s="22">
        <f t="shared" si="127"/>
        <v>0.23967819681928834</v>
      </c>
      <c r="EF164" s="3">
        <f t="shared" si="128"/>
        <v>4.707896308833174</v>
      </c>
      <c r="EH164" s="3"/>
      <c r="EI164" s="3">
        <f t="shared" si="129"/>
        <v>-9.7175925995832912E-2</v>
      </c>
      <c r="EJ164" s="21">
        <f t="shared" si="130"/>
        <v>-0.2950374842997765</v>
      </c>
      <c r="EK164" s="21">
        <f t="shared" si="131"/>
        <v>9.4431605931475943E-3</v>
      </c>
      <c r="EL164" s="21">
        <f t="shared" si="132"/>
        <v>8.7047117141940869E-2</v>
      </c>
      <c r="EM164" s="3">
        <f t="shared" si="133"/>
        <v>2.8670540740311796E-2</v>
      </c>
      <c r="EV164" s="3">
        <f t="shared" si="134"/>
        <v>4.4943820226234061</v>
      </c>
      <c r="EW164" s="3">
        <f t="shared" si="135"/>
        <v>4.2562499999999996</v>
      </c>
      <c r="EX164" s="21">
        <f t="shared" ref="EX164:EY164" si="351">CA54</f>
        <v>4.3753160113117033</v>
      </c>
      <c r="EY164" s="3">
        <f t="shared" si="351"/>
        <v>0.23813202262340649</v>
      </c>
      <c r="EZ164" s="22">
        <f t="shared" si="137"/>
        <v>1.0419028513902311</v>
      </c>
      <c r="FA164" s="3">
        <f t="shared" si="138"/>
        <v>19.143390198840553</v>
      </c>
      <c r="FC164" s="3"/>
      <c r="FD164" s="3">
        <f t="shared" si="139"/>
        <v>0.10252859299704831</v>
      </c>
      <c r="FE164" s="21">
        <f t="shared" si="140"/>
        <v>0.15375165544332248</v>
      </c>
      <c r="FF164" s="21">
        <f t="shared" si="141"/>
        <v>1.0512112381954384E-2</v>
      </c>
      <c r="FG164" s="21">
        <f t="shared" si="142"/>
        <v>2.3639571551562155E-2</v>
      </c>
      <c r="FH164" s="3">
        <f t="shared" si="278"/>
        <v>1.5763940903570816E-2</v>
      </c>
      <c r="FQ164" s="3">
        <f t="shared" si="143"/>
        <v>8.7972572111402503</v>
      </c>
      <c r="FR164" s="3">
        <f t="shared" si="144"/>
        <v>8.8112499999999994</v>
      </c>
      <c r="FS164" s="21">
        <f t="shared" ref="FS164:FT164" si="352">CC54</f>
        <v>8.8042536055701248</v>
      </c>
      <c r="FT164" s="3">
        <f t="shared" si="352"/>
        <v>-1.3992788859749083E-2</v>
      </c>
      <c r="FU164" s="22">
        <f t="shared" si="146"/>
        <v>-0.12319606177042734</v>
      </c>
      <c r="FV164" s="3">
        <f t="shared" si="147"/>
        <v>77.514881551194549</v>
      </c>
      <c r="FX164" s="3"/>
      <c r="FY164" s="3">
        <f t="shared" si="148"/>
        <v>0.43454193065939428</v>
      </c>
      <c r="FZ164" s="21">
        <f t="shared" si="149"/>
        <v>0.47346484287317736</v>
      </c>
      <c r="GA164" s="21">
        <f t="shared" si="150"/>
        <v>0.18882668950119383</v>
      </c>
      <c r="GB164" s="21">
        <f t="shared" si="151"/>
        <v>0.22416895743692253</v>
      </c>
      <c r="GC164" s="3">
        <f t="shared" si="280"/>
        <v>0.20574032692145724</v>
      </c>
    </row>
    <row r="165" spans="1:185" x14ac:dyDescent="0.25">
      <c r="A165" s="1"/>
      <c r="B165" s="1">
        <v>2</v>
      </c>
      <c r="C165" s="5">
        <v>1</v>
      </c>
      <c r="D165" s="3">
        <v>219.5</v>
      </c>
      <c r="E165" s="3">
        <v>1.0409999999999999</v>
      </c>
      <c r="F165" s="5">
        <v>1</v>
      </c>
      <c r="G165" s="3">
        <v>120.125</v>
      </c>
      <c r="H165" s="3">
        <v>0.33333333333333331</v>
      </c>
      <c r="I165" s="5">
        <v>1</v>
      </c>
      <c r="J165" s="3">
        <v>128.75</v>
      </c>
      <c r="K165" s="3">
        <v>0.35355339059327373</v>
      </c>
      <c r="L165" s="5">
        <v>1</v>
      </c>
      <c r="M165" s="2">
        <v>2.2332506203473943</v>
      </c>
      <c r="N165" s="2">
        <v>1E-3</v>
      </c>
      <c r="O165" s="5">
        <v>1</v>
      </c>
      <c r="P165" s="2">
        <v>4.03</v>
      </c>
      <c r="Q165" s="2">
        <v>1.8045444444444447E-3</v>
      </c>
      <c r="R165" s="5">
        <v>1</v>
      </c>
      <c r="S165" s="2">
        <v>8.817499999999999</v>
      </c>
      <c r="T165" s="2">
        <v>7.7816727670811936E-2</v>
      </c>
      <c r="X165" s="21">
        <f>D177</f>
        <v>206.625</v>
      </c>
      <c r="Y165" s="21">
        <f>E177</f>
        <v>1.0409999999999999</v>
      </c>
      <c r="Z165" s="25">
        <f>G177</f>
        <v>93.874999999999986</v>
      </c>
      <c r="AA165" s="25">
        <f>H177</f>
        <v>0.33333333333333331</v>
      </c>
      <c r="AB165" s="21">
        <f>J177</f>
        <v>114.37499999999999</v>
      </c>
      <c r="AC165" s="21">
        <f>K177</f>
        <v>0.35355339059327373</v>
      </c>
      <c r="AD165" s="26">
        <f>M177</f>
        <v>1.8720748829953198</v>
      </c>
      <c r="AE165" s="26">
        <f>N177</f>
        <v>1E-3</v>
      </c>
      <c r="AF165" s="24">
        <f>P177</f>
        <v>4.8075000000000001</v>
      </c>
      <c r="AG165" s="24">
        <f>Q177</f>
        <v>2.5680062500000001E-3</v>
      </c>
      <c r="AH165" s="26">
        <f>S177</f>
        <v>9.9187499999999993</v>
      </c>
      <c r="AI165" s="26">
        <f>T177</f>
        <v>9.781474856652593E-2</v>
      </c>
      <c r="AK165" s="21">
        <f>D178</f>
        <v>209.37436948765699</v>
      </c>
      <c r="AL165" s="21">
        <f>E178</f>
        <v>0.74915474209236932</v>
      </c>
      <c r="AM165" s="25">
        <f>G178</f>
        <v>92.916666650000025</v>
      </c>
      <c r="AN165" s="25">
        <f>H178</f>
        <v>1.8604085572798248</v>
      </c>
      <c r="AO165" s="21">
        <f>J178</f>
        <v>117.12962963888887</v>
      </c>
      <c r="AP165" s="21">
        <f>K178</f>
        <v>1.9610428064906915</v>
      </c>
      <c r="AQ165" s="26">
        <f>M178</f>
        <v>1.9833333332500001</v>
      </c>
      <c r="AR165" s="26">
        <f>N178</f>
        <v>1.8604085572798249E-2</v>
      </c>
      <c r="AS165" s="24">
        <f>P178</f>
        <v>5.0420168069345381</v>
      </c>
      <c r="AT165" s="24">
        <f>Q178</f>
        <v>4.7295182591414318E-2</v>
      </c>
      <c r="AU165" s="26">
        <f>S178</f>
        <v>10.047838833939361</v>
      </c>
      <c r="AV165" s="26">
        <f>T178</f>
        <v>8.6021614266051386E-2</v>
      </c>
      <c r="AX165" s="21">
        <f>D179</f>
        <v>12.704757651149801</v>
      </c>
      <c r="AY165" s="21">
        <f>E179</f>
        <v>0.33317659999999999</v>
      </c>
      <c r="AZ165" s="25">
        <f>G179</f>
        <v>88.750125000001091</v>
      </c>
      <c r="BA165" s="25">
        <f>H179</f>
        <v>4.7140450000000005</v>
      </c>
      <c r="BB165" s="21">
        <f>J179</f>
        <v>122.499941249999</v>
      </c>
      <c r="BC165" s="21">
        <f>K179</f>
        <v>5</v>
      </c>
      <c r="BD165" s="26">
        <f>M179</f>
        <v>1.8600006099999999</v>
      </c>
      <c r="BE165" s="26">
        <f>N179</f>
        <v>1.4142136E-2</v>
      </c>
      <c r="BF165" s="24">
        <f>P179</f>
        <v>5.3763423228124596</v>
      </c>
      <c r="BG165" s="24">
        <f>Q179</f>
        <v>2.8588616000000001E-2</v>
      </c>
      <c r="BH165" s="26">
        <f>S179</f>
        <v>0.93929191492094799</v>
      </c>
      <c r="BI165" s="26">
        <f>T179</f>
        <v>9.9905970000000004E-3</v>
      </c>
      <c r="BP165" s="3">
        <f t="shared" si="95"/>
        <v>216.76969612724855</v>
      </c>
      <c r="BQ165" s="3">
        <f t="shared" si="96"/>
        <v>190.33333333333334</v>
      </c>
      <c r="BR165" s="21">
        <f t="shared" ref="BR165:BS165" si="353">BR55</f>
        <v>203.55151473029093</v>
      </c>
      <c r="BS165" s="3">
        <f t="shared" si="353"/>
        <v>26.436362793915208</v>
      </c>
      <c r="BT165" s="22">
        <f t="shared" si="98"/>
        <v>5381.161690660947</v>
      </c>
      <c r="BU165" s="3">
        <f t="shared" si="99"/>
        <v>41433.21914899585</v>
      </c>
      <c r="BX165" s="3">
        <f t="shared" si="100"/>
        <v>14.363515049651141</v>
      </c>
      <c r="BY165" s="21">
        <f t="shared" si="101"/>
        <v>-10.554295735129017</v>
      </c>
      <c r="BZ165" s="21">
        <f t="shared" si="102"/>
        <v>206.31056458155484</v>
      </c>
      <c r="CA165" s="21">
        <f t="shared" si="103"/>
        <v>111.39315846456256</v>
      </c>
      <c r="CB165" s="3">
        <f t="shared" si="273"/>
        <v>-151.59678562999449</v>
      </c>
      <c r="CK165" s="3">
        <f t="shared" si="104"/>
        <v>108.33333329250001</v>
      </c>
      <c r="CL165" s="3">
        <f t="shared" si="105"/>
        <v>120.11111111111111</v>
      </c>
      <c r="CM165" s="21">
        <f t="shared" si="106"/>
        <v>114.22222220180556</v>
      </c>
      <c r="CN165" s="3">
        <f t="shared" si="107"/>
        <v>-11.777777818611099</v>
      </c>
      <c r="CO165" s="22">
        <f t="shared" si="108"/>
        <v>-10.424768461762886</v>
      </c>
      <c r="CP165" s="3">
        <f t="shared" si="109"/>
        <v>20.588357972409501</v>
      </c>
      <c r="CR165" s="3"/>
      <c r="CS165" s="3">
        <f t="shared" si="110"/>
        <v>-94.072847785097395</v>
      </c>
      <c r="CT165" s="21">
        <f t="shared" si="111"/>
        <v>-80.776517957351246</v>
      </c>
      <c r="CU165" s="21">
        <f t="shared" si="112"/>
        <v>8849.7006903981037</v>
      </c>
      <c r="CV165" s="21">
        <f t="shared" si="113"/>
        <v>6524.8458533142884</v>
      </c>
      <c r="CW165" s="3">
        <f t="shared" si="274"/>
        <v>7598.8770784120898</v>
      </c>
      <c r="DF165" s="3">
        <f t="shared" si="114"/>
        <v>137.96296291666664</v>
      </c>
      <c r="DG165" s="3">
        <f t="shared" si="115"/>
        <v>127</v>
      </c>
      <c r="DH165" s="21">
        <f t="shared" si="116"/>
        <v>132.48148145833332</v>
      </c>
      <c r="DI165" s="3">
        <f t="shared" si="117"/>
        <v>-4.5374395833343613</v>
      </c>
      <c r="DJ165" s="22">
        <f t="shared" si="118"/>
        <v>-601.12671802781881</v>
      </c>
      <c r="DK165" s="3">
        <f t="shared" si="119"/>
        <v>17551.342929394716</v>
      </c>
      <c r="DM165" s="3"/>
      <c r="DN165" s="3">
        <f t="shared" si="120"/>
        <v>2.3351687707908013</v>
      </c>
      <c r="DO165" s="21">
        <f t="shared" si="121"/>
        <v>3.0629208754208719</v>
      </c>
      <c r="DP165" s="21">
        <f t="shared" si="122"/>
        <v>5.4530131880766222</v>
      </c>
      <c r="DQ165" s="21">
        <f t="shared" si="123"/>
        <v>9.3814842890889594</v>
      </c>
      <c r="DR165" s="3">
        <f t="shared" si="275"/>
        <v>7.1524371756860425</v>
      </c>
      <c r="EA165" s="3">
        <f t="shared" si="124"/>
        <v>2.3249999991750001</v>
      </c>
      <c r="EB165" s="3">
        <f t="shared" si="125"/>
        <v>2.7539779681762546</v>
      </c>
      <c r="EC165" s="21">
        <f t="shared" ref="EC165:ED165" si="354">BY55</f>
        <v>2.5394889836756276</v>
      </c>
      <c r="ED165" s="3">
        <f t="shared" si="354"/>
        <v>-0.42897796900125451</v>
      </c>
      <c r="EE165" s="22">
        <f t="shared" si="127"/>
        <v>-1.0893848265182307</v>
      </c>
      <c r="EF165" s="3">
        <f t="shared" si="128"/>
        <v>6.4490042982098723</v>
      </c>
      <c r="EH165" s="3"/>
      <c r="EI165" s="3">
        <f t="shared" si="129"/>
        <v>2.8240732541671143E-3</v>
      </c>
      <c r="EJ165" s="21">
        <f t="shared" si="130"/>
        <v>0.34440303894255742</v>
      </c>
      <c r="EK165" s="21">
        <f t="shared" si="131"/>
        <v>7.9753897449020342E-6</v>
      </c>
      <c r="EL165" s="21">
        <f t="shared" si="132"/>
        <v>0.11861345323286872</v>
      </c>
      <c r="EM165" s="3">
        <f t="shared" si="133"/>
        <v>9.7261941093155146E-4</v>
      </c>
      <c r="EV165" s="3">
        <f t="shared" si="134"/>
        <v>4.3010752703433921</v>
      </c>
      <c r="EW165" s="3">
        <f t="shared" si="135"/>
        <v>3.6311111111111112</v>
      </c>
      <c r="EX165" s="21">
        <f t="shared" ref="EX165:EY165" si="355">CA55</f>
        <v>3.9660931907272516</v>
      </c>
      <c r="EY165" s="3">
        <f t="shared" si="355"/>
        <v>0.66996415923228092</v>
      </c>
      <c r="EZ165" s="22">
        <f t="shared" si="137"/>
        <v>2.6571402899624577</v>
      </c>
      <c r="FA165" s="3">
        <f t="shared" si="138"/>
        <v>15.729895197533072</v>
      </c>
      <c r="FC165" s="3"/>
      <c r="FD165" s="3">
        <f t="shared" si="139"/>
        <v>-9.0778159282965731E-2</v>
      </c>
      <c r="FE165" s="21">
        <f t="shared" si="140"/>
        <v>-0.47138723344556599</v>
      </c>
      <c r="FF165" s="21">
        <f t="shared" si="141"/>
        <v>8.2406742028034979E-3</v>
      </c>
      <c r="FG165" s="21">
        <f t="shared" si="142"/>
        <v>0.22220592385546453</v>
      </c>
      <c r="FH165" s="3">
        <f t="shared" si="278"/>
        <v>4.2791665361678138E-2</v>
      </c>
      <c r="FQ165" s="3">
        <f t="shared" si="143"/>
        <v>8.8380607854865687</v>
      </c>
      <c r="FR165" s="3">
        <f t="shared" si="144"/>
        <v>7.7711111111111109</v>
      </c>
      <c r="FS165" s="21">
        <f t="shared" ref="FS165:FT165" si="356">CC55</f>
        <v>8.3045859482988398</v>
      </c>
      <c r="FT165" s="3">
        <f t="shared" si="356"/>
        <v>1.0669496743754578</v>
      </c>
      <c r="FU165" s="22">
        <f t="shared" si="146"/>
        <v>8.8605752733604497</v>
      </c>
      <c r="FV165" s="3">
        <f t="shared" si="147"/>
        <v>68.966147772682547</v>
      </c>
      <c r="FX165" s="3"/>
      <c r="FY165" s="3">
        <f t="shared" si="148"/>
        <v>0.47534550500571271</v>
      </c>
      <c r="FZ165" s="21">
        <f t="shared" si="149"/>
        <v>-0.56667404601571114</v>
      </c>
      <c r="GA165" s="21">
        <f t="shared" si="150"/>
        <v>0.22595334912913603</v>
      </c>
      <c r="GB165" s="21">
        <f t="shared" si="151"/>
        <v>0.3211194744278163</v>
      </c>
      <c r="GC165" s="3">
        <f t="shared" si="280"/>
        <v>-0.26936596057696871</v>
      </c>
    </row>
    <row r="166" spans="1:185" x14ac:dyDescent="0.25">
      <c r="A166" s="1"/>
      <c r="B166" s="1"/>
      <c r="C166" s="6">
        <v>2</v>
      </c>
      <c r="D166" s="3">
        <v>217.35633602252403</v>
      </c>
      <c r="E166" s="3">
        <v>0.70588941915703574</v>
      </c>
      <c r="F166" s="6">
        <v>2</v>
      </c>
      <c r="G166" s="3">
        <v>109.25925926944437</v>
      </c>
      <c r="H166" s="3">
        <v>1.9610428064906915</v>
      </c>
      <c r="I166" s="6">
        <v>2</v>
      </c>
      <c r="J166" s="3">
        <v>138.54166665625007</v>
      </c>
      <c r="K166" s="3">
        <v>2.0799999999999996</v>
      </c>
      <c r="L166" s="6">
        <v>2</v>
      </c>
      <c r="M166" s="2">
        <v>2.0916666666749997</v>
      </c>
      <c r="N166" s="2">
        <v>1.8604085572798249E-2</v>
      </c>
      <c r="O166" s="6">
        <v>2</v>
      </c>
      <c r="P166" s="2">
        <v>4.3027888446043718</v>
      </c>
      <c r="Q166" s="2">
        <v>3.827065427874863E-2</v>
      </c>
      <c r="R166" s="6">
        <v>2</v>
      </c>
      <c r="S166" s="2">
        <v>8.7242389209094924</v>
      </c>
      <c r="T166" s="2">
        <v>6.5696244000627138E-2</v>
      </c>
      <c r="X166" s="21">
        <f>D180</f>
        <v>214.125</v>
      </c>
      <c r="Y166" s="21">
        <f>E180</f>
        <v>1.0409999999999999</v>
      </c>
      <c r="Z166" s="25">
        <f>G180</f>
        <v>126.5</v>
      </c>
      <c r="AA166" s="25">
        <f>H180</f>
        <v>0.33333333333333331</v>
      </c>
      <c r="AB166" s="21">
        <f>J180</f>
        <v>117.125</v>
      </c>
      <c r="AC166" s="21">
        <f>K180</f>
        <v>0.35355339059327373</v>
      </c>
      <c r="AD166" s="26">
        <f>M180</f>
        <v>2.1897810218978102</v>
      </c>
      <c r="AE166" s="26">
        <f>N180</f>
        <v>1E-3</v>
      </c>
      <c r="AF166" s="24">
        <f>P180</f>
        <v>4.1100000000000003</v>
      </c>
      <c r="AG166" s="24">
        <f>Q180</f>
        <v>1.8768999999999999E-3</v>
      </c>
      <c r="AH166" s="26">
        <f>S180</f>
        <v>8.7925000000000004</v>
      </c>
      <c r="AI166" s="26">
        <f>T180</f>
        <v>7.9240541336514786E-2</v>
      </c>
      <c r="AK166" s="21">
        <f>D181</f>
        <v>215.18642707955982</v>
      </c>
      <c r="AL166" s="21">
        <f>E181</f>
        <v>0.62831708027759126</v>
      </c>
      <c r="AM166" s="25">
        <f>G181</f>
        <v>115.27777777777776</v>
      </c>
      <c r="AN166" s="25">
        <f>H181</f>
        <v>1.9610428064906915</v>
      </c>
      <c r="AO166" s="21">
        <f>J181</f>
        <v>128.12500000000003</v>
      </c>
      <c r="AP166" s="21">
        <f>K181</f>
        <v>2.0799999999999996</v>
      </c>
      <c r="AQ166" s="26">
        <f>M181</f>
        <v>2.0625</v>
      </c>
      <c r="AR166" s="26">
        <f>N181</f>
        <v>1.8604085572798249E-2</v>
      </c>
      <c r="AS166" s="24">
        <f>P181</f>
        <v>4.3636363636363633</v>
      </c>
      <c r="AT166" s="24">
        <f>Q181</f>
        <v>3.9360709972201258E-2</v>
      </c>
      <c r="AU166" s="26">
        <f>S181</f>
        <v>8.8290795463743379</v>
      </c>
      <c r="AV166" s="26">
        <f>T181</f>
        <v>6.7626439171897521E-2</v>
      </c>
      <c r="AX166" s="21">
        <f>D182</f>
        <v>10.51923941978</v>
      </c>
      <c r="AY166" s="21">
        <f>E182</f>
        <v>0.33317659999999999</v>
      </c>
      <c r="AZ166" s="25">
        <f>G182</f>
        <v>111.25063874999901</v>
      </c>
      <c r="BA166" s="25">
        <f>H182</f>
        <v>4.7140450000000005</v>
      </c>
      <c r="BB166" s="21">
        <f>J182</f>
        <v>127.49934125000001</v>
      </c>
      <c r="BC166" s="21">
        <f>K182</f>
        <v>5</v>
      </c>
      <c r="BD166" s="26">
        <f>M182</f>
        <v>2.1800002999999899</v>
      </c>
      <c r="BE166" s="26">
        <f>N182</f>
        <v>1.4142136E-2</v>
      </c>
      <c r="BF166" s="24">
        <f>P182</f>
        <v>4.5871553320428404</v>
      </c>
      <c r="BG166" s="24">
        <f>Q182</f>
        <v>2.6059934999999999E-2</v>
      </c>
      <c r="BH166" s="26">
        <f>S182</f>
        <v>0.39337167373898402</v>
      </c>
      <c r="BI166" s="26">
        <f>T182</f>
        <v>9.9905970000000004E-3</v>
      </c>
      <c r="BP166" s="3">
        <f t="shared" si="95"/>
        <v>209.05030324622791</v>
      </c>
      <c r="BQ166" s="3">
        <f t="shared" si="96"/>
        <v>207.88888888888889</v>
      </c>
      <c r="BR166" s="21">
        <f t="shared" ref="BR166:BS166" si="357">BR56</f>
        <v>208.4695960675584</v>
      </c>
      <c r="BS166" s="3">
        <f t="shared" si="357"/>
        <v>1.1614143573390265</v>
      </c>
      <c r="BT166" s="22">
        <f t="shared" si="98"/>
        <v>242.11958194152979</v>
      </c>
      <c r="BU166" s="3">
        <f t="shared" si="99"/>
        <v>43459.572484570963</v>
      </c>
      <c r="BX166" s="3">
        <f t="shared" si="100"/>
        <v>6.6441221686305028</v>
      </c>
      <c r="BY166" s="21">
        <f t="shared" si="101"/>
        <v>7.0012598204265259</v>
      </c>
      <c r="BZ166" s="21">
        <f t="shared" si="102"/>
        <v>44.144359391687296</v>
      </c>
      <c r="CA166" s="21">
        <f t="shared" si="103"/>
        <v>49.017639073118872</v>
      </c>
      <c r="CB166" s="3">
        <f t="shared" si="273"/>
        <v>46.517225581237895</v>
      </c>
      <c r="CK166" s="3">
        <f t="shared" si="104"/>
        <v>106.66666665</v>
      </c>
      <c r="CL166" s="3">
        <f t="shared" si="105"/>
        <v>116.55555555555559</v>
      </c>
      <c r="CM166" s="21">
        <f t="shared" si="106"/>
        <v>111.61111110277778</v>
      </c>
      <c r="CN166" s="3">
        <f t="shared" si="107"/>
        <v>-9.8888889055555893</v>
      </c>
      <c r="CO166" s="22">
        <f t="shared" si="108"/>
        <v>-2.4463605354068698</v>
      </c>
      <c r="CP166" s="3">
        <f t="shared" si="109"/>
        <v>1.2341651377929064</v>
      </c>
      <c r="CR166" s="3"/>
      <c r="CS166" s="3">
        <f t="shared" si="110"/>
        <v>-95.739514427597413</v>
      </c>
      <c r="CT166" s="21">
        <f t="shared" si="111"/>
        <v>-84.332073512906774</v>
      </c>
      <c r="CU166" s="21">
        <f t="shared" si="112"/>
        <v>9166.0546228321327</v>
      </c>
      <c r="CV166" s="21">
        <f t="shared" si="113"/>
        <v>7111.8986229863121</v>
      </c>
      <c r="CW166" s="3">
        <f t="shared" si="274"/>
        <v>8073.9117687981434</v>
      </c>
      <c r="DF166" s="3">
        <f t="shared" si="114"/>
        <v>126.38888889722219</v>
      </c>
      <c r="DG166" s="3">
        <f t="shared" si="115"/>
        <v>116.33333333333333</v>
      </c>
      <c r="DH166" s="21">
        <f t="shared" si="116"/>
        <v>121.36111111527777</v>
      </c>
      <c r="DI166" s="3">
        <f t="shared" si="117"/>
        <v>-1.1109298527778009</v>
      </c>
      <c r="DJ166" s="22">
        <f t="shared" si="118"/>
        <v>-134.82368130424587</v>
      </c>
      <c r="DK166" s="3">
        <f t="shared" si="119"/>
        <v>14728.519291134797</v>
      </c>
      <c r="DM166" s="3"/>
      <c r="DN166" s="3">
        <f t="shared" si="120"/>
        <v>-9.2389052486536514</v>
      </c>
      <c r="DO166" s="21">
        <f t="shared" si="121"/>
        <v>-7.6037457912457995</v>
      </c>
      <c r="DP166" s="21">
        <f t="shared" si="122"/>
        <v>85.357370193599991</v>
      </c>
      <c r="DQ166" s="21">
        <f t="shared" si="123"/>
        <v>57.816950057888207</v>
      </c>
      <c r="DR166" s="3">
        <f t="shared" si="275"/>
        <v>70.250286900168931</v>
      </c>
      <c r="EA166" s="3">
        <f t="shared" si="124"/>
        <v>2.2041666665749999</v>
      </c>
      <c r="EB166" s="3">
        <f t="shared" si="125"/>
        <v>2.3273855702094646</v>
      </c>
      <c r="EC166" s="21">
        <f t="shared" ref="EC166:ED166" si="358">BY56</f>
        <v>2.2657761183922323</v>
      </c>
      <c r="ED166" s="3">
        <f t="shared" si="358"/>
        <v>-0.12321890363446464</v>
      </c>
      <c r="EE166" s="22">
        <f t="shared" si="127"/>
        <v>-0.2791864491894438</v>
      </c>
      <c r="EF166" s="3">
        <f t="shared" si="128"/>
        <v>5.1337414186765713</v>
      </c>
      <c r="EH166" s="3"/>
      <c r="EI166" s="3">
        <f t="shared" si="129"/>
        <v>-0.11800925934583306</v>
      </c>
      <c r="EJ166" s="21">
        <f t="shared" si="130"/>
        <v>-8.2189359024232633E-2</v>
      </c>
      <c r="EK166" s="21">
        <f t="shared" si="131"/>
        <v>1.3926185291352087E-2</v>
      </c>
      <c r="EL166" s="21">
        <f t="shared" si="132"/>
        <v>6.7550907368142104E-3</v>
      </c>
      <c r="EM166" s="3">
        <f t="shared" si="133"/>
        <v>9.6991053845584541E-3</v>
      </c>
      <c r="EV166" s="3">
        <f t="shared" si="134"/>
        <v>4.5368620039693974</v>
      </c>
      <c r="EW166" s="3">
        <f t="shared" si="135"/>
        <v>4.2966666666666669</v>
      </c>
      <c r="EX166" s="21">
        <f t="shared" ref="EX166:EY166" si="359">CA56</f>
        <v>4.4167643353180317</v>
      </c>
      <c r="EY166" s="3">
        <f t="shared" si="359"/>
        <v>0.24019533730273057</v>
      </c>
      <c r="EZ166" s="22">
        <f t="shared" si="137"/>
        <v>1.0608861993083851</v>
      </c>
      <c r="FA166" s="3">
        <f t="shared" si="138"/>
        <v>19.507807193737335</v>
      </c>
      <c r="FC166" s="3"/>
      <c r="FD166" s="3">
        <f t="shared" si="139"/>
        <v>0.1450085743430396</v>
      </c>
      <c r="FE166" s="21">
        <f t="shared" si="140"/>
        <v>0.19416832210998969</v>
      </c>
      <c r="FF166" s="21">
        <f t="shared" si="141"/>
        <v>2.1027486633000841E-2</v>
      </c>
      <c r="FG166" s="21">
        <f t="shared" si="142"/>
        <v>3.7701337311008713E-2</v>
      </c>
      <c r="FH166" s="3">
        <f t="shared" si="278"/>
        <v>2.8156071571749697E-2</v>
      </c>
      <c r="FQ166" s="3">
        <f t="shared" si="143"/>
        <v>8.9754464286085938</v>
      </c>
      <c r="FR166" s="3">
        <f t="shared" si="144"/>
        <v>8.9277777777777771</v>
      </c>
      <c r="FS166" s="21">
        <f t="shared" ref="FS166:FT166" si="360">CC56</f>
        <v>8.9516121031931846</v>
      </c>
      <c r="FT166" s="3">
        <f t="shared" si="360"/>
        <v>4.7668650830816617E-2</v>
      </c>
      <c r="FU166" s="22">
        <f t="shared" si="146"/>
        <v>0.42671127172002787</v>
      </c>
      <c r="FV166" s="3">
        <f t="shared" si="147"/>
        <v>80.131359246034705</v>
      </c>
      <c r="FX166" s="3"/>
      <c r="FY166" s="3">
        <f t="shared" si="148"/>
        <v>0.61273114812773777</v>
      </c>
      <c r="FZ166" s="21">
        <f t="shared" si="149"/>
        <v>0.58999262065095515</v>
      </c>
      <c r="GA166" s="21">
        <f t="shared" si="150"/>
        <v>0.37543945988593574</v>
      </c>
      <c r="GB166" s="21">
        <f t="shared" si="151"/>
        <v>0.34809129242258185</v>
      </c>
      <c r="GC166" s="3">
        <f t="shared" si="280"/>
        <v>0.36150685583835257</v>
      </c>
    </row>
    <row r="167" spans="1:185" x14ac:dyDescent="0.25">
      <c r="A167" s="1"/>
      <c r="B167" s="1"/>
      <c r="C167" s="4">
        <v>3</v>
      </c>
      <c r="D167" s="3">
        <v>290.78941408734897</v>
      </c>
      <c r="E167" s="3">
        <v>0.33317659999999999</v>
      </c>
      <c r="F167" s="4">
        <v>3</v>
      </c>
      <c r="G167" s="3">
        <v>95.000265000000311</v>
      </c>
      <c r="H167" s="3">
        <v>4.7140450000000005</v>
      </c>
      <c r="I167" s="4">
        <v>3</v>
      </c>
      <c r="J167" s="3">
        <v>157.49979249999899</v>
      </c>
      <c r="K167" s="3">
        <v>5</v>
      </c>
      <c r="L167" s="4">
        <v>3</v>
      </c>
      <c r="M167" s="2">
        <v>1.96999930999999</v>
      </c>
      <c r="N167" s="2">
        <v>1.4142136E-2</v>
      </c>
      <c r="O167" s="4">
        <v>3</v>
      </c>
      <c r="P167" s="2">
        <v>5.0761439099184198</v>
      </c>
      <c r="Q167" s="2">
        <v>1.7853976000000001E-2</v>
      </c>
      <c r="R167" s="4">
        <v>3</v>
      </c>
      <c r="S167" s="2">
        <v>10.4628636533094</v>
      </c>
      <c r="T167" s="2">
        <v>9.9905970000000004E-3</v>
      </c>
      <c r="X167" s="21">
        <f>D183</f>
        <v>213.25</v>
      </c>
      <c r="Y167" s="21">
        <f>E183</f>
        <v>1.0409999999999999</v>
      </c>
      <c r="Z167" s="25">
        <f>G183</f>
        <v>120.5</v>
      </c>
      <c r="AA167" s="25">
        <f>H183</f>
        <v>0.33333333333333331</v>
      </c>
      <c r="AB167" s="21">
        <f>J183</f>
        <v>114.24999999999999</v>
      </c>
      <c r="AC167" s="21">
        <f>K183</f>
        <v>0.35355339059327373</v>
      </c>
      <c r="AD167" s="26">
        <f>M183</f>
        <v>2.1120563215019064</v>
      </c>
      <c r="AE167" s="26">
        <f>N183</f>
        <v>1E-3</v>
      </c>
      <c r="AF167" s="24">
        <f>P183</f>
        <v>4.2612500000000004</v>
      </c>
      <c r="AG167" s="24">
        <f>Q183</f>
        <v>2.0175835069444451E-3</v>
      </c>
      <c r="AH167" s="26">
        <f>S183</f>
        <v>9.09</v>
      </c>
      <c r="AI167" s="26">
        <f>T183</f>
        <v>8.3371789077713226E-2</v>
      </c>
      <c r="AK167" s="21">
        <f>D184</f>
        <v>212.93533772009846</v>
      </c>
      <c r="AL167" s="21">
        <f>E184</f>
        <v>0.79632716115994373</v>
      </c>
      <c r="AM167" s="25">
        <f>G184</f>
        <v>116.24999995</v>
      </c>
      <c r="AN167" s="25">
        <f>H184</f>
        <v>1.8604085572798248</v>
      </c>
      <c r="AO167" s="21">
        <f>J184</f>
        <v>122.22222227777776</v>
      </c>
      <c r="AP167" s="21">
        <f>K184</f>
        <v>1.9610428064906915</v>
      </c>
      <c r="AQ167" s="26">
        <f>M184</f>
        <v>2.2624999999999997</v>
      </c>
      <c r="AR167" s="26">
        <f>N184</f>
        <v>1.8604085572798249E-2</v>
      </c>
      <c r="AS167" s="24">
        <f>P184</f>
        <v>4.4198895027624312</v>
      </c>
      <c r="AT167" s="24">
        <f>Q184</f>
        <v>3.6343868522300551E-2</v>
      </c>
      <c r="AU167" s="26">
        <f>S184</f>
        <v>8.9841395887067286</v>
      </c>
      <c r="AV167" s="26">
        <f>T184</f>
        <v>6.8013426767426208E-2</v>
      </c>
      <c r="AX167" s="21">
        <f>D185</f>
        <v>7.8036914671399504</v>
      </c>
      <c r="AY167" s="21">
        <f>E185</f>
        <v>0.33317659999999999</v>
      </c>
      <c r="AZ167" s="25">
        <f>G185</f>
        <v>98.749876249998493</v>
      </c>
      <c r="BA167" s="25">
        <f>H185</f>
        <v>4.7140450000000005</v>
      </c>
      <c r="BB167" s="21">
        <f>J185</f>
        <v>130.00011500000099</v>
      </c>
      <c r="BC167" s="21">
        <f>K185</f>
        <v>5</v>
      </c>
      <c r="BD167" s="26">
        <f>M185</f>
        <v>2.0999984799999898</v>
      </c>
      <c r="BE167" s="26">
        <f>N185</f>
        <v>1.4142136E-2</v>
      </c>
      <c r="BF167" s="24">
        <f>P185</f>
        <v>4.7619082086192801</v>
      </c>
      <c r="BG167" s="24">
        <f>Q185</f>
        <v>2.7534724999999999E-2</v>
      </c>
      <c r="BH167" s="26">
        <f>S185</f>
        <v>0.20714264329781501</v>
      </c>
      <c r="BI167" s="26">
        <f>T185</f>
        <v>9.9905970000000004E-3</v>
      </c>
      <c r="BP167" s="3">
        <f t="shared" si="95"/>
        <v>218.57247687060735</v>
      </c>
      <c r="BQ167" s="3">
        <f t="shared" si="96"/>
        <v>221.25</v>
      </c>
      <c r="BR167" s="21">
        <f t="shared" ref="BR167:BS167" si="361">BR57</f>
        <v>219.91123843530369</v>
      </c>
      <c r="BS167" s="3">
        <f t="shared" si="361"/>
        <v>-2.6775231293926538</v>
      </c>
      <c r="BT167" s="22">
        <f t="shared" si="98"/>
        <v>-588.81742732390842</v>
      </c>
      <c r="BU167" s="3">
        <f t="shared" si="99"/>
        <v>48360.952790148993</v>
      </c>
      <c r="BX167" s="3">
        <f t="shared" si="100"/>
        <v>16.166295793009937</v>
      </c>
      <c r="BY167" s="21">
        <f t="shared" si="101"/>
        <v>20.36237093153764</v>
      </c>
      <c r="BZ167" s="21">
        <f t="shared" si="102"/>
        <v>261.3491196670908</v>
      </c>
      <c r="CA167" s="21">
        <f t="shared" si="103"/>
        <v>414.62614995352908</v>
      </c>
      <c r="CB167" s="3">
        <f t="shared" si="273"/>
        <v>329.1841115262248</v>
      </c>
      <c r="CK167" s="3">
        <f t="shared" si="104"/>
        <v>109.72222228611115</v>
      </c>
      <c r="CL167" s="3">
        <f t="shared" si="105"/>
        <v>119.25</v>
      </c>
      <c r="CM167" s="21">
        <f t="shared" si="106"/>
        <v>114.48611114305558</v>
      </c>
      <c r="CN167" s="3">
        <f t="shared" si="107"/>
        <v>-9.5277777138888524</v>
      </c>
      <c r="CO167" s="22">
        <f t="shared" si="108"/>
        <v>-9.2792103411429121</v>
      </c>
      <c r="CP167" s="3">
        <f t="shared" si="109"/>
        <v>19.135452458877726</v>
      </c>
      <c r="CR167" s="3"/>
      <c r="CS167" s="3">
        <f t="shared" si="110"/>
        <v>-92.683958791486262</v>
      </c>
      <c r="CT167" s="21">
        <f t="shared" si="111"/>
        <v>-81.63762906846236</v>
      </c>
      <c r="CU167" s="21">
        <f t="shared" si="112"/>
        <v>8590.3162172619232</v>
      </c>
      <c r="CV167" s="21">
        <f t="shared" si="113"/>
        <v>6664.7024799198507</v>
      </c>
      <c r="CW167" s="3">
        <f t="shared" si="274"/>
        <v>7566.4986484160063</v>
      </c>
      <c r="DF167" s="3">
        <f t="shared" si="114"/>
        <v>146.87499993750001</v>
      </c>
      <c r="DG167" s="3">
        <f t="shared" si="115"/>
        <v>138</v>
      </c>
      <c r="DH167" s="21">
        <f t="shared" si="116"/>
        <v>142.43749996874999</v>
      </c>
      <c r="DI167" s="3">
        <f t="shared" si="117"/>
        <v>-4.3744088125000076</v>
      </c>
      <c r="DJ167" s="22">
        <f t="shared" si="118"/>
        <v>-623.07985509376954</v>
      </c>
      <c r="DK167" s="3">
        <f t="shared" si="119"/>
        <v>20288.441397347655</v>
      </c>
      <c r="DM167" s="3"/>
      <c r="DN167" s="3">
        <f t="shared" si="120"/>
        <v>11.247205791624168</v>
      </c>
      <c r="DO167" s="21">
        <f t="shared" si="121"/>
        <v>14.062920875420872</v>
      </c>
      <c r="DP167" s="21">
        <f t="shared" si="122"/>
        <v>126.49963811914424</v>
      </c>
      <c r="DQ167" s="21">
        <f t="shared" si="123"/>
        <v>197.76574354834815</v>
      </c>
      <c r="DR167" s="3">
        <f t="shared" si="275"/>
        <v>158.16856511718603</v>
      </c>
      <c r="EA167" s="3">
        <f t="shared" si="124"/>
        <v>2.1625000000750001</v>
      </c>
      <c r="EB167" s="3">
        <f t="shared" si="125"/>
        <v>2.3069528997116309</v>
      </c>
      <c r="EC167" s="21">
        <f t="shared" ref="EC167:ED167" si="362">BY57</f>
        <v>2.2347264498933157</v>
      </c>
      <c r="ED167" s="3">
        <f t="shared" si="362"/>
        <v>-0.14445289963663077</v>
      </c>
      <c r="EE167" s="22">
        <f t="shared" si="127"/>
        <v>-0.32281271558176333</v>
      </c>
      <c r="EF167" s="3">
        <f t="shared" si="128"/>
        <v>4.9940023058527823</v>
      </c>
      <c r="EH167" s="3"/>
      <c r="EI167" s="3">
        <f t="shared" si="129"/>
        <v>-0.1596759258458329</v>
      </c>
      <c r="EJ167" s="21">
        <f t="shared" si="130"/>
        <v>-0.10262202952206634</v>
      </c>
      <c r="EK167" s="21">
        <f t="shared" si="131"/>
        <v>2.5496401294723928E-2</v>
      </c>
      <c r="EL167" s="21">
        <f t="shared" si="132"/>
        <v>1.0531280943227856E-2</v>
      </c>
      <c r="EM167" s="3">
        <f t="shared" si="133"/>
        <v>1.638626757611434E-2</v>
      </c>
      <c r="EV167" s="3">
        <f t="shared" si="134"/>
        <v>4.1618497108383172</v>
      </c>
      <c r="EW167" s="3">
        <f t="shared" si="135"/>
        <v>3.9012500000000001</v>
      </c>
      <c r="EX167" s="21">
        <f t="shared" ref="EX167:EY167" si="363">CA57</f>
        <v>4.0315498554191587</v>
      </c>
      <c r="EY167" s="3">
        <f t="shared" si="363"/>
        <v>0.26059971083831712</v>
      </c>
      <c r="EZ167" s="22">
        <f t="shared" si="137"/>
        <v>1.0506207265524921</v>
      </c>
      <c r="FA167" s="3">
        <f t="shared" si="138"/>
        <v>16.253394236730241</v>
      </c>
      <c r="FC167" s="3"/>
      <c r="FD167" s="3">
        <f t="shared" si="139"/>
        <v>-0.2300037187880406</v>
      </c>
      <c r="FE167" s="21">
        <f t="shared" si="140"/>
        <v>-0.20124834455667706</v>
      </c>
      <c r="FF167" s="21">
        <f t="shared" si="141"/>
        <v>5.2901710656328059E-2</v>
      </c>
      <c r="FG167" s="21">
        <f t="shared" si="142"/>
        <v>4.0500896186803012E-2</v>
      </c>
      <c r="FH167" s="3">
        <f t="shared" si="278"/>
        <v>4.6287867647972651E-2</v>
      </c>
      <c r="FQ167" s="3">
        <f t="shared" si="143"/>
        <v>8.5014370834403721</v>
      </c>
      <c r="FR167" s="3">
        <f t="shared" si="144"/>
        <v>8.5975000000000001</v>
      </c>
      <c r="FS167" s="21">
        <f t="shared" ref="FS167:FT167" si="364">CC57</f>
        <v>8.5494685417201861</v>
      </c>
      <c r="FT167" s="3">
        <f t="shared" si="364"/>
        <v>-9.6062916559628064E-2</v>
      </c>
      <c r="FU167" s="22">
        <f t="shared" si="146"/>
        <v>-0.82128688315243126</v>
      </c>
      <c r="FV167" s="3">
        <f t="shared" si="147"/>
        <v>73.093412345863086</v>
      </c>
      <c r="FX167" s="3"/>
      <c r="FY167" s="3">
        <f t="shared" si="148"/>
        <v>0.13872180295951608</v>
      </c>
      <c r="FZ167" s="21">
        <f t="shared" si="149"/>
        <v>0.25971484287317814</v>
      </c>
      <c r="GA167" s="21">
        <f t="shared" si="150"/>
        <v>1.9243738616338806E-2</v>
      </c>
      <c r="GB167" s="21">
        <f t="shared" si="151"/>
        <v>6.7451799608639618E-2</v>
      </c>
      <c r="GC167" s="3">
        <f t="shared" si="280"/>
        <v>3.6028111258714697E-2</v>
      </c>
    </row>
    <row r="168" spans="1:185" x14ac:dyDescent="0.25">
      <c r="A168" s="1"/>
      <c r="B168" s="1">
        <v>3</v>
      </c>
      <c r="C168" s="5">
        <v>1</v>
      </c>
      <c r="D168" s="3">
        <v>192</v>
      </c>
      <c r="E168" s="3">
        <v>1.0409999999999999</v>
      </c>
      <c r="F168" s="5">
        <v>1</v>
      </c>
      <c r="G168" s="3">
        <v>113.33333333333334</v>
      </c>
      <c r="H168" s="3">
        <v>0.31622776601683794</v>
      </c>
      <c r="I168" s="5">
        <v>1</v>
      </c>
      <c r="J168" s="3">
        <v>132.55555555555554</v>
      </c>
      <c r="K168" s="3">
        <v>0.33333333333333331</v>
      </c>
      <c r="L168" s="5">
        <v>1</v>
      </c>
      <c r="M168" s="2">
        <v>2.7413950654888817</v>
      </c>
      <c r="N168" s="2">
        <v>1E-3</v>
      </c>
      <c r="O168" s="5">
        <v>1</v>
      </c>
      <c r="P168" s="2">
        <v>3.6477777777777778</v>
      </c>
      <c r="Q168" s="2">
        <v>1.3306282716049388E-3</v>
      </c>
      <c r="R168" s="5">
        <v>1</v>
      </c>
      <c r="S168" s="2">
        <v>7.8722222222222218</v>
      </c>
      <c r="T168" s="2">
        <v>7.9299507898322755E-2</v>
      </c>
      <c r="X168" s="21">
        <f>D186</f>
        <v>208.5</v>
      </c>
      <c r="Y168" s="21">
        <f>E186</f>
        <v>1.0409999999999999</v>
      </c>
      <c r="Z168" s="25">
        <f>G186</f>
        <v>113.375</v>
      </c>
      <c r="AA168" s="25">
        <f>H186</f>
        <v>0.33333333333333331</v>
      </c>
      <c r="AB168" s="21">
        <f>J186</f>
        <v>108</v>
      </c>
      <c r="AC168" s="21">
        <f>K186</f>
        <v>0.35355339059327373</v>
      </c>
      <c r="AD168" s="26">
        <f>M186</f>
        <v>1.9928037641848875</v>
      </c>
      <c r="AE168" s="26">
        <f>N186</f>
        <v>1E-3</v>
      </c>
      <c r="AF168" s="24">
        <f>P186</f>
        <v>4.5162500000000012</v>
      </c>
      <c r="AG168" s="24">
        <f>Q186</f>
        <v>2.266279340277779E-3</v>
      </c>
      <c r="AH168" s="26">
        <f>S186</f>
        <v>9.4175000000000004</v>
      </c>
      <c r="AI168" s="26">
        <f>T186</f>
        <v>8.9734349325073501E-2</v>
      </c>
      <c r="AK168" s="21">
        <f>D187</f>
        <v>207.33189308295806</v>
      </c>
      <c r="AL168" s="21">
        <f>E187</f>
        <v>0.75978876717276034</v>
      </c>
      <c r="AM168" s="25">
        <f>G187</f>
        <v>102.50000002500001</v>
      </c>
      <c r="AN168" s="25">
        <f>H187</f>
        <v>1.8604085572798248</v>
      </c>
      <c r="AO168" s="21">
        <f>J187</f>
        <v>118.05555552777777</v>
      </c>
      <c r="AP168" s="21">
        <f>K187</f>
        <v>1.9610428064906915</v>
      </c>
      <c r="AQ168" s="26">
        <f>M187</f>
        <v>2.0875000000000004</v>
      </c>
      <c r="AR168" s="26">
        <f>N187</f>
        <v>1.8604085572798249E-2</v>
      </c>
      <c r="AS168" s="24">
        <f>P187</f>
        <v>4.7904191616766463</v>
      </c>
      <c r="AT168" s="24">
        <f>Q187</f>
        <v>4.2692870904625028E-2</v>
      </c>
      <c r="AU168" s="26">
        <f>S187</f>
        <v>9.5051263038344871</v>
      </c>
      <c r="AV168" s="26">
        <f>T187</f>
        <v>7.8232198989008947E-2</v>
      </c>
      <c r="AX168" s="21">
        <f>D188</f>
        <v>49.231972239229897</v>
      </c>
      <c r="AY168" s="21">
        <f>E188</f>
        <v>0.33317659999999999</v>
      </c>
      <c r="AZ168" s="25">
        <f>G188</f>
        <v>97.499608750000988</v>
      </c>
      <c r="BA168" s="25">
        <f>H188</f>
        <v>4.7140450000000005</v>
      </c>
      <c r="BB168" s="21">
        <f>J188</f>
        <v>127.500534999998</v>
      </c>
      <c r="BC168" s="21">
        <f>K188</f>
        <v>5</v>
      </c>
      <c r="BD168" s="26">
        <f>M188</f>
        <v>1.9799995499999901</v>
      </c>
      <c r="BE168" s="26">
        <f>N188</f>
        <v>1.4142136E-2</v>
      </c>
      <c r="BF168" s="24">
        <f>P188</f>
        <v>5.05050619834737</v>
      </c>
      <c r="BG168" s="24">
        <f>Q188</f>
        <v>3.0584232999999999E-2</v>
      </c>
      <c r="BH168" s="26">
        <f>S188</f>
        <v>2.1686422066120898</v>
      </c>
      <c r="BI168" s="26">
        <f>T188</f>
        <v>9.9905970000000004E-3</v>
      </c>
      <c r="BP168" s="3">
        <f t="shared" si="95"/>
        <v>217.35633602252403</v>
      </c>
      <c r="BQ168" s="3">
        <f t="shared" si="96"/>
        <v>219.5</v>
      </c>
      <c r="BR168" s="21">
        <f t="shared" ref="BR168:BS168" si="365">BR58</f>
        <v>218.42816801126202</v>
      </c>
      <c r="BS168" s="3">
        <f t="shared" si="365"/>
        <v>-2.1436639774759669</v>
      </c>
      <c r="BT168" s="22">
        <f t="shared" si="98"/>
        <v>-468.23659543181071</v>
      </c>
      <c r="BU168" s="3">
        <f t="shared" si="99"/>
        <v>47710.864580756104</v>
      </c>
      <c r="BX168" s="3">
        <f t="shared" si="100"/>
        <v>14.950154944926624</v>
      </c>
      <c r="BY168" s="21">
        <f t="shared" si="101"/>
        <v>18.61237093153764</v>
      </c>
      <c r="BZ168" s="21">
        <f t="shared" si="102"/>
        <v>223.50713287731398</v>
      </c>
      <c r="CA168" s="21">
        <f t="shared" si="103"/>
        <v>346.42035169314732</v>
      </c>
      <c r="CB168" s="3">
        <f t="shared" si="273"/>
        <v>278.25782931893599</v>
      </c>
      <c r="CK168" s="3">
        <f t="shared" si="104"/>
        <v>109.25925926944437</v>
      </c>
      <c r="CL168" s="3">
        <f t="shared" si="105"/>
        <v>120.125</v>
      </c>
      <c r="CM168" s="21">
        <f t="shared" si="106"/>
        <v>114.69212963472219</v>
      </c>
      <c r="CN168" s="3">
        <f t="shared" si="107"/>
        <v>-10.865740730555629</v>
      </c>
      <c r="CO168" s="22">
        <f t="shared" si="108"/>
        <v>-38.500787360538901</v>
      </c>
      <c r="CP168" s="3">
        <f t="shared" si="109"/>
        <v>359.4105355074206</v>
      </c>
      <c r="CR168" s="3"/>
      <c r="CS168" s="3">
        <f t="shared" si="110"/>
        <v>-93.146921808153039</v>
      </c>
      <c r="CT168" s="21">
        <f t="shared" si="111"/>
        <v>-80.76262906846236</v>
      </c>
      <c r="CU168" s="21">
        <f t="shared" si="112"/>
        <v>8676.3490423341755</v>
      </c>
      <c r="CV168" s="21">
        <f t="shared" si="113"/>
        <v>6522.6022540500417</v>
      </c>
      <c r="CW168" s="3">
        <f t="shared" si="274"/>
        <v>7522.7902948609308</v>
      </c>
      <c r="DF168" s="3">
        <f t="shared" si="114"/>
        <v>138.54166665625007</v>
      </c>
      <c r="DG168" s="3">
        <f t="shared" si="115"/>
        <v>128.75</v>
      </c>
      <c r="DH168" s="21">
        <f t="shared" si="116"/>
        <v>133.64583332812504</v>
      </c>
      <c r="DI168" s="3">
        <f t="shared" si="117"/>
        <v>-18.958125843748917</v>
      </c>
      <c r="DJ168" s="22">
        <f t="shared" si="118"/>
        <v>-2533.6745267272877</v>
      </c>
      <c r="DK168" s="3">
        <f t="shared" si="119"/>
        <v>17861.208765968975</v>
      </c>
      <c r="DM168" s="3"/>
      <c r="DN168" s="3">
        <f t="shared" si="120"/>
        <v>2.9138725103742331</v>
      </c>
      <c r="DO168" s="21">
        <f t="shared" si="121"/>
        <v>4.8129208754208719</v>
      </c>
      <c r="DP168" s="21">
        <f t="shared" si="122"/>
        <v>8.490653006714636</v>
      </c>
      <c r="DQ168" s="21">
        <f t="shared" si="123"/>
        <v>23.164207353062011</v>
      </c>
      <c r="DR168" s="3">
        <f t="shared" si="275"/>
        <v>14.024237833495167</v>
      </c>
      <c r="EA168" s="3">
        <f t="shared" si="124"/>
        <v>2.0916666666749997</v>
      </c>
      <c r="EB168" s="3">
        <f t="shared" si="125"/>
        <v>2.2332506203473943</v>
      </c>
      <c r="EC168" s="21">
        <f t="shared" ref="EC168:ED168" si="366">BY58</f>
        <v>2.1624586435111972</v>
      </c>
      <c r="ED168" s="3">
        <f t="shared" si="366"/>
        <v>-0.14158395367239462</v>
      </c>
      <c r="EE168" s="22">
        <f t="shared" si="127"/>
        <v>-0.30616944440135868</v>
      </c>
      <c r="EF168" s="3">
        <f t="shared" si="128"/>
        <v>4.6762273848962872</v>
      </c>
      <c r="EH168" s="3"/>
      <c r="EI168" s="3">
        <f t="shared" si="129"/>
        <v>-0.23050925924583332</v>
      </c>
      <c r="EJ168" s="21">
        <f t="shared" si="130"/>
        <v>-0.17632430888630291</v>
      </c>
      <c r="EK168" s="21">
        <f t="shared" si="131"/>
        <v>5.3134518598062792E-2</v>
      </c>
      <c r="EL168" s="21">
        <f t="shared" si="132"/>
        <v>3.1090261904232357E-2</v>
      </c>
      <c r="EM168" s="3">
        <f t="shared" si="133"/>
        <v>4.0644385828415189E-2</v>
      </c>
      <c r="EV168" s="3">
        <f t="shared" si="134"/>
        <v>4.3027888446043718</v>
      </c>
      <c r="EW168" s="3">
        <f t="shared" si="135"/>
        <v>4.03</v>
      </c>
      <c r="EX168" s="21">
        <f t="shared" ref="EX168:EY168" si="367">CA58</f>
        <v>4.1663944223021865</v>
      </c>
      <c r="EY168" s="3">
        <f t="shared" si="367"/>
        <v>0.27278884460437158</v>
      </c>
      <c r="EZ168" s="22">
        <f t="shared" si="137"/>
        <v>1.1365459206259116</v>
      </c>
      <c r="FA168" s="3">
        <f t="shared" si="138"/>
        <v>17.35884248219077</v>
      </c>
      <c r="FC168" s="3"/>
      <c r="FD168" s="3">
        <f t="shared" si="139"/>
        <v>-8.9064585021985998E-2</v>
      </c>
      <c r="FE168" s="21">
        <f t="shared" si="140"/>
        <v>-7.2498344556676919E-2</v>
      </c>
      <c r="FF168" s="21">
        <f t="shared" si="141"/>
        <v>7.9325003051385727E-3</v>
      </c>
      <c r="FG168" s="21">
        <f t="shared" si="142"/>
        <v>5.2560099634586461E-3</v>
      </c>
      <c r="FH168" s="3">
        <f t="shared" si="278"/>
        <v>6.4570349727213873E-3</v>
      </c>
      <c r="FQ168" s="3">
        <f t="shared" si="143"/>
        <v>8.7242389209094924</v>
      </c>
      <c r="FR168" s="3">
        <f t="shared" si="144"/>
        <v>8.817499999999999</v>
      </c>
      <c r="FS168" s="21">
        <f t="shared" ref="FS168:FT168" si="368">CC58</f>
        <v>8.7708694604547457</v>
      </c>
      <c r="FT168" s="3">
        <f t="shared" si="368"/>
        <v>-9.3261079090506627E-2</v>
      </c>
      <c r="FU168" s="22">
        <f t="shared" si="146"/>
        <v>-0.81798075044397922</v>
      </c>
      <c r="FV168" s="3">
        <f t="shared" si="147"/>
        <v>76.928151092337728</v>
      </c>
      <c r="FX168" s="3"/>
      <c r="FY168" s="3">
        <f t="shared" si="148"/>
        <v>0.36152364042863638</v>
      </c>
      <c r="FZ168" s="21">
        <f t="shared" si="149"/>
        <v>0.47971484287317701</v>
      </c>
      <c r="GA168" s="21">
        <f t="shared" si="150"/>
        <v>0.13069934258877397</v>
      </c>
      <c r="GB168" s="21">
        <f t="shared" si="151"/>
        <v>0.2301263304728369</v>
      </c>
      <c r="GC168" s="3">
        <f t="shared" si="280"/>
        <v>0.17342825636316225</v>
      </c>
    </row>
    <row r="169" spans="1:185" x14ac:dyDescent="0.25">
      <c r="A169" s="1"/>
      <c r="B169" s="1"/>
      <c r="C169" s="6">
        <v>2</v>
      </c>
      <c r="D169" s="3">
        <v>217.6233406550574</v>
      </c>
      <c r="E169" s="3">
        <v>0.79437622946413322</v>
      </c>
      <c r="F169" s="6">
        <v>2</v>
      </c>
      <c r="G169" s="3">
        <v>110.41666667499999</v>
      </c>
      <c r="H169" s="3">
        <v>1.8604085572798248</v>
      </c>
      <c r="I169" s="6">
        <v>2</v>
      </c>
      <c r="J169" s="3">
        <v>137.03703702777776</v>
      </c>
      <c r="K169" s="3">
        <v>1.9610428064906915</v>
      </c>
      <c r="L169" s="6">
        <v>2</v>
      </c>
      <c r="M169" s="2">
        <v>2.3374999999999999</v>
      </c>
      <c r="N169" s="2">
        <v>1.8604085572798249E-2</v>
      </c>
      <c r="O169" s="6">
        <v>2</v>
      </c>
      <c r="P169" s="2">
        <v>4.2780748663101607</v>
      </c>
      <c r="Q169" s="2">
        <v>3.4049057069378247E-2</v>
      </c>
      <c r="R169" s="6">
        <v>2</v>
      </c>
      <c r="S169" s="2">
        <v>8.8647507312769083</v>
      </c>
      <c r="T169" s="2">
        <v>6.4634647364821635E-2</v>
      </c>
      <c r="X169" s="21">
        <f>D189</f>
        <v>198.875</v>
      </c>
      <c r="Y169" s="21">
        <f>E189</f>
        <v>1.0409999999999999</v>
      </c>
      <c r="Z169" s="25">
        <f>G189</f>
        <v>105.875</v>
      </c>
      <c r="AA169" s="25">
        <f>H189</f>
        <v>0.33333333333333331</v>
      </c>
      <c r="AB169" s="21">
        <f>J189</f>
        <v>139.25</v>
      </c>
      <c r="AC169" s="21">
        <f>K189</f>
        <v>0.35355339059327373</v>
      </c>
      <c r="AD169" s="26">
        <f>M189</f>
        <v>2.5245441795231418</v>
      </c>
      <c r="AE169" s="26">
        <f>N189</f>
        <v>1E-3</v>
      </c>
      <c r="AF169" s="24">
        <f>P189</f>
        <v>3.5649999999999999</v>
      </c>
      <c r="AG169" s="24">
        <f>Q189</f>
        <v>1.412136111111111E-3</v>
      </c>
      <c r="AH169" s="26">
        <f>S189</f>
        <v>8.1050000000000004</v>
      </c>
      <c r="AI169" s="26">
        <f>T189</f>
        <v>8.0375241582124904E-2</v>
      </c>
      <c r="AK169" s="21">
        <f>D190</f>
        <v>230.31042840435839</v>
      </c>
      <c r="AL169" s="21">
        <f>E190</f>
        <v>0.70014058522954825</v>
      </c>
      <c r="AM169" s="25">
        <f>G190</f>
        <v>102.31481480555561</v>
      </c>
      <c r="AN169" s="25">
        <f>H190</f>
        <v>1.9610428064906915</v>
      </c>
      <c r="AO169" s="21">
        <f>J190</f>
        <v>144.2708333437499</v>
      </c>
      <c r="AP169" s="21">
        <f>K190</f>
        <v>2.0799999999999996</v>
      </c>
      <c r="AQ169" s="26">
        <f>M190</f>
        <v>2.0750000000000002</v>
      </c>
      <c r="AR169" s="26">
        <f>N190</f>
        <v>1.8604085572798249E-2</v>
      </c>
      <c r="AS169" s="24">
        <f>P190</f>
        <v>4.3373493975903612</v>
      </c>
      <c r="AT169" s="24">
        <f>Q190</f>
        <v>3.8887912940672779E-2</v>
      </c>
      <c r="AU169" s="26">
        <f>S190</f>
        <v>9.3754882509608723</v>
      </c>
      <c r="AV169" s="26">
        <f>T190</f>
        <v>7.130334240929978E-2</v>
      </c>
      <c r="AX169" s="21">
        <f>D191</f>
        <v>8.3805912362699502</v>
      </c>
      <c r="AY169" s="21">
        <f>E191</f>
        <v>0.33317659999999999</v>
      </c>
      <c r="AZ169" s="25">
        <f>G191</f>
        <v>106.24933250000001</v>
      </c>
      <c r="BA169" s="25">
        <f>H191</f>
        <v>4.7140450000000005</v>
      </c>
      <c r="BB169" s="21">
        <f>J191</f>
        <v>145.00045750000001</v>
      </c>
      <c r="BC169" s="21">
        <f>K191</f>
        <v>5</v>
      </c>
      <c r="BD169" s="26">
        <f>M191</f>
        <v>2.2799987799999899</v>
      </c>
      <c r="BE169" s="26">
        <f>N191</f>
        <v>1.4142136E-2</v>
      </c>
      <c r="BF169" s="24">
        <f>P191</f>
        <v>4.38596725915792</v>
      </c>
      <c r="BG169" s="24">
        <f>Q191</f>
        <v>2.4484333E-2</v>
      </c>
      <c r="BH169" s="26">
        <f>S191</f>
        <v>5.9481913986308602E-2</v>
      </c>
      <c r="BI169" s="26">
        <f>T191</f>
        <v>9.9905970000000004E-3</v>
      </c>
      <c r="BP169" s="3">
        <f t="shared" si="95"/>
        <v>217.6233406550574</v>
      </c>
      <c r="BQ169" s="3">
        <f t="shared" si="96"/>
        <v>192</v>
      </c>
      <c r="BR169" s="21">
        <f t="shared" ref="BR169:BS169" si="369">BR59</f>
        <v>204.8116703275287</v>
      </c>
      <c r="BS169" s="3">
        <f t="shared" si="369"/>
        <v>25.623340655057405</v>
      </c>
      <c r="BT169" s="22">
        <f t="shared" si="98"/>
        <v>5247.9591989335804</v>
      </c>
      <c r="BU169" s="3">
        <f t="shared" si="99"/>
        <v>41947.820302352302</v>
      </c>
      <c r="BX169" s="3">
        <f t="shared" si="100"/>
        <v>15.217159577459995</v>
      </c>
      <c r="BY169" s="21">
        <f t="shared" si="101"/>
        <v>-8.8876290684623598</v>
      </c>
      <c r="BZ169" s="21">
        <f t="shared" si="102"/>
        <v>231.56194560588244</v>
      </c>
      <c r="CA169" s="21">
        <f t="shared" si="103"/>
        <v>78.989950458577113</v>
      </c>
      <c r="CB169" s="3">
        <f t="shared" si="273"/>
        <v>-135.24446980006385</v>
      </c>
      <c r="CK169" s="3">
        <f t="shared" si="104"/>
        <v>110.41666667499999</v>
      </c>
      <c r="CL169" s="3">
        <f t="shared" si="105"/>
        <v>113.33333333333334</v>
      </c>
      <c r="CM169" s="21">
        <f t="shared" si="106"/>
        <v>111.87500000416667</v>
      </c>
      <c r="CN169" s="3">
        <f t="shared" si="107"/>
        <v>-2.9166666583333551</v>
      </c>
      <c r="CO169" s="22">
        <f t="shared" si="108"/>
        <v>32.325800989815434</v>
      </c>
      <c r="CP169" s="3">
        <f t="shared" si="109"/>
        <v>211.31316192922827</v>
      </c>
      <c r="CR169" s="3"/>
      <c r="CS169" s="3">
        <f t="shared" si="110"/>
        <v>-91.989514402597422</v>
      </c>
      <c r="CT169" s="21">
        <f t="shared" si="111"/>
        <v>-87.554295735129017</v>
      </c>
      <c r="CU169" s="21">
        <f t="shared" si="112"/>
        <v>8462.0707600256792</v>
      </c>
      <c r="CV169" s="21">
        <f t="shared" si="113"/>
        <v>7665.7547016744311</v>
      </c>
      <c r="CW169" s="3">
        <f t="shared" si="274"/>
        <v>8054.0771485359246</v>
      </c>
      <c r="DF169" s="3">
        <f t="shared" si="114"/>
        <v>137.03703702777776</v>
      </c>
      <c r="DG169" s="3">
        <f t="shared" si="115"/>
        <v>132.55555555555554</v>
      </c>
      <c r="DH169" s="21">
        <f t="shared" si="116"/>
        <v>134.79629629166664</v>
      </c>
      <c r="DI169" s="3">
        <f t="shared" si="117"/>
        <v>14.536614527778752</v>
      </c>
      <c r="DJ169" s="22">
        <f t="shared" si="118"/>
        <v>1959.4817989642104</v>
      </c>
      <c r="DK169" s="3">
        <f t="shared" si="119"/>
        <v>18170.041493950779</v>
      </c>
      <c r="DM169" s="3"/>
      <c r="DN169" s="3">
        <f t="shared" si="120"/>
        <v>1.4092428819019176</v>
      </c>
      <c r="DO169" s="21">
        <f t="shared" si="121"/>
        <v>8.6184764309764148</v>
      </c>
      <c r="DP169" s="21">
        <f t="shared" si="122"/>
        <v>1.985965500191222</v>
      </c>
      <c r="DQ169" s="21">
        <f t="shared" si="123"/>
        <v>74.278135991295954</v>
      </c>
      <c r="DR169" s="3">
        <f t="shared" si="275"/>
        <v>12.145526563192956</v>
      </c>
      <c r="EA169" s="3">
        <f t="shared" si="124"/>
        <v>2.3374999999999999</v>
      </c>
      <c r="EB169" s="3">
        <f t="shared" si="125"/>
        <v>2.7413950654888817</v>
      </c>
      <c r="EC169" s="21">
        <f t="shared" ref="EC169:ED169" si="370">BY59</f>
        <v>2.5394475327444406</v>
      </c>
      <c r="ED169" s="3">
        <f t="shared" si="370"/>
        <v>-0.40389506548888177</v>
      </c>
      <c r="EE169" s="22">
        <f t="shared" si="127"/>
        <v>-1.0256703275433952</v>
      </c>
      <c r="EF169" s="3">
        <f t="shared" si="128"/>
        <v>6.4487937715618262</v>
      </c>
      <c r="EH169" s="3"/>
      <c r="EI169" s="3">
        <f t="shared" si="129"/>
        <v>1.5324074079166916E-2</v>
      </c>
      <c r="EJ169" s="21">
        <f t="shared" si="130"/>
        <v>0.33182013625518447</v>
      </c>
      <c r="EK169" s="21">
        <f t="shared" si="131"/>
        <v>2.3482724638379537E-4</v>
      </c>
      <c r="EL169" s="21">
        <f t="shared" si="132"/>
        <v>0.11010460282440919</v>
      </c>
      <c r="EM169" s="3">
        <f t="shared" si="133"/>
        <v>5.0848363489337063E-3</v>
      </c>
      <c r="EV169" s="3">
        <f t="shared" si="134"/>
        <v>4.2780748663101607</v>
      </c>
      <c r="EW169" s="3">
        <f t="shared" si="135"/>
        <v>3.6477777777777778</v>
      </c>
      <c r="EX169" s="21">
        <f t="shared" ref="EX169:EY169" si="371">CA59</f>
        <v>3.9629263220439692</v>
      </c>
      <c r="EY169" s="3">
        <f t="shared" si="371"/>
        <v>0.63029708853238287</v>
      </c>
      <c r="EZ169" s="22">
        <f t="shared" si="137"/>
        <v>2.4978209228526582</v>
      </c>
      <c r="FA169" s="3">
        <f t="shared" si="138"/>
        <v>15.704785033948941</v>
      </c>
      <c r="FC169" s="3"/>
      <c r="FD169" s="3">
        <f t="shared" si="139"/>
        <v>-0.11377856331619718</v>
      </c>
      <c r="FE169" s="21">
        <f t="shared" si="140"/>
        <v>-0.45472056677889938</v>
      </c>
      <c r="FF169" s="21">
        <f t="shared" si="141"/>
        <v>1.294556147029789E-2</v>
      </c>
      <c r="FG169" s="21">
        <f t="shared" si="142"/>
        <v>0.20677079385172351</v>
      </c>
      <c r="FH169" s="3">
        <f t="shared" si="278"/>
        <v>5.1737452798430068E-2</v>
      </c>
      <c r="FQ169" s="3">
        <f t="shared" si="143"/>
        <v>8.8647507312769083</v>
      </c>
      <c r="FR169" s="3">
        <f t="shared" si="144"/>
        <v>7.8722222222222218</v>
      </c>
      <c r="FS169" s="21">
        <f t="shared" ref="FS169:FT169" si="372">CC59</f>
        <v>8.368486476749565</v>
      </c>
      <c r="FT169" s="3">
        <f t="shared" si="372"/>
        <v>0.99252850905468648</v>
      </c>
      <c r="FU169" s="22">
        <f t="shared" si="146"/>
        <v>8.3059614058125515</v>
      </c>
      <c r="FV169" s="3">
        <f t="shared" si="147"/>
        <v>70.031565911540355</v>
      </c>
      <c r="FX169" s="3"/>
      <c r="FY169" s="3">
        <f t="shared" si="148"/>
        <v>0.50203545079605227</v>
      </c>
      <c r="FZ169" s="21">
        <f t="shared" si="149"/>
        <v>-0.46556293490460021</v>
      </c>
      <c r="GA169" s="21">
        <f t="shared" si="150"/>
        <v>0.25203959385599545</v>
      </c>
      <c r="GB169" s="21">
        <f t="shared" si="151"/>
        <v>0.21674884635698502</v>
      </c>
      <c r="GC169" s="3">
        <f t="shared" si="280"/>
        <v>-0.23372909789876412</v>
      </c>
    </row>
    <row r="170" spans="1:185" x14ac:dyDescent="0.25">
      <c r="A170" s="1"/>
      <c r="B170" s="1"/>
      <c r="C170" s="4">
        <v>3</v>
      </c>
      <c r="D170" s="3">
        <v>173.57637953321</v>
      </c>
      <c r="E170" s="3">
        <v>0.3160791</v>
      </c>
      <c r="F170" s="4">
        <v>3</v>
      </c>
      <c r="G170" s="3">
        <v>116.24955750000001</v>
      </c>
      <c r="H170" s="3">
        <v>4.4721359999999999</v>
      </c>
      <c r="I170" s="4">
        <v>3</v>
      </c>
      <c r="J170" s="3">
        <v>122.500422499999</v>
      </c>
      <c r="K170" s="3">
        <v>4.7140450000000005</v>
      </c>
      <c r="L170" s="4">
        <v>3</v>
      </c>
      <c r="M170" s="2">
        <v>2.1100006100000002</v>
      </c>
      <c r="N170" s="2">
        <v>1.4142136E-2</v>
      </c>
      <c r="O170" s="4">
        <v>3</v>
      </c>
      <c r="P170" s="2">
        <v>4.7393351227514504</v>
      </c>
      <c r="Q170" s="2">
        <v>2.6502723999999998E-2</v>
      </c>
      <c r="R170" s="4">
        <v>3</v>
      </c>
      <c r="S170" s="2">
        <v>8.0933268936874398</v>
      </c>
      <c r="T170" s="2">
        <v>9.9905970000000004E-3</v>
      </c>
      <c r="X170" s="21">
        <f>D192</f>
        <v>227.25</v>
      </c>
      <c r="Y170" s="21">
        <f>E192</f>
        <v>1.0409999999999999</v>
      </c>
      <c r="Z170" s="25">
        <f>G192</f>
        <v>101.625</v>
      </c>
      <c r="AA170" s="25">
        <f>H192</f>
        <v>0.33333333333333331</v>
      </c>
      <c r="AB170" s="21">
        <f>J192</f>
        <v>135.5</v>
      </c>
      <c r="AC170" s="21">
        <f>K192</f>
        <v>0.35355339059327373</v>
      </c>
      <c r="AD170" s="26">
        <f>M192</f>
        <v>2.1327014218009479</v>
      </c>
      <c r="AE170" s="26">
        <f>N192</f>
        <v>1E-3</v>
      </c>
      <c r="AF170" s="24">
        <f>P192</f>
        <v>4.22</v>
      </c>
      <c r="AG170" s="24">
        <f>Q192</f>
        <v>1.9787111111111109E-3</v>
      </c>
      <c r="AH170" s="26">
        <f>S192</f>
        <v>9.5862499999999997</v>
      </c>
      <c r="AI170" s="26">
        <f>T192</f>
        <v>8.4506053951187973E-2</v>
      </c>
      <c r="AK170" s="21">
        <f>D193</f>
        <v>228.90214851234862</v>
      </c>
      <c r="AL170" s="21">
        <f>E193</f>
        <v>0.73569430289979587</v>
      </c>
      <c r="AM170" s="25">
        <f>G193</f>
        <v>98.148148138888885</v>
      </c>
      <c r="AN170" s="25">
        <f>H193</f>
        <v>1.9610428064906915</v>
      </c>
      <c r="AO170" s="21">
        <f>J193</f>
        <v>140.10416668750003</v>
      </c>
      <c r="AP170" s="21">
        <f>K193</f>
        <v>2.0799999999999996</v>
      </c>
      <c r="AQ170" s="26">
        <f>M193</f>
        <v>2.0041666667500002</v>
      </c>
      <c r="AR170" s="26">
        <f>N193</f>
        <v>1.8604085572798249E-2</v>
      </c>
      <c r="AS170" s="24">
        <f>P193</f>
        <v>4.4906444904577691</v>
      </c>
      <c r="AT170" s="24">
        <f>Q193</f>
        <v>4.1685322764582554E-2</v>
      </c>
      <c r="AU170" s="26">
        <f>S193</f>
        <v>9.6625874653785875</v>
      </c>
      <c r="AV170" s="26">
        <f>T193</f>
        <v>7.6154257688105076E-2</v>
      </c>
      <c r="AX170" s="21">
        <f>D194</f>
        <v>1.1062460275800399</v>
      </c>
      <c r="AY170" s="21">
        <f>E194</f>
        <v>0.33317659999999999</v>
      </c>
      <c r="AZ170" s="25">
        <f>G194</f>
        <v>101.2499325</v>
      </c>
      <c r="BA170" s="25">
        <f>H194</f>
        <v>4.7140450000000005</v>
      </c>
      <c r="BB170" s="21">
        <f>J194</f>
        <v>143.74995374999898</v>
      </c>
      <c r="BC170" s="21">
        <f>K194</f>
        <v>5</v>
      </c>
      <c r="BD170" s="26">
        <f>M194</f>
        <v>2.1700000699999999</v>
      </c>
      <c r="BE170" s="26">
        <f>N194</f>
        <v>1.4142136E-2</v>
      </c>
      <c r="BF170" s="24">
        <f>P194</f>
        <v>4.6082947822209004</v>
      </c>
      <c r="BG170" s="24">
        <f>Q194</f>
        <v>2.6538099999999998E-2</v>
      </c>
      <c r="BH170" s="26">
        <f>S194</f>
        <v>0.26313507539589198</v>
      </c>
      <c r="BI170" s="26">
        <f>T194</f>
        <v>9.9905970000000004E-3</v>
      </c>
      <c r="BP170" s="3">
        <f t="shared" si="95"/>
        <v>209.42494440526929</v>
      </c>
      <c r="BQ170" s="3">
        <f t="shared" si="96"/>
        <v>209.44444444444446</v>
      </c>
      <c r="BR170" s="21">
        <f t="shared" ref="BR170:BS170" si="373">BR60</f>
        <v>209.43469442485687</v>
      </c>
      <c r="BS170" s="3">
        <f t="shared" si="373"/>
        <v>-1.9500039175170514E-2</v>
      </c>
      <c r="BT170" s="22">
        <f t="shared" si="98"/>
        <v>-4.0839847459245746</v>
      </c>
      <c r="BU170" s="3">
        <f t="shared" si="99"/>
        <v>43862.891228833178</v>
      </c>
      <c r="BX170" s="3">
        <f t="shared" si="100"/>
        <v>7.0187633276718771</v>
      </c>
      <c r="BY170" s="21">
        <f t="shared" si="101"/>
        <v>8.5568153759820973</v>
      </c>
      <c r="BZ170" s="21">
        <f t="shared" si="102"/>
        <v>49.263038649871604</v>
      </c>
      <c r="CA170" s="21">
        <f t="shared" si="103"/>
        <v>73.219089378643645</v>
      </c>
      <c r="CB170" s="3">
        <f t="shared" si="273"/>
        <v>60.058261962601989</v>
      </c>
      <c r="CK170" s="3">
        <f t="shared" si="104"/>
        <v>99.999999999999943</v>
      </c>
      <c r="CL170" s="3">
        <f t="shared" si="105"/>
        <v>100.88888888888887</v>
      </c>
      <c r="CM170" s="21">
        <f t="shared" si="106"/>
        <v>100.4444444444444</v>
      </c>
      <c r="CN170" s="3">
        <f t="shared" si="107"/>
        <v>-0.88888888888892836</v>
      </c>
      <c r="CO170" s="22">
        <f t="shared" si="108"/>
        <v>-2.9824812993763521</v>
      </c>
      <c r="CP170" s="3">
        <f t="shared" si="109"/>
        <v>2.1944429216122754</v>
      </c>
      <c r="CR170" s="3"/>
      <c r="CS170" s="3">
        <f t="shared" si="110"/>
        <v>-102.40618107759747</v>
      </c>
      <c r="CT170" s="21">
        <f t="shared" si="111"/>
        <v>-99.998740179573488</v>
      </c>
      <c r="CU170" s="21">
        <f t="shared" si="112"/>
        <v>10487.025922897681</v>
      </c>
      <c r="CV170" s="21">
        <f t="shared" si="113"/>
        <v>9999.7480375018458</v>
      </c>
      <c r="CW170" s="3">
        <f t="shared" si="274"/>
        <v>10240.489094361024</v>
      </c>
      <c r="DF170" s="3">
        <f t="shared" si="114"/>
        <v>118.51851852777783</v>
      </c>
      <c r="DG170" s="3">
        <f t="shared" si="115"/>
        <v>118.00000000000001</v>
      </c>
      <c r="DH170" s="21">
        <f t="shared" si="116"/>
        <v>118.25925926388892</v>
      </c>
      <c r="DI170" s="3">
        <f t="shared" si="117"/>
        <v>-1.481365222223161</v>
      </c>
      <c r="DJ170" s="22">
        <f t="shared" si="118"/>
        <v>-175.18515387939723</v>
      </c>
      <c r="DK170" s="3">
        <f t="shared" si="119"/>
        <v>13985.252401643698</v>
      </c>
      <c r="DM170" s="3"/>
      <c r="DN170" s="3">
        <f t="shared" si="120"/>
        <v>-17.10927561809801</v>
      </c>
      <c r="DO170" s="21">
        <f t="shared" si="121"/>
        <v>-5.9370791245791139</v>
      </c>
      <c r="DP170" s="21">
        <f t="shared" si="122"/>
        <v>292.72731217604303</v>
      </c>
      <c r="DQ170" s="21">
        <f t="shared" si="123"/>
        <v>35.248908531513095</v>
      </c>
      <c r="DR170" s="3">
        <f t="shared" si="275"/>
        <v>101.57912310888011</v>
      </c>
      <c r="EA170" s="3">
        <f t="shared" si="124"/>
        <v>2.0666666667499998</v>
      </c>
      <c r="EB170" s="3">
        <f t="shared" si="125"/>
        <v>2.1786492374727668</v>
      </c>
      <c r="EC170" s="21">
        <f t="shared" ref="EC170:ED170" si="374">BY60</f>
        <v>2.1226579521113833</v>
      </c>
      <c r="ED170" s="3">
        <f t="shared" si="374"/>
        <v>-0.11198257072276707</v>
      </c>
      <c r="EE170" s="22">
        <f t="shared" si="127"/>
        <v>-0.23770069424255691</v>
      </c>
      <c r="EF170" s="3">
        <f t="shared" si="128"/>
        <v>4.5056767816616921</v>
      </c>
      <c r="EH170" s="3"/>
      <c r="EI170" s="3">
        <f t="shared" si="129"/>
        <v>-0.25550925917083323</v>
      </c>
      <c r="EJ170" s="21">
        <f t="shared" si="130"/>
        <v>-0.23092569176093036</v>
      </c>
      <c r="EK170" s="21">
        <f t="shared" si="131"/>
        <v>6.5284981522028024E-2</v>
      </c>
      <c r="EL170" s="21">
        <f t="shared" si="132"/>
        <v>5.3326675115264219E-2</v>
      </c>
      <c r="EM170" s="3">
        <f t="shared" si="133"/>
        <v>5.9003652425347504E-2</v>
      </c>
      <c r="EV170" s="3">
        <f t="shared" si="134"/>
        <v>4.8387096772242462</v>
      </c>
      <c r="EW170" s="3">
        <f t="shared" si="135"/>
        <v>4.59</v>
      </c>
      <c r="EX170" s="21">
        <f t="shared" ref="EX170:EY170" si="375">CA60</f>
        <v>4.714354838612123</v>
      </c>
      <c r="EY170" s="3">
        <f t="shared" si="375"/>
        <v>0.24870967722424631</v>
      </c>
      <c r="EZ170" s="22">
        <f t="shared" si="137"/>
        <v>1.1725056702317849</v>
      </c>
      <c r="FA170" s="3">
        <f t="shared" si="138"/>
        <v>22.225141544345536</v>
      </c>
      <c r="FC170" s="3"/>
      <c r="FD170" s="3">
        <f t="shared" si="139"/>
        <v>0.44685624759788833</v>
      </c>
      <c r="FE170" s="21">
        <f t="shared" si="140"/>
        <v>0.48750165544332269</v>
      </c>
      <c r="FF170" s="21">
        <f t="shared" si="141"/>
        <v>0.19968050601726528</v>
      </c>
      <c r="FG170" s="21">
        <f t="shared" si="142"/>
        <v>0.23765786405998013</v>
      </c>
      <c r="FH170" s="3">
        <f t="shared" si="278"/>
        <v>0.21784316044916185</v>
      </c>
      <c r="FQ170" s="3">
        <f t="shared" si="143"/>
        <v>9.5411264543087135</v>
      </c>
      <c r="FR170" s="3">
        <f t="shared" si="144"/>
        <v>9.5688888888888872</v>
      </c>
      <c r="FS170" s="21">
        <f t="shared" ref="FS170:FT170" si="376">CC60</f>
        <v>9.5550076715988013</v>
      </c>
      <c r="FT170" s="3">
        <f t="shared" si="376"/>
        <v>-2.7762434580173689E-2</v>
      </c>
      <c r="FU170" s="22">
        <f t="shared" si="146"/>
        <v>-0.26527027539581943</v>
      </c>
      <c r="FV170" s="3">
        <f t="shared" si="147"/>
        <v>91.298171604311946</v>
      </c>
      <c r="FX170" s="3"/>
      <c r="FY170" s="3">
        <f t="shared" si="148"/>
        <v>1.1784111738278575</v>
      </c>
      <c r="FZ170" s="21">
        <f t="shared" si="149"/>
        <v>1.2311037317620652</v>
      </c>
      <c r="GA170" s="21">
        <f t="shared" si="150"/>
        <v>1.3886528946023491</v>
      </c>
      <c r="GB170" s="21">
        <f t="shared" si="151"/>
        <v>1.5156163983584829</v>
      </c>
      <c r="GC170" s="3">
        <f t="shared" si="280"/>
        <v>1.4507463936495912</v>
      </c>
    </row>
    <row r="171" spans="1:185" x14ac:dyDescent="0.25">
      <c r="A171" s="1">
        <v>13</v>
      </c>
      <c r="B171" s="1">
        <v>1</v>
      </c>
      <c r="C171" s="5">
        <v>1</v>
      </c>
      <c r="D171" s="3">
        <v>209.44444444444446</v>
      </c>
      <c r="E171" s="3">
        <v>1.0409999999999999</v>
      </c>
      <c r="F171" s="5">
        <v>1</v>
      </c>
      <c r="G171" s="3">
        <v>100.88888888888887</v>
      </c>
      <c r="H171" s="3">
        <v>0.31622776601683794</v>
      </c>
      <c r="I171" s="5">
        <v>1</v>
      </c>
      <c r="J171" s="3">
        <v>118.00000000000001</v>
      </c>
      <c r="K171" s="3">
        <v>0.33333333333333331</v>
      </c>
      <c r="L171" s="5">
        <v>1</v>
      </c>
      <c r="M171" s="2">
        <v>2.1786492374727668</v>
      </c>
      <c r="N171" s="2">
        <v>1E-3</v>
      </c>
      <c r="O171" s="5">
        <v>1</v>
      </c>
      <c r="P171" s="2">
        <v>4.59</v>
      </c>
      <c r="Q171" s="2">
        <v>2.1068099999999998E-3</v>
      </c>
      <c r="R171" s="5">
        <v>1</v>
      </c>
      <c r="S171" s="2">
        <v>9.5688888888888872</v>
      </c>
      <c r="T171" s="2">
        <v>9.2038967683791093E-2</v>
      </c>
      <c r="X171" s="21">
        <f>D195</f>
        <v>221</v>
      </c>
      <c r="Y171" s="21">
        <f>E195</f>
        <v>1.0409999999999999</v>
      </c>
      <c r="Z171" s="25">
        <f>G195</f>
        <v>100.49999999999999</v>
      </c>
      <c r="AA171" s="25">
        <f>H195</f>
        <v>0.33333333333333331</v>
      </c>
      <c r="AB171" s="21">
        <f>J195</f>
        <v>125.87500000000001</v>
      </c>
      <c r="AC171" s="21">
        <f>K195</f>
        <v>0.35355339059327373</v>
      </c>
      <c r="AD171" s="26">
        <f>M195</f>
        <v>2.0356234096692107</v>
      </c>
      <c r="AE171" s="26">
        <f>N195</f>
        <v>1E-3</v>
      </c>
      <c r="AF171" s="24">
        <f>P195</f>
        <v>4.4212500000000006</v>
      </c>
      <c r="AG171" s="24">
        <f>Q195</f>
        <v>2.1719390625000007E-3</v>
      </c>
      <c r="AH171" s="26">
        <f>S195</f>
        <v>9.7737499999999997</v>
      </c>
      <c r="AI171" s="26">
        <f>T195</f>
        <v>8.9412819127272641E-2</v>
      </c>
      <c r="AK171" s="21">
        <f>D196</f>
        <v>221.38281424488855</v>
      </c>
      <c r="AL171" s="21">
        <f>E196</f>
        <v>0.71499010514371042</v>
      </c>
      <c r="AM171" s="25">
        <f>G196</f>
        <v>98.148148138888843</v>
      </c>
      <c r="AN171" s="25">
        <f>H196</f>
        <v>1.9610428064906915</v>
      </c>
      <c r="AO171" s="21">
        <f>J196</f>
        <v>129.68750000000006</v>
      </c>
      <c r="AP171" s="21">
        <f>K196</f>
        <v>2.0799999999999996</v>
      </c>
      <c r="AQ171" s="26">
        <f>M196</f>
        <v>1.9208333332500001</v>
      </c>
      <c r="AR171" s="26">
        <f>N196</f>
        <v>1.8604085572798249E-2</v>
      </c>
      <c r="AS171" s="24">
        <f>P196</f>
        <v>4.6854663776436212</v>
      </c>
      <c r="AT171" s="24">
        <f>Q196</f>
        <v>4.538072925393459E-2</v>
      </c>
      <c r="AU171" s="26">
        <f>S196</f>
        <v>9.7587837247187146</v>
      </c>
      <c r="AV171" s="26">
        <f>T196</f>
        <v>8.0636990681973164E-2</v>
      </c>
      <c r="AX171" s="21">
        <f>D197</f>
        <v>6.6139232866300492</v>
      </c>
      <c r="AY171" s="21">
        <f>E197</f>
        <v>0.33317659999999999</v>
      </c>
      <c r="AZ171" s="25">
        <f>G197</f>
        <v>99.9999049999997</v>
      </c>
      <c r="BA171" s="25">
        <f>H197</f>
        <v>4.7140450000000005</v>
      </c>
      <c r="BB171" s="21">
        <f>J197</f>
        <v>132.50017124999999</v>
      </c>
      <c r="BC171" s="21">
        <f>K197</f>
        <v>5</v>
      </c>
      <c r="BD171" s="26">
        <f>M197</f>
        <v>2.3100013800000001</v>
      </c>
      <c r="BE171" s="26">
        <f>N197</f>
        <v>1.4142136E-2</v>
      </c>
      <c r="BF171" s="24">
        <f>P197</f>
        <v>4.3290017428474297</v>
      </c>
      <c r="BG171" s="24">
        <f>Q197</f>
        <v>2.3444755000000001E-2</v>
      </c>
      <c r="BH171" s="26">
        <f>S197</f>
        <v>0.52322537959547599</v>
      </c>
      <c r="BI171" s="26">
        <f>T197</f>
        <v>9.9905970000000004E-3</v>
      </c>
      <c r="BP171" s="3">
        <f t="shared" si="95"/>
        <v>209.69292562786941</v>
      </c>
      <c r="BQ171" s="3">
        <f t="shared" si="96"/>
        <v>207.22222222222223</v>
      </c>
      <c r="BR171" s="21">
        <f t="shared" ref="BR171:BS171" si="377">BR61</f>
        <v>208.45757392504584</v>
      </c>
      <c r="BS171" s="3">
        <f t="shared" si="377"/>
        <v>2.4707034056471855</v>
      </c>
      <c r="BT171" s="22">
        <f t="shared" si="98"/>
        <v>515.03683782956068</v>
      </c>
      <c r="BU171" s="3">
        <f t="shared" si="99"/>
        <v>43454.560126715951</v>
      </c>
      <c r="BX171" s="3">
        <f t="shared" si="100"/>
        <v>7.2867445502720045</v>
      </c>
      <c r="BY171" s="21">
        <f t="shared" si="101"/>
        <v>6.3345931537598688</v>
      </c>
      <c r="BZ171" s="21">
        <f t="shared" si="102"/>
        <v>53.096646140918757</v>
      </c>
      <c r="CA171" s="21">
        <f t="shared" si="103"/>
        <v>40.127070423661401</v>
      </c>
      <c r="CB171" s="3">
        <f t="shared" si="273"/>
        <v>46.158562141350075</v>
      </c>
      <c r="CK171" s="3">
        <f t="shared" si="104"/>
        <v>94.583333282500021</v>
      </c>
      <c r="CL171" s="3">
        <f t="shared" si="105"/>
        <v>93.222222222222214</v>
      </c>
      <c r="CM171" s="21">
        <f t="shared" si="106"/>
        <v>93.902777752361118</v>
      </c>
      <c r="CN171" s="3">
        <f t="shared" si="107"/>
        <v>1.3611110602778069</v>
      </c>
      <c r="CO171" s="22">
        <f t="shared" si="108"/>
        <v>-17.705328125045636</v>
      </c>
      <c r="CP171" s="3">
        <f t="shared" si="109"/>
        <v>80.672307748667265</v>
      </c>
      <c r="CR171" s="3"/>
      <c r="CS171" s="3">
        <f t="shared" si="110"/>
        <v>-107.82284779509739</v>
      </c>
      <c r="CT171" s="21">
        <f t="shared" si="111"/>
        <v>-107.66540684624015</v>
      </c>
      <c r="CU171" s="21">
        <f t="shared" si="112"/>
        <v>11625.766506644737</v>
      </c>
      <c r="CV171" s="21">
        <f t="shared" si="113"/>
        <v>11591.839831366415</v>
      </c>
      <c r="CW171" s="3">
        <f t="shared" si="274"/>
        <v>11608.790775179388</v>
      </c>
      <c r="DF171" s="3">
        <f t="shared" si="114"/>
        <v>118.51851857500002</v>
      </c>
      <c r="DG171" s="3">
        <f t="shared" si="115"/>
        <v>120.22222222222223</v>
      </c>
      <c r="DH171" s="21">
        <f t="shared" si="116"/>
        <v>119.37037039861113</v>
      </c>
      <c r="DI171" s="3">
        <f t="shared" si="117"/>
        <v>-8.9817764249989693</v>
      </c>
      <c r="DJ171" s="22">
        <f t="shared" si="118"/>
        <v>-1072.1579786896402</v>
      </c>
      <c r="DK171" s="3">
        <f t="shared" si="119"/>
        <v>14249.285329101616</v>
      </c>
      <c r="DM171" s="3"/>
      <c r="DN171" s="3">
        <f t="shared" si="120"/>
        <v>-17.109275570875823</v>
      </c>
      <c r="DO171" s="21">
        <f t="shared" si="121"/>
        <v>-3.7148569023568996</v>
      </c>
      <c r="DP171" s="21">
        <f t="shared" si="122"/>
        <v>292.72731056016823</v>
      </c>
      <c r="DQ171" s="21">
        <f t="shared" si="123"/>
        <v>13.800161804988699</v>
      </c>
      <c r="DR171" s="3">
        <f t="shared" si="275"/>
        <v>63.558510448794337</v>
      </c>
      <c r="EA171" s="3">
        <f t="shared" si="124"/>
        <v>2.0125000000000002</v>
      </c>
      <c r="EB171" s="3">
        <f t="shared" si="125"/>
        <v>2.1286660359508049</v>
      </c>
      <c r="EC171" s="21">
        <f t="shared" ref="EC171:ED171" si="378">BY61</f>
        <v>2.0705830179754026</v>
      </c>
      <c r="ED171" s="3">
        <f t="shared" si="378"/>
        <v>-0.11616603595080477</v>
      </c>
      <c r="EE171" s="22">
        <f t="shared" si="127"/>
        <v>-0.24053142130525645</v>
      </c>
      <c r="EF171" s="3">
        <f t="shared" si="128"/>
        <v>4.2873140343281264</v>
      </c>
      <c r="EH171" s="3"/>
      <c r="EI171" s="3">
        <f t="shared" si="129"/>
        <v>-0.30967592592083282</v>
      </c>
      <c r="EJ171" s="21">
        <f t="shared" si="130"/>
        <v>-0.28090889328289226</v>
      </c>
      <c r="EK171" s="21">
        <f t="shared" si="131"/>
        <v>9.5899179094925138E-2</v>
      </c>
      <c r="EL171" s="21">
        <f t="shared" si="132"/>
        <v>7.8909806325419357E-2</v>
      </c>
      <c r="EM171" s="3">
        <f t="shared" si="133"/>
        <v>8.6990721626776069E-2</v>
      </c>
      <c r="EV171" s="3">
        <f t="shared" si="134"/>
        <v>4.9689440993788816</v>
      </c>
      <c r="EW171" s="3">
        <f t="shared" si="135"/>
        <v>4.6977777777777767</v>
      </c>
      <c r="EX171" s="21">
        <f t="shared" ref="EX171:EY171" si="379">CA61</f>
        <v>4.8333609385783287</v>
      </c>
      <c r="EY171" s="3">
        <f t="shared" si="379"/>
        <v>0.27116632160110488</v>
      </c>
      <c r="EZ171" s="22">
        <f t="shared" si="137"/>
        <v>1.3106447066847493</v>
      </c>
      <c r="FA171" s="3">
        <f t="shared" si="138"/>
        <v>23.361377962574782</v>
      </c>
      <c r="FC171" s="3"/>
      <c r="FD171" s="3">
        <f t="shared" si="139"/>
        <v>0.57709066975252377</v>
      </c>
      <c r="FE171" s="21">
        <f t="shared" si="140"/>
        <v>0.59527943322109955</v>
      </c>
      <c r="FF171" s="21">
        <f t="shared" si="141"/>
        <v>0.33303364111541645</v>
      </c>
      <c r="FG171" s="21">
        <f t="shared" si="142"/>
        <v>0.35435760361603352</v>
      </c>
      <c r="FH171" s="3">
        <f t="shared" si="278"/>
        <v>0.3435302068074671</v>
      </c>
      <c r="FQ171" s="3">
        <f t="shared" si="143"/>
        <v>9.8485640211345249</v>
      </c>
      <c r="FR171" s="3">
        <f t="shared" si="144"/>
        <v>9.7122222222222216</v>
      </c>
      <c r="FS171" s="21">
        <f t="shared" ref="FS171:FT171" si="380">CC61</f>
        <v>9.7803931216783724</v>
      </c>
      <c r="FT171" s="3">
        <f t="shared" si="380"/>
        <v>0.13634179891230325</v>
      </c>
      <c r="FU171" s="22">
        <f t="shared" si="146"/>
        <v>1.3334763922791464</v>
      </c>
      <c r="FV171" s="3">
        <f t="shared" si="147"/>
        <v>95.656089614573617</v>
      </c>
      <c r="FX171" s="3"/>
      <c r="FY171" s="3">
        <f t="shared" si="148"/>
        <v>1.4858487406536689</v>
      </c>
      <c r="FZ171" s="21">
        <f t="shared" si="149"/>
        <v>1.3744370650953996</v>
      </c>
      <c r="GA171" s="21">
        <f t="shared" si="150"/>
        <v>2.2077464801020938</v>
      </c>
      <c r="GB171" s="21">
        <f t="shared" si="151"/>
        <v>1.8890772459080558</v>
      </c>
      <c r="GC171" s="3">
        <f t="shared" si="280"/>
        <v>2.0422055822797245</v>
      </c>
    </row>
    <row r="172" spans="1:185" x14ac:dyDescent="0.25">
      <c r="A172" s="1"/>
      <c r="B172" s="1"/>
      <c r="C172" s="6">
        <v>2</v>
      </c>
      <c r="D172" s="3">
        <v>209.42494440526929</v>
      </c>
      <c r="E172" s="3">
        <v>0.79390445281834421</v>
      </c>
      <c r="F172" s="6">
        <v>2</v>
      </c>
      <c r="G172" s="3">
        <v>99.999999999999943</v>
      </c>
      <c r="H172" s="3">
        <v>1.8604085572798248</v>
      </c>
      <c r="I172" s="6">
        <v>2</v>
      </c>
      <c r="J172" s="3">
        <v>118.51851852777783</v>
      </c>
      <c r="K172" s="3">
        <v>1.9610428064906915</v>
      </c>
      <c r="L172" s="6">
        <v>2</v>
      </c>
      <c r="M172" s="2">
        <v>2.0666666667499998</v>
      </c>
      <c r="N172" s="2">
        <v>1.8604085572798249E-2</v>
      </c>
      <c r="O172" s="6">
        <v>2</v>
      </c>
      <c r="P172" s="2">
        <v>4.8387096772242462</v>
      </c>
      <c r="Q172" s="2">
        <v>4.3557952690343738E-2</v>
      </c>
      <c r="R172" s="6">
        <v>2</v>
      </c>
      <c r="S172" s="2">
        <v>9.5411264543087135</v>
      </c>
      <c r="T172" s="2">
        <v>7.7946125606960501E-2</v>
      </c>
      <c r="X172" s="21">
        <f>D198</f>
        <v>214.5</v>
      </c>
      <c r="Y172" s="21">
        <f>E198</f>
        <v>1.0409999999999999</v>
      </c>
      <c r="Z172" s="25">
        <f>G198</f>
        <v>114.24999999999999</v>
      </c>
      <c r="AA172" s="25">
        <f>H198</f>
        <v>0.33333333333333331</v>
      </c>
      <c r="AB172" s="21">
        <f>J198</f>
        <v>126.12499999999999</v>
      </c>
      <c r="AC172" s="21">
        <f>K198</f>
        <v>0.35355339059327373</v>
      </c>
      <c r="AD172" s="26">
        <f>M198</f>
        <v>2.1615130591413987</v>
      </c>
      <c r="AE172" s="26">
        <f>N198</f>
        <v>1E-3</v>
      </c>
      <c r="AF172" s="24">
        <f>P198</f>
        <v>4.1637500000000003</v>
      </c>
      <c r="AG172" s="24">
        <f>Q198</f>
        <v>1.9263126736111115E-3</v>
      </c>
      <c r="AH172" s="26">
        <f>S198</f>
        <v>8.9262500000000014</v>
      </c>
      <c r="AI172" s="26">
        <f>T198</f>
        <v>8.0786111060056162E-2</v>
      </c>
      <c r="AK172" s="21">
        <f>D199</f>
        <v>211.6231268832575</v>
      </c>
      <c r="AL172" s="21">
        <f>E199</f>
        <v>0.74986159400457608</v>
      </c>
      <c r="AM172" s="25">
        <f>G199</f>
        <v>107.08333330000001</v>
      </c>
      <c r="AN172" s="25">
        <f>H199</f>
        <v>1.8604085572798248</v>
      </c>
      <c r="AO172" s="21">
        <f>J199</f>
        <v>132.87037041666667</v>
      </c>
      <c r="AP172" s="21">
        <f>K199</f>
        <v>1.9610428064906915</v>
      </c>
      <c r="AQ172" s="26">
        <f>M199</f>
        <v>2.2666666667500004</v>
      </c>
      <c r="AR172" s="26">
        <f>N199</f>
        <v>1.8604085572798249E-2</v>
      </c>
      <c r="AS172" s="24">
        <f>P199</f>
        <v>4.411764705720155</v>
      </c>
      <c r="AT172" s="24">
        <f>Q199</f>
        <v>3.621037416584616E-2</v>
      </c>
      <c r="AU172" s="26">
        <f>S199</f>
        <v>8.8437284834207812</v>
      </c>
      <c r="AV172" s="26">
        <f>T199</f>
        <v>6.609477821141338E-2</v>
      </c>
      <c r="AX172" s="21">
        <f>D200</f>
        <v>276.92118727483</v>
      </c>
      <c r="AY172" s="21">
        <f>E200</f>
        <v>0.33317659999999999</v>
      </c>
      <c r="AZ172" s="25">
        <f>G200</f>
        <v>106.24980874999899</v>
      </c>
      <c r="BA172" s="25">
        <f>H200</f>
        <v>4.7140450000000005</v>
      </c>
      <c r="BB172" s="21">
        <f>J200</f>
        <v>141.25013375</v>
      </c>
      <c r="BC172" s="21">
        <f>K200</f>
        <v>5</v>
      </c>
      <c r="BD172" s="26">
        <f>M200</f>
        <v>2.2100009900000002</v>
      </c>
      <c r="BE172" s="26">
        <f>N200</f>
        <v>1.4142136E-2</v>
      </c>
      <c r="BF172" s="24">
        <f>P200</f>
        <v>4.5248848508434296</v>
      </c>
      <c r="BG172" s="24">
        <f>Q200</f>
        <v>2.6782133E-2</v>
      </c>
      <c r="BH172" s="26">
        <f>S200</f>
        <v>10.2235710028955</v>
      </c>
      <c r="BI172" s="26">
        <f>T200</f>
        <v>9.9905970000000004E-3</v>
      </c>
      <c r="BP172" s="3">
        <f t="shared" si="95"/>
        <v>209.37436948765699</v>
      </c>
      <c r="BQ172" s="3">
        <f t="shared" si="96"/>
        <v>206.625</v>
      </c>
      <c r="BR172" s="21">
        <f t="shared" ref="BR172:BS172" si="381">BR62</f>
        <v>207.99968474382848</v>
      </c>
      <c r="BS172" s="3">
        <f t="shared" si="381"/>
        <v>2.7493694876569919</v>
      </c>
      <c r="BT172" s="22">
        <f t="shared" si="98"/>
        <v>571.86798667695552</v>
      </c>
      <c r="BU172" s="3">
        <f t="shared" si="99"/>
        <v>43263.868853532033</v>
      </c>
      <c r="BX172" s="3">
        <f t="shared" si="100"/>
        <v>6.9681884100595823</v>
      </c>
      <c r="BY172" s="21">
        <f t="shared" si="101"/>
        <v>5.7373709315376402</v>
      </c>
      <c r="BZ172" s="21">
        <f t="shared" si="102"/>
        <v>48.555649718088688</v>
      </c>
      <c r="CA172" s="21">
        <f t="shared" si="103"/>
        <v>32.917425206053089</v>
      </c>
      <c r="CB172" s="3">
        <f t="shared" si="273"/>
        <v>39.979081629353331</v>
      </c>
      <c r="CK172" s="3">
        <f t="shared" si="104"/>
        <v>92.916666650000025</v>
      </c>
      <c r="CL172" s="3">
        <f t="shared" si="105"/>
        <v>93.874999999999986</v>
      </c>
      <c r="CM172" s="21">
        <f t="shared" si="106"/>
        <v>93.395833325000012</v>
      </c>
      <c r="CN172" s="3">
        <f t="shared" si="107"/>
        <v>-0.95833334999996111</v>
      </c>
      <c r="CO172" s="22">
        <f t="shared" si="108"/>
        <v>-10.319950450404569</v>
      </c>
      <c r="CP172" s="3">
        <f t="shared" si="109"/>
        <v>28.840246800424229</v>
      </c>
      <c r="CR172" s="3"/>
      <c r="CS172" s="3">
        <f t="shared" si="110"/>
        <v>-109.48951442759738</v>
      </c>
      <c r="CT172" s="21">
        <f t="shared" si="111"/>
        <v>-107.01262906846237</v>
      </c>
      <c r="CU172" s="21">
        <f t="shared" si="112"/>
        <v>11987.953769591057</v>
      </c>
      <c r="CV172" s="21">
        <f t="shared" si="113"/>
        <v>11451.702780144318</v>
      </c>
      <c r="CW172" s="3">
        <f t="shared" si="274"/>
        <v>11716.760794326538</v>
      </c>
      <c r="DF172" s="3">
        <f t="shared" si="114"/>
        <v>117.12962963888887</v>
      </c>
      <c r="DG172" s="3">
        <f t="shared" si="115"/>
        <v>114.37499999999999</v>
      </c>
      <c r="DH172" s="21">
        <f t="shared" si="116"/>
        <v>115.75231481944442</v>
      </c>
      <c r="DI172" s="3">
        <f t="shared" si="117"/>
        <v>-5.3703116111101252</v>
      </c>
      <c r="DJ172" s="22">
        <f t="shared" si="118"/>
        <v>-621.62600028773704</v>
      </c>
      <c r="DK172" s="3">
        <f t="shared" si="119"/>
        <v>13398.598386059773</v>
      </c>
      <c r="DM172" s="3"/>
      <c r="DN172" s="3">
        <f t="shared" si="120"/>
        <v>-18.498164506986967</v>
      </c>
      <c r="DO172" s="21">
        <f t="shared" si="121"/>
        <v>-9.5620791245791423</v>
      </c>
      <c r="DP172" s="21">
        <f t="shared" si="122"/>
        <v>342.18209012755239</v>
      </c>
      <c r="DQ172" s="21">
        <f t="shared" si="123"/>
        <v>91.433357184712222</v>
      </c>
      <c r="DR172" s="3">
        <f t="shared" si="275"/>
        <v>176.88091267529089</v>
      </c>
      <c r="EA172" s="3">
        <f t="shared" si="124"/>
        <v>1.9833333332500001</v>
      </c>
      <c r="EB172" s="3">
        <f t="shared" si="125"/>
        <v>1.8720748829953198</v>
      </c>
      <c r="EC172" s="21">
        <f t="shared" ref="EC172:ED172" si="382">BY62</f>
        <v>1.92770410812266</v>
      </c>
      <c r="ED172" s="3">
        <f t="shared" si="382"/>
        <v>0.11125845025468029</v>
      </c>
      <c r="EE172" s="22">
        <f t="shared" si="127"/>
        <v>0.2144733716193078</v>
      </c>
      <c r="EF172" s="3">
        <f t="shared" si="128"/>
        <v>3.7160431284729802</v>
      </c>
      <c r="EH172" s="3"/>
      <c r="EI172" s="3">
        <f t="shared" si="129"/>
        <v>-0.33884259267083294</v>
      </c>
      <c r="EJ172" s="21">
        <f t="shared" si="130"/>
        <v>-0.53750004623837744</v>
      </c>
      <c r="EK172" s="21">
        <f t="shared" si="131"/>
        <v>0.11481430260789201</v>
      </c>
      <c r="EL172" s="21">
        <f t="shared" si="132"/>
        <v>0.28890629970625786</v>
      </c>
      <c r="EM172" s="3">
        <f t="shared" si="133"/>
        <v>0.1821279092281044</v>
      </c>
      <c r="EV172" s="3">
        <f t="shared" si="134"/>
        <v>5.0420168069345381</v>
      </c>
      <c r="EW172" s="3">
        <f t="shared" si="135"/>
        <v>4.8075000000000001</v>
      </c>
      <c r="EX172" s="21">
        <f t="shared" ref="EX172:EY172" si="383">CA62</f>
        <v>4.9247584034672691</v>
      </c>
      <c r="EY172" s="3">
        <f t="shared" si="383"/>
        <v>0.23451680693453802</v>
      </c>
      <c r="EZ172" s="22">
        <f t="shared" si="137"/>
        <v>1.1549386157051773</v>
      </c>
      <c r="FA172" s="3">
        <f t="shared" si="138"/>
        <v>24.253245332521484</v>
      </c>
      <c r="FC172" s="3"/>
      <c r="FD172" s="3">
        <f t="shared" si="139"/>
        <v>0.6501633773081803</v>
      </c>
      <c r="FE172" s="21">
        <f t="shared" si="140"/>
        <v>0.70500165544332294</v>
      </c>
      <c r="FF172" s="21">
        <f t="shared" si="141"/>
        <v>0.42271241719277924</v>
      </c>
      <c r="FG172" s="21">
        <f t="shared" si="142"/>
        <v>0.49702733417782585</v>
      </c>
      <c r="FH172" s="3">
        <f t="shared" si="278"/>
        <v>0.45836625731088887</v>
      </c>
      <c r="FQ172" s="3">
        <f t="shared" si="143"/>
        <v>10.047838833939361</v>
      </c>
      <c r="FR172" s="3">
        <f t="shared" si="144"/>
        <v>9.9187499999999993</v>
      </c>
      <c r="FS172" s="21">
        <f t="shared" ref="FS172:FT172" si="384">CC62</f>
        <v>9.9832944169696809</v>
      </c>
      <c r="FT172" s="3">
        <f t="shared" si="384"/>
        <v>0.12908883393936144</v>
      </c>
      <c r="FU172" s="22">
        <f t="shared" si="146"/>
        <v>1.2887318351599533</v>
      </c>
      <c r="FV172" s="3">
        <f t="shared" si="147"/>
        <v>99.666167415898002</v>
      </c>
      <c r="FX172" s="3"/>
      <c r="FY172" s="3">
        <f t="shared" si="148"/>
        <v>1.6851235534585047</v>
      </c>
      <c r="FZ172" s="21">
        <f t="shared" si="149"/>
        <v>1.5809648428731773</v>
      </c>
      <c r="GA172" s="21">
        <f t="shared" si="150"/>
        <v>2.8396413904206179</v>
      </c>
      <c r="GB172" s="21">
        <f t="shared" si="151"/>
        <v>2.4994498344010103</v>
      </c>
      <c r="GC172" s="3">
        <f t="shared" si="280"/>
        <v>2.6641210939154152</v>
      </c>
    </row>
    <row r="173" spans="1:185" x14ac:dyDescent="0.25">
      <c r="A173" s="1"/>
      <c r="B173" s="1"/>
      <c r="C173" s="4">
        <v>3</v>
      </c>
      <c r="D173" s="3">
        <v>84.351911402110105</v>
      </c>
      <c r="E173" s="3">
        <v>0.3160791</v>
      </c>
      <c r="F173" s="4">
        <v>3</v>
      </c>
      <c r="G173" s="3">
        <v>97.499848749999103</v>
      </c>
      <c r="H173" s="3">
        <v>4.4721359999999999</v>
      </c>
      <c r="I173" s="4">
        <v>3</v>
      </c>
      <c r="J173" s="3">
        <v>119.99988375000099</v>
      </c>
      <c r="K173" s="3">
        <v>4.7140450000000005</v>
      </c>
      <c r="L173" s="4">
        <v>3</v>
      </c>
      <c r="M173" s="2">
        <v>1.95999908</v>
      </c>
      <c r="N173" s="2">
        <v>1.4142136E-2</v>
      </c>
      <c r="O173" s="4">
        <v>3</v>
      </c>
      <c r="P173" s="2">
        <v>5.1020432111631298</v>
      </c>
      <c r="Q173" s="2">
        <v>3.6440304999999999E-2</v>
      </c>
      <c r="R173" s="4">
        <v>3</v>
      </c>
      <c r="S173" s="2">
        <v>4.3521402574995296</v>
      </c>
      <c r="T173" s="2">
        <v>9.9905970000000004E-3</v>
      </c>
      <c r="X173" s="21">
        <f>D201</f>
        <v>218</v>
      </c>
      <c r="Y173" s="21">
        <f>E201</f>
        <v>1.0409999999999999</v>
      </c>
      <c r="Z173" s="25">
        <f>G201</f>
        <v>113.12499999999999</v>
      </c>
      <c r="AA173" s="25">
        <f>H201</f>
        <v>0.33333333333333331</v>
      </c>
      <c r="AB173" s="21">
        <f>J201</f>
        <v>132.875</v>
      </c>
      <c r="AC173" s="21">
        <f>K201</f>
        <v>0.35355339059327373</v>
      </c>
      <c r="AD173" s="26">
        <f>M201</f>
        <v>2.2126613398893671</v>
      </c>
      <c r="AE173" s="26">
        <f>N201</f>
        <v>1E-3</v>
      </c>
      <c r="AF173" s="24">
        <f>P201</f>
        <v>4.0674999999999999</v>
      </c>
      <c r="AG173" s="24">
        <f>Q201</f>
        <v>1.8382840277777774E-3</v>
      </c>
      <c r="AH173" s="26">
        <f>S201</f>
        <v>8.8637499999999996</v>
      </c>
      <c r="AI173" s="26">
        <f>T201</f>
        <v>7.8691448357540675E-2</v>
      </c>
      <c r="AK173" s="21">
        <f>D202</f>
        <v>214.57303883066609</v>
      </c>
      <c r="AL173" s="21">
        <f>E202</f>
        <v>0.77494459118917391</v>
      </c>
      <c r="AM173" s="25">
        <f>G202</f>
        <v>105.41666668249997</v>
      </c>
      <c r="AN173" s="25">
        <f>H202</f>
        <v>1.8604085572798248</v>
      </c>
      <c r="AO173" s="21">
        <f>J202</f>
        <v>140.74074072222223</v>
      </c>
      <c r="AP173" s="21">
        <f>K202</f>
        <v>1.9610428064906915</v>
      </c>
      <c r="AQ173" s="26">
        <f>M202</f>
        <v>2.3208333333249995</v>
      </c>
      <c r="AR173" s="26">
        <f>N202</f>
        <v>1.8604085572798249E-2</v>
      </c>
      <c r="AS173" s="24">
        <f>P202</f>
        <v>4.3087971274840537</v>
      </c>
      <c r="AT173" s="24">
        <f>Q202</f>
        <v>3.4539847960859668E-2</v>
      </c>
      <c r="AU173" s="26">
        <f>S202</f>
        <v>8.7279664858520931</v>
      </c>
      <c r="AV173" s="26">
        <f>T202</f>
        <v>6.3488709561978621E-2</v>
      </c>
      <c r="AX173" s="21">
        <f>D203</f>
        <v>251.2747298372</v>
      </c>
      <c r="AY173" s="21">
        <f>E203</f>
        <v>0.33317659999999999</v>
      </c>
      <c r="AZ173" s="25">
        <f>G203</f>
        <v>105.000495</v>
      </c>
      <c r="BA173" s="25">
        <f>H203</f>
        <v>4.7140450000000005</v>
      </c>
      <c r="BB173" s="21">
        <f>J203</f>
        <v>144.999504999999</v>
      </c>
      <c r="BC173" s="21">
        <f>K203</f>
        <v>5</v>
      </c>
      <c r="BD173" s="26">
        <f>M203</f>
        <v>2.2399997699999998</v>
      </c>
      <c r="BE173" s="26">
        <f>N203</f>
        <v>1.4142136E-2</v>
      </c>
      <c r="BF173" s="24">
        <f>P203</f>
        <v>4.4642861726722396</v>
      </c>
      <c r="BG173" s="24">
        <f>Q203</f>
        <v>2.5366559E-2</v>
      </c>
      <c r="BH173" s="26">
        <f>S203</f>
        <v>10.9218873702815</v>
      </c>
      <c r="BI173" s="26">
        <f>T203</f>
        <v>9.9905970000000004E-3</v>
      </c>
      <c r="BP173" s="3">
        <f t="shared" si="95"/>
        <v>215.18642707955982</v>
      </c>
      <c r="BQ173" s="3">
        <f t="shared" si="96"/>
        <v>214.125</v>
      </c>
      <c r="BR173" s="21">
        <f t="shared" ref="BR173:BS173" si="385">BR63</f>
        <v>214.65571353977992</v>
      </c>
      <c r="BS173" s="3">
        <f t="shared" si="385"/>
        <v>1.0614270795598202</v>
      </c>
      <c r="BT173" s="22">
        <f t="shared" si="98"/>
        <v>227.84138713335796</v>
      </c>
      <c r="BU173" s="3">
        <f t="shared" si="99"/>
        <v>46077.075355272056</v>
      </c>
      <c r="BX173" s="3">
        <f t="shared" si="100"/>
        <v>12.780246001962411</v>
      </c>
      <c r="BY173" s="21">
        <f t="shared" si="101"/>
        <v>13.23737093153764</v>
      </c>
      <c r="BZ173" s="21">
        <f t="shared" si="102"/>
        <v>163.33468787067619</v>
      </c>
      <c r="CA173" s="21">
        <f t="shared" si="103"/>
        <v>175.22798917911769</v>
      </c>
      <c r="CB173" s="3">
        <f t="shared" si="273"/>
        <v>169.17685692427736</v>
      </c>
      <c r="CK173" s="3">
        <f t="shared" si="104"/>
        <v>115.27777777777776</v>
      </c>
      <c r="CL173" s="3">
        <f t="shared" si="105"/>
        <v>126.5</v>
      </c>
      <c r="CM173" s="21">
        <f t="shared" si="106"/>
        <v>120.88888888888889</v>
      </c>
      <c r="CN173" s="3">
        <f t="shared" si="107"/>
        <v>-11.222222222222243</v>
      </c>
      <c r="CO173" s="22">
        <f t="shared" si="108"/>
        <v>1.3271787172863383</v>
      </c>
      <c r="CP173" s="3">
        <f t="shared" si="109"/>
        <v>0.39144887145157964</v>
      </c>
      <c r="CR173" s="3"/>
      <c r="CS173" s="3">
        <f t="shared" si="110"/>
        <v>-87.128403299819652</v>
      </c>
      <c r="CT173" s="21">
        <f t="shared" si="111"/>
        <v>-74.38762906846236</v>
      </c>
      <c r="CU173" s="21">
        <f t="shared" si="112"/>
        <v>7591.3586615760241</v>
      </c>
      <c r="CV173" s="21">
        <f t="shared" si="113"/>
        <v>5533.5193584271465</v>
      </c>
      <c r="CW173" s="3">
        <f t="shared" si="274"/>
        <v>6481.275345994376</v>
      </c>
      <c r="DF173" s="3">
        <f t="shared" si="114"/>
        <v>128.12500000000003</v>
      </c>
      <c r="DG173" s="3">
        <f t="shared" si="115"/>
        <v>117.125</v>
      </c>
      <c r="DH173" s="21">
        <f t="shared" si="116"/>
        <v>122.62500000000001</v>
      </c>
      <c r="DI173" s="3">
        <f t="shared" si="117"/>
        <v>0.6256587500000137</v>
      </c>
      <c r="DJ173" s="22">
        <f t="shared" si="118"/>
        <v>76.721404218751687</v>
      </c>
      <c r="DK173" s="3">
        <f t="shared" si="119"/>
        <v>15036.890625000004</v>
      </c>
      <c r="DM173" s="3"/>
      <c r="DN173" s="3">
        <f t="shared" si="120"/>
        <v>-7.5027941458758107</v>
      </c>
      <c r="DO173" s="21">
        <f t="shared" si="121"/>
        <v>-6.8120791245791281</v>
      </c>
      <c r="DP173" s="21">
        <f t="shared" si="122"/>
        <v>56.291919995388334</v>
      </c>
      <c r="DQ173" s="21">
        <f t="shared" si="123"/>
        <v>46.40442199952674</v>
      </c>
      <c r="DR173" s="3">
        <f t="shared" si="275"/>
        <v>51.109627377135098</v>
      </c>
      <c r="EA173" s="3">
        <f t="shared" si="124"/>
        <v>2.0625</v>
      </c>
      <c r="EB173" s="3">
        <f t="shared" si="125"/>
        <v>2.1897810218978102</v>
      </c>
      <c r="EC173" s="21">
        <f t="shared" ref="EC173:ED173" si="386">BY63</f>
        <v>2.1261405109489049</v>
      </c>
      <c r="ED173" s="3">
        <f t="shared" si="386"/>
        <v>-0.12728102189781021</v>
      </c>
      <c r="EE173" s="22">
        <f t="shared" si="127"/>
        <v>-0.27061733693190893</v>
      </c>
      <c r="EF173" s="3">
        <f t="shared" si="128"/>
        <v>4.52047347229807</v>
      </c>
      <c r="EH173" s="3"/>
      <c r="EI173" s="3">
        <f t="shared" si="129"/>
        <v>-0.259675925920833</v>
      </c>
      <c r="EJ173" s="21">
        <f t="shared" si="130"/>
        <v>-0.219793907335887</v>
      </c>
      <c r="EK173" s="21">
        <f t="shared" si="131"/>
        <v>6.743158650284195E-2</v>
      </c>
      <c r="EL173" s="21">
        <f t="shared" si="132"/>
        <v>4.8309361701976479E-2</v>
      </c>
      <c r="EM173" s="3">
        <f t="shared" si="133"/>
        <v>5.7075186399204225E-2</v>
      </c>
      <c r="EV173" s="3">
        <f t="shared" si="134"/>
        <v>4.3636363636363633</v>
      </c>
      <c r="EW173" s="3">
        <f t="shared" si="135"/>
        <v>4.1100000000000003</v>
      </c>
      <c r="EX173" s="21">
        <f t="shared" ref="EX173:EY173" si="387">CA63</f>
        <v>4.2368181818181814</v>
      </c>
      <c r="EY173" s="3">
        <f t="shared" si="387"/>
        <v>0.25363636363636299</v>
      </c>
      <c r="EZ173" s="22">
        <f t="shared" si="137"/>
        <v>1.0746111570247905</v>
      </c>
      <c r="FA173" s="3">
        <f t="shared" si="138"/>
        <v>17.95062830578512</v>
      </c>
      <c r="FC173" s="3"/>
      <c r="FD173" s="3">
        <f t="shared" si="139"/>
        <v>-2.8217065989994516E-2</v>
      </c>
      <c r="FE173" s="21">
        <f t="shared" si="140"/>
        <v>7.5016554433231519E-3</v>
      </c>
      <c r="FF173" s="21">
        <f t="shared" si="141"/>
        <v>7.9620281308370527E-4</v>
      </c>
      <c r="FG173" s="21">
        <f t="shared" si="142"/>
        <v>5.6274834390339872E-5</v>
      </c>
      <c r="FH173" s="3">
        <f t="shared" si="278"/>
        <v>-2.1167470667845094E-4</v>
      </c>
      <c r="FQ173" s="3">
        <f t="shared" si="143"/>
        <v>8.8290795463743379</v>
      </c>
      <c r="FR173" s="3">
        <f t="shared" si="144"/>
        <v>8.7925000000000004</v>
      </c>
      <c r="FS173" s="21">
        <f t="shared" ref="FS173:FT173" si="388">CC63</f>
        <v>8.8107897731871692</v>
      </c>
      <c r="FT173" s="3">
        <f t="shared" si="388"/>
        <v>3.6579546374337468E-2</v>
      </c>
      <c r="FU173" s="22">
        <f t="shared" si="146"/>
        <v>0.32229469310283837</v>
      </c>
      <c r="FV173" s="3">
        <f t="shared" si="147"/>
        <v>77.630016427299608</v>
      </c>
      <c r="FX173" s="3"/>
      <c r="FY173" s="3">
        <f t="shared" si="148"/>
        <v>0.4663642658934819</v>
      </c>
      <c r="FZ173" s="21">
        <f t="shared" si="149"/>
        <v>0.45471484287317843</v>
      </c>
      <c r="GA173" s="21">
        <f t="shared" si="150"/>
        <v>0.21749562850236628</v>
      </c>
      <c r="GB173" s="21">
        <f t="shared" si="151"/>
        <v>0.20676558832917935</v>
      </c>
      <c r="GC173" s="3">
        <f t="shared" si="280"/>
        <v>0.21206275388741982</v>
      </c>
    </row>
    <row r="174" spans="1:185" x14ac:dyDescent="0.25">
      <c r="A174" s="1"/>
      <c r="B174" s="1">
        <v>2</v>
      </c>
      <c r="C174" s="5">
        <v>1</v>
      </c>
      <c r="D174" s="3">
        <v>207.22222222222223</v>
      </c>
      <c r="E174" s="3">
        <v>1.0409999999999999</v>
      </c>
      <c r="F174" s="5">
        <v>1</v>
      </c>
      <c r="G174" s="3">
        <v>93.222222222222214</v>
      </c>
      <c r="H174" s="3">
        <v>0.31622776601683794</v>
      </c>
      <c r="I174" s="5">
        <v>1</v>
      </c>
      <c r="J174" s="3">
        <v>120.22222222222223</v>
      </c>
      <c r="K174" s="3">
        <v>0.33333333333333331</v>
      </c>
      <c r="L174" s="5">
        <v>1</v>
      </c>
      <c r="M174" s="2">
        <v>2.1286660359508049</v>
      </c>
      <c r="N174" s="2">
        <v>1E-3</v>
      </c>
      <c r="O174" s="5">
        <v>1</v>
      </c>
      <c r="P174" s="2">
        <v>4.6977777777777767</v>
      </c>
      <c r="Q174" s="2">
        <v>2.2069116049382698E-3</v>
      </c>
      <c r="R174" s="5">
        <v>1</v>
      </c>
      <c r="S174" s="2">
        <v>9.7122222222222216</v>
      </c>
      <c r="T174" s="2">
        <v>9.4844784404298207E-2</v>
      </c>
      <c r="X174" s="21">
        <f>D204</f>
        <v>207.75</v>
      </c>
      <c r="Y174" s="21">
        <f>E204</f>
        <v>1.0409999999999999</v>
      </c>
      <c r="Z174" s="25">
        <f>G204</f>
        <v>110.875</v>
      </c>
      <c r="AA174" s="25">
        <f>H204</f>
        <v>0.33333333333333331</v>
      </c>
      <c r="AB174" s="21">
        <f>J204</f>
        <v>117.875</v>
      </c>
      <c r="AC174" s="21">
        <f>K204</f>
        <v>0.35355339059327373</v>
      </c>
      <c r="AD174" s="26">
        <f>M204</f>
        <v>2.0577307802229212</v>
      </c>
      <c r="AE174" s="26">
        <f>N204</f>
        <v>1E-3</v>
      </c>
      <c r="AF174" s="24">
        <f>P204</f>
        <v>4.3737499999999994</v>
      </c>
      <c r="AG174" s="24">
        <f>Q204</f>
        <v>2.1255210069444437E-3</v>
      </c>
      <c r="AH174" s="26">
        <f>S204</f>
        <v>9.0849999999999991</v>
      </c>
      <c r="AI174" s="26">
        <f>T204</f>
        <v>8.5529974051013355E-2</v>
      </c>
      <c r="AK174" s="21">
        <f>D205</f>
        <v>210.85520921551449</v>
      </c>
      <c r="AL174" s="21">
        <f>E205</f>
        <v>0.66729642396419431</v>
      </c>
      <c r="AM174" s="25">
        <f>G205</f>
        <v>101.85185191666667</v>
      </c>
      <c r="AN174" s="25">
        <f>H205</f>
        <v>1.9610428064906915</v>
      </c>
      <c r="AO174" s="21">
        <f>J205</f>
        <v>126.56249993749999</v>
      </c>
      <c r="AP174" s="21">
        <f>K205</f>
        <v>2.0799999999999996</v>
      </c>
      <c r="AQ174" s="26">
        <f>M205</f>
        <v>1.92916666675</v>
      </c>
      <c r="AR174" s="26">
        <f>N205</f>
        <v>1.8604085572798249E-2</v>
      </c>
      <c r="AS174" s="24">
        <f>P205</f>
        <v>4.6652267816559299</v>
      </c>
      <c r="AT174" s="24">
        <f>Q205</f>
        <v>4.4989517887872803E-2</v>
      </c>
      <c r="AU174" s="26">
        <f>S205</f>
        <v>9.2424750403639528</v>
      </c>
      <c r="AV174" s="26">
        <f>T205</f>
        <v>7.5578861276374559E-2</v>
      </c>
      <c r="AX174" s="21">
        <f>D206</f>
        <v>196.374527409629</v>
      </c>
      <c r="AY174" s="21">
        <f>E206</f>
        <v>0.33317659999999999</v>
      </c>
      <c r="AZ174" s="25">
        <f>G206</f>
        <v>101.24993374999899</v>
      </c>
      <c r="BA174" s="25">
        <f>H206</f>
        <v>4.7140450000000005</v>
      </c>
      <c r="BB174" s="21">
        <f>J206</f>
        <v>131.25014250000001</v>
      </c>
      <c r="BC174" s="21">
        <f>K206</f>
        <v>5</v>
      </c>
      <c r="BD174" s="26">
        <f>M206</f>
        <v>2.0599994599999998</v>
      </c>
      <c r="BE174" s="26">
        <f>N206</f>
        <v>1.4142136E-2</v>
      </c>
      <c r="BF174" s="24">
        <f>P206</f>
        <v>4.8543702045436401</v>
      </c>
      <c r="BG174" s="24">
        <f>Q206</f>
        <v>2.9993234000000001E-2</v>
      </c>
      <c r="BH174" s="26">
        <f>S206</f>
        <v>8.7365924519805205</v>
      </c>
      <c r="BI174" s="26">
        <f>T206</f>
        <v>9.9905970000000004E-3</v>
      </c>
      <c r="BP174" s="3">
        <f t="shared" si="95"/>
        <v>212.93533772009846</v>
      </c>
      <c r="BQ174" s="3">
        <f t="shared" si="96"/>
        <v>213.25</v>
      </c>
      <c r="BR174" s="21">
        <f t="shared" ref="BR174:BS174" si="389">BR64</f>
        <v>213.09266886004923</v>
      </c>
      <c r="BS174" s="3">
        <f t="shared" si="389"/>
        <v>-0.31466227990154039</v>
      </c>
      <c r="BT174" s="22">
        <f t="shared" si="98"/>
        <v>-67.052225013807075</v>
      </c>
      <c r="BU174" s="3">
        <f t="shared" si="99"/>
        <v>45408.485521898598</v>
      </c>
      <c r="BX174" s="3">
        <f t="shared" si="100"/>
        <v>10.52915664250105</v>
      </c>
      <c r="BY174" s="21">
        <f t="shared" si="101"/>
        <v>12.36237093153764</v>
      </c>
      <c r="BZ174" s="21">
        <f t="shared" si="102"/>
        <v>110.86313960232398</v>
      </c>
      <c r="CA174" s="21">
        <f t="shared" si="103"/>
        <v>152.82821504892684</v>
      </c>
      <c r="CB174" s="3">
        <f t="shared" si="273"/>
        <v>130.16534001086143</v>
      </c>
      <c r="CK174" s="3">
        <f t="shared" si="104"/>
        <v>116.24999995</v>
      </c>
      <c r="CL174" s="3">
        <f t="shared" si="105"/>
        <v>120.5</v>
      </c>
      <c r="CM174" s="21">
        <f t="shared" si="106"/>
        <v>118.37499997500001</v>
      </c>
      <c r="CN174" s="3">
        <f t="shared" si="107"/>
        <v>-4.250000049999997</v>
      </c>
      <c r="CO174" s="22">
        <f t="shared" si="108"/>
        <v>-16.965522589150908</v>
      </c>
      <c r="CP174" s="3">
        <f t="shared" si="109"/>
        <v>60.495615198413063</v>
      </c>
      <c r="CR174" s="3"/>
      <c r="CS174" s="3">
        <f t="shared" si="110"/>
        <v>-86.156181127597407</v>
      </c>
      <c r="CT174" s="21">
        <f t="shared" si="111"/>
        <v>-80.38762906846236</v>
      </c>
      <c r="CU174" s="21">
        <f t="shared" si="112"/>
        <v>7422.8875464913717</v>
      </c>
      <c r="CV174" s="21">
        <f t="shared" si="113"/>
        <v>6462.1709072486947</v>
      </c>
      <c r="CW174" s="3">
        <f t="shared" si="274"/>
        <v>6925.8911304405574</v>
      </c>
      <c r="DF174" s="3">
        <f t="shared" si="114"/>
        <v>122.22222227777776</v>
      </c>
      <c r="DG174" s="3">
        <f t="shared" si="115"/>
        <v>114.24999999999999</v>
      </c>
      <c r="DH174" s="21">
        <f t="shared" si="116"/>
        <v>118.23611113888887</v>
      </c>
      <c r="DI174" s="3">
        <f t="shared" si="117"/>
        <v>-7.7778927222232284</v>
      </c>
      <c r="DJ174" s="22">
        <f t="shared" si="118"/>
        <v>-919.62778833114055</v>
      </c>
      <c r="DK174" s="3">
        <f t="shared" si="119"/>
        <v>13979.777977247681</v>
      </c>
      <c r="DM174" s="3"/>
      <c r="DN174" s="3">
        <f t="shared" si="120"/>
        <v>-13.405571868098079</v>
      </c>
      <c r="DO174" s="21">
        <f t="shared" si="121"/>
        <v>-9.6870791245791423</v>
      </c>
      <c r="DP174" s="21">
        <f t="shared" si="122"/>
        <v>179.70935711074262</v>
      </c>
      <c r="DQ174" s="21">
        <f t="shared" si="123"/>
        <v>93.839501965856996</v>
      </c>
      <c r="DR174" s="3">
        <f t="shared" si="275"/>
        <v>129.86083539649832</v>
      </c>
      <c r="EA174" s="3">
        <f t="shared" si="124"/>
        <v>2.2624999999999997</v>
      </c>
      <c r="EB174" s="3">
        <f t="shared" si="125"/>
        <v>2.1120563215019064</v>
      </c>
      <c r="EC174" s="21">
        <f t="shared" ref="EC174:ED174" si="390">BY64</f>
        <v>2.187278160750953</v>
      </c>
      <c r="ED174" s="3">
        <f t="shared" si="390"/>
        <v>0.15044367849809337</v>
      </c>
      <c r="EE174" s="22">
        <f t="shared" si="127"/>
        <v>0.32906217240191737</v>
      </c>
      <c r="EF174" s="3">
        <f t="shared" si="128"/>
        <v>4.7841857524980718</v>
      </c>
      <c r="EH174" s="3"/>
      <c r="EI174" s="3">
        <f t="shared" si="129"/>
        <v>-5.9675925920833262E-2</v>
      </c>
      <c r="EJ174" s="21">
        <f t="shared" si="130"/>
        <v>-0.29751860773179084</v>
      </c>
      <c r="EK174" s="21">
        <f t="shared" si="131"/>
        <v>3.561216134508779E-3</v>
      </c>
      <c r="EL174" s="21">
        <f t="shared" si="132"/>
        <v>8.851732194666323E-2</v>
      </c>
      <c r="EM174" s="3">
        <f t="shared" si="133"/>
        <v>1.7754698395071801E-2</v>
      </c>
      <c r="EV174" s="3">
        <f t="shared" si="134"/>
        <v>4.4198895027624312</v>
      </c>
      <c r="EW174" s="3">
        <f t="shared" si="135"/>
        <v>4.2612500000000004</v>
      </c>
      <c r="EX174" s="21">
        <f t="shared" ref="EX174:EY174" si="391">CA64</f>
        <v>4.3405697513812154</v>
      </c>
      <c r="EY174" s="3">
        <f t="shared" si="391"/>
        <v>0.15863950276243077</v>
      </c>
      <c r="EZ174" s="22">
        <f t="shared" si="137"/>
        <v>0.68858582706476379</v>
      </c>
      <c r="FA174" s="3">
        <f t="shared" si="138"/>
        <v>18.840545766605587</v>
      </c>
      <c r="FC174" s="3"/>
      <c r="FD174" s="3">
        <f t="shared" si="139"/>
        <v>2.8036073136073369E-2</v>
      </c>
      <c r="FE174" s="21">
        <f t="shared" si="140"/>
        <v>0.15875165544332326</v>
      </c>
      <c r="FF174" s="21">
        <f t="shared" si="141"/>
        <v>7.8602139689125481E-4</v>
      </c>
      <c r="FG174" s="21">
        <f t="shared" si="142"/>
        <v>2.5202088105995626E-2</v>
      </c>
      <c r="FH174" s="3">
        <f t="shared" si="278"/>
        <v>4.4507730224817308E-3</v>
      </c>
      <c r="FQ174" s="3">
        <f t="shared" si="143"/>
        <v>8.9841395887067286</v>
      </c>
      <c r="FR174" s="3">
        <f t="shared" si="144"/>
        <v>9.09</v>
      </c>
      <c r="FS174" s="21">
        <f t="shared" ref="FS174:FT174" si="392">CC64</f>
        <v>9.0370697943533642</v>
      </c>
      <c r="FT174" s="3">
        <f t="shared" si="392"/>
        <v>-0.10586041129327128</v>
      </c>
      <c r="FU174" s="22">
        <f t="shared" si="146"/>
        <v>-0.95666792531624567</v>
      </c>
      <c r="FV174" s="3">
        <f t="shared" si="147"/>
        <v>81.668630468013959</v>
      </c>
      <c r="FX174" s="3"/>
      <c r="FY174" s="3">
        <f t="shared" si="148"/>
        <v>0.62142430822587258</v>
      </c>
      <c r="FZ174" s="21">
        <f t="shared" si="149"/>
        <v>0.75221484287317786</v>
      </c>
      <c r="GA174" s="21">
        <f t="shared" si="150"/>
        <v>0.38616817085400429</v>
      </c>
      <c r="GB174" s="21">
        <f t="shared" si="151"/>
        <v>0.56582716983871961</v>
      </c>
      <c r="GC174" s="3">
        <f t="shared" si="280"/>
        <v>0.46744458836969799</v>
      </c>
    </row>
    <row r="175" spans="1:185" x14ac:dyDescent="0.25">
      <c r="A175" s="1"/>
      <c r="B175" s="1"/>
      <c r="C175" s="6">
        <v>2</v>
      </c>
      <c r="D175" s="3">
        <v>209.69292562786941</v>
      </c>
      <c r="E175" s="3">
        <v>0.71882510227454643</v>
      </c>
      <c r="F175" s="6">
        <v>2</v>
      </c>
      <c r="G175" s="3">
        <v>94.583333282500021</v>
      </c>
      <c r="H175" s="3">
        <v>1.8604085572798248</v>
      </c>
      <c r="I175" s="6">
        <v>2</v>
      </c>
      <c r="J175" s="3">
        <v>118.51851857500002</v>
      </c>
      <c r="K175" s="3">
        <v>1.9610428064906915</v>
      </c>
      <c r="L175" s="6">
        <v>2</v>
      </c>
      <c r="M175" s="2">
        <v>2.0125000000000002</v>
      </c>
      <c r="N175" s="2">
        <v>1.8604085572798249E-2</v>
      </c>
      <c r="O175" s="6">
        <v>2</v>
      </c>
      <c r="P175" s="2">
        <v>4.9689440993788816</v>
      </c>
      <c r="Q175" s="2">
        <v>4.5934241605612741E-2</v>
      </c>
      <c r="R175" s="6">
        <v>2</v>
      </c>
      <c r="S175" s="2">
        <v>9.8485640211345249</v>
      </c>
      <c r="T175" s="2">
        <v>8.2772429729626909E-2</v>
      </c>
      <c r="X175" s="21">
        <f>D207</f>
        <v>194.88888888888889</v>
      </c>
      <c r="Y175" s="21">
        <f>E207</f>
        <v>1.0409999999999999</v>
      </c>
      <c r="Z175" s="25">
        <f>G207</f>
        <v>119.22222222222221</v>
      </c>
      <c r="AA175" s="25">
        <f>H207</f>
        <v>0.31622776601683794</v>
      </c>
      <c r="AB175" s="21">
        <f>J207</f>
        <v>128.33333333333329</v>
      </c>
      <c r="AC175" s="21">
        <f>K207</f>
        <v>0.33333333333333331</v>
      </c>
      <c r="AD175" s="26">
        <f>M207</f>
        <v>2.4725274725274726</v>
      </c>
      <c r="AE175" s="26">
        <f>N207</f>
        <v>1E-3</v>
      </c>
      <c r="AF175" s="24">
        <f>P207</f>
        <v>4.0444444444444443</v>
      </c>
      <c r="AG175" s="24">
        <f>Q207</f>
        <v>1.6357530864197531E-3</v>
      </c>
      <c r="AH175" s="26">
        <f>S207</f>
        <v>7.8722222222222218</v>
      </c>
      <c r="AI175" s="26">
        <f>T207</f>
        <v>7.4661454564850002E-2</v>
      </c>
      <c r="AK175" s="21">
        <f>D208</f>
        <v>180.11341974483375</v>
      </c>
      <c r="AL175" s="21">
        <f>E208</f>
        <v>0.62203263292740552</v>
      </c>
      <c r="AM175" s="25">
        <f>G208</f>
        <v>109.99999987499993</v>
      </c>
      <c r="AN175" s="25">
        <f>H208</f>
        <v>1.8604085572798248</v>
      </c>
      <c r="AO175" s="21">
        <f>J208</f>
        <v>138.88888911111118</v>
      </c>
      <c r="AP175" s="21">
        <f>K208</f>
        <v>1.9610428064906915</v>
      </c>
      <c r="AQ175" s="26">
        <f>M208</f>
        <v>2.3500000007500002</v>
      </c>
      <c r="AR175" s="26">
        <f>N208</f>
        <v>1.8604085572798249E-2</v>
      </c>
      <c r="AS175" s="24">
        <f>P208</f>
        <v>4.2553191475780894</v>
      </c>
      <c r="AT175" s="24">
        <f>Q208</f>
        <v>3.3687796398231412E-2</v>
      </c>
      <c r="AU175" s="26">
        <f>S208</f>
        <v>7.2920669010999761</v>
      </c>
      <c r="AV175" s="26">
        <f>T208</f>
        <v>5.2897226306769352E-2</v>
      </c>
      <c r="AX175" s="21">
        <f>D209</f>
        <v>48.841863756999899</v>
      </c>
      <c r="AY175" s="21">
        <f>E209</f>
        <v>0.3160791</v>
      </c>
      <c r="AZ175" s="25">
        <f>G209</f>
        <v>115.00072499999899</v>
      </c>
      <c r="BA175" s="25">
        <f>H209</f>
        <v>4.4721359999999999</v>
      </c>
      <c r="BB175" s="21">
        <f>J209</f>
        <v>133.74900749999998</v>
      </c>
      <c r="BC175" s="21">
        <f>K209</f>
        <v>4.7140450000000005</v>
      </c>
      <c r="BD175" s="26">
        <f>M209</f>
        <v>2.2000045799999901</v>
      </c>
      <c r="BE175" s="26">
        <f>N209</f>
        <v>1.4142136E-2</v>
      </c>
      <c r="BF175" s="24">
        <f>P209</f>
        <v>4.5454450826643296</v>
      </c>
      <c r="BG175" s="24">
        <f>Q209</f>
        <v>2.9219167000000001E-2</v>
      </c>
      <c r="BH175" s="26">
        <f>S209</f>
        <v>2.0746027398854801</v>
      </c>
      <c r="BI175" s="26">
        <f>T209</f>
        <v>9.9905970000000004E-3</v>
      </c>
      <c r="BP175" s="3">
        <f t="shared" si="95"/>
        <v>207.33189308295806</v>
      </c>
      <c r="BQ175" s="3">
        <f t="shared" si="96"/>
        <v>208.5</v>
      </c>
      <c r="BR175" s="21">
        <f t="shared" ref="BR175:BS175" si="393">BR65</f>
        <v>207.91594654147903</v>
      </c>
      <c r="BS175" s="3">
        <f t="shared" si="393"/>
        <v>-1.1681069170419391</v>
      </c>
      <c r="BT175" s="22">
        <f t="shared" si="98"/>
        <v>-242.8680553184237</v>
      </c>
      <c r="BU175" s="3">
        <f t="shared" si="99"/>
        <v>43229.040826239165</v>
      </c>
      <c r="BX175" s="3">
        <f t="shared" si="100"/>
        <v>4.9257120053606513</v>
      </c>
      <c r="BY175" s="21">
        <f t="shared" si="101"/>
        <v>7.6123709315376402</v>
      </c>
      <c r="BZ175" s="21">
        <f t="shared" si="102"/>
        <v>24.262638759754051</v>
      </c>
      <c r="CA175" s="21">
        <f t="shared" si="103"/>
        <v>57.94819119931924</v>
      </c>
      <c r="CB175" s="3">
        <f t="shared" si="273"/>
        <v>37.496346886733399</v>
      </c>
      <c r="CK175" s="3">
        <f t="shared" si="104"/>
        <v>102.50000002500001</v>
      </c>
      <c r="CL175" s="3">
        <f t="shared" si="105"/>
        <v>113.375</v>
      </c>
      <c r="CM175" s="21">
        <f t="shared" si="106"/>
        <v>107.93750001250001</v>
      </c>
      <c r="CN175" s="3">
        <f t="shared" si="107"/>
        <v>-10.874999974999994</v>
      </c>
      <c r="CO175" s="22">
        <f t="shared" si="108"/>
        <v>-19.208724876507457</v>
      </c>
      <c r="CP175" s="3">
        <f t="shared" si="109"/>
        <v>89.207637230661447</v>
      </c>
      <c r="CR175" s="3"/>
      <c r="CS175" s="3">
        <f t="shared" si="110"/>
        <v>-99.906181052597404</v>
      </c>
      <c r="CT175" s="21">
        <f t="shared" si="111"/>
        <v>-87.51262906846236</v>
      </c>
      <c r="CU175" s="21">
        <f t="shared" si="112"/>
        <v>9981.2450125143732</v>
      </c>
      <c r="CV175" s="21">
        <f t="shared" si="113"/>
        <v>7658.4602464742829</v>
      </c>
      <c r="CW175" s="3">
        <f t="shared" si="274"/>
        <v>8743.0525641025997</v>
      </c>
      <c r="DF175" s="3">
        <f t="shared" si="114"/>
        <v>118.05555552777777</v>
      </c>
      <c r="DG175" s="3">
        <f t="shared" si="115"/>
        <v>108</v>
      </c>
      <c r="DH175" s="21">
        <f t="shared" si="116"/>
        <v>113.02777776388888</v>
      </c>
      <c r="DI175" s="3">
        <f t="shared" si="117"/>
        <v>-9.4449794722202256</v>
      </c>
      <c r="DJ175" s="22">
        <f t="shared" si="118"/>
        <v>-1067.5450407706001</v>
      </c>
      <c r="DK175" s="3">
        <f t="shared" si="119"/>
        <v>12775.278546243053</v>
      </c>
      <c r="DM175" s="3"/>
      <c r="DN175" s="3">
        <f t="shared" si="120"/>
        <v>-17.572238618098069</v>
      </c>
      <c r="DO175" s="21">
        <f t="shared" si="121"/>
        <v>-15.937079124579128</v>
      </c>
      <c r="DP175" s="21">
        <f t="shared" si="122"/>
        <v>308.78357005137713</v>
      </c>
      <c r="DQ175" s="21">
        <f t="shared" si="123"/>
        <v>253.99049102309584</v>
      </c>
      <c r="DR175" s="3">
        <f t="shared" si="275"/>
        <v>280.05015725261393</v>
      </c>
      <c r="EA175" s="3">
        <f t="shared" si="124"/>
        <v>2.0875000000000004</v>
      </c>
      <c r="EB175" s="3">
        <f t="shared" si="125"/>
        <v>1.9928037641848875</v>
      </c>
      <c r="EC175" s="21">
        <f t="shared" ref="EC175:ED175" si="394">BY65</f>
        <v>2.0401518820924438</v>
      </c>
      <c r="ED175" s="3">
        <f t="shared" si="394"/>
        <v>9.4696235815112884E-2</v>
      </c>
      <c r="EE175" s="22">
        <f t="shared" si="127"/>
        <v>0.19319470372527242</v>
      </c>
      <c r="EF175" s="3">
        <f t="shared" si="128"/>
        <v>4.1622197020053404</v>
      </c>
      <c r="EH175" s="3"/>
      <c r="EI175" s="3">
        <f t="shared" si="129"/>
        <v>-0.23467592592083264</v>
      </c>
      <c r="EJ175" s="21">
        <f t="shared" si="130"/>
        <v>-0.41677116504880973</v>
      </c>
      <c r="EK175" s="21">
        <f t="shared" si="131"/>
        <v>5.5072790206800129E-2</v>
      </c>
      <c r="EL175" s="21">
        <f t="shared" si="132"/>
        <v>0.17369820401614219</v>
      </c>
      <c r="EM175" s="3">
        <f t="shared" si="133"/>
        <v>9.7806159054933589E-2</v>
      </c>
      <c r="EV175" s="3">
        <f t="shared" si="134"/>
        <v>4.7904191616766463</v>
      </c>
      <c r="EW175" s="3">
        <f t="shared" si="135"/>
        <v>4.5162500000000012</v>
      </c>
      <c r="EX175" s="21">
        <f t="shared" ref="EX175:EY175" si="395">CA65</f>
        <v>4.6533345808383242</v>
      </c>
      <c r="EY175" s="3">
        <f t="shared" si="395"/>
        <v>0.27416916167664507</v>
      </c>
      <c r="EZ175" s="22">
        <f t="shared" si="137"/>
        <v>1.275800841029386</v>
      </c>
      <c r="FA175" s="3">
        <f t="shared" si="138"/>
        <v>21.653522721225784</v>
      </c>
      <c r="FC175" s="3"/>
      <c r="FD175" s="3">
        <f t="shared" si="139"/>
        <v>0.39856573205028845</v>
      </c>
      <c r="FE175" s="21">
        <f t="shared" si="140"/>
        <v>0.41375165544332404</v>
      </c>
      <c r="FF175" s="21">
        <f t="shared" si="141"/>
        <v>0.15885464276478234</v>
      </c>
      <c r="FG175" s="21">
        <f t="shared" si="142"/>
        <v>0.17119043238209114</v>
      </c>
      <c r="FH175" s="3">
        <f t="shared" si="278"/>
        <v>0.16490723143878716</v>
      </c>
      <c r="FQ175" s="3">
        <f t="shared" si="143"/>
        <v>9.5051263038344871</v>
      </c>
      <c r="FR175" s="3">
        <f t="shared" si="144"/>
        <v>9.4175000000000004</v>
      </c>
      <c r="FS175" s="21">
        <f t="shared" ref="FS175:FT175" si="396">CC65</f>
        <v>9.4613131519172438</v>
      </c>
      <c r="FT175" s="3">
        <f t="shared" si="396"/>
        <v>8.7626303834486663E-2</v>
      </c>
      <c r="FU175" s="22">
        <f t="shared" si="146"/>
        <v>0.82905990092312509</v>
      </c>
      <c r="FV175" s="3">
        <f t="shared" si="147"/>
        <v>89.516446558642215</v>
      </c>
      <c r="FX175" s="3"/>
      <c r="FY175" s="3">
        <f t="shared" si="148"/>
        <v>1.1424110233536311</v>
      </c>
      <c r="FZ175" s="21">
        <f t="shared" si="149"/>
        <v>1.0797148428731784</v>
      </c>
      <c r="GA175" s="21">
        <f t="shared" si="150"/>
        <v>1.3051029462798907</v>
      </c>
      <c r="GB175" s="21">
        <f t="shared" si="151"/>
        <v>1.1657841419206523</v>
      </c>
      <c r="GC175" s="3">
        <f t="shared" si="280"/>
        <v>1.2334781385768527</v>
      </c>
    </row>
    <row r="176" spans="1:185" x14ac:dyDescent="0.25">
      <c r="A176" s="1"/>
      <c r="B176" s="1"/>
      <c r="C176" s="4">
        <v>3</v>
      </c>
      <c r="D176" s="3">
        <v>7.0555620531200001</v>
      </c>
      <c r="E176" s="3">
        <v>0.3160791</v>
      </c>
      <c r="F176" s="4">
        <v>3</v>
      </c>
      <c r="G176" s="3">
        <v>83.749771249999895</v>
      </c>
      <c r="H176" s="3">
        <v>4.4721359999999999</v>
      </c>
      <c r="I176" s="4">
        <v>3</v>
      </c>
      <c r="J176" s="3">
        <v>127.50029499999899</v>
      </c>
      <c r="K176" s="3">
        <v>4.7140450000000005</v>
      </c>
      <c r="L176" s="4">
        <v>3</v>
      </c>
      <c r="M176" s="2">
        <v>1.9300002999999899</v>
      </c>
      <c r="N176" s="2">
        <v>1.4142136E-2</v>
      </c>
      <c r="O176" s="4">
        <v>3</v>
      </c>
      <c r="P176" s="2">
        <v>5.18134634486844</v>
      </c>
      <c r="Q176" s="2">
        <v>3.7576064999999999E-2</v>
      </c>
      <c r="R176" s="4">
        <v>3</v>
      </c>
      <c r="S176" s="2">
        <v>0.66098143376092999</v>
      </c>
      <c r="T176" s="2">
        <v>9.9905970000000004E-3</v>
      </c>
      <c r="X176" s="21">
        <f>D210</f>
        <v>193.77777777777777</v>
      </c>
      <c r="Y176" s="21">
        <f>E210</f>
        <v>1.0409999999999999</v>
      </c>
      <c r="Z176" s="25">
        <f>G210</f>
        <v>120.77777777777777</v>
      </c>
      <c r="AA176" s="25">
        <f>H210</f>
        <v>0.31622776601683794</v>
      </c>
      <c r="AB176" s="21">
        <f>J210</f>
        <v>112.99999999999999</v>
      </c>
      <c r="AC176" s="21">
        <f>K210</f>
        <v>0.33333333333333331</v>
      </c>
      <c r="AD176" s="26">
        <f>M210</f>
        <v>2.3352361183186301</v>
      </c>
      <c r="AE176" s="26">
        <f>N210</f>
        <v>1E-3</v>
      </c>
      <c r="AF176" s="24">
        <f>P210</f>
        <v>4.2822222222222219</v>
      </c>
      <c r="AG176" s="24">
        <f>Q210</f>
        <v>1.8337427160493827E-3</v>
      </c>
      <c r="AH176" s="26">
        <f>S210</f>
        <v>8.2955555555555556</v>
      </c>
      <c r="AI176" s="26">
        <f>T210</f>
        <v>8.0714446616828833E-2</v>
      </c>
      <c r="AK176" s="21">
        <f>D211</f>
        <v>191.85584487262864</v>
      </c>
      <c r="AL176" s="21">
        <f>E211</f>
        <v>0.84464051695999176</v>
      </c>
      <c r="AM176" s="25">
        <f>G211</f>
        <v>117.08333329999995</v>
      </c>
      <c r="AN176" s="25">
        <f>H211</f>
        <v>1.8604085572798248</v>
      </c>
      <c r="AO176" s="21">
        <f>J211</f>
        <v>116.66666669444447</v>
      </c>
      <c r="AP176" s="21">
        <f>K211</f>
        <v>1.9610428064906915</v>
      </c>
      <c r="AQ176" s="26">
        <f>M211</f>
        <v>2.2208333332499999</v>
      </c>
      <c r="AR176" s="26">
        <f>N211</f>
        <v>1.8604085572798249E-2</v>
      </c>
      <c r="AS176" s="24">
        <f>P211</f>
        <v>4.5028142590807816</v>
      </c>
      <c r="AT176" s="24">
        <f>Q211</f>
        <v>3.7720409064539606E-2</v>
      </c>
      <c r="AU176" s="26">
        <f>S211</f>
        <v>8.1891382503324284</v>
      </c>
      <c r="AV176" s="26">
        <f>T211</f>
        <v>6.286946438111031E-2</v>
      </c>
      <c r="AX176" s="21">
        <f>D212</f>
        <v>42.855685426400001</v>
      </c>
      <c r="AY176" s="21">
        <f>E212</f>
        <v>0.3160791</v>
      </c>
      <c r="AZ176" s="25">
        <f>G212</f>
        <v>127.499817499999</v>
      </c>
      <c r="BA176" s="25">
        <f>H212</f>
        <v>4.4721359999999999</v>
      </c>
      <c r="BB176" s="21">
        <f>J212</f>
        <v>107.50007749999899</v>
      </c>
      <c r="BC176" s="21">
        <f>K212</f>
        <v>4.7140450000000005</v>
      </c>
      <c r="BD176" s="26">
        <f>M212</f>
        <v>2.05999946999999</v>
      </c>
      <c r="BE176" s="26">
        <f>N212</f>
        <v>1.4142136E-2</v>
      </c>
      <c r="BF176" s="24">
        <f>P212</f>
        <v>4.8543701809787398</v>
      </c>
      <c r="BG176" s="24">
        <f>Q212</f>
        <v>3.3325815000000002E-2</v>
      </c>
      <c r="BH176" s="26">
        <f>S212</f>
        <v>1.3767382307254401</v>
      </c>
      <c r="BI176" s="26">
        <f>T212</f>
        <v>9.9905970000000004E-3</v>
      </c>
      <c r="BP176" s="3">
        <f t="shared" si="95"/>
        <v>230.31042840435839</v>
      </c>
      <c r="BQ176" s="3">
        <f t="shared" si="96"/>
        <v>198.875</v>
      </c>
      <c r="BR176" s="21">
        <f t="shared" ref="BR176:BS176" si="397">BR66</f>
        <v>214.5927142021792</v>
      </c>
      <c r="BS176" s="3">
        <f t="shared" si="397"/>
        <v>31.43542840435839</v>
      </c>
      <c r="BT176" s="22">
        <f t="shared" si="98"/>
        <v>6745.8139033995458</v>
      </c>
      <c r="BU176" s="3">
        <f t="shared" si="99"/>
        <v>46050.03298865816</v>
      </c>
      <c r="BX176" s="3">
        <f t="shared" si="100"/>
        <v>27.904247326760981</v>
      </c>
      <c r="BY176" s="21">
        <f t="shared" si="101"/>
        <v>-2.0126290684623598</v>
      </c>
      <c r="BZ176" s="21">
        <f t="shared" si="102"/>
        <v>778.64701887304739</v>
      </c>
      <c r="CA176" s="21">
        <f t="shared" si="103"/>
        <v>4.0506757672196665</v>
      </c>
      <c r="CB176" s="3">
        <f t="shared" si="273"/>
        <v>-56.160899303402246</v>
      </c>
      <c r="CK176" s="3">
        <f t="shared" si="104"/>
        <v>102.31481480555561</v>
      </c>
      <c r="CL176" s="3">
        <f t="shared" si="105"/>
        <v>105.875</v>
      </c>
      <c r="CM176" s="21">
        <f t="shared" si="106"/>
        <v>104.09490740277781</v>
      </c>
      <c r="CN176" s="3">
        <f t="shared" si="107"/>
        <v>-3.5601851944443865</v>
      </c>
      <c r="CO176" s="22">
        <f t="shared" si="108"/>
        <v>-1.5887561551638776</v>
      </c>
      <c r="CP176" s="3">
        <f t="shared" si="109"/>
        <v>0.53235140938368619</v>
      </c>
      <c r="CR176" s="3"/>
      <c r="CS176" s="3">
        <f t="shared" si="110"/>
        <v>-100.0913662720418</v>
      </c>
      <c r="CT176" s="21">
        <f t="shared" si="111"/>
        <v>-95.01262906846236</v>
      </c>
      <c r="CU176" s="21">
        <f t="shared" si="112"/>
        <v>10018.281602204026</v>
      </c>
      <c r="CV176" s="21">
        <f t="shared" si="113"/>
        <v>9027.3996825012182</v>
      </c>
      <c r="CW176" s="3">
        <f t="shared" si="274"/>
        <v>9509.9438565611108</v>
      </c>
      <c r="DF176" s="3">
        <f t="shared" si="114"/>
        <v>144.2708333437499</v>
      </c>
      <c r="DG176" s="3">
        <f t="shared" si="115"/>
        <v>139.25</v>
      </c>
      <c r="DH176" s="21">
        <f t="shared" si="116"/>
        <v>141.76041667187496</v>
      </c>
      <c r="DI176" s="3">
        <f t="shared" si="117"/>
        <v>-0.7296241562501109</v>
      </c>
      <c r="DJ176" s="22">
        <f t="shared" si="118"/>
        <v>-103.43182440388092</v>
      </c>
      <c r="DK176" s="3">
        <f t="shared" si="119"/>
        <v>20096.015734983604</v>
      </c>
      <c r="DM176" s="3"/>
      <c r="DN176" s="3">
        <f t="shared" si="120"/>
        <v>8.6430391978740602</v>
      </c>
      <c r="DO176" s="21">
        <f t="shared" si="121"/>
        <v>15.312920875420872</v>
      </c>
      <c r="DP176" s="21">
        <f t="shared" si="122"/>
        <v>74.702126575987478</v>
      </c>
      <c r="DQ176" s="21">
        <f t="shared" si="123"/>
        <v>234.48554573690032</v>
      </c>
      <c r="DR176" s="3">
        <f t="shared" si="275"/>
        <v>132.35017536020658</v>
      </c>
      <c r="EA176" s="3">
        <f t="shared" si="124"/>
        <v>2.0750000000000002</v>
      </c>
      <c r="EB176" s="3">
        <f t="shared" si="125"/>
        <v>2.5245441795231418</v>
      </c>
      <c r="EC176" s="21">
        <f t="shared" ref="EC176:ED176" si="398">BY66</f>
        <v>2.299772089761571</v>
      </c>
      <c r="ED176" s="3">
        <f t="shared" si="398"/>
        <v>-0.44954417952314163</v>
      </c>
      <c r="EE176" s="22">
        <f t="shared" si="127"/>
        <v>-1.0338491571820863</v>
      </c>
      <c r="EF176" s="3">
        <f t="shared" si="128"/>
        <v>5.2889516648463033</v>
      </c>
      <c r="EH176" s="3"/>
      <c r="EI176" s="3">
        <f t="shared" si="129"/>
        <v>-0.24717592592083282</v>
      </c>
      <c r="EJ176" s="21">
        <f t="shared" si="130"/>
        <v>0.1149692502894446</v>
      </c>
      <c r="EK176" s="21">
        <f t="shared" si="131"/>
        <v>6.1095938354821036E-2</v>
      </c>
      <c r="EL176" s="21">
        <f t="shared" si="132"/>
        <v>1.3217928512116959E-2</v>
      </c>
      <c r="EM176" s="3">
        <f t="shared" si="133"/>
        <v>-2.8417630892717444E-2</v>
      </c>
      <c r="EV176" s="3">
        <f t="shared" si="134"/>
        <v>4.3373493975903612</v>
      </c>
      <c r="EW176" s="3">
        <f t="shared" si="135"/>
        <v>3.5649999999999999</v>
      </c>
      <c r="EX176" s="21">
        <f t="shared" ref="EX176:EY176" si="399">CA66</f>
        <v>3.9511746987951808</v>
      </c>
      <c r="EY176" s="3">
        <f t="shared" si="399"/>
        <v>0.77234939759036125</v>
      </c>
      <c r="EZ176" s="22">
        <f t="shared" si="137"/>
        <v>3.0516873983887352</v>
      </c>
      <c r="FA176" s="3">
        <f t="shared" si="138"/>
        <v>15.611781500399188</v>
      </c>
      <c r="FC176" s="3"/>
      <c r="FD176" s="3">
        <f t="shared" si="139"/>
        <v>-5.450403203599663E-2</v>
      </c>
      <c r="FE176" s="21">
        <f t="shared" si="140"/>
        <v>-0.53749834455667722</v>
      </c>
      <c r="FF176" s="21">
        <f t="shared" si="141"/>
        <v>2.9706895081809469E-3</v>
      </c>
      <c r="FG176" s="21">
        <f t="shared" si="142"/>
        <v>0.28890447040116851</v>
      </c>
      <c r="FH176" s="3">
        <f t="shared" si="278"/>
        <v>2.929582699101229E-2</v>
      </c>
      <c r="FQ176" s="3">
        <f t="shared" si="143"/>
        <v>9.3754882509608723</v>
      </c>
      <c r="FR176" s="3">
        <f t="shared" si="144"/>
        <v>8.1050000000000004</v>
      </c>
      <c r="FS176" s="21">
        <f t="shared" ref="FS176:FT176" si="400">CC66</f>
        <v>8.7402441254804373</v>
      </c>
      <c r="FT176" s="3">
        <f t="shared" si="400"/>
        <v>1.2704882509608719</v>
      </c>
      <c r="FU176" s="22">
        <f t="shared" si="146"/>
        <v>11.104377471952676</v>
      </c>
      <c r="FV176" s="3">
        <f t="shared" si="147"/>
        <v>76.391867372995293</v>
      </c>
      <c r="FX176" s="3"/>
      <c r="FY176" s="3">
        <f t="shared" si="148"/>
        <v>1.0127729704800164</v>
      </c>
      <c r="FZ176" s="21">
        <f t="shared" si="149"/>
        <v>-0.23278515712682157</v>
      </c>
      <c r="GA176" s="21">
        <f t="shared" si="150"/>
        <v>1.0257090897349161</v>
      </c>
      <c r="GB176" s="21">
        <f t="shared" si="151"/>
        <v>5.4188929378559007E-2</v>
      </c>
      <c r="GC176" s="3">
        <f t="shared" si="280"/>
        <v>-0.23575851506698844</v>
      </c>
    </row>
    <row r="177" spans="1:185" x14ac:dyDescent="0.25">
      <c r="A177" s="1"/>
      <c r="B177" s="1">
        <v>3</v>
      </c>
      <c r="C177" s="5">
        <v>1</v>
      </c>
      <c r="D177" s="3">
        <v>206.625</v>
      </c>
      <c r="E177" s="3">
        <v>1.0409999999999999</v>
      </c>
      <c r="F177" s="5">
        <v>1</v>
      </c>
      <c r="G177" s="3">
        <v>93.874999999999986</v>
      </c>
      <c r="H177" s="3">
        <v>0.33333333333333331</v>
      </c>
      <c r="I177" s="5">
        <v>1</v>
      </c>
      <c r="J177" s="3">
        <v>114.37499999999999</v>
      </c>
      <c r="K177" s="3">
        <v>0.35355339059327373</v>
      </c>
      <c r="L177" s="5">
        <v>1</v>
      </c>
      <c r="M177" s="2">
        <v>1.8720748829953198</v>
      </c>
      <c r="N177" s="2">
        <v>1E-3</v>
      </c>
      <c r="O177" s="5">
        <v>1</v>
      </c>
      <c r="P177" s="2">
        <v>4.8075000000000001</v>
      </c>
      <c r="Q177" s="2">
        <v>2.5680062500000001E-3</v>
      </c>
      <c r="R177" s="5">
        <v>1</v>
      </c>
      <c r="S177" s="2">
        <v>9.9187499999999993</v>
      </c>
      <c r="T177" s="2">
        <v>9.781474856652593E-2</v>
      </c>
      <c r="X177" s="21">
        <f>D213</f>
        <v>196.77777777777777</v>
      </c>
      <c r="Y177" s="21">
        <f>E213</f>
        <v>1.0409999999999999</v>
      </c>
      <c r="Z177" s="25">
        <f>G213</f>
        <v>117</v>
      </c>
      <c r="AA177" s="25">
        <f>H213</f>
        <v>0.31622776601683794</v>
      </c>
      <c r="AB177" s="21">
        <f>J213</f>
        <v>107.77777777777777</v>
      </c>
      <c r="AC177" s="21">
        <f>K213</f>
        <v>0.33333333333333331</v>
      </c>
      <c r="AD177" s="26">
        <f>M213</f>
        <v>2.2466300549176235</v>
      </c>
      <c r="AE177" s="26">
        <f>N213</f>
        <v>1E-3</v>
      </c>
      <c r="AF177" s="24">
        <f>P213</f>
        <v>4.4511111111111115</v>
      </c>
      <c r="AG177" s="24">
        <f>Q213</f>
        <v>1.9812390123456793E-3</v>
      </c>
      <c r="AH177" s="26">
        <f>S213</f>
        <v>8.7544444444444434</v>
      </c>
      <c r="AI177" s="26">
        <f>T213</f>
        <v>8.5704070669462826E-2</v>
      </c>
      <c r="AK177" s="21">
        <f>D214</f>
        <v>189.47504900607245</v>
      </c>
      <c r="AL177" s="21">
        <f>E214</f>
        <v>0.93130852464199787</v>
      </c>
      <c r="AM177" s="25">
        <f>G214</f>
        <v>109.09090902272726</v>
      </c>
      <c r="AN177" s="25">
        <f>H214</f>
        <v>1.7738299600786787</v>
      </c>
      <c r="AO177" s="21">
        <f>J214</f>
        <v>115.83333339999999</v>
      </c>
      <c r="AP177" s="21">
        <f>K214</f>
        <v>1.8604085572798248</v>
      </c>
      <c r="AQ177" s="26">
        <f>M214</f>
        <v>2.3583333332499996</v>
      </c>
      <c r="AR177" s="26">
        <f>N214</f>
        <v>1.8604085572798249E-2</v>
      </c>
      <c r="AS177" s="24">
        <f>P214</f>
        <v>4.664310954228422</v>
      </c>
      <c r="AT177" s="24">
        <f>Q214</f>
        <v>3.6795154826998765E-2</v>
      </c>
      <c r="AU177" s="26">
        <f>S214</f>
        <v>8.4551169807847035</v>
      </c>
      <c r="AV177" s="26">
        <f>T214</f>
        <v>6.5196268726229481E-2</v>
      </c>
      <c r="AX177" s="21">
        <f>D215</f>
        <v>4.5164340059399404</v>
      </c>
      <c r="AY177" s="21">
        <f>E215</f>
        <v>0.3160791</v>
      </c>
      <c r="AZ177" s="25">
        <f>G215</f>
        <v>109.99965499999901</v>
      </c>
      <c r="BA177" s="25">
        <f>H215</f>
        <v>4.4721359999999999</v>
      </c>
      <c r="BB177" s="21">
        <f>J215</f>
        <v>108.750345</v>
      </c>
      <c r="BC177" s="21">
        <f>K215</f>
        <v>4.7140450000000005</v>
      </c>
      <c r="BD177" s="26">
        <f>M215</f>
        <v>2.0299987799999899</v>
      </c>
      <c r="BE177" s="26">
        <f>N215</f>
        <v>1.4142136E-2</v>
      </c>
      <c r="BF177" s="24">
        <f>P215</f>
        <v>4.9261113349043502</v>
      </c>
      <c r="BG177" s="24">
        <f>Q215</f>
        <v>3.4318116000000003E-2</v>
      </c>
      <c r="BH177" s="26">
        <f>S215</f>
        <v>0.30984600907242998</v>
      </c>
      <c r="BI177" s="26">
        <f>T215</f>
        <v>9.9905970000000004E-3</v>
      </c>
      <c r="BP177" s="3">
        <f t="shared" si="95"/>
        <v>228.90214851234862</v>
      </c>
      <c r="BQ177" s="3">
        <f t="shared" si="96"/>
        <v>227.25</v>
      </c>
      <c r="BR177" s="21">
        <f t="shared" ref="BR177:BS177" si="401">BR67</f>
        <v>228.07607425617431</v>
      </c>
      <c r="BS177" s="3">
        <f t="shared" si="401"/>
        <v>1.6521485123486173</v>
      </c>
      <c r="BT177" s="22">
        <f t="shared" si="98"/>
        <v>376.81554678465113</v>
      </c>
      <c r="BU177" s="3">
        <f t="shared" si="99"/>
        <v>52018.69564810794</v>
      </c>
      <c r="BX177" s="3">
        <f t="shared" si="100"/>
        <v>26.495967434751208</v>
      </c>
      <c r="BY177" s="21">
        <f t="shared" si="101"/>
        <v>26.36237093153764</v>
      </c>
      <c r="BZ177" s="21">
        <f t="shared" si="102"/>
        <v>702.03629030339653</v>
      </c>
      <c r="CA177" s="21">
        <f t="shared" si="103"/>
        <v>694.97460113198076</v>
      </c>
      <c r="CB177" s="3">
        <f t="shared" si="273"/>
        <v>698.49652170485319</v>
      </c>
      <c r="CK177" s="3">
        <f t="shared" si="104"/>
        <v>98.148148138888885</v>
      </c>
      <c r="CL177" s="3">
        <f t="shared" si="105"/>
        <v>101.625</v>
      </c>
      <c r="CM177" s="21">
        <f t="shared" si="106"/>
        <v>99.886574069444436</v>
      </c>
      <c r="CN177" s="3">
        <f t="shared" si="107"/>
        <v>-3.4768518611111148</v>
      </c>
      <c r="CO177" s="22">
        <f t="shared" si="108"/>
        <v>-7.6090615427783135</v>
      </c>
      <c r="CP177" s="3">
        <f t="shared" si="109"/>
        <v>13.291763305084752</v>
      </c>
      <c r="CR177" s="3"/>
      <c r="CS177" s="3">
        <f t="shared" si="110"/>
        <v>-104.25803293870852</v>
      </c>
      <c r="CT177" s="21">
        <f t="shared" si="111"/>
        <v>-99.26262906846236</v>
      </c>
      <c r="CU177" s="21">
        <f t="shared" si="112"/>
        <v>10869.737432248832</v>
      </c>
      <c r="CV177" s="21">
        <f t="shared" si="113"/>
        <v>9853.0695295831483</v>
      </c>
      <c r="CW177" s="3">
        <f t="shared" si="274"/>
        <v>10348.926451002555</v>
      </c>
      <c r="DF177" s="3">
        <f t="shared" si="114"/>
        <v>140.10416668750003</v>
      </c>
      <c r="DG177" s="3">
        <f t="shared" si="115"/>
        <v>135.5</v>
      </c>
      <c r="DH177" s="21">
        <f t="shared" si="116"/>
        <v>137.80208334375001</v>
      </c>
      <c r="DI177" s="3">
        <f t="shared" si="117"/>
        <v>-3.6457870624989539</v>
      </c>
      <c r="DJ177" s="22">
        <f t="shared" si="118"/>
        <v>-502.39705264004641</v>
      </c>
      <c r="DK177" s="3">
        <f t="shared" si="119"/>
        <v>18989.414173877823</v>
      </c>
      <c r="DM177" s="3"/>
      <c r="DN177" s="3">
        <f t="shared" si="120"/>
        <v>4.4763725416241869</v>
      </c>
      <c r="DO177" s="21">
        <f t="shared" si="121"/>
        <v>11.562920875420872</v>
      </c>
      <c r="DP177" s="21">
        <f t="shared" si="122"/>
        <v>20.037911131406982</v>
      </c>
      <c r="DQ177" s="21">
        <f t="shared" si="123"/>
        <v>133.7011391712438</v>
      </c>
      <c r="DR177" s="3">
        <f t="shared" si="275"/>
        <v>51.759941507707097</v>
      </c>
      <c r="EA177" s="3">
        <f t="shared" si="124"/>
        <v>2.0041666667500002</v>
      </c>
      <c r="EB177" s="3">
        <f t="shared" si="125"/>
        <v>2.1327014218009479</v>
      </c>
      <c r="EC177" s="21">
        <f t="shared" ref="EC177:ED177" si="402">BY67</f>
        <v>2.0684340442754738</v>
      </c>
      <c r="ED177" s="3">
        <f t="shared" si="402"/>
        <v>-0.12853475505094769</v>
      </c>
      <c r="EE177" s="22">
        <f t="shared" si="127"/>
        <v>-0.26586566321998911</v>
      </c>
      <c r="EF177" s="3">
        <f t="shared" si="128"/>
        <v>4.2784193955177932</v>
      </c>
      <c r="EH177" s="3"/>
      <c r="EI177" s="3">
        <f t="shared" si="129"/>
        <v>-0.31800925917083278</v>
      </c>
      <c r="EJ177" s="21">
        <f t="shared" si="130"/>
        <v>-0.2768735074327493</v>
      </c>
      <c r="EK177" s="21">
        <f t="shared" si="131"/>
        <v>0.1011298889183819</v>
      </c>
      <c r="EL177" s="21">
        <f t="shared" si="132"/>
        <v>7.6658939118112682E-2</v>
      </c>
      <c r="EM177" s="3">
        <f t="shared" si="133"/>
        <v>8.8048338982718674E-2</v>
      </c>
      <c r="EV177" s="3">
        <f t="shared" si="134"/>
        <v>4.4906444904577691</v>
      </c>
      <c r="EW177" s="3">
        <f t="shared" si="135"/>
        <v>4.22</v>
      </c>
      <c r="EX177" s="21">
        <f t="shared" ref="EX177:EY177" si="403">CA67</f>
        <v>4.3553222452288844</v>
      </c>
      <c r="EY177" s="3">
        <f t="shared" si="403"/>
        <v>0.27064449045776939</v>
      </c>
      <c r="EZ177" s="22">
        <f t="shared" si="137"/>
        <v>1.1787439698393596</v>
      </c>
      <c r="FA177" s="3">
        <f t="shared" si="138"/>
        <v>18.968831859785571</v>
      </c>
      <c r="FC177" s="3"/>
      <c r="FD177" s="3">
        <f t="shared" si="139"/>
        <v>9.8791060831411315E-2</v>
      </c>
      <c r="FE177" s="21">
        <f t="shared" si="140"/>
        <v>0.11750165544332258</v>
      </c>
      <c r="FF177" s="21">
        <f t="shared" si="141"/>
        <v>9.7596737001956115E-3</v>
      </c>
      <c r="FG177" s="21">
        <f t="shared" si="142"/>
        <v>1.38066390319213E-2</v>
      </c>
      <c r="FH177" s="3">
        <f t="shared" si="278"/>
        <v>1.1608113190692814E-2</v>
      </c>
      <c r="FQ177" s="3">
        <f t="shared" si="143"/>
        <v>9.6625874653785875</v>
      </c>
      <c r="FR177" s="3">
        <f t="shared" si="144"/>
        <v>9.5862499999999997</v>
      </c>
      <c r="FS177" s="21">
        <f t="shared" ref="FS177:FT177" si="404">CC67</f>
        <v>9.6244187326892927</v>
      </c>
      <c r="FT177" s="3">
        <f t="shared" si="404"/>
        <v>7.6337465378587765E-2</v>
      </c>
      <c r="FU177" s="22">
        <f t="shared" si="146"/>
        <v>0.73470373179570037</v>
      </c>
      <c r="FV177" s="3">
        <f t="shared" si="147"/>
        <v>92.629435942140574</v>
      </c>
      <c r="FX177" s="3"/>
      <c r="FY177" s="3">
        <f t="shared" si="148"/>
        <v>1.2998721848977315</v>
      </c>
      <c r="FZ177" s="21">
        <f t="shared" si="149"/>
        <v>1.2484648428731777</v>
      </c>
      <c r="GA177" s="21">
        <f t="shared" si="150"/>
        <v>1.6896676970708022</v>
      </c>
      <c r="GB177" s="21">
        <f t="shared" si="151"/>
        <v>1.5586644638903484</v>
      </c>
      <c r="GC177" s="3">
        <f t="shared" si="280"/>
        <v>1.6228447230735605</v>
      </c>
    </row>
    <row r="178" spans="1:185" x14ac:dyDescent="0.25">
      <c r="A178" s="1"/>
      <c r="B178" s="1"/>
      <c r="C178" s="6">
        <v>2</v>
      </c>
      <c r="D178" s="3">
        <v>209.37436948765699</v>
      </c>
      <c r="E178" s="3">
        <v>0.74915474209236932</v>
      </c>
      <c r="F178" s="6">
        <v>2</v>
      </c>
      <c r="G178" s="3">
        <v>92.916666650000025</v>
      </c>
      <c r="H178" s="3">
        <v>1.8604085572798248</v>
      </c>
      <c r="I178" s="6">
        <v>2</v>
      </c>
      <c r="J178" s="3">
        <v>117.12962963888887</v>
      </c>
      <c r="K178" s="3">
        <v>1.9610428064906915</v>
      </c>
      <c r="L178" s="6">
        <v>2</v>
      </c>
      <c r="M178" s="2">
        <v>1.9833333332500001</v>
      </c>
      <c r="N178" s="2">
        <v>1.8604085572798249E-2</v>
      </c>
      <c r="O178" s="6">
        <v>2</v>
      </c>
      <c r="P178" s="2">
        <v>5.0420168069345381</v>
      </c>
      <c r="Q178" s="2">
        <v>4.7295182591414318E-2</v>
      </c>
      <c r="R178" s="6">
        <v>2</v>
      </c>
      <c r="S178" s="2">
        <v>10.047838833939361</v>
      </c>
      <c r="T178" s="2">
        <v>8.6021614266051386E-2</v>
      </c>
      <c r="X178" s="21">
        <f>D216</f>
        <v>213.875</v>
      </c>
      <c r="Y178" s="21">
        <f>E216</f>
        <v>1.0409999999999999</v>
      </c>
      <c r="Z178" s="25">
        <f>G216</f>
        <v>113.74999999999999</v>
      </c>
      <c r="AA178" s="25">
        <f>H216</f>
        <v>0.31622776601683794</v>
      </c>
      <c r="AB178" s="21">
        <f>J216</f>
        <v>141.50000000000003</v>
      </c>
      <c r="AC178" s="21">
        <f>K216</f>
        <v>0.33333333333333331</v>
      </c>
      <c r="AD178" s="26">
        <f>M216</f>
        <v>2.5437201907790143</v>
      </c>
      <c r="AE178" s="26">
        <f>N216</f>
        <v>1E-3</v>
      </c>
      <c r="AF178" s="24">
        <f>P216</f>
        <v>3.9312499999999999</v>
      </c>
      <c r="AG178" s="24">
        <f>Q216</f>
        <v>1.5454726562499999E-3</v>
      </c>
      <c r="AH178" s="26">
        <f>S216</f>
        <v>8.39</v>
      </c>
      <c r="AI178" s="26">
        <f>T216</f>
        <v>7.859986555942057E-2</v>
      </c>
      <c r="AK178" s="21">
        <f>D217</f>
        <v>220.34007062520877</v>
      </c>
      <c r="AL178" s="21">
        <f>E217</f>
        <v>0.96033937083602527</v>
      </c>
      <c r="AM178" s="25">
        <f>G217</f>
        <v>109.58333342499999</v>
      </c>
      <c r="AN178" s="25">
        <f>H217</f>
        <v>1.8604085572798248</v>
      </c>
      <c r="AO178" s="21">
        <f>J217</f>
        <v>140.27777777777774</v>
      </c>
      <c r="AP178" s="21">
        <f>K217</f>
        <v>1.9610428064906915</v>
      </c>
      <c r="AQ178" s="26">
        <f>M217</f>
        <v>2.3583333342500001</v>
      </c>
      <c r="AR178" s="26">
        <f>N217</f>
        <v>1.8604085572798249E-2</v>
      </c>
      <c r="AS178" s="24">
        <f>P217</f>
        <v>4.2402826838642005</v>
      </c>
      <c r="AT178" s="24">
        <f>Q217</f>
        <v>3.3450140723449436E-2</v>
      </c>
      <c r="AU178" s="26">
        <f>S217</f>
        <v>8.84380726876946</v>
      </c>
      <c r="AV178" s="26">
        <f>T217</f>
        <v>6.3969658586669267E-2</v>
      </c>
      <c r="AX178" s="21">
        <f>D218</f>
        <v>2.9265150724999902</v>
      </c>
      <c r="AY178" s="21">
        <f>E218</f>
        <v>0.3160791</v>
      </c>
      <c r="AZ178" s="25">
        <f>G218</f>
        <v>106.249807500001</v>
      </c>
      <c r="BA178" s="25">
        <f>H218</f>
        <v>4.4721359999999999</v>
      </c>
      <c r="BB178" s="21">
        <f>J218</f>
        <v>131.25038249999901</v>
      </c>
      <c r="BC178" s="21">
        <f>K218</f>
        <v>4.7140450000000005</v>
      </c>
      <c r="BD178" s="26">
        <f>M218</f>
        <v>2.0400009099999998</v>
      </c>
      <c r="BE178" s="26">
        <f>N218</f>
        <v>1.4142136E-2</v>
      </c>
      <c r="BF178" s="24">
        <f>P218</f>
        <v>4.9019585976557103</v>
      </c>
      <c r="BG178" s="24">
        <f>Q218</f>
        <v>2.6967686000000001E-2</v>
      </c>
      <c r="BH178" s="26">
        <f>S218</f>
        <v>0.45042511195061202</v>
      </c>
      <c r="BI178" s="26">
        <f>T218</f>
        <v>9.9905970000000004E-3</v>
      </c>
      <c r="BP178" s="3">
        <f t="shared" si="95"/>
        <v>221.38281424488855</v>
      </c>
      <c r="BQ178" s="3">
        <f t="shared" si="96"/>
        <v>221</v>
      </c>
      <c r="BR178" s="21">
        <f t="shared" ref="BR178:BS178" si="405">BR68</f>
        <v>221.19140712244428</v>
      </c>
      <c r="BS178" s="3">
        <f t="shared" si="405"/>
        <v>0.38281424488855009</v>
      </c>
      <c r="BT178" s="22">
        <f t="shared" si="98"/>
        <v>84.675221493414369</v>
      </c>
      <c r="BU178" s="3">
        <f t="shared" si="99"/>
        <v>48925.638584806889</v>
      </c>
      <c r="BX178" s="3">
        <f t="shared" si="100"/>
        <v>18.976633167291141</v>
      </c>
      <c r="BY178" s="21">
        <f t="shared" si="101"/>
        <v>20.11237093153764</v>
      </c>
      <c r="BZ178" s="21">
        <f t="shared" si="102"/>
        <v>360.1126063659342</v>
      </c>
      <c r="CA178" s="21">
        <f t="shared" si="103"/>
        <v>404.50746448776027</v>
      </c>
      <c r="CB178" s="3">
        <f t="shared" ref="CB178:CB203" si="406">BX178*BY178</f>
        <v>381.6650852922794</v>
      </c>
      <c r="CK178" s="3">
        <f t="shared" si="104"/>
        <v>98.148148138888843</v>
      </c>
      <c r="CL178" s="3">
        <f t="shared" si="105"/>
        <v>100.49999999999999</v>
      </c>
      <c r="CM178" s="21">
        <f t="shared" si="106"/>
        <v>99.324074069444407</v>
      </c>
      <c r="CN178" s="3">
        <f t="shared" si="107"/>
        <v>-2.3518518611111432</v>
      </c>
      <c r="CO178" s="22">
        <f t="shared" si="108"/>
        <v>-5.9499735807300018</v>
      </c>
      <c r="CP178" s="3">
        <f t="shared" si="109"/>
        <v>7.9111195605762088</v>
      </c>
      <c r="CR178" s="3"/>
      <c r="CS178" s="3">
        <f t="shared" si="110"/>
        <v>-104.25803293870857</v>
      </c>
      <c r="CT178" s="21">
        <f t="shared" si="111"/>
        <v>-100.38762906846237</v>
      </c>
      <c r="CU178" s="21">
        <f t="shared" si="112"/>
        <v>10869.737432248841</v>
      </c>
      <c r="CV178" s="21">
        <f t="shared" si="113"/>
        <v>10077.676069987192</v>
      </c>
      <c r="CW178" s="3">
        <f t="shared" ref="CW178:CW203" si="407">CS178*CT178</f>
        <v>10466.216738058607</v>
      </c>
      <c r="DF178" s="3">
        <f t="shared" si="114"/>
        <v>129.68750000000006</v>
      </c>
      <c r="DG178" s="3">
        <f t="shared" si="115"/>
        <v>125.87500000000001</v>
      </c>
      <c r="DH178" s="21">
        <f t="shared" si="116"/>
        <v>127.78125000000003</v>
      </c>
      <c r="DI178" s="3">
        <f t="shared" si="117"/>
        <v>-2.8126712499999371</v>
      </c>
      <c r="DJ178" s="22">
        <f t="shared" si="118"/>
        <v>-359.40664816405456</v>
      </c>
      <c r="DK178" s="3">
        <f t="shared" si="119"/>
        <v>16328.047851562507</v>
      </c>
      <c r="DM178" s="3"/>
      <c r="DN178" s="3">
        <f t="shared" si="120"/>
        <v>-5.9402941458757823</v>
      </c>
      <c r="DO178" s="21">
        <f t="shared" si="121"/>
        <v>1.9379208754208861</v>
      </c>
      <c r="DP178" s="21">
        <f t="shared" si="122"/>
        <v>35.287094539526088</v>
      </c>
      <c r="DQ178" s="21">
        <f t="shared" si="123"/>
        <v>3.7555373193920536</v>
      </c>
      <c r="DR178" s="3">
        <f t="shared" ref="DR178:DR203" si="408">DN178*DO178</f>
        <v>-11.51182003143316</v>
      </c>
      <c r="EA178" s="3">
        <f t="shared" si="124"/>
        <v>1.9208333332500001</v>
      </c>
      <c r="EB178" s="3">
        <f t="shared" si="125"/>
        <v>2.0356234096692107</v>
      </c>
      <c r="EC178" s="21">
        <f t="shared" ref="EC178:ED178" si="409">BY68</f>
        <v>1.9782283714596054</v>
      </c>
      <c r="ED178" s="3">
        <f t="shared" si="409"/>
        <v>-0.11479007641921068</v>
      </c>
      <c r="EE178" s="22">
        <f t="shared" si="127"/>
        <v>-0.2270809859344988</v>
      </c>
      <c r="EF178" s="3">
        <f t="shared" si="128"/>
        <v>3.9133874896477225</v>
      </c>
      <c r="EH178" s="3"/>
      <c r="EI178" s="3">
        <f t="shared" si="129"/>
        <v>-0.40134259267083294</v>
      </c>
      <c r="EJ178" s="21">
        <f t="shared" si="130"/>
        <v>-0.37395151956448647</v>
      </c>
      <c r="EK178" s="21">
        <f t="shared" si="131"/>
        <v>0.16107587669174614</v>
      </c>
      <c r="EL178" s="21">
        <f t="shared" si="132"/>
        <v>0.13983973898458851</v>
      </c>
      <c r="EM178" s="3">
        <f t="shared" si="133"/>
        <v>0.1500826723952087</v>
      </c>
      <c r="EV178" s="3">
        <f t="shared" si="134"/>
        <v>4.6854663776436212</v>
      </c>
      <c r="EW178" s="3">
        <f t="shared" si="135"/>
        <v>4.4212500000000006</v>
      </c>
      <c r="EX178" s="21">
        <f t="shared" ref="EX178:EY178" si="410">CA68</f>
        <v>4.5533581888218109</v>
      </c>
      <c r="EY178" s="3">
        <f t="shared" si="410"/>
        <v>0.2642163776436206</v>
      </c>
      <c r="EZ178" s="22">
        <f t="shared" si="137"/>
        <v>1.2030718067644159</v>
      </c>
      <c r="FA178" s="3">
        <f t="shared" si="138"/>
        <v>20.733070795710642</v>
      </c>
      <c r="FC178" s="3"/>
      <c r="FD178" s="3">
        <f t="shared" si="139"/>
        <v>0.29361294801726334</v>
      </c>
      <c r="FE178" s="21">
        <f t="shared" si="140"/>
        <v>0.3187516554433234</v>
      </c>
      <c r="FF178" s="21">
        <f t="shared" si="141"/>
        <v>8.6208563243388187E-2</v>
      </c>
      <c r="FG178" s="21">
        <f t="shared" si="142"/>
        <v>0.10160261784785916</v>
      </c>
      <c r="FH178" s="3">
        <f t="shared" ref="FH178:FH203" si="411">FD178*FE178</f>
        <v>9.3589613240097153E-2</v>
      </c>
      <c r="FQ178" s="3">
        <f t="shared" si="143"/>
        <v>9.7587837247187146</v>
      </c>
      <c r="FR178" s="3">
        <f t="shared" si="144"/>
        <v>9.7737499999999997</v>
      </c>
      <c r="FS178" s="21">
        <f t="shared" ref="FS178:FT178" si="412">CC68</f>
        <v>9.7662668623593571</v>
      </c>
      <c r="FT178" s="3">
        <f t="shared" si="412"/>
        <v>-1.4966275281285135E-2</v>
      </c>
      <c r="FU178" s="22">
        <f t="shared" si="146"/>
        <v>-0.14616463833256299</v>
      </c>
      <c r="FV178" s="3">
        <f t="shared" si="147"/>
        <v>95.379968426818479</v>
      </c>
      <c r="FX178" s="3"/>
      <c r="FY178" s="3">
        <f t="shared" si="148"/>
        <v>1.3960684442378586</v>
      </c>
      <c r="FZ178" s="21">
        <f t="shared" si="149"/>
        <v>1.4359648428731777</v>
      </c>
      <c r="GA178" s="21">
        <f t="shared" si="150"/>
        <v>1.9490071009967149</v>
      </c>
      <c r="GB178" s="21">
        <f t="shared" si="151"/>
        <v>2.06199502996779</v>
      </c>
      <c r="GC178" s="3">
        <f t="shared" ref="GC178:GC203" si="413">FY178*FZ178</f>
        <v>2.0047052041702185</v>
      </c>
    </row>
    <row r="179" spans="1:185" x14ac:dyDescent="0.25">
      <c r="A179" s="1"/>
      <c r="B179" s="1"/>
      <c r="C179" s="4">
        <v>3</v>
      </c>
      <c r="D179" s="3">
        <v>12.704757651149801</v>
      </c>
      <c r="E179" s="3">
        <v>0.33317659999999999</v>
      </c>
      <c r="F179" s="4">
        <v>3</v>
      </c>
      <c r="G179" s="3">
        <v>88.750125000001091</v>
      </c>
      <c r="H179" s="3">
        <v>4.7140450000000005</v>
      </c>
      <c r="I179" s="4">
        <v>3</v>
      </c>
      <c r="J179" s="3">
        <v>122.499941249999</v>
      </c>
      <c r="K179" s="3">
        <v>5</v>
      </c>
      <c r="L179" s="4">
        <v>3</v>
      </c>
      <c r="M179" s="2">
        <v>1.8600006099999999</v>
      </c>
      <c r="N179" s="2">
        <v>1.4142136E-2</v>
      </c>
      <c r="O179" s="4">
        <v>3</v>
      </c>
      <c r="P179" s="2">
        <v>5.3763423228124596</v>
      </c>
      <c r="Q179" s="2">
        <v>2.8588616000000001E-2</v>
      </c>
      <c r="R179" s="4">
        <v>3</v>
      </c>
      <c r="S179" s="2">
        <v>0.93929191492094799</v>
      </c>
      <c r="T179" s="2">
        <v>9.9905970000000004E-3</v>
      </c>
      <c r="X179" s="21">
        <f>D219</f>
        <v>218.125</v>
      </c>
      <c r="Y179" s="21">
        <f>E219</f>
        <v>1.0409999999999999</v>
      </c>
      <c r="Z179" s="25">
        <f>G219</f>
        <v>115.99999999999999</v>
      </c>
      <c r="AA179" s="25">
        <f>H219</f>
        <v>0.33333333333333331</v>
      </c>
      <c r="AB179" s="21">
        <f>J219</f>
        <v>135.75</v>
      </c>
      <c r="AC179" s="21">
        <f>K219</f>
        <v>0.35355339059327373</v>
      </c>
      <c r="AD179" s="26">
        <f>M219</f>
        <v>2.2613065326633164</v>
      </c>
      <c r="AE179" s="26">
        <f>N219</f>
        <v>1E-3</v>
      </c>
      <c r="AF179" s="24">
        <f>P219</f>
        <v>3.98</v>
      </c>
      <c r="AG179" s="24">
        <f>Q219</f>
        <v>1.7600444444444447E-3</v>
      </c>
      <c r="AH179" s="26">
        <f>S219</f>
        <v>8.6675000000000004</v>
      </c>
      <c r="AI179" s="26">
        <f>T219</f>
        <v>8.5174221144346141E-2</v>
      </c>
      <c r="AK179" s="21">
        <f>D220</f>
        <v>215.54152238272644</v>
      </c>
      <c r="AL179" s="21">
        <f>E220</f>
        <v>0.84275953496380973</v>
      </c>
      <c r="AM179" s="25">
        <f>G220</f>
        <v>101.85185183333333</v>
      </c>
      <c r="AN179" s="25">
        <f>H220</f>
        <v>1.9610428064906915</v>
      </c>
      <c r="AO179" s="21">
        <f>J220</f>
        <v>128.64583334375001</v>
      </c>
      <c r="AP179" s="21">
        <f>K220</f>
        <v>2.0799999999999996</v>
      </c>
      <c r="AQ179" s="26">
        <f>M220</f>
        <v>1.9458333332500002</v>
      </c>
      <c r="AR179" s="26">
        <f>N220</f>
        <v>1.8604085572798249E-2</v>
      </c>
      <c r="AS179" s="24">
        <f>P220</f>
        <v>4.6252676661509744</v>
      </c>
      <c r="AT179" s="24">
        <f>Q220</f>
        <v>4.4222120151702647E-2</v>
      </c>
      <c r="AU179" s="26">
        <f>S220</f>
        <v>9.3404894219602088</v>
      </c>
      <c r="AV179" s="26">
        <f>T220</f>
        <v>7.5933388655432227E-2</v>
      </c>
      <c r="AX179" s="21">
        <f>D221</f>
        <v>76.185075258500007</v>
      </c>
      <c r="AY179" s="21">
        <f>E221</f>
        <v>0.33317659999999999</v>
      </c>
      <c r="AZ179" s="25">
        <f>G221</f>
        <v>112.49995374999899</v>
      </c>
      <c r="BA179" s="25">
        <f>H221</f>
        <v>4.7140450000000005</v>
      </c>
      <c r="BB179" s="21">
        <f>J221</f>
        <v>121.24991250000001</v>
      </c>
      <c r="BC179" s="21">
        <f>K221</f>
        <v>5</v>
      </c>
      <c r="BD179" s="26">
        <f>M221</f>
        <v>2.1199989299999999</v>
      </c>
      <c r="BE179" s="26">
        <f>N221</f>
        <v>1.4142136E-2</v>
      </c>
      <c r="BF179" s="24">
        <f>P221</f>
        <v>4.7169835128171398</v>
      </c>
      <c r="BG179" s="24">
        <f>Q221</f>
        <v>2.8319542E-2</v>
      </c>
      <c r="BH179" s="26">
        <f>S221</f>
        <v>2.7900249206388601</v>
      </c>
      <c r="BI179" s="26">
        <f>T221</f>
        <v>9.9905970000000004E-3</v>
      </c>
      <c r="BP179" s="3">
        <f t="shared" ref="BP179:BP203" si="414">AK172</f>
        <v>211.6231268832575</v>
      </c>
      <c r="BQ179" s="3">
        <f t="shared" ref="BQ179:BQ203" si="415">X172</f>
        <v>214.5</v>
      </c>
      <c r="BR179" s="21">
        <f t="shared" ref="BR179:BS179" si="416">BR69</f>
        <v>213.06156344162875</v>
      </c>
      <c r="BS179" s="3">
        <f t="shared" si="416"/>
        <v>-2.8768731167425017</v>
      </c>
      <c r="BT179" s="22">
        <f t="shared" ref="BT179:BT203" si="417">BR69*BS69</f>
        <v>-612.95108407634871</v>
      </c>
      <c r="BU179" s="3">
        <f t="shared" ref="BU179:BU203" si="418">BR69^2</f>
        <v>45395.229816191189</v>
      </c>
      <c r="BX179" s="3">
        <f t="shared" ref="BX179:BX203" si="419">BP179-$BW$114</f>
        <v>9.2169458056600888</v>
      </c>
      <c r="BY179" s="21">
        <f t="shared" ref="BY179:BY203" si="420">BQ179-$BW$116</f>
        <v>13.61237093153764</v>
      </c>
      <c r="BZ179" s="21">
        <f t="shared" ref="BZ179:BZ203" si="421">BX179^2</f>
        <v>84.952089984475109</v>
      </c>
      <c r="CA179" s="21">
        <f t="shared" ref="CA179:CA203" si="422">BY179^2</f>
        <v>185.29664237777092</v>
      </c>
      <c r="CB179" s="3">
        <f t="shared" si="406"/>
        <v>125.46448516252516</v>
      </c>
      <c r="CK179" s="3">
        <f t="shared" ref="CK179:CK203" si="423">AM172</f>
        <v>107.08333330000001</v>
      </c>
      <c r="CL179" s="3">
        <f t="shared" ref="CL179:CL203" si="424">Z172</f>
        <v>114.24999999999999</v>
      </c>
      <c r="CM179" s="21">
        <f t="shared" ref="CM179:CM203" si="425">BT69</f>
        <v>110.66666665</v>
      </c>
      <c r="CN179" s="3">
        <f t="shared" ref="CN179:CN203" si="426">BU69</f>
        <v>-7.1666666999999791</v>
      </c>
      <c r="CO179" s="22">
        <f t="shared" ref="CO179:CO203" si="427">CM69*CN69</f>
        <v>-18.756707742776445</v>
      </c>
      <c r="CP179" s="3">
        <f t="shared" ref="CP179:CP203" si="428">CM69^2</f>
        <v>70.220433522677709</v>
      </c>
      <c r="CR179" s="3"/>
      <c r="CS179" s="3">
        <f t="shared" ref="CS179:CS203" si="429">CK179-$BW$114</f>
        <v>-95.322847777597403</v>
      </c>
      <c r="CT179" s="21">
        <f t="shared" ref="CT179:CT203" si="430">CL179-$BW$116</f>
        <v>-86.637629068462374</v>
      </c>
      <c r="CU179" s="21">
        <f t="shared" ref="CU179:CU203" si="431">CS179^2</f>
        <v>9086.4453084310062</v>
      </c>
      <c r="CV179" s="21">
        <f t="shared" ref="CV179:CV203" si="432">CT179^2</f>
        <v>7506.0787706044766</v>
      </c>
      <c r="CW179" s="3">
        <f t="shared" si="407"/>
        <v>8258.5455275049862</v>
      </c>
      <c r="DF179" s="3">
        <f t="shared" ref="DF179:DF203" si="433">AO172</f>
        <v>132.87037041666667</v>
      </c>
      <c r="DG179" s="3">
        <f t="shared" ref="DG179:DG203" si="434">AB172</f>
        <v>126.12499999999999</v>
      </c>
      <c r="DH179" s="21">
        <f t="shared" ref="DH179:DH203" si="435">BV69</f>
        <v>129.49768520833334</v>
      </c>
      <c r="DI179" s="3">
        <f t="shared" ref="DI179:DI203" si="436">CM69</f>
        <v>-8.3797633333333295</v>
      </c>
      <c r="DJ179" s="22">
        <f t="shared" ref="DJ179:DJ203" si="437">DH179*DI179</f>
        <v>-1085.1599542603335</v>
      </c>
      <c r="DK179" s="3">
        <f t="shared" ref="DK179:DK203" si="438">DH179^2</f>
        <v>16769.650474316593</v>
      </c>
      <c r="DM179" s="3"/>
      <c r="DN179" s="3">
        <f t="shared" ref="DN179:DN203" si="439">DF179-$DM$114</f>
        <v>-2.7574237292091652</v>
      </c>
      <c r="DO179" s="21">
        <f t="shared" ref="DO179:DO203" si="440">DG179-$DM$116</f>
        <v>2.1879208754208577</v>
      </c>
      <c r="DP179" s="21">
        <f t="shared" ref="DP179:DP203" si="441">DN179^2</f>
        <v>7.6033856224057796</v>
      </c>
      <c r="DQ179" s="21">
        <f t="shared" ref="DQ179:DQ203" si="442">DO179^2</f>
        <v>4.7869977571023723</v>
      </c>
      <c r="DR179" s="3">
        <f t="shared" si="408"/>
        <v>-6.0330249395175626</v>
      </c>
      <c r="EA179" s="3">
        <f t="shared" ref="EA179:EA203" si="443">AQ172</f>
        <v>2.2666666667500004</v>
      </c>
      <c r="EB179" s="3">
        <f t="shared" ref="EB179:EB203" si="444">AD172</f>
        <v>2.1615130591413987</v>
      </c>
      <c r="EC179" s="21">
        <f t="shared" ref="EC179:ED179" si="445">BY69</f>
        <v>2.2140898629456993</v>
      </c>
      <c r="ED179" s="3">
        <f t="shared" si="445"/>
        <v>0.10515360760860171</v>
      </c>
      <c r="EE179" s="22">
        <f t="shared" ref="EE179:EE203" si="446">EC179*ED179</f>
        <v>0.23281953665837479</v>
      </c>
      <c r="EF179" s="3">
        <f t="shared" ref="EF179:EF203" si="447">EC179^2</f>
        <v>4.9021939211989052</v>
      </c>
      <c r="EH179" s="3"/>
      <c r="EI179" s="3">
        <f t="shared" ref="EI179:EI203" si="448">EA179-$EH$114</f>
        <v>-5.5509259170832603E-2</v>
      </c>
      <c r="EJ179" s="21">
        <f t="shared" ref="EJ179:EJ203" si="449">EB179-$EH$116</f>
        <v>-0.24806187009229852</v>
      </c>
      <c r="EK179" s="21">
        <f t="shared" ref="EK179:EK203" si="450">EI179^2</f>
        <v>3.0812778536946635E-3</v>
      </c>
      <c r="EL179" s="21">
        <f t="shared" ref="EL179:EL203" si="451">EJ179^2</f>
        <v>6.153469139368839E-2</v>
      </c>
      <c r="EM179" s="3">
        <f t="shared" ref="EM179:EM203" si="452">EI179*EJ179</f>
        <v>1.3769730637354807E-2</v>
      </c>
      <c r="EV179" s="3">
        <f t="shared" ref="EV179:EV203" si="453">AS172</f>
        <v>4.411764705720155</v>
      </c>
      <c r="EW179" s="3">
        <f t="shared" ref="EW179:EW203" si="454">AF172</f>
        <v>4.1637500000000003</v>
      </c>
      <c r="EX179" s="21">
        <f t="shared" ref="EX179:EY179" si="455">CA69</f>
        <v>4.2877573528600781</v>
      </c>
      <c r="EY179" s="3">
        <f t="shared" si="455"/>
        <v>0.24801470572015472</v>
      </c>
      <c r="EZ179" s="22">
        <f t="shared" ref="EZ179:EZ203" si="456">EX179*EY179</f>
        <v>1.0634268780690219</v>
      </c>
      <c r="FA179" s="3">
        <f t="shared" ref="FA179:FA203" si="457">EX179^2</f>
        <v>18.384863117005665</v>
      </c>
      <c r="FC179" s="3"/>
      <c r="FD179" s="3">
        <f t="shared" ref="FD179:FD203" si="458">EV179-$FC$114</f>
        <v>1.991127609379717E-2</v>
      </c>
      <c r="FE179" s="21">
        <f t="shared" ref="FE179:FE203" si="459">EW179-$FC$116</f>
        <v>6.1251655443323116E-2</v>
      </c>
      <c r="FF179" s="21">
        <f t="shared" ref="FF179:FF203" si="460">FD179^2</f>
        <v>3.9645891568341872E-4</v>
      </c>
      <c r="FG179" s="21">
        <f t="shared" ref="FG179:FG203" si="461">FE179^2</f>
        <v>3.7517652945475745E-3</v>
      </c>
      <c r="FH179" s="3">
        <f t="shared" si="411"/>
        <v>1.2195986227341409E-3</v>
      </c>
      <c r="FQ179" s="3">
        <f t="shared" ref="FQ179:FQ203" si="462">AU172</f>
        <v>8.8437284834207812</v>
      </c>
      <c r="FR179" s="3">
        <f t="shared" ref="FR179:FR203" si="463">AH172</f>
        <v>8.9262500000000014</v>
      </c>
      <c r="FS179" s="21">
        <f t="shared" ref="FS179:FT179" si="464">CC69</f>
        <v>8.8849892417103913</v>
      </c>
      <c r="FT179" s="3">
        <f t="shared" si="464"/>
        <v>-8.2521516579220133E-2</v>
      </c>
      <c r="FU179" s="22">
        <f t="shared" ref="FU179:FU203" si="465">FS179*FT179</f>
        <v>-0.73320278701599662</v>
      </c>
      <c r="FV179" s="3">
        <f t="shared" ref="FV179:FV203" si="466">FS179^2</f>
        <v>78.943033825309399</v>
      </c>
      <c r="FX179" s="3"/>
      <c r="FY179" s="3">
        <f t="shared" ref="FY179:FY203" si="467">FQ179-$FX$114</f>
        <v>0.48101320293992522</v>
      </c>
      <c r="FZ179" s="21">
        <f t="shared" ref="FZ179:FZ203" si="468">FR179-$FX$116</f>
        <v>0.58846484287317935</v>
      </c>
      <c r="GA179" s="21">
        <f t="shared" ref="GA179:GA203" si="469">FY179^2</f>
        <v>0.23137370140252569</v>
      </c>
      <c r="GB179" s="21">
        <f t="shared" ref="GB179:GB203" si="470">FZ179^2</f>
        <v>0.34629087129775565</v>
      </c>
      <c r="GC179" s="3">
        <f t="shared" si="413"/>
        <v>0.28305935888796785</v>
      </c>
    </row>
    <row r="180" spans="1:185" x14ac:dyDescent="0.25">
      <c r="A180" s="1">
        <v>14</v>
      </c>
      <c r="B180" s="1">
        <v>1</v>
      </c>
      <c r="C180" s="5">
        <v>1</v>
      </c>
      <c r="D180" s="3">
        <v>214.125</v>
      </c>
      <c r="E180" s="3">
        <v>1.0409999999999999</v>
      </c>
      <c r="F180" s="5">
        <v>1</v>
      </c>
      <c r="G180" s="3">
        <v>126.5</v>
      </c>
      <c r="H180" s="3">
        <v>0.33333333333333331</v>
      </c>
      <c r="I180" s="5">
        <v>1</v>
      </c>
      <c r="J180" s="3">
        <v>117.125</v>
      </c>
      <c r="K180" s="3">
        <v>0.35355339059327373</v>
      </c>
      <c r="L180" s="5">
        <v>1</v>
      </c>
      <c r="M180" s="2">
        <v>2.1897810218978102</v>
      </c>
      <c r="N180" s="2">
        <v>1E-3</v>
      </c>
      <c r="O180" s="5">
        <v>1</v>
      </c>
      <c r="P180" s="2">
        <v>4.1100000000000003</v>
      </c>
      <c r="Q180" s="2">
        <v>1.8768999999999999E-3</v>
      </c>
      <c r="R180" s="5">
        <v>1</v>
      </c>
      <c r="S180" s="2">
        <v>8.7925000000000004</v>
      </c>
      <c r="T180" s="2">
        <v>7.9240541336514786E-2</v>
      </c>
      <c r="X180" s="21">
        <f>D222</f>
        <v>217.875</v>
      </c>
      <c r="Y180" s="21">
        <f>E222</f>
        <v>1.0409999999999999</v>
      </c>
      <c r="Z180" s="25">
        <f>G222</f>
        <v>110.125</v>
      </c>
      <c r="AA180" s="25">
        <f>H222</f>
        <v>0.33333333333333331</v>
      </c>
      <c r="AB180" s="21">
        <f>J222</f>
        <v>135.25</v>
      </c>
      <c r="AC180" s="21">
        <f>K222</f>
        <v>0.35355339059327373</v>
      </c>
      <c r="AD180" s="26">
        <f>M222</f>
        <v>2.2045315370483771</v>
      </c>
      <c r="AE180" s="26">
        <f>N222</f>
        <v>1E-3</v>
      </c>
      <c r="AF180" s="24">
        <f>P222</f>
        <v>4.0825000000000005</v>
      </c>
      <c r="AG180" s="24">
        <f>Q222</f>
        <v>1.8518673611111114E-3</v>
      </c>
      <c r="AH180" s="26">
        <f>S222</f>
        <v>8.8812499999999996</v>
      </c>
      <c r="AI180" s="26">
        <f>T222</f>
        <v>8.5415258513205236E-2</v>
      </c>
      <c r="AK180" s="21">
        <f>D223</f>
        <v>217.4280266288722</v>
      </c>
      <c r="AL180" s="21">
        <f>E223</f>
        <v>0.94939904943270614</v>
      </c>
      <c r="AM180" s="25">
        <f>G223</f>
        <v>101.25000009999997</v>
      </c>
      <c r="AN180" s="25">
        <f>H223</f>
        <v>1.8604085572798248</v>
      </c>
      <c r="AO180" s="21">
        <f>J223</f>
        <v>133.33333330555558</v>
      </c>
      <c r="AP180" s="21">
        <f>K223</f>
        <v>1.9610428064906915</v>
      </c>
      <c r="AQ180" s="26">
        <f>M223</f>
        <v>2.21250000075</v>
      </c>
      <c r="AR180" s="26">
        <f>N223</f>
        <v>1.8604085572798249E-2</v>
      </c>
      <c r="AS180" s="24">
        <f>P223</f>
        <v>4.5197740097673087</v>
      </c>
      <c r="AT180" s="24">
        <f>Q223</f>
        <v>3.8005090358832386E-2</v>
      </c>
      <c r="AU180" s="26">
        <f>S223</f>
        <v>9.3039170124297179</v>
      </c>
      <c r="AV180" s="26">
        <f>T223</f>
        <v>7.1783106189547558E-2</v>
      </c>
      <c r="AX180" s="21">
        <f>D224</f>
        <v>97.577381856160088</v>
      </c>
      <c r="AY180" s="21">
        <f>E224</f>
        <v>0.33317659999999999</v>
      </c>
      <c r="AZ180" s="25">
        <f>G224</f>
        <v>107.50055375000001</v>
      </c>
      <c r="BA180" s="25">
        <f>H224</f>
        <v>4.7140450000000005</v>
      </c>
      <c r="BB180" s="21">
        <f>J224</f>
        <v>119.99964624999899</v>
      </c>
      <c r="BC180" s="21">
        <f>K224</f>
        <v>5</v>
      </c>
      <c r="BD180" s="26">
        <f>M224</f>
        <v>2.19000053999999</v>
      </c>
      <c r="BE180" s="26">
        <f>N224</f>
        <v>1.4142136E-2</v>
      </c>
      <c r="BF180" s="24">
        <f>P224</f>
        <v>4.5662089197475701</v>
      </c>
      <c r="BG180" s="24">
        <f>Q224</f>
        <v>2.5141574E-2</v>
      </c>
      <c r="BH180" s="26">
        <f>S224</f>
        <v>4.1014653296207797</v>
      </c>
      <c r="BI180" s="26">
        <f>T224</f>
        <v>9.9905970000000004E-3</v>
      </c>
      <c r="BP180" s="3">
        <f t="shared" si="414"/>
        <v>214.57303883066609</v>
      </c>
      <c r="BQ180" s="3">
        <f t="shared" si="415"/>
        <v>218</v>
      </c>
      <c r="BR180" s="21">
        <f t="shared" ref="BR180:BS180" si="471">BR70</f>
        <v>216.28651941533303</v>
      </c>
      <c r="BS180" s="3">
        <f t="shared" si="471"/>
        <v>-3.4269611693339073</v>
      </c>
      <c r="BT180" s="22">
        <f t="shared" si="417"/>
        <v>-741.20550348673055</v>
      </c>
      <c r="BU180" s="3">
        <f t="shared" si="418"/>
        <v>46779.85848079923</v>
      </c>
      <c r="BX180" s="3">
        <f t="shared" si="419"/>
        <v>12.166857753068683</v>
      </c>
      <c r="BY180" s="21">
        <f t="shared" si="420"/>
        <v>17.11237093153764</v>
      </c>
      <c r="BZ180" s="21">
        <f t="shared" si="421"/>
        <v>148.03242758340753</v>
      </c>
      <c r="CA180" s="21">
        <f t="shared" si="422"/>
        <v>292.83323889853443</v>
      </c>
      <c r="CB180" s="3">
        <f t="shared" si="406"/>
        <v>208.20378294176589</v>
      </c>
      <c r="CK180" s="3">
        <f t="shared" si="423"/>
        <v>105.41666668249997</v>
      </c>
      <c r="CL180" s="3">
        <f t="shared" si="424"/>
        <v>113.12499999999999</v>
      </c>
      <c r="CM180" s="21">
        <f t="shared" si="425"/>
        <v>109.27083334124998</v>
      </c>
      <c r="CN180" s="3">
        <f t="shared" si="426"/>
        <v>-7.7083333175000206</v>
      </c>
      <c r="CO180" s="22">
        <f t="shared" si="427"/>
        <v>-9.7117565486711523</v>
      </c>
      <c r="CP180" s="3">
        <f t="shared" si="428"/>
        <v>18.137073173667552</v>
      </c>
      <c r="CR180" s="3"/>
      <c r="CS180" s="3">
        <f t="shared" si="429"/>
        <v>-96.989514395097444</v>
      </c>
      <c r="CT180" s="21">
        <f t="shared" si="430"/>
        <v>-87.762629068462374</v>
      </c>
      <c r="CU180" s="21">
        <f t="shared" si="431"/>
        <v>9406.965902596814</v>
      </c>
      <c r="CV180" s="21">
        <f t="shared" si="432"/>
        <v>7702.2790610085167</v>
      </c>
      <c r="CW180" s="3">
        <f t="shared" si="407"/>
        <v>8512.0547753872288</v>
      </c>
      <c r="DF180" s="3">
        <f t="shared" si="433"/>
        <v>140.74074072222223</v>
      </c>
      <c r="DG180" s="3">
        <f t="shared" si="434"/>
        <v>132.875</v>
      </c>
      <c r="DH180" s="21">
        <f t="shared" si="435"/>
        <v>136.8078703611111</v>
      </c>
      <c r="DI180" s="3">
        <f t="shared" si="436"/>
        <v>-4.2587642777767769</v>
      </c>
      <c r="DJ180" s="22">
        <f t="shared" si="437"/>
        <v>-582.63247121261622</v>
      </c>
      <c r="DK180" s="3">
        <f t="shared" si="438"/>
        <v>18716.393392742582</v>
      </c>
      <c r="DM180" s="3"/>
      <c r="DN180" s="3">
        <f t="shared" si="439"/>
        <v>5.1129465763463884</v>
      </c>
      <c r="DO180" s="21">
        <f t="shared" si="440"/>
        <v>8.9379208754208719</v>
      </c>
      <c r="DP180" s="21">
        <f t="shared" si="441"/>
        <v>26.142222692572254</v>
      </c>
      <c r="DQ180" s="21">
        <f t="shared" si="442"/>
        <v>79.886429575284211</v>
      </c>
      <c r="DR180" s="3">
        <f t="shared" si="408"/>
        <v>45.699111939638058</v>
      </c>
      <c r="EA180" s="3">
        <f t="shared" si="443"/>
        <v>2.3208333333249995</v>
      </c>
      <c r="EB180" s="3">
        <f t="shared" si="444"/>
        <v>2.2126613398893671</v>
      </c>
      <c r="EC180" s="21">
        <f t="shared" ref="EC180:ED180" si="472">BY70</f>
        <v>2.2667473366071835</v>
      </c>
      <c r="ED180" s="3">
        <f t="shared" si="472"/>
        <v>0.10817199343563244</v>
      </c>
      <c r="EE180" s="22">
        <f t="shared" si="446"/>
        <v>0.24519857801570957</v>
      </c>
      <c r="EF180" s="3">
        <f t="shared" si="447"/>
        <v>5.1381434880157606</v>
      </c>
      <c r="EH180" s="3"/>
      <c r="EI180" s="3">
        <f t="shared" si="448"/>
        <v>-1.3425925958334695E-3</v>
      </c>
      <c r="EJ180" s="21">
        <f t="shared" si="449"/>
        <v>-0.19691358934433012</v>
      </c>
      <c r="EK180" s="21">
        <f t="shared" si="450"/>
        <v>1.8025548783868538E-6</v>
      </c>
      <c r="EL180" s="21">
        <f t="shared" si="451"/>
        <v>3.8774961668467479E-2</v>
      </c>
      <c r="EM180" s="3">
        <f t="shared" si="452"/>
        <v>2.6437472707268998E-4</v>
      </c>
      <c r="EV180" s="3">
        <f t="shared" si="453"/>
        <v>4.3087971274840537</v>
      </c>
      <c r="EW180" s="3">
        <f t="shared" si="454"/>
        <v>4.0674999999999999</v>
      </c>
      <c r="EX180" s="21">
        <f t="shared" ref="EX180:EY180" si="473">CA70</f>
        <v>4.1881485637420273</v>
      </c>
      <c r="EY180" s="3">
        <f t="shared" si="473"/>
        <v>0.24129712748405385</v>
      </c>
      <c r="EZ180" s="22">
        <f t="shared" si="456"/>
        <v>1.010588217907417</v>
      </c>
      <c r="FA180" s="3">
        <f t="shared" si="457"/>
        <v>17.540588391974406</v>
      </c>
      <c r="FC180" s="3"/>
      <c r="FD180" s="3">
        <f t="shared" si="458"/>
        <v>-8.3056302142304084E-2</v>
      </c>
      <c r="FE180" s="21">
        <f t="shared" si="459"/>
        <v>-3.4998344556677274E-2</v>
      </c>
      <c r="FF180" s="21">
        <f t="shared" si="460"/>
        <v>6.8983493255537062E-3</v>
      </c>
      <c r="FG180" s="21">
        <f t="shared" si="461"/>
        <v>1.2248841217079019E-3</v>
      </c>
      <c r="FH180" s="3">
        <f t="shared" si="411"/>
        <v>2.906833079979851E-3</v>
      </c>
      <c r="FQ180" s="3">
        <f t="shared" si="462"/>
        <v>8.7279664858520931</v>
      </c>
      <c r="FR180" s="3">
        <f t="shared" si="463"/>
        <v>8.8637499999999996</v>
      </c>
      <c r="FS180" s="21">
        <f t="shared" ref="FS180:FT180" si="474">CC70</f>
        <v>8.7958582429260463</v>
      </c>
      <c r="FT180" s="3">
        <f t="shared" si="474"/>
        <v>-0.13578351414790646</v>
      </c>
      <c r="FU180" s="22">
        <f t="shared" si="465"/>
        <v>-1.1943325421713284</v>
      </c>
      <c r="FV180" s="3">
        <f t="shared" si="466"/>
        <v>77.367122229650079</v>
      </c>
      <c r="FX180" s="3"/>
      <c r="FY180" s="3">
        <f t="shared" si="467"/>
        <v>0.36525120537123712</v>
      </c>
      <c r="FZ180" s="21">
        <f t="shared" si="468"/>
        <v>0.52596484287317757</v>
      </c>
      <c r="GA180" s="21">
        <f t="shared" si="469"/>
        <v>0.13340844302514163</v>
      </c>
      <c r="GB180" s="21">
        <f t="shared" si="470"/>
        <v>0.27663901593860635</v>
      </c>
      <c r="GC180" s="3">
        <f t="shared" si="413"/>
        <v>0.19210929284232145</v>
      </c>
    </row>
    <row r="181" spans="1:185" x14ac:dyDescent="0.25">
      <c r="A181" s="1"/>
      <c r="B181" s="1"/>
      <c r="C181" s="6">
        <v>2</v>
      </c>
      <c r="D181" s="3">
        <v>215.18642707955982</v>
      </c>
      <c r="E181" s="3">
        <v>0.62831708027759126</v>
      </c>
      <c r="F181" s="6">
        <v>2</v>
      </c>
      <c r="G181" s="3">
        <v>115.27777777777776</v>
      </c>
      <c r="H181" s="3">
        <v>1.9610428064906915</v>
      </c>
      <c r="I181" s="6">
        <v>2</v>
      </c>
      <c r="J181" s="3">
        <v>128.12500000000003</v>
      </c>
      <c r="K181" s="3">
        <v>2.0799999999999996</v>
      </c>
      <c r="L181" s="6">
        <v>2</v>
      </c>
      <c r="M181" s="2">
        <v>2.0625</v>
      </c>
      <c r="N181" s="2">
        <v>1.8604085572798249E-2</v>
      </c>
      <c r="O181" s="6">
        <v>2</v>
      </c>
      <c r="P181" s="2">
        <v>4.3636363636363633</v>
      </c>
      <c r="Q181" s="2">
        <v>3.9360709972201258E-2</v>
      </c>
      <c r="R181" s="6">
        <v>2</v>
      </c>
      <c r="S181" s="2">
        <v>8.8290795463743379</v>
      </c>
      <c r="T181" s="2">
        <v>6.7626439171897521E-2</v>
      </c>
      <c r="X181" s="21">
        <f>D225</f>
        <v>194.77777777777777</v>
      </c>
      <c r="Y181" s="21">
        <f>E225</f>
        <v>1.0409999999999999</v>
      </c>
      <c r="Z181" s="25">
        <f>G225</f>
        <v>111.55555555555556</v>
      </c>
      <c r="AA181" s="25">
        <f>H225</f>
        <v>0.31622776601683794</v>
      </c>
      <c r="AB181" s="21">
        <f>J225</f>
        <v>138.22222222222223</v>
      </c>
      <c r="AC181" s="21">
        <f>K225</f>
        <v>0.33333333333333331</v>
      </c>
      <c r="AD181" s="26">
        <f>M225</f>
        <v>2.7743526510480887</v>
      </c>
      <c r="AE181" s="26">
        <f>N225</f>
        <v>1E-3</v>
      </c>
      <c r="AF181" s="24">
        <f>P225</f>
        <v>3.6044444444444448</v>
      </c>
      <c r="AG181" s="24">
        <f>Q225</f>
        <v>1.2992019753086421E-3</v>
      </c>
      <c r="AH181" s="26">
        <f>S225</f>
        <v>7.8922222222222222</v>
      </c>
      <c r="AI181" s="26">
        <f>T225</f>
        <v>8.4503888037080629E-2</v>
      </c>
      <c r="AK181" s="21">
        <f>D226</f>
        <v>199.07361710832768</v>
      </c>
      <c r="AL181" s="21">
        <f>E226</f>
        <v>0.97857090457928331</v>
      </c>
      <c r="AM181" s="25">
        <f>G226</f>
        <v>99.999999999999986</v>
      </c>
      <c r="AN181" s="25">
        <f>H226</f>
        <v>1.7738299600786787</v>
      </c>
      <c r="AO181" s="21">
        <f>J226</f>
        <v>129.58333332499998</v>
      </c>
      <c r="AP181" s="21">
        <f>K226</f>
        <v>1.8604085572798248</v>
      </c>
      <c r="AQ181" s="26">
        <f>M226</f>
        <v>2.3958333332499997</v>
      </c>
      <c r="AR181" s="26">
        <f>N226</f>
        <v>1.8604085572798249E-2</v>
      </c>
      <c r="AS181" s="24">
        <f>P226</f>
        <v>4.5913043479857851</v>
      </c>
      <c r="AT181" s="24">
        <f>Q226</f>
        <v>3.565232096709256E-2</v>
      </c>
      <c r="AU181" s="26">
        <f>S226</f>
        <v>8.7109381022140404</v>
      </c>
      <c r="AV181" s="26">
        <f>T226</f>
        <v>6.6309749428544423E-2</v>
      </c>
      <c r="AX181" s="21">
        <f>D227</f>
        <v>103.97428777182999</v>
      </c>
      <c r="AY181" s="21">
        <f>E227</f>
        <v>0.3160791</v>
      </c>
      <c r="AZ181" s="25">
        <f>G227</f>
        <v>103.749992499999</v>
      </c>
      <c r="BA181" s="25">
        <f>H227</f>
        <v>4.4721359999999999</v>
      </c>
      <c r="BB181" s="21">
        <f>J227</f>
        <v>125.0002375</v>
      </c>
      <c r="BC181" s="21">
        <f>K227</f>
        <v>4.7140450000000005</v>
      </c>
      <c r="BD181" s="26">
        <f>M227</f>
        <v>2.0500011499999999</v>
      </c>
      <c r="BE181" s="26">
        <f>N227</f>
        <v>1.4142136E-2</v>
      </c>
      <c r="BF181" s="24">
        <f>P227</f>
        <v>4.8780460440229501</v>
      </c>
      <c r="BG181" s="24">
        <f>Q227</f>
        <v>3.3651683000000002E-2</v>
      </c>
      <c r="BH181" s="26">
        <f>S227</f>
        <v>4.9269243379136096</v>
      </c>
      <c r="BI181" s="26">
        <f>T227</f>
        <v>9.9905970000000004E-3</v>
      </c>
      <c r="BP181" s="3">
        <f t="shared" si="414"/>
        <v>210.85520921551449</v>
      </c>
      <c r="BQ181" s="3">
        <f t="shared" si="415"/>
        <v>207.75</v>
      </c>
      <c r="BR181" s="21">
        <f t="shared" ref="BR181:BS181" si="475">BR71</f>
        <v>209.30260460775725</v>
      </c>
      <c r="BS181" s="3">
        <f t="shared" si="475"/>
        <v>3.1052092155144919</v>
      </c>
      <c r="BT181" s="22">
        <f t="shared" si="417"/>
        <v>649.92837665919376</v>
      </c>
      <c r="BU181" s="3">
        <f t="shared" si="418"/>
        <v>43807.580295591164</v>
      </c>
      <c r="BX181" s="3">
        <f t="shared" si="419"/>
        <v>8.4490281379170824</v>
      </c>
      <c r="BY181" s="21">
        <f t="shared" si="420"/>
        <v>6.8623709315376402</v>
      </c>
      <c r="BZ181" s="21">
        <f t="shared" si="421"/>
        <v>71.386076475314596</v>
      </c>
      <c r="CA181" s="21">
        <f t="shared" si="422"/>
        <v>47.092134802012779</v>
      </c>
      <c r="CB181" s="3">
        <f t="shared" si="406"/>
        <v>57.980365093385785</v>
      </c>
      <c r="CK181" s="3">
        <f t="shared" si="423"/>
        <v>101.85185191666667</v>
      </c>
      <c r="CL181" s="3">
        <f t="shared" si="424"/>
        <v>110.875</v>
      </c>
      <c r="CM181" s="21">
        <f t="shared" si="425"/>
        <v>106.36342595833334</v>
      </c>
      <c r="CN181" s="3">
        <f t="shared" si="426"/>
        <v>-9.0231480833333251</v>
      </c>
      <c r="CO181" s="22">
        <f t="shared" si="427"/>
        <v>-9.3498924623183175</v>
      </c>
      <c r="CP181" s="3">
        <f t="shared" si="428"/>
        <v>21.973992793761724</v>
      </c>
      <c r="CR181" s="3"/>
      <c r="CS181" s="3">
        <f t="shared" si="429"/>
        <v>-100.55432916093073</v>
      </c>
      <c r="CT181" s="21">
        <f t="shared" si="430"/>
        <v>-90.01262906846236</v>
      </c>
      <c r="CU181" s="21">
        <f t="shared" si="431"/>
        <v>10111.173113004805</v>
      </c>
      <c r="CV181" s="21">
        <f t="shared" si="432"/>
        <v>8102.273391816595</v>
      </c>
      <c r="CW181" s="3">
        <f t="shared" si="407"/>
        <v>9051.1595319909266</v>
      </c>
      <c r="DF181" s="3">
        <f t="shared" si="433"/>
        <v>126.56249993749999</v>
      </c>
      <c r="DG181" s="3">
        <f t="shared" si="434"/>
        <v>117.875</v>
      </c>
      <c r="DH181" s="21">
        <f t="shared" si="435"/>
        <v>122.21874996874999</v>
      </c>
      <c r="DI181" s="3">
        <f t="shared" si="436"/>
        <v>-4.6876425625000167</v>
      </c>
      <c r="DJ181" s="22">
        <f t="shared" si="437"/>
        <v>-572.91781428906006</v>
      </c>
      <c r="DK181" s="3">
        <f t="shared" si="438"/>
        <v>14937.422843923825</v>
      </c>
      <c r="DM181" s="3"/>
      <c r="DN181" s="3">
        <f t="shared" si="439"/>
        <v>-9.0652942083758461</v>
      </c>
      <c r="DO181" s="21">
        <f t="shared" si="440"/>
        <v>-6.0620791245791281</v>
      </c>
      <c r="DP181" s="21">
        <f t="shared" si="441"/>
        <v>82.179559084412659</v>
      </c>
      <c r="DQ181" s="21">
        <f t="shared" si="442"/>
        <v>36.748803312658048</v>
      </c>
      <c r="DR181" s="3">
        <f t="shared" si="408"/>
        <v>54.954530778763292</v>
      </c>
      <c r="EA181" s="3">
        <f t="shared" si="443"/>
        <v>1.92916666675</v>
      </c>
      <c r="EB181" s="3">
        <f t="shared" si="444"/>
        <v>2.0577307802229212</v>
      </c>
      <c r="EC181" s="21">
        <f t="shared" ref="EC181:ED181" si="476">BY71</f>
        <v>1.9934487234864606</v>
      </c>
      <c r="ED181" s="3">
        <f t="shared" si="476"/>
        <v>-0.12856411347292118</v>
      </c>
      <c r="EE181" s="22">
        <f t="shared" si="446"/>
        <v>-0.25628596788876318</v>
      </c>
      <c r="EF181" s="3">
        <f t="shared" si="447"/>
        <v>3.9738378131697996</v>
      </c>
      <c r="EH181" s="3"/>
      <c r="EI181" s="3">
        <f t="shared" si="448"/>
        <v>-0.39300925917083296</v>
      </c>
      <c r="EJ181" s="21">
        <f t="shared" si="449"/>
        <v>-0.35184414901077599</v>
      </c>
      <c r="EK181" s="21">
        <f t="shared" si="450"/>
        <v>0.15445627779400695</v>
      </c>
      <c r="EL181" s="21">
        <f t="shared" si="451"/>
        <v>0.12379430519311714</v>
      </c>
      <c r="EM181" s="3">
        <f t="shared" si="452"/>
        <v>0.13827800834631723</v>
      </c>
      <c r="EV181" s="3">
        <f t="shared" si="453"/>
        <v>4.6652267816559299</v>
      </c>
      <c r="EW181" s="3">
        <f t="shared" si="454"/>
        <v>4.3737499999999994</v>
      </c>
      <c r="EX181" s="21">
        <f t="shared" ref="EX181:EY181" si="477">CA71</f>
        <v>4.5194883908279646</v>
      </c>
      <c r="EY181" s="3">
        <f t="shared" si="477"/>
        <v>0.29147678165593049</v>
      </c>
      <c r="EZ181" s="22">
        <f t="shared" si="456"/>
        <v>1.3173259308898753</v>
      </c>
      <c r="FA181" s="3">
        <f t="shared" si="457"/>
        <v>20.425775314828744</v>
      </c>
      <c r="FC181" s="3"/>
      <c r="FD181" s="3">
        <f t="shared" si="458"/>
        <v>0.27337335202957203</v>
      </c>
      <c r="FE181" s="21">
        <f t="shared" si="459"/>
        <v>0.27125165544332219</v>
      </c>
      <c r="FF181" s="21">
        <f t="shared" si="460"/>
        <v>7.4732989599884309E-2</v>
      </c>
      <c r="FG181" s="21">
        <f t="shared" si="461"/>
        <v>7.3577460580742785E-2</v>
      </c>
      <c r="FH181" s="3">
        <f t="shared" si="411"/>
        <v>7.4152974292111498E-2</v>
      </c>
      <c r="FQ181" s="3">
        <f t="shared" si="462"/>
        <v>9.2424750403639528</v>
      </c>
      <c r="FR181" s="3">
        <f t="shared" si="463"/>
        <v>9.0849999999999991</v>
      </c>
      <c r="FS181" s="21">
        <f t="shared" ref="FS181:FT181" si="478">CC71</f>
        <v>9.1637375201819751</v>
      </c>
      <c r="FT181" s="3">
        <f t="shared" si="478"/>
        <v>0.15747504036395377</v>
      </c>
      <c r="FU181" s="22">
        <f t="shared" si="465"/>
        <v>1.4430599358753342</v>
      </c>
      <c r="FV181" s="3">
        <f t="shared" si="466"/>
        <v>83.9740853387909</v>
      </c>
      <c r="FX181" s="3"/>
      <c r="FY181" s="3">
        <f t="shared" si="467"/>
        <v>0.87975975988309685</v>
      </c>
      <c r="FZ181" s="21">
        <f t="shared" si="468"/>
        <v>0.74721484287317708</v>
      </c>
      <c r="GA181" s="21">
        <f t="shared" si="469"/>
        <v>0.77397723510956418</v>
      </c>
      <c r="GB181" s="21">
        <f t="shared" si="470"/>
        <v>0.55833002140998667</v>
      </c>
      <c r="GC181" s="3">
        <f t="shared" si="413"/>
        <v>0.65736955074719217</v>
      </c>
    </row>
    <row r="182" spans="1:185" x14ac:dyDescent="0.25">
      <c r="A182" s="1"/>
      <c r="B182" s="1"/>
      <c r="C182" s="4">
        <v>3</v>
      </c>
      <c r="D182" s="3">
        <v>10.51923941978</v>
      </c>
      <c r="E182" s="3">
        <v>0.33317659999999999</v>
      </c>
      <c r="F182" s="4">
        <v>3</v>
      </c>
      <c r="G182" s="3">
        <v>111.25063874999901</v>
      </c>
      <c r="H182" s="3">
        <v>4.7140450000000005</v>
      </c>
      <c r="I182" s="4">
        <v>3</v>
      </c>
      <c r="J182" s="3">
        <v>127.49934125000001</v>
      </c>
      <c r="K182" s="3">
        <v>5</v>
      </c>
      <c r="L182" s="4">
        <v>3</v>
      </c>
      <c r="M182" s="2">
        <v>2.1800002999999899</v>
      </c>
      <c r="N182" s="2">
        <v>1.4142136E-2</v>
      </c>
      <c r="O182" s="4">
        <v>3</v>
      </c>
      <c r="P182" s="2">
        <v>4.5871553320428404</v>
      </c>
      <c r="Q182" s="2">
        <v>2.6059934999999999E-2</v>
      </c>
      <c r="R182" s="4">
        <v>3</v>
      </c>
      <c r="S182" s="2">
        <v>0.39337167373898402</v>
      </c>
      <c r="T182" s="2">
        <v>9.9905970000000004E-3</v>
      </c>
      <c r="X182" s="21">
        <f>D228</f>
        <v>214.25</v>
      </c>
      <c r="Y182" s="21">
        <f>E228</f>
        <v>1.0409999999999999</v>
      </c>
      <c r="Z182" s="25">
        <f>G228</f>
        <v>103.75</v>
      </c>
      <c r="AA182" s="25">
        <f>H228</f>
        <v>0.31622776601683794</v>
      </c>
      <c r="AB182" s="21">
        <f>J228</f>
        <v>127.87500000000001</v>
      </c>
      <c r="AC182" s="21">
        <f>K228</f>
        <v>0.33333333333333331</v>
      </c>
      <c r="AD182" s="26">
        <f>M228</f>
        <v>2.3148148148148144</v>
      </c>
      <c r="AE182" s="26">
        <f>N228</f>
        <v>1E-3</v>
      </c>
      <c r="AF182" s="24">
        <f>P228</f>
        <v>4.32</v>
      </c>
      <c r="AG182" s="24">
        <f>Q228</f>
        <v>1.8662400000000008E-3</v>
      </c>
      <c r="AH182" s="26">
        <f>S228</f>
        <v>9.2537499999999984</v>
      </c>
      <c r="AI182" s="26">
        <f>T228</f>
        <v>9.071510379099379E-2</v>
      </c>
      <c r="AK182" s="21">
        <f>D229</f>
        <v>187.98825856845639</v>
      </c>
      <c r="AL182" s="21">
        <f>E229</f>
        <v>0.94464739710787315</v>
      </c>
      <c r="AM182" s="25">
        <f>G229</f>
        <v>101.13636356818181</v>
      </c>
      <c r="AN182" s="25">
        <f>H229</f>
        <v>1.7738299600786787</v>
      </c>
      <c r="AO182" s="21">
        <f>J229</f>
        <v>112.5</v>
      </c>
      <c r="AP182" s="21">
        <f>K229</f>
        <v>1.8604085572798248</v>
      </c>
      <c r="AQ182" s="26">
        <f>M229</f>
        <v>2.2374999992499998</v>
      </c>
      <c r="AR182" s="26">
        <f>N229</f>
        <v>1.8604085572798249E-2</v>
      </c>
      <c r="AS182" s="24">
        <f>P229</f>
        <v>4.9162011189663248</v>
      </c>
      <c r="AT182" s="24">
        <f>Q229</f>
        <v>4.0876615124466359E-2</v>
      </c>
      <c r="AU182" s="26">
        <f>S229</f>
        <v>8.8219698477655708</v>
      </c>
      <c r="AV182" s="26">
        <f>T229</f>
        <v>7.1673128534304645E-2</v>
      </c>
      <c r="AX182" s="21">
        <f>D230</f>
        <v>70.278625578889702</v>
      </c>
      <c r="AY182" s="21">
        <f>E230</f>
        <v>0.3160791</v>
      </c>
      <c r="AZ182" s="25">
        <f>G230</f>
        <v>106.24909375</v>
      </c>
      <c r="BA182" s="25">
        <f>H230</f>
        <v>4.4721359999999999</v>
      </c>
      <c r="BB182" s="21">
        <f>J230</f>
        <v>107.50079124999901</v>
      </c>
      <c r="BC182" s="21">
        <f>K230</f>
        <v>4.7140450000000005</v>
      </c>
      <c r="BD182" s="26">
        <f>M230</f>
        <v>1.9299983999999899</v>
      </c>
      <c r="BE182" s="26">
        <f>N230</f>
        <v>1.4142136E-2</v>
      </c>
      <c r="BF182" s="24">
        <f>P230</f>
        <v>5.1813514456799501</v>
      </c>
      <c r="BG182" s="24">
        <f>Q230</f>
        <v>3.7966547000000003E-2</v>
      </c>
      <c r="BH182" s="26">
        <f>S230</f>
        <v>3.7902936936846401</v>
      </c>
      <c r="BI182" s="26">
        <f>T230</f>
        <v>9.9905970000000004E-3</v>
      </c>
      <c r="BP182" s="3">
        <f t="shared" si="414"/>
        <v>180.11341974483375</v>
      </c>
      <c r="BQ182" s="3">
        <f t="shared" si="415"/>
        <v>194.88888888888889</v>
      </c>
      <c r="BR182" s="21">
        <f t="shared" ref="BR182:BS182" si="479">BR72</f>
        <v>187.50115431686132</v>
      </c>
      <c r="BS182" s="3">
        <f t="shared" si="479"/>
        <v>-14.775469144055137</v>
      </c>
      <c r="BT182" s="22">
        <f t="shared" si="417"/>
        <v>-2770.4175200835052</v>
      </c>
      <c r="BU182" s="3">
        <f t="shared" si="418"/>
        <v>35156.68287015544</v>
      </c>
      <c r="BX182" s="3">
        <f t="shared" si="419"/>
        <v>-22.292761332763661</v>
      </c>
      <c r="BY182" s="21">
        <f t="shared" si="420"/>
        <v>-5.9987401795734741</v>
      </c>
      <c r="BZ182" s="21">
        <f t="shared" si="421"/>
        <v>496.9672078395626</v>
      </c>
      <c r="CA182" s="21">
        <f t="shared" si="422"/>
        <v>35.984883742029197</v>
      </c>
      <c r="CB182" s="3">
        <f t="shared" si="406"/>
        <v>133.72848312049129</v>
      </c>
      <c r="CK182" s="3">
        <f t="shared" si="423"/>
        <v>109.99999987499993</v>
      </c>
      <c r="CL182" s="3">
        <f t="shared" si="424"/>
        <v>119.22222222222221</v>
      </c>
      <c r="CM182" s="21">
        <f t="shared" si="425"/>
        <v>114.61111104861106</v>
      </c>
      <c r="CN182" s="3">
        <f t="shared" si="426"/>
        <v>-9.2222223472222851</v>
      </c>
      <c r="CO182" s="22">
        <f t="shared" si="427"/>
        <v>11.693242437534314</v>
      </c>
      <c r="CP182" s="3">
        <f t="shared" si="428"/>
        <v>26.418382976239137</v>
      </c>
      <c r="CR182" s="3"/>
      <c r="CS182" s="3">
        <f t="shared" si="429"/>
        <v>-92.40618120259748</v>
      </c>
      <c r="CT182" s="21">
        <f t="shared" si="430"/>
        <v>-81.665406846240145</v>
      </c>
      <c r="CU182" s="21">
        <f t="shared" si="431"/>
        <v>8538.9023244472792</v>
      </c>
      <c r="CV182" s="21">
        <f t="shared" si="432"/>
        <v>6669.2386753619267</v>
      </c>
      <c r="CW182" s="3">
        <f t="shared" si="407"/>
        <v>7546.3883830175118</v>
      </c>
      <c r="DF182" s="3">
        <f t="shared" si="433"/>
        <v>138.88888911111118</v>
      </c>
      <c r="DG182" s="3">
        <f t="shared" si="434"/>
        <v>128.33333333333329</v>
      </c>
      <c r="DH182" s="21">
        <f t="shared" si="435"/>
        <v>133.61111122222223</v>
      </c>
      <c r="DI182" s="3">
        <f t="shared" si="436"/>
        <v>5.1398816111112069</v>
      </c>
      <c r="DJ182" s="22">
        <f t="shared" si="437"/>
        <v>686.74529361123427</v>
      </c>
      <c r="DK182" s="3">
        <f t="shared" si="438"/>
        <v>17851.929042037042</v>
      </c>
      <c r="DM182" s="3"/>
      <c r="DN182" s="3">
        <f t="shared" si="439"/>
        <v>3.261094965235344</v>
      </c>
      <c r="DO182" s="21">
        <f t="shared" si="440"/>
        <v>4.3962542087541578</v>
      </c>
      <c r="DP182" s="21">
        <f t="shared" si="441"/>
        <v>10.634740372283309</v>
      </c>
      <c r="DQ182" s="21">
        <f t="shared" si="442"/>
        <v>19.327051067988645</v>
      </c>
      <c r="DR182" s="3">
        <f t="shared" si="408"/>
        <v>14.336602466062875</v>
      </c>
      <c r="EA182" s="3">
        <f t="shared" si="443"/>
        <v>2.3500000007500002</v>
      </c>
      <c r="EB182" s="3">
        <f t="shared" si="444"/>
        <v>2.4725274725274726</v>
      </c>
      <c r="EC182" s="21">
        <f t="shared" ref="EC182:ED182" si="480">BY72</f>
        <v>2.4112637366387366</v>
      </c>
      <c r="ED182" s="3">
        <f t="shared" si="480"/>
        <v>-0.12252747177747247</v>
      </c>
      <c r="EE182" s="22">
        <f t="shared" si="446"/>
        <v>-0.29544604943904562</v>
      </c>
      <c r="EF182" s="3">
        <f t="shared" si="447"/>
        <v>5.8141928076290021</v>
      </c>
      <c r="EH182" s="3"/>
      <c r="EI182" s="3">
        <f t="shared" si="448"/>
        <v>2.7824074829167156E-2</v>
      </c>
      <c r="EJ182" s="21">
        <f t="shared" si="449"/>
        <v>6.295254329377542E-2</v>
      </c>
      <c r="EK182" s="21">
        <f t="shared" si="450"/>
        <v>7.741791400990933E-4</v>
      </c>
      <c r="EL182" s="21">
        <f t="shared" si="451"/>
        <v>3.9630227071546682E-3</v>
      </c>
      <c r="EM182" s="3">
        <f t="shared" si="452"/>
        <v>1.7515962752923924E-3</v>
      </c>
      <c r="EV182" s="3">
        <f t="shared" si="453"/>
        <v>4.2553191475780894</v>
      </c>
      <c r="EW182" s="3">
        <f t="shared" si="454"/>
        <v>4.0444444444444443</v>
      </c>
      <c r="EX182" s="21">
        <f t="shared" ref="EX182:EY182" si="481">CA72</f>
        <v>4.1498817960112664</v>
      </c>
      <c r="EY182" s="3">
        <f t="shared" si="481"/>
        <v>0.21087470313364509</v>
      </c>
      <c r="EZ182" s="22">
        <f t="shared" si="456"/>
        <v>0.87510509177359375</v>
      </c>
      <c r="FA182" s="3">
        <f t="shared" si="457"/>
        <v>17.221518920865694</v>
      </c>
      <c r="FC182" s="3"/>
      <c r="FD182" s="3">
        <f t="shared" si="458"/>
        <v>-0.13653428204826845</v>
      </c>
      <c r="FE182" s="21">
        <f t="shared" si="459"/>
        <v>-5.8053900112232881E-2</v>
      </c>
      <c r="FF182" s="21">
        <f t="shared" si="460"/>
        <v>1.8641610174436121E-2</v>
      </c>
      <c r="FG182" s="21">
        <f t="shared" si="461"/>
        <v>3.3702553182411131E-3</v>
      </c>
      <c r="FH182" s="3">
        <f t="shared" si="411"/>
        <v>7.9263475719256078E-3</v>
      </c>
      <c r="FQ182" s="3">
        <f t="shared" si="462"/>
        <v>7.2920669010999761</v>
      </c>
      <c r="FR182" s="3">
        <f t="shared" si="463"/>
        <v>7.8722222222222218</v>
      </c>
      <c r="FS182" s="21">
        <f t="shared" ref="FS182:FT182" si="482">CC72</f>
        <v>7.5821445616610994</v>
      </c>
      <c r="FT182" s="3">
        <f t="shared" si="482"/>
        <v>-0.58015532112224566</v>
      </c>
      <c r="FU182" s="22">
        <f t="shared" si="465"/>
        <v>-4.3988215129657835</v>
      </c>
      <c r="FV182" s="3">
        <f t="shared" si="466"/>
        <v>57.488916153926986</v>
      </c>
      <c r="FX182" s="3"/>
      <c r="FY182" s="3">
        <f t="shared" si="467"/>
        <v>-1.0706483793808799</v>
      </c>
      <c r="FZ182" s="21">
        <f t="shared" si="468"/>
        <v>-0.46556293490460021</v>
      </c>
      <c r="GA182" s="21">
        <f t="shared" si="469"/>
        <v>1.1462879522709044</v>
      </c>
      <c r="GB182" s="21">
        <f t="shared" si="470"/>
        <v>0.21674884635698502</v>
      </c>
      <c r="GC182" s="3">
        <f t="shared" si="413"/>
        <v>0.49845420175541627</v>
      </c>
    </row>
    <row r="183" spans="1:185" x14ac:dyDescent="0.25">
      <c r="A183" s="1"/>
      <c r="B183" s="1">
        <v>2</v>
      </c>
      <c r="C183" s="5">
        <v>1</v>
      </c>
      <c r="D183" s="3">
        <v>213.25</v>
      </c>
      <c r="E183" s="3">
        <v>1.0409999999999999</v>
      </c>
      <c r="F183" s="5">
        <v>1</v>
      </c>
      <c r="G183" s="3">
        <v>120.5</v>
      </c>
      <c r="H183" s="3">
        <v>0.33333333333333331</v>
      </c>
      <c r="I183" s="5">
        <v>1</v>
      </c>
      <c r="J183" s="3">
        <v>114.24999999999999</v>
      </c>
      <c r="K183" s="3">
        <v>0.35355339059327373</v>
      </c>
      <c r="L183" s="5">
        <v>1</v>
      </c>
      <c r="M183" s="2">
        <v>2.1120563215019064</v>
      </c>
      <c r="N183" s="2">
        <v>1E-3</v>
      </c>
      <c r="O183" s="5">
        <v>1</v>
      </c>
      <c r="P183" s="2">
        <v>4.2612500000000004</v>
      </c>
      <c r="Q183" s="2">
        <v>2.0175835069444451E-3</v>
      </c>
      <c r="R183" s="5">
        <v>1</v>
      </c>
      <c r="S183" s="2">
        <v>9.09</v>
      </c>
      <c r="T183" s="2">
        <v>8.3371789077713226E-2</v>
      </c>
      <c r="X183" s="21">
        <f>D231</f>
        <v>217.625</v>
      </c>
      <c r="Y183" s="21">
        <f>E231</f>
        <v>1.0409999999999999</v>
      </c>
      <c r="Z183" s="25">
        <f>G231</f>
        <v>92.125</v>
      </c>
      <c r="AA183" s="25">
        <f>H231</f>
        <v>0.30151134457776363</v>
      </c>
      <c r="AB183" s="21">
        <f>J231</f>
        <v>141.50000000000003</v>
      </c>
      <c r="AC183" s="21">
        <f>K231</f>
        <v>0.31622776601683794</v>
      </c>
      <c r="AD183" s="26">
        <f>M231</f>
        <v>2.56260920209668</v>
      </c>
      <c r="AE183" s="26">
        <f>N231</f>
        <v>1E-3</v>
      </c>
      <c r="AF183" s="24">
        <f>P231</f>
        <v>4.2925000000000004</v>
      </c>
      <c r="AG183" s="24">
        <f>Q231</f>
        <v>1.6750505681818184E-3</v>
      </c>
      <c r="AH183" s="26">
        <f>S231</f>
        <v>9.3475000000000019</v>
      </c>
      <c r="AI183" s="26">
        <f>T231</f>
        <v>9.1430702677616604E-2</v>
      </c>
      <c r="AK183" s="21">
        <f>D232</f>
        <v>192.45022599615552</v>
      </c>
      <c r="AL183" s="21">
        <f>E232</f>
        <v>0.94442368016330946</v>
      </c>
      <c r="AM183" s="25">
        <f>G232</f>
        <v>93.560606090909147</v>
      </c>
      <c r="AN183" s="25">
        <f>H232</f>
        <v>1.7738299600786787</v>
      </c>
      <c r="AO183" s="21">
        <f>J232</f>
        <v>119.58333322499995</v>
      </c>
      <c r="AP183" s="21">
        <f>K232</f>
        <v>1.8604085572798248</v>
      </c>
      <c r="AQ183" s="26">
        <f>M232</f>
        <v>2.22499999925</v>
      </c>
      <c r="AR183" s="26">
        <f>N232</f>
        <v>1.8604085572798249E-2</v>
      </c>
      <c r="AS183" s="24">
        <f>P232</f>
        <v>4.9438202263855571</v>
      </c>
      <c r="AT183" s="24">
        <f>Q232</f>
        <v>4.1337193069308137E-2</v>
      </c>
      <c r="AU183" s="26">
        <f>S232</f>
        <v>8.989096139843312</v>
      </c>
      <c r="AV183" s="26">
        <f>T232</f>
        <v>7.2699363863795455E-2</v>
      </c>
      <c r="AX183" s="21">
        <f>D233</f>
        <v>20.44018126872</v>
      </c>
      <c r="AY183" s="21">
        <f>E233</f>
        <v>0.30136960000000002</v>
      </c>
      <c r="AZ183" s="25">
        <f>G233</f>
        <v>94.999791249999305</v>
      </c>
      <c r="BA183" s="25">
        <f>H233</f>
        <v>4.2640140000000004</v>
      </c>
      <c r="BB183" s="21">
        <f>J233</f>
        <v>120.00012375</v>
      </c>
      <c r="BC183" s="21">
        <f>K233</f>
        <v>4.4721359999999999</v>
      </c>
      <c r="BD183" s="26">
        <f>M233</f>
        <v>1.89999961999999</v>
      </c>
      <c r="BE183" s="26">
        <f>N233</f>
        <v>1.4142136E-2</v>
      </c>
      <c r="BF183" s="24">
        <f>P233</f>
        <v>5.2631589473686304</v>
      </c>
      <c r="BG183" s="24">
        <f>Q233</f>
        <v>4.3092396999999998E-2</v>
      </c>
      <c r="BH183" s="26">
        <f>S233</f>
        <v>1.3994648258132001</v>
      </c>
      <c r="BI183" s="26">
        <f>T233</f>
        <v>9.9905970000000004E-3</v>
      </c>
      <c r="BP183" s="3">
        <f t="shared" si="414"/>
        <v>191.85584487262864</v>
      </c>
      <c r="BQ183" s="3">
        <f t="shared" si="415"/>
        <v>193.77777777777777</v>
      </c>
      <c r="BR183" s="21">
        <f t="shared" ref="BR183:BS183" si="483">BR73</f>
        <v>192.81681132520322</v>
      </c>
      <c r="BS183" s="3">
        <f t="shared" si="483"/>
        <v>-1.9219329051491343</v>
      </c>
      <c r="BT183" s="22">
        <f t="shared" si="417"/>
        <v>-370.58097435184033</v>
      </c>
      <c r="BU183" s="3">
        <f t="shared" si="418"/>
        <v>37178.322729619016</v>
      </c>
      <c r="BX183" s="3">
        <f t="shared" si="419"/>
        <v>-10.550336204968772</v>
      </c>
      <c r="BY183" s="21">
        <f t="shared" si="420"/>
        <v>-7.1098512906845883</v>
      </c>
      <c r="BZ183" s="21">
        <f t="shared" si="421"/>
        <v>111.30959403787487</v>
      </c>
      <c r="CA183" s="21">
        <f t="shared" si="422"/>
        <v>50.549985375649307</v>
      </c>
      <c r="CB183" s="3">
        <f t="shared" si="406"/>
        <v>75.011321484053568</v>
      </c>
      <c r="CK183" s="3">
        <f t="shared" si="423"/>
        <v>117.08333329999995</v>
      </c>
      <c r="CL183" s="3">
        <f t="shared" si="424"/>
        <v>120.77777777777777</v>
      </c>
      <c r="CM183" s="21">
        <f t="shared" si="425"/>
        <v>118.93055553888885</v>
      </c>
      <c r="CN183" s="3">
        <f t="shared" si="426"/>
        <v>-3.6944444777778216</v>
      </c>
      <c r="CO183" s="22">
        <f t="shared" si="427"/>
        <v>19.620317858749551</v>
      </c>
      <c r="CP183" s="3">
        <f t="shared" si="428"/>
        <v>84.026357459724608</v>
      </c>
      <c r="CR183" s="3"/>
      <c r="CS183" s="3">
        <f t="shared" si="429"/>
        <v>-85.32284777759746</v>
      </c>
      <c r="CT183" s="21">
        <f t="shared" si="430"/>
        <v>-80.109851290684588</v>
      </c>
      <c r="CU183" s="21">
        <f t="shared" si="431"/>
        <v>7279.9883528790679</v>
      </c>
      <c r="CV183" s="21">
        <f t="shared" si="432"/>
        <v>6417.5882738155988</v>
      </c>
      <c r="CW183" s="3">
        <f t="shared" si="407"/>
        <v>6835.2006471610503</v>
      </c>
      <c r="DF183" s="3">
        <f t="shared" si="433"/>
        <v>116.66666669444447</v>
      </c>
      <c r="DG183" s="3">
        <f t="shared" si="434"/>
        <v>112.99999999999999</v>
      </c>
      <c r="DH183" s="21">
        <f t="shared" si="435"/>
        <v>114.83333334722224</v>
      </c>
      <c r="DI183" s="3">
        <f t="shared" si="436"/>
        <v>9.1665891944454785</v>
      </c>
      <c r="DJ183" s="22">
        <f t="shared" si="437"/>
        <v>1052.629992622803</v>
      </c>
      <c r="DK183" s="3">
        <f t="shared" si="438"/>
        <v>13186.694447634263</v>
      </c>
      <c r="DM183" s="3"/>
      <c r="DN183" s="3">
        <f t="shared" si="439"/>
        <v>-18.961127451431366</v>
      </c>
      <c r="DO183" s="21">
        <f t="shared" si="440"/>
        <v>-10.937079124579142</v>
      </c>
      <c r="DP183" s="21">
        <f t="shared" si="441"/>
        <v>359.52435422942415</v>
      </c>
      <c r="DQ183" s="21">
        <f t="shared" si="442"/>
        <v>119.61969977730486</v>
      </c>
      <c r="DR183" s="3">
        <f t="shared" si="408"/>
        <v>207.3793512275345</v>
      </c>
      <c r="EA183" s="3">
        <f t="shared" si="443"/>
        <v>2.2208333332499999</v>
      </c>
      <c r="EB183" s="3">
        <f t="shared" si="444"/>
        <v>2.3352361183186301</v>
      </c>
      <c r="EC183" s="21">
        <f t="shared" ref="EC183:ED183" si="484">BY73</f>
        <v>2.2780347257843152</v>
      </c>
      <c r="ED183" s="3">
        <f t="shared" si="484"/>
        <v>-0.11440278506863022</v>
      </c>
      <c r="EE183" s="22">
        <f t="shared" si="446"/>
        <v>-0.26061351711277897</v>
      </c>
      <c r="EF183" s="3">
        <f t="shared" si="447"/>
        <v>5.1894422118792205</v>
      </c>
      <c r="EH183" s="3"/>
      <c r="EI183" s="3">
        <f t="shared" si="448"/>
        <v>-0.10134259267083312</v>
      </c>
      <c r="EJ183" s="21">
        <f t="shared" si="449"/>
        <v>-7.4338810915067111E-2</v>
      </c>
      <c r="EK183" s="21">
        <f t="shared" si="450"/>
        <v>1.0270321089246399E-2</v>
      </c>
      <c r="EL183" s="21">
        <f t="shared" si="451"/>
        <v>5.5262588082661008E-3</v>
      </c>
      <c r="EM183" s="3">
        <f t="shared" si="452"/>
        <v>7.5336878341997291E-3</v>
      </c>
      <c r="EV183" s="3">
        <f t="shared" si="453"/>
        <v>4.5028142590807816</v>
      </c>
      <c r="EW183" s="3">
        <f t="shared" si="454"/>
        <v>4.2822222222222219</v>
      </c>
      <c r="EX183" s="21">
        <f t="shared" ref="EX183:EY183" si="485">CA73</f>
        <v>4.3925182406515013</v>
      </c>
      <c r="EY183" s="3">
        <f t="shared" si="485"/>
        <v>0.22059203685855966</v>
      </c>
      <c r="EZ183" s="22">
        <f t="shared" si="456"/>
        <v>0.96895454564369166</v>
      </c>
      <c r="FA183" s="3">
        <f t="shared" si="457"/>
        <v>19.294216494456162</v>
      </c>
      <c r="FC183" s="3"/>
      <c r="FD183" s="3">
        <f t="shared" si="458"/>
        <v>0.11096082945442376</v>
      </c>
      <c r="FE183" s="21">
        <f t="shared" si="459"/>
        <v>0.17972387766554476</v>
      </c>
      <c r="FF183" s="21">
        <f t="shared" si="460"/>
        <v>1.2312305673213715E-2</v>
      </c>
      <c r="FG183" s="21">
        <f t="shared" si="461"/>
        <v>3.2300672203139702E-2</v>
      </c>
      <c r="FH183" s="3">
        <f t="shared" si="411"/>
        <v>1.9942310538534232E-2</v>
      </c>
      <c r="FQ183" s="3">
        <f t="shared" si="462"/>
        <v>8.1891382503324284</v>
      </c>
      <c r="FR183" s="3">
        <f t="shared" si="463"/>
        <v>8.2955555555555556</v>
      </c>
      <c r="FS183" s="21">
        <f t="shared" ref="FS183:FT183" si="486">CC73</f>
        <v>8.2423469029439929</v>
      </c>
      <c r="FT183" s="3">
        <f t="shared" si="486"/>
        <v>-0.1064173052231272</v>
      </c>
      <c r="FU183" s="22">
        <f t="shared" si="465"/>
        <v>-0.87712834612548807</v>
      </c>
      <c r="FV183" s="3">
        <f t="shared" si="466"/>
        <v>67.936282468470438</v>
      </c>
      <c r="FX183" s="3"/>
      <c r="FY183" s="3">
        <f t="shared" si="467"/>
        <v>-0.17357703014842762</v>
      </c>
      <c r="FZ183" s="21">
        <f t="shared" si="468"/>
        <v>-4.2229601571266429E-2</v>
      </c>
      <c r="GA183" s="21">
        <f t="shared" si="469"/>
        <v>3.0128985395148151E-2</v>
      </c>
      <c r="GB183" s="21">
        <f t="shared" si="470"/>
        <v>1.7833392488679079E-3</v>
      </c>
      <c r="GC183" s="3">
        <f t="shared" si="413"/>
        <v>7.3300888250917998E-3</v>
      </c>
    </row>
    <row r="184" spans="1:185" x14ac:dyDescent="0.25">
      <c r="A184" s="1"/>
      <c r="B184" s="1"/>
      <c r="C184" s="6">
        <v>2</v>
      </c>
      <c r="D184" s="3">
        <v>212.93533772009846</v>
      </c>
      <c r="E184" s="3">
        <v>0.79632716115994373</v>
      </c>
      <c r="F184" s="6">
        <v>2</v>
      </c>
      <c r="G184" s="3">
        <v>116.24999995</v>
      </c>
      <c r="H184" s="3">
        <v>1.8604085572798248</v>
      </c>
      <c r="I184" s="6">
        <v>2</v>
      </c>
      <c r="J184" s="3">
        <v>122.22222227777776</v>
      </c>
      <c r="K184" s="3">
        <v>1.9610428064906915</v>
      </c>
      <c r="L184" s="6">
        <v>2</v>
      </c>
      <c r="M184" s="2">
        <v>2.2624999999999997</v>
      </c>
      <c r="N184" s="2">
        <v>1.8604085572798249E-2</v>
      </c>
      <c r="O184" s="6">
        <v>2</v>
      </c>
      <c r="P184" s="2">
        <v>4.4198895027624312</v>
      </c>
      <c r="Q184" s="2">
        <v>3.6343868522300551E-2</v>
      </c>
      <c r="R184" s="6">
        <v>2</v>
      </c>
      <c r="S184" s="2">
        <v>8.9841395887067286</v>
      </c>
      <c r="T184" s="2">
        <v>6.8013426767426208E-2</v>
      </c>
      <c r="X184" s="21">
        <f>D234</f>
        <v>201.11111111111111</v>
      </c>
      <c r="Y184" s="21">
        <f>E234</f>
        <v>1.0409999999999999</v>
      </c>
      <c r="Z184" s="25">
        <f>G234</f>
        <v>102.33333333333333</v>
      </c>
      <c r="AA184" s="25">
        <f>H234</f>
        <v>0.30151134457776363</v>
      </c>
      <c r="AB184" s="21">
        <f>J234</f>
        <v>126.22222222222223</v>
      </c>
      <c r="AC184" s="21">
        <f>K234</f>
        <v>0.31622776601683794</v>
      </c>
      <c r="AD184" s="26">
        <f>M234</f>
        <v>2.5107785949784427</v>
      </c>
      <c r="AE184" s="26">
        <f>N234</f>
        <v>1E-3</v>
      </c>
      <c r="AF184" s="24">
        <f>P234</f>
        <v>4.3811111111111112</v>
      </c>
      <c r="AG184" s="24">
        <f>Q234</f>
        <v>1.7449213243546577E-3</v>
      </c>
      <c r="AH184" s="26">
        <f>S234</f>
        <v>8.7988888888888894</v>
      </c>
      <c r="AI184" s="26">
        <f>T234</f>
        <v>8.256606200383429E-2</v>
      </c>
      <c r="AK184" s="21">
        <f>D235</f>
        <v>198.90960352201125</v>
      </c>
      <c r="AL184" s="21">
        <f>E235</f>
        <v>0.97893310622090712</v>
      </c>
      <c r="AM184" s="25">
        <f>G235</f>
        <v>110.22727288636364</v>
      </c>
      <c r="AN184" s="25">
        <f>H235</f>
        <v>1.7738299600786787</v>
      </c>
      <c r="AO184" s="21">
        <f>J235</f>
        <v>122.49999982499997</v>
      </c>
      <c r="AP184" s="21">
        <f>K235</f>
        <v>1.8604085572798248</v>
      </c>
      <c r="AQ184" s="26">
        <f>M235</f>
        <v>2.4374999999999996</v>
      </c>
      <c r="AR184" s="26">
        <f>N235</f>
        <v>1.8604085572798249E-2</v>
      </c>
      <c r="AS184" s="24">
        <f>P235</f>
        <v>4.5128205128205137</v>
      </c>
      <c r="AT184" s="24">
        <f>Q235</f>
        <v>3.4443855998027538E-2</v>
      </c>
      <c r="AU184" s="26">
        <f>S235</f>
        <v>8.628247328442729</v>
      </c>
      <c r="AV184" s="26">
        <f>T235</f>
        <v>6.5000923113169642E-2</v>
      </c>
      <c r="AX184" s="21">
        <f>D236</f>
        <v>152.23603937514</v>
      </c>
      <c r="AY184" s="21">
        <f>E236</f>
        <v>0.30136960000000002</v>
      </c>
      <c r="AZ184" s="25">
        <f>G236</f>
        <v>98.749636250000393</v>
      </c>
      <c r="BA184" s="25">
        <f>H236</f>
        <v>4.2640140000000004</v>
      </c>
      <c r="BB184" s="21">
        <f>J236</f>
        <v>132.50017249999902</v>
      </c>
      <c r="BC184" s="21">
        <f>K236</f>
        <v>4.4721359999999999</v>
      </c>
      <c r="BD184" s="26">
        <f>M236</f>
        <v>2.0900001499999998</v>
      </c>
      <c r="BE184" s="26">
        <f>N236</f>
        <v>1.4142136E-2</v>
      </c>
      <c r="BF184" s="24">
        <f>P236</f>
        <v>4.7846886518165999</v>
      </c>
      <c r="BG184" s="24">
        <f>Q236</f>
        <v>3.5613532000000003E-2</v>
      </c>
      <c r="BH184" s="26">
        <f>S236</f>
        <v>6.7884469580228401</v>
      </c>
      <c r="BI184" s="26">
        <f>T236</f>
        <v>9.9905970000000004E-3</v>
      </c>
      <c r="BP184" s="3">
        <f t="shared" si="414"/>
        <v>189.47504900607245</v>
      </c>
      <c r="BQ184" s="3">
        <f t="shared" si="415"/>
        <v>196.77777777777777</v>
      </c>
      <c r="BR184" s="21">
        <f t="shared" ref="BR184:BS184" si="487">BR74</f>
        <v>193.1264133919251</v>
      </c>
      <c r="BS184" s="3">
        <f t="shared" si="487"/>
        <v>-7.3027287717053184</v>
      </c>
      <c r="BT184" s="22">
        <f t="shared" si="417"/>
        <v>-1410.3498156534667</v>
      </c>
      <c r="BU184" s="3">
        <f t="shared" si="418"/>
        <v>37297.811549628743</v>
      </c>
      <c r="BX184" s="3">
        <f t="shared" si="419"/>
        <v>-12.931132071524956</v>
      </c>
      <c r="BY184" s="21">
        <f t="shared" si="420"/>
        <v>-4.1098512906845883</v>
      </c>
      <c r="BZ184" s="21">
        <f t="shared" si="421"/>
        <v>167.21417665122132</v>
      </c>
      <c r="CA184" s="21">
        <f t="shared" si="422"/>
        <v>16.890877631541777</v>
      </c>
      <c r="CB184" s="3">
        <f t="shared" si="406"/>
        <v>53.145029834169719</v>
      </c>
      <c r="CK184" s="3">
        <f t="shared" si="423"/>
        <v>109.09090902272726</v>
      </c>
      <c r="CL184" s="3">
        <f t="shared" si="424"/>
        <v>117</v>
      </c>
      <c r="CM184" s="21">
        <f t="shared" si="425"/>
        <v>113.04545451136363</v>
      </c>
      <c r="CN184" s="3">
        <f t="shared" si="426"/>
        <v>-7.90909097727274</v>
      </c>
      <c r="CO184" s="22">
        <f t="shared" si="427"/>
        <v>15.541252726748558</v>
      </c>
      <c r="CP184" s="3">
        <f t="shared" si="428"/>
        <v>50.168724674534431</v>
      </c>
      <c r="CR184" s="3"/>
      <c r="CS184" s="3">
        <f t="shared" si="429"/>
        <v>-93.31527205487015</v>
      </c>
      <c r="CT184" s="21">
        <f t="shared" si="430"/>
        <v>-83.88762906846236</v>
      </c>
      <c r="CU184" s="21">
        <f t="shared" si="431"/>
        <v>8707.7399986744294</v>
      </c>
      <c r="CV184" s="21">
        <f t="shared" si="432"/>
        <v>7037.1343107279308</v>
      </c>
      <c r="CW184" s="3">
        <f t="shared" si="407"/>
        <v>7827.9969285615989</v>
      </c>
      <c r="DF184" s="3">
        <f t="shared" si="433"/>
        <v>115.83333339999999</v>
      </c>
      <c r="DG184" s="3">
        <f t="shared" si="434"/>
        <v>107.77777777777777</v>
      </c>
      <c r="DH184" s="21">
        <f t="shared" si="435"/>
        <v>111.80555558888888</v>
      </c>
      <c r="DI184" s="3">
        <f t="shared" si="436"/>
        <v>7.0829883999999907</v>
      </c>
      <c r="DJ184" s="22">
        <f t="shared" si="437"/>
        <v>791.91745329165406</v>
      </c>
      <c r="DK184" s="3">
        <f t="shared" si="438"/>
        <v>12500.48226054012</v>
      </c>
      <c r="DM184" s="3"/>
      <c r="DN184" s="3">
        <f t="shared" si="439"/>
        <v>-19.794460745875853</v>
      </c>
      <c r="DO184" s="21">
        <f t="shared" si="440"/>
        <v>-16.159301346801357</v>
      </c>
      <c r="DP184" s="21">
        <f t="shared" si="441"/>
        <v>391.82067622002</v>
      </c>
      <c r="DQ184" s="21">
        <f t="shared" si="442"/>
        <v>261.12302001673612</v>
      </c>
      <c r="DR184" s="3">
        <f t="shared" si="408"/>
        <v>319.86465619003826</v>
      </c>
      <c r="EA184" s="3">
        <f t="shared" si="443"/>
        <v>2.3583333332499996</v>
      </c>
      <c r="EB184" s="3">
        <f t="shared" si="444"/>
        <v>2.2466300549176235</v>
      </c>
      <c r="EC184" s="21">
        <f t="shared" ref="EC184:ED184" si="488">BY74</f>
        <v>2.3024816940838115</v>
      </c>
      <c r="ED184" s="3">
        <f t="shared" si="488"/>
        <v>0.11170327833237614</v>
      </c>
      <c r="EE184" s="22">
        <f t="shared" si="446"/>
        <v>0.25719475352944493</v>
      </c>
      <c r="EF184" s="3">
        <f t="shared" si="447"/>
        <v>5.3014219515910588</v>
      </c>
      <c r="EH184" s="3"/>
      <c r="EI184" s="3">
        <f t="shared" si="448"/>
        <v>3.6157407329166613E-2</v>
      </c>
      <c r="EJ184" s="21">
        <f t="shared" si="449"/>
        <v>-0.16294487431607374</v>
      </c>
      <c r="EK184" s="21">
        <f t="shared" si="450"/>
        <v>1.3073581047672715E-3</v>
      </c>
      <c r="EL184" s="21">
        <f t="shared" si="451"/>
        <v>2.6551032065881067E-2</v>
      </c>
      <c r="EM184" s="3">
        <f t="shared" si="452"/>
        <v>-5.8916641928461371E-3</v>
      </c>
      <c r="EV184" s="3">
        <f t="shared" si="453"/>
        <v>4.664310954228422</v>
      </c>
      <c r="EW184" s="3">
        <f t="shared" si="454"/>
        <v>4.4511111111111115</v>
      </c>
      <c r="EX184" s="21">
        <f t="shared" ref="EX184:EY184" si="489">CA74</f>
        <v>4.5577110326697667</v>
      </c>
      <c r="EY184" s="3">
        <f t="shared" si="489"/>
        <v>0.21319984311731055</v>
      </c>
      <c r="EZ184" s="22">
        <f t="shared" si="456"/>
        <v>0.97170327713922977</v>
      </c>
      <c r="FA184" s="3">
        <f t="shared" si="457"/>
        <v>20.77272985731971</v>
      </c>
      <c r="FC184" s="3"/>
      <c r="FD184" s="3">
        <f t="shared" si="458"/>
        <v>0.27245752460206418</v>
      </c>
      <c r="FE184" s="21">
        <f t="shared" si="459"/>
        <v>0.34861276655443429</v>
      </c>
      <c r="FF184" s="21">
        <f t="shared" si="460"/>
        <v>7.4233102712284407E-2</v>
      </c>
      <c r="FG184" s="21">
        <f t="shared" si="461"/>
        <v>0.12153086100473651</v>
      </c>
      <c r="FH184" s="3">
        <f t="shared" si="411"/>
        <v>9.4982171420098446E-2</v>
      </c>
      <c r="FQ184" s="3">
        <f t="shared" si="462"/>
        <v>8.4551169807847035</v>
      </c>
      <c r="FR184" s="3">
        <f t="shared" si="463"/>
        <v>8.7544444444444434</v>
      </c>
      <c r="FS184" s="21">
        <f t="shared" ref="FS184:FT184" si="490">CC74</f>
        <v>8.6047807126145734</v>
      </c>
      <c r="FT184" s="3">
        <f t="shared" si="490"/>
        <v>-0.29932746365973983</v>
      </c>
      <c r="FU184" s="22">
        <f t="shared" si="465"/>
        <v>-2.5756471860551691</v>
      </c>
      <c r="FV184" s="3">
        <f t="shared" si="466"/>
        <v>74.042251112183763</v>
      </c>
      <c r="FX184" s="3"/>
      <c r="FY184" s="3">
        <f t="shared" si="467"/>
        <v>9.2401700303847534E-2</v>
      </c>
      <c r="FZ184" s="21">
        <f t="shared" si="468"/>
        <v>0.41665928731762136</v>
      </c>
      <c r="GA184" s="21">
        <f t="shared" si="469"/>
        <v>8.5380742190420567E-3</v>
      </c>
      <c r="GB184" s="21">
        <f t="shared" si="470"/>
        <v>0.17360496170802814</v>
      </c>
      <c r="GC184" s="3">
        <f t="shared" si="413"/>
        <v>3.850002659553755E-2</v>
      </c>
    </row>
    <row r="185" spans="1:185" x14ac:dyDescent="0.25">
      <c r="A185" s="1"/>
      <c r="B185" s="1"/>
      <c r="C185" s="4">
        <v>3</v>
      </c>
      <c r="D185" s="3">
        <v>7.8036914671399504</v>
      </c>
      <c r="E185" s="3">
        <v>0.33317659999999999</v>
      </c>
      <c r="F185" s="4">
        <v>3</v>
      </c>
      <c r="G185" s="3">
        <v>98.749876249998493</v>
      </c>
      <c r="H185" s="3">
        <v>4.7140450000000005</v>
      </c>
      <c r="I185" s="4">
        <v>3</v>
      </c>
      <c r="J185" s="3">
        <v>130.00011500000099</v>
      </c>
      <c r="K185" s="3">
        <v>5</v>
      </c>
      <c r="L185" s="4">
        <v>3</v>
      </c>
      <c r="M185" s="2">
        <v>2.0999984799999898</v>
      </c>
      <c r="N185" s="2">
        <v>1.4142136E-2</v>
      </c>
      <c r="O185" s="4">
        <v>3</v>
      </c>
      <c r="P185" s="2">
        <v>4.7619082086192801</v>
      </c>
      <c r="Q185" s="2">
        <v>2.7534724999999999E-2</v>
      </c>
      <c r="R185" s="4">
        <v>3</v>
      </c>
      <c r="S185" s="2">
        <v>0.20714264329781501</v>
      </c>
      <c r="T185" s="2">
        <v>9.9905970000000004E-3</v>
      </c>
      <c r="X185" s="21">
        <f>D237</f>
        <v>193.3</v>
      </c>
      <c r="Y185" s="21">
        <f>E237</f>
        <v>1.0409999999999999</v>
      </c>
      <c r="Z185" s="25">
        <f>G237</f>
        <v>101.69999999999999</v>
      </c>
      <c r="AA185" s="25">
        <f>H237</f>
        <v>0.31622776601683794</v>
      </c>
      <c r="AB185" s="21">
        <f>J237</f>
        <v>112.10000000000001</v>
      </c>
      <c r="AC185" s="21">
        <f>K237</f>
        <v>0.33333333333333331</v>
      </c>
      <c r="AD185" s="26">
        <f>M237</f>
        <v>2.134471718249733</v>
      </c>
      <c r="AE185" s="26">
        <f>N237</f>
        <v>1E-3</v>
      </c>
      <c r="AF185" s="24">
        <f>P237</f>
        <v>4.6850000000000005</v>
      </c>
      <c r="AG185" s="24">
        <f>Q237</f>
        <v>2.1949225000000004E-3</v>
      </c>
      <c r="AH185" s="26">
        <f>S237</f>
        <v>9.0389999999999979</v>
      </c>
      <c r="AI185" s="26">
        <f>T237</f>
        <v>9.1504833487981552E-2</v>
      </c>
      <c r="AK185" s="21">
        <f>D238</f>
        <v>198.53345104074208</v>
      </c>
      <c r="AL185" s="21">
        <f>E238</f>
        <v>0.83245342013935719</v>
      </c>
      <c r="AM185" s="25">
        <f>G238</f>
        <v>112.08333329999998</v>
      </c>
      <c r="AN185" s="25">
        <f>H238</f>
        <v>1.8604085572798248</v>
      </c>
      <c r="AO185" s="21">
        <f>J238</f>
        <v>102.77777780555557</v>
      </c>
      <c r="AP185" s="21">
        <f>K238</f>
        <v>1.9610428064906915</v>
      </c>
      <c r="AQ185" s="26">
        <f>M238</f>
        <v>2.0458333332500001</v>
      </c>
      <c r="AR185" s="26">
        <f>N238</f>
        <v>1.8604085572798249E-2</v>
      </c>
      <c r="AS185" s="24">
        <f>P238</f>
        <v>4.8879837069200809</v>
      </c>
      <c r="AT185" s="24">
        <f>Q238</f>
        <v>4.444959698526546E-2</v>
      </c>
      <c r="AU185" s="26">
        <f>S238</f>
        <v>9.2914774700314666</v>
      </c>
      <c r="AV185" s="26">
        <f>T238</f>
        <v>7.8220952290598431E-2</v>
      </c>
      <c r="AX185" s="21">
        <f>D239</f>
        <v>249.52166912438898</v>
      </c>
      <c r="AY185" s="21">
        <f>E239</f>
        <v>0.3160791</v>
      </c>
      <c r="AZ185" s="25">
        <f>G239</f>
        <v>126.25002874999899</v>
      </c>
      <c r="BA185" s="25">
        <f>H239</f>
        <v>4.4721359999999999</v>
      </c>
      <c r="BB185" s="21">
        <f>J239</f>
        <v>88.750123750001009</v>
      </c>
      <c r="BC185" s="21">
        <f>K239</f>
        <v>4.7140450000000005</v>
      </c>
      <c r="BD185" s="26">
        <f>M239</f>
        <v>1.9300003100000001</v>
      </c>
      <c r="BE185" s="26">
        <f>N239</f>
        <v>1.4142136E-2</v>
      </c>
      <c r="BF185" s="24">
        <f>P239</f>
        <v>5.18134631802209</v>
      </c>
      <c r="BG185" s="24">
        <f>Q239</f>
        <v>3.0594138999999999E-2</v>
      </c>
      <c r="BH185" s="26">
        <f>S239</f>
        <v>12.0359744462469</v>
      </c>
      <c r="BI185" s="26">
        <f>T239</f>
        <v>9.9905970000000004E-3</v>
      </c>
      <c r="BP185" s="3">
        <f t="shared" si="414"/>
        <v>220.34007062520877</v>
      </c>
      <c r="BQ185" s="3">
        <f t="shared" si="415"/>
        <v>213.875</v>
      </c>
      <c r="BR185" s="21">
        <f t="shared" ref="BR185:BS185" si="491">BR75</f>
        <v>217.1075353126044</v>
      </c>
      <c r="BS185" s="3">
        <f t="shared" si="491"/>
        <v>6.4650706252087673</v>
      </c>
      <c r="BT185" s="22">
        <f t="shared" si="417"/>
        <v>1403.6155490609938</v>
      </c>
      <c r="BU185" s="3">
        <f t="shared" si="418"/>
        <v>47135.681889513762</v>
      </c>
      <c r="BX185" s="3">
        <f t="shared" si="419"/>
        <v>17.933889547611358</v>
      </c>
      <c r="BY185" s="21">
        <f t="shared" si="420"/>
        <v>12.98737093153764</v>
      </c>
      <c r="BZ185" s="21">
        <f t="shared" si="421"/>
        <v>321.62439430592389</v>
      </c>
      <c r="CA185" s="21">
        <f t="shared" si="422"/>
        <v>168.67180371334888</v>
      </c>
      <c r="CB185" s="3">
        <f t="shared" si="406"/>
        <v>232.91407580005446</v>
      </c>
      <c r="CK185" s="3">
        <f t="shared" si="423"/>
        <v>109.58333342499999</v>
      </c>
      <c r="CL185" s="3">
        <f t="shared" si="424"/>
        <v>113.74999999999999</v>
      </c>
      <c r="CM185" s="21">
        <f t="shared" si="425"/>
        <v>111.66666671249999</v>
      </c>
      <c r="CN185" s="3">
        <f t="shared" si="426"/>
        <v>-4.1666665749999936</v>
      </c>
      <c r="CO185" s="22">
        <f t="shared" si="427"/>
        <v>19.852750893317481</v>
      </c>
      <c r="CP185" s="3">
        <f t="shared" si="428"/>
        <v>81.493865501261837</v>
      </c>
      <c r="CR185" s="3"/>
      <c r="CS185" s="3">
        <f t="shared" si="429"/>
        <v>-92.822847652597417</v>
      </c>
      <c r="CT185" s="21">
        <f t="shared" si="430"/>
        <v>-87.137629068462374</v>
      </c>
      <c r="CU185" s="21">
        <f t="shared" si="431"/>
        <v>8616.0810463373091</v>
      </c>
      <c r="CV185" s="21">
        <f t="shared" si="432"/>
        <v>7592.9663996729387</v>
      </c>
      <c r="CW185" s="3">
        <f t="shared" si="407"/>
        <v>8088.3628678304267</v>
      </c>
      <c r="DF185" s="3">
        <f t="shared" si="433"/>
        <v>140.27777777777774</v>
      </c>
      <c r="DG185" s="3">
        <f t="shared" si="434"/>
        <v>141.50000000000003</v>
      </c>
      <c r="DH185" s="21">
        <f t="shared" si="435"/>
        <v>140.88888888888889</v>
      </c>
      <c r="DI185" s="3">
        <f t="shared" si="436"/>
        <v>9.0273952777787372</v>
      </c>
      <c r="DJ185" s="22">
        <f t="shared" si="437"/>
        <v>1271.8596902470488</v>
      </c>
      <c r="DK185" s="3">
        <f t="shared" si="438"/>
        <v>19849.679012345678</v>
      </c>
      <c r="DM185" s="3"/>
      <c r="DN185" s="3">
        <f t="shared" si="439"/>
        <v>4.6499836319019039</v>
      </c>
      <c r="DO185" s="21">
        <f t="shared" si="440"/>
        <v>17.5629208754209</v>
      </c>
      <c r="DP185" s="21">
        <f t="shared" si="441"/>
        <v>21.622347776955621</v>
      </c>
      <c r="DQ185" s="21">
        <f t="shared" si="442"/>
        <v>308.45618967629525</v>
      </c>
      <c r="DR185" s="3">
        <f t="shared" si="408"/>
        <v>81.667294599095442</v>
      </c>
      <c r="EA185" s="3">
        <f t="shared" si="443"/>
        <v>2.3583333342500001</v>
      </c>
      <c r="EB185" s="3">
        <f t="shared" si="444"/>
        <v>2.5437201907790143</v>
      </c>
      <c r="EC185" s="21">
        <f t="shared" ref="EC185:ED185" si="492">BY75</f>
        <v>2.4510267625145072</v>
      </c>
      <c r="ED185" s="3">
        <f t="shared" si="492"/>
        <v>-0.18538685652901421</v>
      </c>
      <c r="EE185" s="22">
        <f t="shared" si="446"/>
        <v>-0.45438814677105116</v>
      </c>
      <c r="EF185" s="3">
        <f t="shared" si="447"/>
        <v>6.0075321905623467</v>
      </c>
      <c r="EH185" s="3"/>
      <c r="EI185" s="3">
        <f t="shared" si="448"/>
        <v>3.615740832916714E-2</v>
      </c>
      <c r="EJ185" s="21">
        <f t="shared" si="449"/>
        <v>0.13414526154531714</v>
      </c>
      <c r="EK185" s="21">
        <f t="shared" si="450"/>
        <v>1.3073581770821252E-3</v>
      </c>
      <c r="EL185" s="21">
        <f t="shared" si="451"/>
        <v>1.7994951195061542E-2</v>
      </c>
      <c r="EM185" s="3">
        <f t="shared" si="452"/>
        <v>4.8503449971169545E-3</v>
      </c>
      <c r="EV185" s="3">
        <f t="shared" si="453"/>
        <v>4.2402826838642005</v>
      </c>
      <c r="EW185" s="3">
        <f t="shared" si="454"/>
        <v>3.9312499999999999</v>
      </c>
      <c r="EX185" s="21">
        <f t="shared" ref="EX185:EY185" si="493">CA75</f>
        <v>4.0857663419321</v>
      </c>
      <c r="EY185" s="3">
        <f t="shared" si="493"/>
        <v>0.30903268386420057</v>
      </c>
      <c r="EZ185" s="22">
        <f t="shared" si="456"/>
        <v>1.2626353382892939</v>
      </c>
      <c r="FA185" s="3">
        <f t="shared" si="457"/>
        <v>16.693486600865214</v>
      </c>
      <c r="FC185" s="3"/>
      <c r="FD185" s="3">
        <f t="shared" si="458"/>
        <v>-0.15157074576215734</v>
      </c>
      <c r="FE185" s="21">
        <f t="shared" si="459"/>
        <v>-0.17124834455667726</v>
      </c>
      <c r="FF185" s="21">
        <f t="shared" si="460"/>
        <v>2.2973690970896538E-2</v>
      </c>
      <c r="FG185" s="21">
        <f t="shared" si="461"/>
        <v>2.9325995513402453E-2</v>
      </c>
      <c r="FH185" s="3">
        <f t="shared" si="411"/>
        <v>2.5956239294990451E-2</v>
      </c>
      <c r="FQ185" s="3">
        <f t="shared" si="462"/>
        <v>8.84380726876946</v>
      </c>
      <c r="FR185" s="3">
        <f t="shared" si="463"/>
        <v>8.39</v>
      </c>
      <c r="FS185" s="21">
        <f t="shared" ref="FS185:FT185" si="494">CC75</f>
        <v>8.6169036343847303</v>
      </c>
      <c r="FT185" s="3">
        <f t="shared" si="494"/>
        <v>0.45380726876945943</v>
      </c>
      <c r="FU185" s="22">
        <f t="shared" si="465"/>
        <v>3.9104135035697629</v>
      </c>
      <c r="FV185" s="3">
        <f t="shared" si="466"/>
        <v>74.251028244272774</v>
      </c>
      <c r="FX185" s="3"/>
      <c r="FY185" s="3">
        <f t="shared" si="467"/>
        <v>0.481091988288604</v>
      </c>
      <c r="FZ185" s="21">
        <f t="shared" si="468"/>
        <v>5.2214842873178569E-2</v>
      </c>
      <c r="GA185" s="21">
        <f t="shared" si="469"/>
        <v>0.2314495011954823</v>
      </c>
      <c r="GB185" s="21">
        <f t="shared" si="470"/>
        <v>2.7263898162707269E-3</v>
      </c>
      <c r="GC185" s="3">
        <f t="shared" si="413"/>
        <v>2.512014257603452E-2</v>
      </c>
    </row>
    <row r="186" spans="1:185" x14ac:dyDescent="0.25">
      <c r="A186" s="1"/>
      <c r="B186" s="1">
        <v>3</v>
      </c>
      <c r="C186" s="5">
        <v>1</v>
      </c>
      <c r="D186" s="3">
        <v>208.5</v>
      </c>
      <c r="E186" s="3">
        <v>1.0409999999999999</v>
      </c>
      <c r="F186" s="5">
        <v>1</v>
      </c>
      <c r="G186" s="3">
        <v>113.375</v>
      </c>
      <c r="H186" s="3">
        <v>0.33333333333333331</v>
      </c>
      <c r="I186" s="5">
        <v>1</v>
      </c>
      <c r="J186" s="3">
        <v>108</v>
      </c>
      <c r="K186" s="3">
        <v>0.35355339059327373</v>
      </c>
      <c r="L186" s="5">
        <v>1</v>
      </c>
      <c r="M186" s="2">
        <v>1.9928037641848875</v>
      </c>
      <c r="N186" s="2">
        <v>1E-3</v>
      </c>
      <c r="O186" s="5">
        <v>1</v>
      </c>
      <c r="P186" s="2">
        <v>4.5162500000000012</v>
      </c>
      <c r="Q186" s="2">
        <v>2.266279340277779E-3</v>
      </c>
      <c r="R186" s="5">
        <v>1</v>
      </c>
      <c r="S186" s="2">
        <v>9.4175000000000004</v>
      </c>
      <c r="T186" s="2">
        <v>8.9734349325073501E-2</v>
      </c>
      <c r="X186" s="21">
        <f>D240</f>
        <v>179.3</v>
      </c>
      <c r="Y186" s="21">
        <f>E240</f>
        <v>1.0409999999999999</v>
      </c>
      <c r="Z186" s="25">
        <f>G240</f>
        <v>121.7</v>
      </c>
      <c r="AA186" s="25">
        <f>H240</f>
        <v>0.31622776601683794</v>
      </c>
      <c r="AB186" s="21">
        <f>J240</f>
        <v>110.10000000000001</v>
      </c>
      <c r="AC186" s="21">
        <f>K240</f>
        <v>0.33333333333333331</v>
      </c>
      <c r="AD186" s="26">
        <f>M240</f>
        <v>2.5706940874035986</v>
      </c>
      <c r="AE186" s="26">
        <f>N240</f>
        <v>1E-3</v>
      </c>
      <c r="AF186" s="24">
        <f>P240</f>
        <v>3.8900000000000006</v>
      </c>
      <c r="AG186" s="24">
        <f>Q240</f>
        <v>1.5132100000000005E-3</v>
      </c>
      <c r="AH186" s="26">
        <f>S240</f>
        <v>7.7450000000000019</v>
      </c>
      <c r="AI186" s="26">
        <f>T240</f>
        <v>8.3523492184851209E-2</v>
      </c>
      <c r="AK186" s="21">
        <f>D241</f>
        <v>192.96207574083485</v>
      </c>
      <c r="AL186" s="21">
        <f>E241</f>
        <v>0.91351188741608591</v>
      </c>
      <c r="AM186" s="25">
        <f>G241</f>
        <v>106.43939418181812</v>
      </c>
      <c r="AN186" s="25">
        <f>H241</f>
        <v>1.7738299600786787</v>
      </c>
      <c r="AO186" s="21">
        <f>J241</f>
        <v>124.99999982500006</v>
      </c>
      <c r="AP186" s="21">
        <f>K241</f>
        <v>1.8604085572798248</v>
      </c>
      <c r="AQ186" s="26">
        <f>M241</f>
        <v>2.4208333342499997</v>
      </c>
      <c r="AR186" s="26">
        <f>N241</f>
        <v>1.8604085572798249E-2</v>
      </c>
      <c r="AS186" s="24">
        <f>P241</f>
        <v>4.5438898433740871</v>
      </c>
      <c r="AT186" s="24">
        <f>Q241</f>
        <v>3.4919758532526227E-2</v>
      </c>
      <c r="AU186" s="26">
        <f>S241</f>
        <v>8.3566534903758747</v>
      </c>
      <c r="AV186" s="26">
        <f>T241</f>
        <v>6.2976658498814259E-2</v>
      </c>
      <c r="AX186" s="21">
        <f>D242</f>
        <v>49.979304053050001</v>
      </c>
      <c r="AY186" s="21">
        <f>E242</f>
        <v>0.3160791</v>
      </c>
      <c r="AZ186" s="25">
        <f>G242</f>
        <v>112.499951249999</v>
      </c>
      <c r="BA186" s="25">
        <f>H242</f>
        <v>4.4721359999999999</v>
      </c>
      <c r="BB186" s="21">
        <f>J242</f>
        <v>118.75009625000001</v>
      </c>
      <c r="BC186" s="21">
        <f>K242</f>
        <v>4.7140450000000005</v>
      </c>
      <c r="BD186" s="26">
        <f>M242</f>
        <v>2.0999984699999898</v>
      </c>
      <c r="BE186" s="26">
        <f>N242</f>
        <v>1.4142136E-2</v>
      </c>
      <c r="BF186" s="24">
        <f>P242</f>
        <v>4.76190823129504</v>
      </c>
      <c r="BG186" s="24">
        <f>Q242</f>
        <v>3.2068381E-2</v>
      </c>
      <c r="BH186" s="26">
        <f>S242</f>
        <v>2.4189725107918099</v>
      </c>
      <c r="BI186" s="26">
        <f>T242</f>
        <v>9.9905970000000004E-3</v>
      </c>
      <c r="BP186" s="3">
        <f t="shared" si="414"/>
        <v>215.54152238272644</v>
      </c>
      <c r="BQ186" s="3">
        <f t="shared" si="415"/>
        <v>218.125</v>
      </c>
      <c r="BR186" s="21">
        <f t="shared" ref="BR186:BS186" si="495">BR76</f>
        <v>216.83326119136322</v>
      </c>
      <c r="BS186" s="3">
        <f t="shared" si="495"/>
        <v>-2.5834776172735587</v>
      </c>
      <c r="BT186" s="22">
        <f t="shared" si="417"/>
        <v>-560.18387696831826</v>
      </c>
      <c r="BU186" s="3">
        <f t="shared" si="418"/>
        <v>47016.663158881944</v>
      </c>
      <c r="BX186" s="3">
        <f t="shared" si="419"/>
        <v>13.135341305129032</v>
      </c>
      <c r="BY186" s="21">
        <f t="shared" si="420"/>
        <v>17.23737093153764</v>
      </c>
      <c r="BZ186" s="21">
        <f t="shared" si="421"/>
        <v>172.53719120222885</v>
      </c>
      <c r="CA186" s="21">
        <f t="shared" si="422"/>
        <v>297.12695663141881</v>
      </c>
      <c r="CB186" s="3">
        <f t="shared" si="406"/>
        <v>226.41875038885686</v>
      </c>
      <c r="CK186" s="3">
        <f t="shared" si="423"/>
        <v>101.85185183333333</v>
      </c>
      <c r="CL186" s="3">
        <f t="shared" si="424"/>
        <v>115.99999999999999</v>
      </c>
      <c r="CM186" s="21">
        <f t="shared" si="425"/>
        <v>108.92592591666666</v>
      </c>
      <c r="CN186" s="3">
        <f t="shared" si="426"/>
        <v>-14.148148166666658</v>
      </c>
      <c r="CO186" s="22">
        <f t="shared" si="427"/>
        <v>15.035286791480967</v>
      </c>
      <c r="CP186" s="3">
        <f t="shared" si="428"/>
        <v>54.699645127015792</v>
      </c>
      <c r="CR186" s="3"/>
      <c r="CS186" s="3">
        <f t="shared" si="429"/>
        <v>-100.55432924426408</v>
      </c>
      <c r="CT186" s="21">
        <f t="shared" si="430"/>
        <v>-84.887629068462374</v>
      </c>
      <c r="CU186" s="21">
        <f t="shared" si="431"/>
        <v>10111.173129763863</v>
      </c>
      <c r="CV186" s="21">
        <f t="shared" si="432"/>
        <v>7205.9095688648586</v>
      </c>
      <c r="CW186" s="3">
        <f t="shared" si="407"/>
        <v>8535.8186021151287</v>
      </c>
      <c r="DF186" s="3">
        <f t="shared" si="433"/>
        <v>128.64583334375001</v>
      </c>
      <c r="DG186" s="3">
        <f t="shared" si="434"/>
        <v>135.75</v>
      </c>
      <c r="DH186" s="21">
        <f t="shared" si="435"/>
        <v>132.19791667187502</v>
      </c>
      <c r="DI186" s="3">
        <f t="shared" si="436"/>
        <v>7.3959208437500052</v>
      </c>
      <c r="DJ186" s="22">
        <f t="shared" si="437"/>
        <v>977.7253274138468</v>
      </c>
      <c r="DK186" s="3">
        <f t="shared" si="438"/>
        <v>17476.289172384011</v>
      </c>
      <c r="DM186" s="3"/>
      <c r="DN186" s="3">
        <f t="shared" si="439"/>
        <v>-6.9819608021258261</v>
      </c>
      <c r="DO186" s="21">
        <f t="shared" si="440"/>
        <v>11.812920875420872</v>
      </c>
      <c r="DP186" s="21">
        <f t="shared" si="441"/>
        <v>48.747776642421506</v>
      </c>
      <c r="DQ186" s="21">
        <f t="shared" si="442"/>
        <v>139.54509960895422</v>
      </c>
      <c r="DR186" s="3">
        <f t="shared" si="408"/>
        <v>-82.477350510802424</v>
      </c>
      <c r="EA186" s="3">
        <f t="shared" si="443"/>
        <v>1.9458333332500002</v>
      </c>
      <c r="EB186" s="3">
        <f t="shared" si="444"/>
        <v>2.2613065326633164</v>
      </c>
      <c r="EC186" s="21">
        <f t="shared" ref="EC186:ED186" si="496">BY76</f>
        <v>2.1035699329566584</v>
      </c>
      <c r="ED186" s="3">
        <f t="shared" si="496"/>
        <v>-0.3154731994133162</v>
      </c>
      <c r="EE186" s="22">
        <f t="shared" si="446"/>
        <v>-0.66361993693949206</v>
      </c>
      <c r="EF186" s="3">
        <f t="shared" si="447"/>
        <v>4.4250064628392805</v>
      </c>
      <c r="EH186" s="3"/>
      <c r="EI186" s="3">
        <f t="shared" si="448"/>
        <v>-0.37634259267083281</v>
      </c>
      <c r="EJ186" s="21">
        <f t="shared" si="449"/>
        <v>-0.14826839657038082</v>
      </c>
      <c r="EK186" s="21">
        <f t="shared" si="450"/>
        <v>0.14163374705820439</v>
      </c>
      <c r="EL186" s="21">
        <f t="shared" si="451"/>
        <v>2.1983517421551715E-2</v>
      </c>
      <c r="EM186" s="3">
        <f t="shared" si="452"/>
        <v>5.5799712776444334E-2</v>
      </c>
      <c r="EV186" s="3">
        <f t="shared" si="453"/>
        <v>4.6252676661509744</v>
      </c>
      <c r="EW186" s="3">
        <f t="shared" si="454"/>
        <v>3.98</v>
      </c>
      <c r="EX186" s="21">
        <f t="shared" ref="EX186:EY186" si="497">CA76</f>
        <v>4.302633833075487</v>
      </c>
      <c r="EY186" s="3">
        <f t="shared" si="497"/>
        <v>0.64526766615097442</v>
      </c>
      <c r="EZ186" s="22">
        <f t="shared" si="456"/>
        <v>2.7763504917708408</v>
      </c>
      <c r="FA186" s="3">
        <f t="shared" si="457"/>
        <v>18.512657901525859</v>
      </c>
      <c r="FC186" s="3"/>
      <c r="FD186" s="3">
        <f t="shared" si="458"/>
        <v>0.23341423652461657</v>
      </c>
      <c r="FE186" s="21">
        <f t="shared" si="459"/>
        <v>-0.12249834455667719</v>
      </c>
      <c r="FF186" s="21">
        <f t="shared" si="460"/>
        <v>5.448220581236965E-2</v>
      </c>
      <c r="FG186" s="21">
        <f t="shared" si="461"/>
        <v>1.5005844419126403E-2</v>
      </c>
      <c r="FH186" s="3">
        <f t="shared" si="411"/>
        <v>-2.8592857570226227E-2</v>
      </c>
      <c r="FQ186" s="3">
        <f t="shared" si="462"/>
        <v>9.3404894219602088</v>
      </c>
      <c r="FR186" s="3">
        <f t="shared" si="463"/>
        <v>8.6675000000000004</v>
      </c>
      <c r="FS186" s="21">
        <f t="shared" ref="FS186:FT186" si="498">CC76</f>
        <v>9.0039947109801055</v>
      </c>
      <c r="FT186" s="3">
        <f t="shared" si="498"/>
        <v>0.67298942196020839</v>
      </c>
      <c r="FU186" s="22">
        <f t="shared" si="465"/>
        <v>6.0595931958752747</v>
      </c>
      <c r="FV186" s="3">
        <f t="shared" si="466"/>
        <v>81.071920755357709</v>
      </c>
      <c r="FX186" s="3"/>
      <c r="FY186" s="3">
        <f t="shared" si="467"/>
        <v>0.97777414147935282</v>
      </c>
      <c r="FZ186" s="21">
        <f t="shared" si="468"/>
        <v>0.32971484287317843</v>
      </c>
      <c r="GA186" s="21">
        <f t="shared" si="469"/>
        <v>0.95604227174568546</v>
      </c>
      <c r="GB186" s="21">
        <f t="shared" si="470"/>
        <v>0.10871187761088474</v>
      </c>
      <c r="GC186" s="3">
        <f t="shared" si="413"/>
        <v>0.32238664742332174</v>
      </c>
    </row>
    <row r="187" spans="1:185" x14ac:dyDescent="0.25">
      <c r="A187" s="1"/>
      <c r="B187" s="1"/>
      <c r="C187" s="6">
        <v>2</v>
      </c>
      <c r="D187" s="3">
        <v>207.33189308295806</v>
      </c>
      <c r="E187" s="3">
        <v>0.75978876717276034</v>
      </c>
      <c r="F187" s="6">
        <v>2</v>
      </c>
      <c r="G187" s="3">
        <v>102.50000002500001</v>
      </c>
      <c r="H187" s="3">
        <v>1.8604085572798248</v>
      </c>
      <c r="I187" s="6">
        <v>2</v>
      </c>
      <c r="J187" s="3">
        <v>118.05555552777777</v>
      </c>
      <c r="K187" s="3">
        <v>1.9610428064906915</v>
      </c>
      <c r="L187" s="6">
        <v>2</v>
      </c>
      <c r="M187" s="2">
        <v>2.0875000000000004</v>
      </c>
      <c r="N187" s="2">
        <v>1.8604085572798249E-2</v>
      </c>
      <c r="O187" s="6">
        <v>2</v>
      </c>
      <c r="P187" s="2">
        <v>4.7904191616766463</v>
      </c>
      <c r="Q187" s="2">
        <v>4.2692870904625028E-2</v>
      </c>
      <c r="R187" s="6">
        <v>2</v>
      </c>
      <c r="S187" s="2">
        <v>9.5051263038344871</v>
      </c>
      <c r="T187" s="2">
        <v>7.8232198989008947E-2</v>
      </c>
      <c r="X187" s="21">
        <f>D243</f>
        <v>197</v>
      </c>
      <c r="Y187" s="21">
        <f>E243</f>
        <v>1.0409999999999999</v>
      </c>
      <c r="Z187" s="25">
        <f>G243</f>
        <v>117</v>
      </c>
      <c r="AA187" s="25">
        <f>H243</f>
        <v>0.31622776601683794</v>
      </c>
      <c r="AB187" s="21">
        <f>J243</f>
        <v>97.666666666666657</v>
      </c>
      <c r="AC187" s="21">
        <f>K243</f>
        <v>0.33333333333333331</v>
      </c>
      <c r="AD187" s="26">
        <f>M243</f>
        <v>2.1454112038140645</v>
      </c>
      <c r="AE187" s="26">
        <f>N243</f>
        <v>1E-3</v>
      </c>
      <c r="AF187" s="24">
        <f>P243</f>
        <v>4.6611111111111105</v>
      </c>
      <c r="AG187" s="24">
        <f>Q243</f>
        <v>2.1725956790123453E-3</v>
      </c>
      <c r="AH187" s="26">
        <f>S243</f>
        <v>9.1777777777777771</v>
      </c>
      <c r="AI187" s="26">
        <f>T243</f>
        <v>9.2326556212929553E-2</v>
      </c>
      <c r="AK187" s="21">
        <f>D244</f>
        <v>190.09849158173046</v>
      </c>
      <c r="AL187" s="21">
        <f>E244</f>
        <v>0.88177553344302972</v>
      </c>
      <c r="AM187" s="25">
        <f>G244</f>
        <v>99.999999954545501</v>
      </c>
      <c r="AN187" s="25">
        <f>H244</f>
        <v>1.7738299600786787</v>
      </c>
      <c r="AO187" s="21">
        <f>J244</f>
        <v>112.49999997499997</v>
      </c>
      <c r="AP187" s="21">
        <f>K244</f>
        <v>1.8604085572798248</v>
      </c>
      <c r="AQ187" s="26">
        <f>M244</f>
        <v>2.22499999925</v>
      </c>
      <c r="AR187" s="26">
        <f>N244</f>
        <v>1.8604085572798249E-2</v>
      </c>
      <c r="AS187" s="24">
        <f>P244</f>
        <v>4.9438202263855571</v>
      </c>
      <c r="AT187" s="24">
        <f>Q244</f>
        <v>4.1337193069308137E-2</v>
      </c>
      <c r="AU187" s="26">
        <f>S244</f>
        <v>8.9396569534543087</v>
      </c>
      <c r="AV187" s="26">
        <f>T244</f>
        <v>7.2497461885539419E-2</v>
      </c>
      <c r="AX187" s="21">
        <f>D245</f>
        <v>52.534531926390002</v>
      </c>
      <c r="AY187" s="21">
        <f>E245</f>
        <v>0.3160791</v>
      </c>
      <c r="AZ187" s="25">
        <f>G245</f>
        <v>98.749161249999304</v>
      </c>
      <c r="BA187" s="25">
        <f>H245</f>
        <v>4.4721359999999999</v>
      </c>
      <c r="BB187" s="21">
        <f>J245</f>
        <v>113.75069625</v>
      </c>
      <c r="BC187" s="21">
        <f>K245</f>
        <v>4.7140450000000005</v>
      </c>
      <c r="BD187" s="26">
        <f>M245</f>
        <v>1.8999977100000001</v>
      </c>
      <c r="BE187" s="26">
        <f>N245</f>
        <v>1.4142136E-2</v>
      </c>
      <c r="BF187" s="24">
        <f>P245</f>
        <v>5.2631642382347898</v>
      </c>
      <c r="BG187" s="24">
        <f>Q245</f>
        <v>3.0311509E-2</v>
      </c>
      <c r="BH187" s="26">
        <f>S245</f>
        <v>2.3837251154471599</v>
      </c>
      <c r="BI187" s="26">
        <f>T245</f>
        <v>9.9905970000000004E-3</v>
      </c>
      <c r="BP187" s="3">
        <f t="shared" si="414"/>
        <v>217.4280266288722</v>
      </c>
      <c r="BQ187" s="3">
        <f t="shared" si="415"/>
        <v>217.875</v>
      </c>
      <c r="BR187" s="21">
        <f t="shared" ref="BR187:BS187" si="499">BR77</f>
        <v>217.6515133144361</v>
      </c>
      <c r="BS187" s="3">
        <f t="shared" si="499"/>
        <v>-0.44697337112779678</v>
      </c>
      <c r="BT187" s="22">
        <f t="shared" si="417"/>
        <v>-97.284430637220055</v>
      </c>
      <c r="BU187" s="3">
        <f t="shared" si="418"/>
        <v>47372.181248064153</v>
      </c>
      <c r="BX187" s="3">
        <f t="shared" si="419"/>
        <v>15.021845551274794</v>
      </c>
      <c r="BY187" s="21">
        <f t="shared" si="420"/>
        <v>16.98737093153764</v>
      </c>
      <c r="BZ187" s="21">
        <f t="shared" si="421"/>
        <v>225.65584376635431</v>
      </c>
      <c r="CA187" s="21">
        <f t="shared" si="422"/>
        <v>288.57077116565</v>
      </c>
      <c r="CB187" s="3">
        <f t="shared" si="406"/>
        <v>255.18166245577345</v>
      </c>
      <c r="CK187" s="3">
        <f t="shared" si="423"/>
        <v>101.25000009999997</v>
      </c>
      <c r="CL187" s="3">
        <f t="shared" si="424"/>
        <v>110.125</v>
      </c>
      <c r="CM187" s="21">
        <f t="shared" si="425"/>
        <v>105.68750004999998</v>
      </c>
      <c r="CN187" s="3">
        <f t="shared" si="426"/>
        <v>-8.8749999000000344</v>
      </c>
      <c r="CO187" s="22">
        <f t="shared" si="427"/>
        <v>29.35078223613953</v>
      </c>
      <c r="CP187" s="3">
        <f t="shared" si="428"/>
        <v>177.78721049551751</v>
      </c>
      <c r="CR187" s="3"/>
      <c r="CS187" s="3">
        <f t="shared" si="429"/>
        <v>-101.15618097759744</v>
      </c>
      <c r="CT187" s="21">
        <f t="shared" si="430"/>
        <v>-90.76262906846236</v>
      </c>
      <c r="CU187" s="21">
        <f t="shared" si="431"/>
        <v>10232.572949972448</v>
      </c>
      <c r="CV187" s="21">
        <f t="shared" si="432"/>
        <v>8237.8548354192881</v>
      </c>
      <c r="CW187" s="3">
        <f t="shared" si="407"/>
        <v>9181.2009320519246</v>
      </c>
      <c r="DF187" s="3">
        <f t="shared" si="433"/>
        <v>133.33333330555558</v>
      </c>
      <c r="DG187" s="3">
        <f t="shared" si="434"/>
        <v>135.25</v>
      </c>
      <c r="DH187" s="21">
        <f t="shared" si="435"/>
        <v>134.29166665277779</v>
      </c>
      <c r="DI187" s="3">
        <f t="shared" si="436"/>
        <v>13.333687055556595</v>
      </c>
      <c r="DJ187" s="22">
        <f t="shared" si="437"/>
        <v>1790.6030573172645</v>
      </c>
      <c r="DK187" s="3">
        <f t="shared" si="438"/>
        <v>18034.251732380792</v>
      </c>
      <c r="DM187" s="3"/>
      <c r="DN187" s="3">
        <f t="shared" si="439"/>
        <v>-2.2944608403202551</v>
      </c>
      <c r="DO187" s="21">
        <f t="shared" si="440"/>
        <v>11.312920875420872</v>
      </c>
      <c r="DP187" s="21">
        <f t="shared" si="441"/>
        <v>5.2645505477631316</v>
      </c>
      <c r="DQ187" s="21">
        <f t="shared" si="442"/>
        <v>127.98217873353335</v>
      </c>
      <c r="DR187" s="3">
        <f t="shared" si="408"/>
        <v>-25.957053938294731</v>
      </c>
      <c r="EA187" s="3">
        <f t="shared" si="443"/>
        <v>2.21250000075</v>
      </c>
      <c r="EB187" s="3">
        <f t="shared" si="444"/>
        <v>2.2045315370483771</v>
      </c>
      <c r="EC187" s="21">
        <f t="shared" ref="EC187:ED187" si="500">BY77</f>
        <v>2.2085157688991885</v>
      </c>
      <c r="ED187" s="3">
        <f t="shared" si="500"/>
        <v>7.9684637016228521E-3</v>
      </c>
      <c r="EE187" s="22">
        <f t="shared" si="446"/>
        <v>1.7598477738934866E-2</v>
      </c>
      <c r="EF187" s="3">
        <f t="shared" si="447"/>
        <v>4.8775419014763743</v>
      </c>
      <c r="EH187" s="3"/>
      <c r="EI187" s="3">
        <f t="shared" si="448"/>
        <v>-0.10967592517083302</v>
      </c>
      <c r="EJ187" s="21">
        <f t="shared" si="449"/>
        <v>-0.20504339218532008</v>
      </c>
      <c r="EK187" s="21">
        <f t="shared" si="450"/>
        <v>1.2028808562078164E-2</v>
      </c>
      <c r="EL187" s="21">
        <f t="shared" si="451"/>
        <v>4.2042792678862982E-2</v>
      </c>
      <c r="EM187" s="3">
        <f t="shared" si="452"/>
        <v>2.2488323738090933E-2</v>
      </c>
      <c r="EV187" s="3">
        <f t="shared" si="453"/>
        <v>4.5197740097673087</v>
      </c>
      <c r="EW187" s="3">
        <f t="shared" si="454"/>
        <v>4.0825000000000005</v>
      </c>
      <c r="EX187" s="21">
        <f t="shared" ref="EX187:EY187" si="501">CA77</f>
        <v>4.301137004883655</v>
      </c>
      <c r="EY187" s="3">
        <f t="shared" si="501"/>
        <v>0.43727400976730824</v>
      </c>
      <c r="EZ187" s="22">
        <f t="shared" si="456"/>
        <v>1.8807754246840263</v>
      </c>
      <c r="FA187" s="3">
        <f t="shared" si="457"/>
        <v>18.499779534779538</v>
      </c>
      <c r="FC187" s="3"/>
      <c r="FD187" s="3">
        <f t="shared" si="458"/>
        <v>0.12792058014095087</v>
      </c>
      <c r="FE187" s="21">
        <f t="shared" si="459"/>
        <v>-1.9998344556676706E-2</v>
      </c>
      <c r="FF187" s="21">
        <f t="shared" si="460"/>
        <v>1.6363674823597435E-2</v>
      </c>
      <c r="FG187" s="21">
        <f t="shared" si="461"/>
        <v>3.9993378500756085E-4</v>
      </c>
      <c r="FH187" s="3">
        <f t="shared" si="411"/>
        <v>-2.5581998375487111E-3</v>
      </c>
      <c r="FQ187" s="3">
        <f t="shared" si="462"/>
        <v>9.3039170124297179</v>
      </c>
      <c r="FR187" s="3">
        <f t="shared" si="463"/>
        <v>8.8812499999999996</v>
      </c>
      <c r="FS187" s="21">
        <f t="shared" ref="FS187:FT187" si="502">CC77</f>
        <v>9.0925835062148579</v>
      </c>
      <c r="FT187" s="3">
        <f t="shared" si="502"/>
        <v>0.42266701242971827</v>
      </c>
      <c r="FU187" s="22">
        <f t="shared" si="465"/>
        <v>3.8431351058395666</v>
      </c>
      <c r="FV187" s="3">
        <f t="shared" si="466"/>
        <v>82.675074817490483</v>
      </c>
      <c r="FX187" s="3"/>
      <c r="FY187" s="3">
        <f t="shared" si="467"/>
        <v>0.94120173194886192</v>
      </c>
      <c r="FZ187" s="21">
        <f t="shared" si="468"/>
        <v>0.54346484287317764</v>
      </c>
      <c r="GA187" s="21">
        <f t="shared" si="469"/>
        <v>0.88586070022353736</v>
      </c>
      <c r="GB187" s="21">
        <f t="shared" si="470"/>
        <v>0.29535403543916766</v>
      </c>
      <c r="GC187" s="3">
        <f t="shared" si="413"/>
        <v>0.51151005136555094</v>
      </c>
    </row>
    <row r="188" spans="1:185" x14ac:dyDescent="0.25">
      <c r="A188" s="1"/>
      <c r="B188" s="1"/>
      <c r="C188" s="4">
        <v>3</v>
      </c>
      <c r="D188" s="3">
        <v>49.231972239229897</v>
      </c>
      <c r="E188" s="3">
        <v>0.33317659999999999</v>
      </c>
      <c r="F188" s="4">
        <v>3</v>
      </c>
      <c r="G188" s="3">
        <v>97.499608750000988</v>
      </c>
      <c r="H188" s="3">
        <v>4.7140450000000005</v>
      </c>
      <c r="I188" s="4">
        <v>3</v>
      </c>
      <c r="J188" s="3">
        <v>127.500534999998</v>
      </c>
      <c r="K188" s="3">
        <v>5</v>
      </c>
      <c r="L188" s="4">
        <v>3</v>
      </c>
      <c r="M188" s="2">
        <v>1.9799995499999901</v>
      </c>
      <c r="N188" s="2">
        <v>1.4142136E-2</v>
      </c>
      <c r="O188" s="4">
        <v>3</v>
      </c>
      <c r="P188" s="2">
        <v>5.05050619834737</v>
      </c>
      <c r="Q188" s="2">
        <v>3.0584232999999999E-2</v>
      </c>
      <c r="R188" s="4">
        <v>3</v>
      </c>
      <c r="S188" s="2">
        <v>2.1686422066120898</v>
      </c>
      <c r="T188" s="2">
        <v>9.9905970000000004E-3</v>
      </c>
      <c r="X188" s="21">
        <f>D246</f>
        <v>200.11111111111111</v>
      </c>
      <c r="Y188" s="21">
        <f>E246</f>
        <v>1.0409999999999999</v>
      </c>
      <c r="Z188" s="25">
        <f>G246</f>
        <v>110.55555555555554</v>
      </c>
      <c r="AA188" s="25">
        <f>H246</f>
        <v>0.33333333333333331</v>
      </c>
      <c r="AB188" s="21">
        <f>J246</f>
        <v>120.00000000000001</v>
      </c>
      <c r="AC188" s="21">
        <f>K246</f>
        <v>0.35355339059327373</v>
      </c>
      <c r="AD188" s="26">
        <f>M246</f>
        <v>2.068965517241379</v>
      </c>
      <c r="AE188" s="26">
        <f>N246</f>
        <v>1E-3</v>
      </c>
      <c r="AF188" s="24">
        <f>P246</f>
        <v>4.3500000000000005</v>
      </c>
      <c r="AG188" s="24">
        <f>Q246</f>
        <v>2.1025000000000006E-3</v>
      </c>
      <c r="AH188" s="26">
        <f>S246</f>
        <v>8.6822222222222223</v>
      </c>
      <c r="AI188" s="26">
        <f>T246</f>
        <v>8.1816748799056732E-2</v>
      </c>
      <c r="AK188" s="21">
        <f>D247</f>
        <v>220.35840542681009</v>
      </c>
      <c r="AL188" s="21">
        <f>E247</f>
        <v>1.1077151555521052</v>
      </c>
      <c r="AM188" s="25">
        <f>G247</f>
        <v>101.24999997499998</v>
      </c>
      <c r="AN188" s="25">
        <f>H247</f>
        <v>1.8604085572798248</v>
      </c>
      <c r="AO188" s="21">
        <f>J247</f>
        <v>138.42592594444449</v>
      </c>
      <c r="AP188" s="21">
        <f>K247</f>
        <v>1.9610428064906915</v>
      </c>
      <c r="AQ188" s="26">
        <f>M247</f>
        <v>2.25833333325</v>
      </c>
      <c r="AR188" s="26">
        <f>N247</f>
        <v>1.8604085572798249E-2</v>
      </c>
      <c r="AS188" s="24">
        <f>P247</f>
        <v>4.4280442806062013</v>
      </c>
      <c r="AT188" s="24">
        <f>Q247</f>
        <v>3.6478102458853488E-2</v>
      </c>
      <c r="AU188" s="26">
        <f>S247</f>
        <v>9.1924826920506248</v>
      </c>
      <c r="AV188" s="26">
        <f>T247</f>
        <v>6.9767580636377613E-2</v>
      </c>
      <c r="AX188" s="21">
        <f>D248</f>
        <v>655.34066019609099</v>
      </c>
      <c r="AY188" s="21">
        <f>E248</f>
        <v>0.33317659999999999</v>
      </c>
      <c r="AZ188" s="25">
        <f>G248</f>
        <v>96.249580000000194</v>
      </c>
      <c r="BA188" s="25">
        <f>H248</f>
        <v>4.7140450000000005</v>
      </c>
      <c r="BB188" s="21">
        <f>J248</f>
        <v>146.25072499999899</v>
      </c>
      <c r="BC188" s="21">
        <f>K248</f>
        <v>5</v>
      </c>
      <c r="BD188" s="26">
        <f>M248</f>
        <v>2.8999996199999898</v>
      </c>
      <c r="BE188" s="26">
        <f>N248</f>
        <v>1.4142136E-2</v>
      </c>
      <c r="BF188" s="24">
        <f>P248</f>
        <v>3.4482763139120598</v>
      </c>
      <c r="BG188" s="24">
        <f>Q248</f>
        <v>8.4983739999999995E-3</v>
      </c>
      <c r="BH188" s="26">
        <f>S248</f>
        <v>3.1214055709881698</v>
      </c>
      <c r="BI188" s="26">
        <f>T248</f>
        <v>9.9905970000000004E-3</v>
      </c>
      <c r="BP188" s="3">
        <f t="shared" si="414"/>
        <v>199.07361710832768</v>
      </c>
      <c r="BQ188" s="3">
        <f t="shared" si="415"/>
        <v>194.77777777777777</v>
      </c>
      <c r="BR188" s="21">
        <f t="shared" ref="BR188:BS188" si="503">BR78</f>
        <v>196.92569744305274</v>
      </c>
      <c r="BS188" s="3">
        <f t="shared" si="503"/>
        <v>4.2958393305499101</v>
      </c>
      <c r="BT188" s="22">
        <f t="shared" si="417"/>
        <v>845.96115627183781</v>
      </c>
      <c r="BU188" s="3">
        <f t="shared" si="418"/>
        <v>38779.730313432752</v>
      </c>
      <c r="BX188" s="3">
        <f t="shared" si="419"/>
        <v>-3.332563969269728</v>
      </c>
      <c r="BY188" s="21">
        <f t="shared" si="420"/>
        <v>-6.1098512906845883</v>
      </c>
      <c r="BZ188" s="21">
        <f t="shared" si="421"/>
        <v>11.105982609274804</v>
      </c>
      <c r="CA188" s="21">
        <f t="shared" si="422"/>
        <v>37.33028279428013</v>
      </c>
      <c r="CB188" s="3">
        <f t="shared" si="406"/>
        <v>20.361470268931601</v>
      </c>
      <c r="CK188" s="3">
        <f t="shared" si="423"/>
        <v>99.999999999999986</v>
      </c>
      <c r="CL188" s="3">
        <f t="shared" si="424"/>
        <v>111.55555555555556</v>
      </c>
      <c r="CM188" s="21">
        <f t="shared" si="425"/>
        <v>105.77777777777777</v>
      </c>
      <c r="CN188" s="3">
        <f t="shared" si="426"/>
        <v>-11.555555555555571</v>
      </c>
      <c r="CO188" s="22">
        <f t="shared" si="427"/>
        <v>10.187842729412024</v>
      </c>
      <c r="CP188" s="3">
        <f t="shared" si="428"/>
        <v>21.004767341132307</v>
      </c>
      <c r="CR188" s="3"/>
      <c r="CS188" s="3">
        <f t="shared" si="429"/>
        <v>-102.40618107759742</v>
      </c>
      <c r="CT188" s="21">
        <f t="shared" si="430"/>
        <v>-89.332073512906803</v>
      </c>
      <c r="CU188" s="21">
        <f t="shared" si="431"/>
        <v>10487.025922897672</v>
      </c>
      <c r="CV188" s="21">
        <f t="shared" si="432"/>
        <v>7980.2193581153851</v>
      </c>
      <c r="CW188" s="3">
        <f t="shared" si="407"/>
        <v>9148.1564961999793</v>
      </c>
      <c r="DF188" s="3">
        <f t="shared" si="433"/>
        <v>129.58333332499998</v>
      </c>
      <c r="DG188" s="3">
        <f t="shared" si="434"/>
        <v>138.22222222222223</v>
      </c>
      <c r="DH188" s="21">
        <f t="shared" si="435"/>
        <v>133.90277777361109</v>
      </c>
      <c r="DI188" s="3">
        <f t="shared" si="436"/>
        <v>4.5830958249999867</v>
      </c>
      <c r="DJ188" s="22">
        <f t="shared" si="437"/>
        <v>613.68926177013805</v>
      </c>
      <c r="DK188" s="3">
        <f t="shared" si="438"/>
        <v>17929.953895489078</v>
      </c>
      <c r="DM188" s="3"/>
      <c r="DN188" s="3">
        <f t="shared" si="439"/>
        <v>-6.0444608208758552</v>
      </c>
      <c r="DO188" s="21">
        <f t="shared" si="440"/>
        <v>14.2851430976431</v>
      </c>
      <c r="DP188" s="21">
        <f t="shared" si="441"/>
        <v>36.535506615103216</v>
      </c>
      <c r="DQ188" s="21">
        <f t="shared" si="442"/>
        <v>204.06531332014032</v>
      </c>
      <c r="DR188" s="3">
        <f t="shared" si="408"/>
        <v>-86.345987774308867</v>
      </c>
      <c r="EA188" s="3">
        <f t="shared" si="443"/>
        <v>2.3958333332499997</v>
      </c>
      <c r="EB188" s="3">
        <f t="shared" si="444"/>
        <v>2.7743526510480887</v>
      </c>
      <c r="EC188" s="21">
        <f t="shared" ref="EC188:ED188" si="504">BY78</f>
        <v>2.5850929921490442</v>
      </c>
      <c r="ED188" s="3">
        <f t="shared" si="504"/>
        <v>-0.37851931779808901</v>
      </c>
      <c r="EE188" s="22">
        <f t="shared" si="446"/>
        <v>-0.97850763583287692</v>
      </c>
      <c r="EF188" s="3">
        <f t="shared" si="447"/>
        <v>6.6827057780580983</v>
      </c>
      <c r="EH188" s="3"/>
      <c r="EI188" s="3">
        <f t="shared" si="448"/>
        <v>7.3657407329166702E-2</v>
      </c>
      <c r="EJ188" s="21">
        <f t="shared" si="449"/>
        <v>0.3647777218143915</v>
      </c>
      <c r="EK188" s="21">
        <f t="shared" si="450"/>
        <v>5.4254136544547808E-3</v>
      </c>
      <c r="EL188" s="21">
        <f t="shared" si="451"/>
        <v>0.13306278633209759</v>
      </c>
      <c r="EM188" s="3">
        <f t="shared" si="452"/>
        <v>2.6868581240288094E-2</v>
      </c>
      <c r="EV188" s="3">
        <f t="shared" si="453"/>
        <v>4.5913043479857851</v>
      </c>
      <c r="EW188" s="3">
        <f t="shared" si="454"/>
        <v>3.6044444444444448</v>
      </c>
      <c r="EX188" s="21">
        <f t="shared" ref="EX188:EY188" si="505">CA78</f>
        <v>4.097874396215115</v>
      </c>
      <c r="EY188" s="3">
        <f t="shared" si="505"/>
        <v>0.98685990354134034</v>
      </c>
      <c r="EZ188" s="22">
        <f t="shared" si="456"/>
        <v>4.0440279313733765</v>
      </c>
      <c r="FA188" s="3">
        <f t="shared" si="457"/>
        <v>16.792574567155391</v>
      </c>
      <c r="FC188" s="3"/>
      <c r="FD188" s="3">
        <f t="shared" si="458"/>
        <v>0.1994509183594273</v>
      </c>
      <c r="FE188" s="21">
        <f t="shared" si="459"/>
        <v>-0.49805390011223238</v>
      </c>
      <c r="FF188" s="21">
        <f t="shared" si="460"/>
        <v>3.9780668834418935E-2</v>
      </c>
      <c r="FG188" s="21">
        <f t="shared" si="461"/>
        <v>0.24805768741700554</v>
      </c>
      <c r="FH188" s="3">
        <f t="shared" si="411"/>
        <v>-9.9337307769879216E-2</v>
      </c>
      <c r="FQ188" s="3">
        <f t="shared" si="462"/>
        <v>8.7109381022140404</v>
      </c>
      <c r="FR188" s="3">
        <f t="shared" si="463"/>
        <v>7.8922222222222222</v>
      </c>
      <c r="FS188" s="21">
        <f t="shared" ref="FS188:FT188" si="506">CC78</f>
        <v>8.3015801622181318</v>
      </c>
      <c r="FT188" s="3">
        <f t="shared" si="506"/>
        <v>0.81871587999181816</v>
      </c>
      <c r="FU188" s="22">
        <f t="shared" si="465"/>
        <v>6.796635507833038</v>
      </c>
      <c r="FV188" s="3">
        <f t="shared" si="466"/>
        <v>68.916233189733617</v>
      </c>
      <c r="FX188" s="3"/>
      <c r="FY188" s="3">
        <f t="shared" si="467"/>
        <v>0.34822282173318442</v>
      </c>
      <c r="FZ188" s="21">
        <f t="shared" si="468"/>
        <v>-0.44556293490459975</v>
      </c>
      <c r="GA188" s="21">
        <f t="shared" si="469"/>
        <v>0.12125913357582113</v>
      </c>
      <c r="GB188" s="21">
        <f t="shared" si="470"/>
        <v>0.19852632896080061</v>
      </c>
      <c r="GC188" s="3">
        <f t="shared" si="413"/>
        <v>-0.15515518245219889</v>
      </c>
    </row>
    <row r="189" spans="1:185" x14ac:dyDescent="0.25">
      <c r="A189" s="1">
        <v>15</v>
      </c>
      <c r="B189" s="1">
        <v>1</v>
      </c>
      <c r="C189" s="5">
        <v>1</v>
      </c>
      <c r="D189" s="3">
        <v>198.875</v>
      </c>
      <c r="E189" s="3">
        <v>1.0409999999999999</v>
      </c>
      <c r="F189" s="5">
        <v>1</v>
      </c>
      <c r="G189" s="3">
        <v>105.875</v>
      </c>
      <c r="H189" s="3">
        <v>0.33333333333333331</v>
      </c>
      <c r="I189" s="5">
        <v>1</v>
      </c>
      <c r="J189" s="3">
        <v>139.25</v>
      </c>
      <c r="K189" s="3">
        <v>0.35355339059327373</v>
      </c>
      <c r="L189" s="5">
        <v>1</v>
      </c>
      <c r="M189" s="2">
        <v>2.5245441795231418</v>
      </c>
      <c r="N189" s="2">
        <v>1E-3</v>
      </c>
      <c r="O189" s="5">
        <v>1</v>
      </c>
      <c r="P189" s="2">
        <v>3.5649999999999999</v>
      </c>
      <c r="Q189" s="2">
        <v>1.412136111111111E-3</v>
      </c>
      <c r="R189" s="5">
        <v>1</v>
      </c>
      <c r="S189" s="2">
        <v>8.1050000000000004</v>
      </c>
      <c r="T189" s="2">
        <v>8.0375241582124904E-2</v>
      </c>
      <c r="X189" s="21">
        <f>D249</f>
        <v>197.66666666666666</v>
      </c>
      <c r="Y189" s="21">
        <f>E249</f>
        <v>1.0409999999999999</v>
      </c>
      <c r="Z189" s="25">
        <f>G249</f>
        <v>108.66666666666666</v>
      </c>
      <c r="AA189" s="25">
        <f>H249</f>
        <v>0.33333333333333331</v>
      </c>
      <c r="AB189" s="21">
        <f>J249</f>
        <v>114.99999999999999</v>
      </c>
      <c r="AC189" s="21">
        <f>K249</f>
        <v>0.35355339059327373</v>
      </c>
      <c r="AD189" s="26">
        <f>M249</f>
        <v>2.0104244229337302</v>
      </c>
      <c r="AE189" s="26">
        <f>N249</f>
        <v>1E-3</v>
      </c>
      <c r="AF189" s="24">
        <f>P249</f>
        <v>4.4766666666666666</v>
      </c>
      <c r="AG189" s="24">
        <f>Q249</f>
        <v>2.2267271604938274E-3</v>
      </c>
      <c r="AH189" s="26">
        <f>S249</f>
        <v>8.8377777777777773</v>
      </c>
      <c r="AI189" s="26">
        <f>T249</f>
        <v>8.2458732389251457E-2</v>
      </c>
      <c r="AK189" s="21">
        <f>D250</f>
        <v>219.95828187168919</v>
      </c>
      <c r="AL189" s="21">
        <f>E250</f>
        <v>1.0952308749280082</v>
      </c>
      <c r="AM189" s="25">
        <f>G250</f>
        <v>96.250000024999963</v>
      </c>
      <c r="AN189" s="25">
        <f>H250</f>
        <v>1.8604085572798248</v>
      </c>
      <c r="AO189" s="21">
        <f>J250</f>
        <v>143.51851858333339</v>
      </c>
      <c r="AP189" s="21">
        <f>K250</f>
        <v>1.9610428064906915</v>
      </c>
      <c r="AQ189" s="26">
        <f>M250</f>
        <v>2.2541666675000003</v>
      </c>
      <c r="AR189" s="26">
        <f>N250</f>
        <v>1.8604085572798249E-2</v>
      </c>
      <c r="AS189" s="24">
        <f>P250</f>
        <v>4.4362292035355892</v>
      </c>
      <c r="AT189" s="24">
        <f>Q250</f>
        <v>3.6613081416315779E-2</v>
      </c>
      <c r="AU189" s="26">
        <f>S250</f>
        <v>9.1598135920726591</v>
      </c>
      <c r="AV189" s="26">
        <f>T250</f>
        <v>6.9243436082595672E-2</v>
      </c>
      <c r="AX189" s="21">
        <f>D251</f>
        <v>198.45943391398998</v>
      </c>
      <c r="AY189" s="21">
        <f>E251</f>
        <v>0.33317659999999999</v>
      </c>
      <c r="AZ189" s="25">
        <f>G251</f>
        <v>102.500441250001</v>
      </c>
      <c r="BA189" s="25">
        <f>H251</f>
        <v>4.7140450000000005</v>
      </c>
      <c r="BB189" s="21">
        <f>J251</f>
        <v>138.749597499999</v>
      </c>
      <c r="BC189" s="21">
        <f>K251</f>
        <v>5</v>
      </c>
      <c r="BD189" s="26">
        <f>M251</f>
        <v>2.1700000799999901</v>
      </c>
      <c r="BE189" s="26">
        <f>N251</f>
        <v>1.4142136E-2</v>
      </c>
      <c r="BF189" s="24">
        <f>P251</f>
        <v>4.6082947609845197</v>
      </c>
      <c r="BG189" s="24">
        <f>Q251</f>
        <v>2.6782086E-2</v>
      </c>
      <c r="BH189" s="26">
        <f>S251</f>
        <v>8.6383449784633708</v>
      </c>
      <c r="BI189" s="26">
        <f>T251</f>
        <v>9.9905970000000004E-3</v>
      </c>
      <c r="BP189" s="3">
        <f t="shared" si="414"/>
        <v>187.98825856845639</v>
      </c>
      <c r="BQ189" s="3">
        <f t="shared" si="415"/>
        <v>214.25</v>
      </c>
      <c r="BR189" s="21">
        <f t="shared" ref="BR189:BS189" si="507">BR79</f>
        <v>201.11912928422819</v>
      </c>
      <c r="BS189" s="3">
        <f t="shared" si="507"/>
        <v>-26.261741431543612</v>
      </c>
      <c r="BT189" s="22">
        <f t="shared" si="417"/>
        <v>-5281.7385701995918</v>
      </c>
      <c r="BU189" s="3">
        <f t="shared" si="418"/>
        <v>40448.904164046093</v>
      </c>
      <c r="BX189" s="3">
        <f t="shared" si="419"/>
        <v>-14.417922509141022</v>
      </c>
      <c r="BY189" s="21">
        <f t="shared" si="420"/>
        <v>13.36237093153764</v>
      </c>
      <c r="BZ189" s="21">
        <f t="shared" si="421"/>
        <v>207.87648947959534</v>
      </c>
      <c r="CA189" s="21">
        <f t="shared" si="422"/>
        <v>178.55295691200212</v>
      </c>
      <c r="CB189" s="3">
        <f t="shared" si="406"/>
        <v>-192.65762862930822</v>
      </c>
      <c r="CK189" s="3">
        <f t="shared" si="423"/>
        <v>101.13636356818181</v>
      </c>
      <c r="CL189" s="3">
        <f t="shared" si="424"/>
        <v>103.75</v>
      </c>
      <c r="CM189" s="21">
        <f t="shared" si="425"/>
        <v>102.44318178409091</v>
      </c>
      <c r="CN189" s="3">
        <f t="shared" si="426"/>
        <v>-2.6136364318181933</v>
      </c>
      <c r="CO189" s="22">
        <f t="shared" si="427"/>
        <v>10.41709723157283</v>
      </c>
      <c r="CP189" s="3">
        <f t="shared" si="428"/>
        <v>24.992088126086447</v>
      </c>
      <c r="CR189" s="3"/>
      <c r="CS189" s="3">
        <f t="shared" si="429"/>
        <v>-101.2698175094156</v>
      </c>
      <c r="CT189" s="21">
        <f t="shared" si="430"/>
        <v>-97.13762906846236</v>
      </c>
      <c r="CU189" s="21">
        <f t="shared" si="431"/>
        <v>10255.575938390339</v>
      </c>
      <c r="CV189" s="21">
        <f t="shared" si="432"/>
        <v>9435.7189810421842</v>
      </c>
      <c r="CW189" s="3">
        <f t="shared" si="407"/>
        <v>9837.1099690604879</v>
      </c>
      <c r="DF189" s="3">
        <f t="shared" si="433"/>
        <v>112.5</v>
      </c>
      <c r="DG189" s="3">
        <f t="shared" si="434"/>
        <v>127.87500000000001</v>
      </c>
      <c r="DH189" s="21">
        <f t="shared" si="435"/>
        <v>120.1875</v>
      </c>
      <c r="DI189" s="3">
        <f t="shared" si="436"/>
        <v>4.9992087500009887</v>
      </c>
      <c r="DJ189" s="22">
        <f t="shared" si="437"/>
        <v>600.84240164074379</v>
      </c>
      <c r="DK189" s="3">
        <f t="shared" si="438"/>
        <v>14445.03515625</v>
      </c>
      <c r="DM189" s="3"/>
      <c r="DN189" s="3">
        <f t="shared" si="439"/>
        <v>-23.127794145875839</v>
      </c>
      <c r="DO189" s="21">
        <f t="shared" si="440"/>
        <v>3.9379208754208861</v>
      </c>
      <c r="DP189" s="21">
        <f t="shared" si="441"/>
        <v>534.89486205400874</v>
      </c>
      <c r="DQ189" s="21">
        <f t="shared" si="442"/>
        <v>15.507220821075597</v>
      </c>
      <c r="DR189" s="3">
        <f t="shared" si="408"/>
        <v>-91.075423369481427</v>
      </c>
      <c r="EA189" s="3">
        <f t="shared" si="443"/>
        <v>2.2374999992499998</v>
      </c>
      <c r="EB189" s="3">
        <f t="shared" si="444"/>
        <v>2.3148148148148144</v>
      </c>
      <c r="EC189" s="21">
        <f t="shared" ref="EC189:ED189" si="508">BY79</f>
        <v>2.2761574070324073</v>
      </c>
      <c r="ED189" s="3">
        <f t="shared" si="508"/>
        <v>-7.7314815564814676E-2</v>
      </c>
      <c r="EE189" s="22">
        <f t="shared" si="446"/>
        <v>-0.17598069012119738</v>
      </c>
      <c r="EF189" s="3">
        <f t="shared" si="447"/>
        <v>5.1808925415884923</v>
      </c>
      <c r="EH189" s="3"/>
      <c r="EI189" s="3">
        <f t="shared" si="448"/>
        <v>-8.4675926670833235E-2</v>
      </c>
      <c r="EJ189" s="21">
        <f t="shared" si="449"/>
        <v>-9.4760114418882768E-2</v>
      </c>
      <c r="EK189" s="21">
        <f t="shared" si="450"/>
        <v>7.1700125575643271E-3</v>
      </c>
      <c r="EL189" s="21">
        <f t="shared" si="451"/>
        <v>8.979479284679754E-3</v>
      </c>
      <c r="EM189" s="3">
        <f t="shared" si="452"/>
        <v>8.0239004998530847E-3</v>
      </c>
      <c r="EV189" s="3">
        <f t="shared" si="453"/>
        <v>4.9162011189663248</v>
      </c>
      <c r="EW189" s="3">
        <f t="shared" si="454"/>
        <v>4.32</v>
      </c>
      <c r="EX189" s="21">
        <f t="shared" ref="EX189:EY189" si="509">CA79</f>
        <v>4.6181005594831621</v>
      </c>
      <c r="EY189" s="3">
        <f t="shared" si="509"/>
        <v>0.59620111896632455</v>
      </c>
      <c r="EZ189" s="22">
        <f t="shared" si="456"/>
        <v>2.7533167210628706</v>
      </c>
      <c r="FA189" s="3">
        <f t="shared" si="457"/>
        <v>21.326852777498694</v>
      </c>
      <c r="FC189" s="3"/>
      <c r="FD189" s="3">
        <f t="shared" si="458"/>
        <v>0.524347689339967</v>
      </c>
      <c r="FE189" s="21">
        <f t="shared" si="459"/>
        <v>0.21750165544332312</v>
      </c>
      <c r="FF189" s="21">
        <f t="shared" si="460"/>
        <v>0.27494049931616255</v>
      </c>
      <c r="FG189" s="21">
        <f t="shared" si="461"/>
        <v>4.7306970120586045E-2</v>
      </c>
      <c r="FH189" s="3">
        <f t="shared" si="411"/>
        <v>0.11404649045932413</v>
      </c>
      <c r="FQ189" s="3">
        <f t="shared" si="462"/>
        <v>8.8219698477655708</v>
      </c>
      <c r="FR189" s="3">
        <f t="shared" si="463"/>
        <v>9.2537499999999984</v>
      </c>
      <c r="FS189" s="21">
        <f t="shared" ref="FS189:FT189" si="510">CC79</f>
        <v>9.0378599238827846</v>
      </c>
      <c r="FT189" s="3">
        <f t="shared" si="510"/>
        <v>-0.43178015223442756</v>
      </c>
      <c r="FU189" s="22">
        <f t="shared" si="465"/>
        <v>-3.9023685338075405</v>
      </c>
      <c r="FV189" s="3">
        <f t="shared" si="466"/>
        <v>81.682912003726528</v>
      </c>
      <c r="FX189" s="3"/>
      <c r="FY189" s="3">
        <f t="shared" si="467"/>
        <v>0.45925456728471481</v>
      </c>
      <c r="FZ189" s="21">
        <f t="shared" si="468"/>
        <v>0.91596484287317637</v>
      </c>
      <c r="GA189" s="21">
        <f t="shared" si="469"/>
        <v>0.21091475757187064</v>
      </c>
      <c r="GB189" s="21">
        <f t="shared" si="470"/>
        <v>0.83899159337968265</v>
      </c>
      <c r="GC189" s="3">
        <f t="shared" si="413"/>
        <v>0.4206610375617324</v>
      </c>
    </row>
    <row r="190" spans="1:185" x14ac:dyDescent="0.25">
      <c r="A190" s="1"/>
      <c r="B190" s="1"/>
      <c r="C190" s="6">
        <v>2</v>
      </c>
      <c r="D190" s="3">
        <v>230.31042840435839</v>
      </c>
      <c r="E190" s="3">
        <v>0.70014058522954825</v>
      </c>
      <c r="F190" s="6">
        <v>2</v>
      </c>
      <c r="G190" s="3">
        <v>102.31481480555561</v>
      </c>
      <c r="H190" s="3">
        <v>1.9610428064906915</v>
      </c>
      <c r="I190" s="6">
        <v>2</v>
      </c>
      <c r="J190" s="3">
        <v>144.2708333437499</v>
      </c>
      <c r="K190" s="3">
        <v>2.0799999999999996</v>
      </c>
      <c r="L190" s="6">
        <v>2</v>
      </c>
      <c r="M190" s="2">
        <v>2.0750000000000002</v>
      </c>
      <c r="N190" s="2">
        <v>1.8604085572798249E-2</v>
      </c>
      <c r="O190" s="6">
        <v>2</v>
      </c>
      <c r="P190" s="2">
        <v>4.3373493975903612</v>
      </c>
      <c r="Q190" s="2">
        <v>3.8887912940672779E-2</v>
      </c>
      <c r="R190" s="6">
        <v>2</v>
      </c>
      <c r="S190" s="2">
        <v>9.3754882509608723</v>
      </c>
      <c r="T190" s="2">
        <v>7.130334240929978E-2</v>
      </c>
      <c r="X190" s="21">
        <f>D252</f>
        <v>195.66666666666666</v>
      </c>
      <c r="Y190" s="21">
        <f>E252</f>
        <v>1.0409999999999999</v>
      </c>
      <c r="Z190" s="25">
        <f>G252</f>
        <v>107.77777777777777</v>
      </c>
      <c r="AA190" s="25">
        <f>H252</f>
        <v>0.33333333333333331</v>
      </c>
      <c r="AB190" s="21">
        <f>J252</f>
        <v>105.77777777777777</v>
      </c>
      <c r="AC190" s="21">
        <f>K252</f>
        <v>0.35355339059327373</v>
      </c>
      <c r="AD190" s="26">
        <f>M252</f>
        <v>1.9167061050638907</v>
      </c>
      <c r="AE190" s="26">
        <f>N252</f>
        <v>1E-3</v>
      </c>
      <c r="AF190" s="24">
        <f>P252</f>
        <v>4.6955555555555542</v>
      </c>
      <c r="AG190" s="24">
        <f>Q252</f>
        <v>2.4498046639231811E-3</v>
      </c>
      <c r="AH190" s="26">
        <f>S252</f>
        <v>9.1688888888888886</v>
      </c>
      <c r="AI190" s="26">
        <f>T252</f>
        <v>8.5112499083913037E-2</v>
      </c>
      <c r="AK190" s="21">
        <f>D253</f>
        <v>224.50706461449758</v>
      </c>
      <c r="AL190" s="21">
        <f>E253</f>
        <v>1.0068206977702461</v>
      </c>
      <c r="AM190" s="25">
        <f>G253</f>
        <v>99.53703694444448</v>
      </c>
      <c r="AN190" s="25">
        <f>H253</f>
        <v>1.9610428064906915</v>
      </c>
      <c r="AO190" s="21">
        <f>J253</f>
        <v>134.37499999999997</v>
      </c>
      <c r="AP190" s="21">
        <f>K253</f>
        <v>2.0799999999999996</v>
      </c>
      <c r="AQ190" s="26">
        <f>M253</f>
        <v>1.9708333325</v>
      </c>
      <c r="AR190" s="26">
        <f>N253</f>
        <v>1.8604085572798249E-2</v>
      </c>
      <c r="AS190" s="24">
        <f>P253</f>
        <v>4.5665961964340784</v>
      </c>
      <c r="AT190" s="24">
        <f>Q253</f>
        <v>4.3107321666366528E-2</v>
      </c>
      <c r="AU190" s="26">
        <f>S253</f>
        <v>9.6180367117732732</v>
      </c>
      <c r="AV190" s="26">
        <f>T253</f>
        <v>7.775176756569939E-2</v>
      </c>
      <c r="AX190" s="21">
        <f>D254</f>
        <v>210.407412993169</v>
      </c>
      <c r="AY190" s="21">
        <f>E254</f>
        <v>0.33317659999999999</v>
      </c>
      <c r="AZ190" s="25">
        <f>G254</f>
        <v>103.74999125000001</v>
      </c>
      <c r="BA190" s="25">
        <f>H254</f>
        <v>4.7140450000000005</v>
      </c>
      <c r="BB190" s="21">
        <f>J254</f>
        <v>129.99987499999799</v>
      </c>
      <c r="BC190" s="21">
        <f>K254</f>
        <v>5</v>
      </c>
      <c r="BD190" s="26">
        <f>M254</f>
        <v>2.0999984699999898</v>
      </c>
      <c r="BE190" s="26">
        <f>N254</f>
        <v>1.4142136E-2</v>
      </c>
      <c r="BF190" s="24">
        <f>P254</f>
        <v>4.76190823129504</v>
      </c>
      <c r="BG190" s="24">
        <f>Q254</f>
        <v>2.7792666000000001E-2</v>
      </c>
      <c r="BH190" s="26">
        <f>S254</f>
        <v>9.6247717370695796</v>
      </c>
      <c r="BI190" s="26">
        <f>T254</f>
        <v>9.9905970000000004E-3</v>
      </c>
      <c r="BP190" s="3">
        <f t="shared" si="414"/>
        <v>192.45022599615552</v>
      </c>
      <c r="BQ190" s="3">
        <f t="shared" si="415"/>
        <v>217.625</v>
      </c>
      <c r="BR190" s="21">
        <f t="shared" ref="BR190:BS190" si="511">BR80</f>
        <v>205.03761299807775</v>
      </c>
      <c r="BS190" s="3">
        <f t="shared" si="511"/>
        <v>-25.174774003844476</v>
      </c>
      <c r="BT190" s="22">
        <f t="shared" si="417"/>
        <v>-5161.7755695143323</v>
      </c>
      <c r="BU190" s="3">
        <f t="shared" si="418"/>
        <v>42040.422743949501</v>
      </c>
      <c r="BX190" s="3">
        <f t="shared" si="419"/>
        <v>-9.9559550814418856</v>
      </c>
      <c r="BY190" s="21">
        <f t="shared" si="420"/>
        <v>16.73737093153764</v>
      </c>
      <c r="BZ190" s="21">
        <f t="shared" si="421"/>
        <v>99.121041583688509</v>
      </c>
      <c r="CA190" s="21">
        <f t="shared" si="422"/>
        <v>280.1395856998812</v>
      </c>
      <c r="CB190" s="3">
        <f t="shared" si="406"/>
        <v>-166.63651317581989</v>
      </c>
      <c r="CK190" s="3">
        <f t="shared" si="423"/>
        <v>93.560606090909147</v>
      </c>
      <c r="CL190" s="3">
        <f t="shared" si="424"/>
        <v>92.125</v>
      </c>
      <c r="CM190" s="21">
        <f t="shared" si="425"/>
        <v>92.842803045454573</v>
      </c>
      <c r="CN190" s="3">
        <f t="shared" si="426"/>
        <v>1.4356060909091468</v>
      </c>
      <c r="CO190" s="22">
        <f t="shared" si="427"/>
        <v>-0.8596303784661109</v>
      </c>
      <c r="CP190" s="3">
        <f t="shared" si="428"/>
        <v>0.17371434172981978</v>
      </c>
      <c r="CR190" s="3"/>
      <c r="CS190" s="3">
        <f t="shared" si="429"/>
        <v>-108.84557498668826</v>
      </c>
      <c r="CT190" s="21">
        <f t="shared" si="430"/>
        <v>-108.76262906846236</v>
      </c>
      <c r="CU190" s="21">
        <f t="shared" si="431"/>
        <v>11847.359194182778</v>
      </c>
      <c r="CV190" s="21">
        <f t="shared" si="432"/>
        <v>11829.309481883933</v>
      </c>
      <c r="CW190" s="3">
        <f t="shared" si="407"/>
        <v>11838.33089802068</v>
      </c>
      <c r="DF190" s="3">
        <f t="shared" si="433"/>
        <v>119.58333322499995</v>
      </c>
      <c r="DG190" s="3">
        <f t="shared" si="434"/>
        <v>141.50000000000003</v>
      </c>
      <c r="DH190" s="21">
        <f t="shared" si="435"/>
        <v>130.54166661249999</v>
      </c>
      <c r="DI190" s="3">
        <f t="shared" si="436"/>
        <v>-0.41679052500005298</v>
      </c>
      <c r="DJ190" s="22">
        <f t="shared" si="437"/>
        <v>-54.40852976180576</v>
      </c>
      <c r="DK190" s="3">
        <f t="shared" si="438"/>
        <v>17041.126721969096</v>
      </c>
      <c r="DM190" s="3"/>
      <c r="DN190" s="3">
        <f t="shared" si="439"/>
        <v>-16.044460920875892</v>
      </c>
      <c r="DO190" s="21">
        <f t="shared" si="440"/>
        <v>17.5629208754209</v>
      </c>
      <c r="DP190" s="21">
        <f t="shared" si="441"/>
        <v>257.42472624151367</v>
      </c>
      <c r="DQ190" s="21">
        <f t="shared" si="442"/>
        <v>308.45618967629525</v>
      </c>
      <c r="DR190" s="3">
        <f t="shared" si="408"/>
        <v>-281.78759764212606</v>
      </c>
      <c r="EA190" s="3">
        <f t="shared" si="443"/>
        <v>2.22499999925</v>
      </c>
      <c r="EB190" s="3">
        <f t="shared" si="444"/>
        <v>2.56260920209668</v>
      </c>
      <c r="EC190" s="21">
        <f t="shared" ref="EC190:ED190" si="512">BY80</f>
        <v>2.3938046006733398</v>
      </c>
      <c r="ED190" s="3">
        <f t="shared" si="512"/>
        <v>-0.33760920284667995</v>
      </c>
      <c r="EE190" s="22">
        <f t="shared" si="446"/>
        <v>-0.80817046300404127</v>
      </c>
      <c r="EF190" s="3">
        <f t="shared" si="447"/>
        <v>5.7303004662048478</v>
      </c>
      <c r="EH190" s="3"/>
      <c r="EI190" s="3">
        <f t="shared" si="448"/>
        <v>-9.7175926670832968E-2</v>
      </c>
      <c r="EJ190" s="21">
        <f t="shared" si="449"/>
        <v>0.15303427286298277</v>
      </c>
      <c r="EK190" s="21">
        <f t="shared" si="450"/>
        <v>9.4431607243351066E-3</v>
      </c>
      <c r="EL190" s="21">
        <f t="shared" si="451"/>
        <v>2.3419488670701864E-2</v>
      </c>
      <c r="EM190" s="3">
        <f t="shared" si="452"/>
        <v>-1.4871247277857456E-2</v>
      </c>
      <c r="EV190" s="3">
        <f t="shared" si="453"/>
        <v>4.9438202263855571</v>
      </c>
      <c r="EW190" s="3">
        <f t="shared" si="454"/>
        <v>4.2925000000000004</v>
      </c>
      <c r="EX190" s="21">
        <f t="shared" ref="EX190:EY190" si="513">CA80</f>
        <v>4.6181601131927792</v>
      </c>
      <c r="EY190" s="3">
        <f t="shared" si="513"/>
        <v>0.65132022638555664</v>
      </c>
      <c r="EZ190" s="22">
        <f t="shared" si="456"/>
        <v>3.0079010904094687</v>
      </c>
      <c r="FA190" s="3">
        <f t="shared" si="457"/>
        <v>21.327402831084743</v>
      </c>
      <c r="FC190" s="3"/>
      <c r="FD190" s="3">
        <f t="shared" si="458"/>
        <v>0.55196679675919924</v>
      </c>
      <c r="FE190" s="21">
        <f t="shared" si="459"/>
        <v>0.19000165544332326</v>
      </c>
      <c r="FF190" s="21">
        <f t="shared" si="460"/>
        <v>0.30466734472461116</v>
      </c>
      <c r="FG190" s="21">
        <f t="shared" si="461"/>
        <v>3.610062907120333E-2</v>
      </c>
      <c r="FH190" s="3">
        <f t="shared" si="411"/>
        <v>0.10487460513399621</v>
      </c>
      <c r="FQ190" s="3">
        <f t="shared" si="462"/>
        <v>8.989096139843312</v>
      </c>
      <c r="FR190" s="3">
        <f t="shared" si="463"/>
        <v>9.3475000000000019</v>
      </c>
      <c r="FS190" s="21">
        <f t="shared" ref="FS190:FT190" si="514">CC80</f>
        <v>9.1682980699216579</v>
      </c>
      <c r="FT190" s="3">
        <f t="shared" si="514"/>
        <v>-0.3584038601566899</v>
      </c>
      <c r="FU190" s="22">
        <f t="shared" si="465"/>
        <v>-3.2859534193270519</v>
      </c>
      <c r="FV190" s="3">
        <f t="shared" si="466"/>
        <v>84.057689498929193</v>
      </c>
      <c r="FX190" s="3"/>
      <c r="FY190" s="3">
        <f t="shared" si="467"/>
        <v>0.62638085936245602</v>
      </c>
      <c r="FZ190" s="21">
        <f t="shared" si="468"/>
        <v>1.0097148428731799</v>
      </c>
      <c r="GA190" s="21">
        <f t="shared" si="469"/>
        <v>0.39235298097564891</v>
      </c>
      <c r="GB190" s="21">
        <f t="shared" si="470"/>
        <v>1.0195240639184104</v>
      </c>
      <c r="GC190" s="3">
        <f t="shared" si="413"/>
        <v>0.6324660509899297</v>
      </c>
    </row>
    <row r="191" spans="1:185" x14ac:dyDescent="0.25">
      <c r="A191" s="1"/>
      <c r="B191" s="1"/>
      <c r="C191" s="4">
        <v>3</v>
      </c>
      <c r="D191" s="3">
        <v>8.3805912362699502</v>
      </c>
      <c r="E191" s="3">
        <v>0.33317659999999999</v>
      </c>
      <c r="F191" s="4">
        <v>3</v>
      </c>
      <c r="G191" s="3">
        <v>106.24933250000001</v>
      </c>
      <c r="H191" s="3">
        <v>4.7140450000000005</v>
      </c>
      <c r="I191" s="4">
        <v>3</v>
      </c>
      <c r="J191" s="3">
        <v>145.00045750000001</v>
      </c>
      <c r="K191" s="3">
        <v>5</v>
      </c>
      <c r="L191" s="4">
        <v>3</v>
      </c>
      <c r="M191" s="2">
        <v>2.2799987799999899</v>
      </c>
      <c r="N191" s="2">
        <v>1.4142136E-2</v>
      </c>
      <c r="O191" s="4">
        <v>3</v>
      </c>
      <c r="P191" s="2">
        <v>4.38596725915792</v>
      </c>
      <c r="Q191" s="2">
        <v>2.4484333E-2</v>
      </c>
      <c r="R191" s="4">
        <v>3</v>
      </c>
      <c r="S191" s="2">
        <v>5.9481913986308602E-2</v>
      </c>
      <c r="T191" s="2">
        <v>9.9905970000000004E-3</v>
      </c>
      <c r="X191" s="21">
        <f>D255</f>
        <v>221</v>
      </c>
      <c r="Y191" s="21">
        <f>E255</f>
        <v>1.0409999999999999</v>
      </c>
      <c r="Z191" s="25">
        <f>G255</f>
        <v>107.875</v>
      </c>
      <c r="AA191" s="25">
        <f>H255</f>
        <v>0.31622776601683794</v>
      </c>
      <c r="AB191" s="21">
        <f>J255</f>
        <v>132.37500000000003</v>
      </c>
      <c r="AC191" s="21">
        <f>K255</f>
        <v>0.33333333333333331</v>
      </c>
      <c r="AD191" s="26">
        <f>M255</f>
        <v>2.4016811768237765</v>
      </c>
      <c r="AE191" s="26">
        <f>N255</f>
        <v>1E-3</v>
      </c>
      <c r="AF191" s="24">
        <f>P255</f>
        <v>4.1637500000000003</v>
      </c>
      <c r="AG191" s="24">
        <f>Q255</f>
        <v>1.7336814062500004E-3</v>
      </c>
      <c r="AH191" s="26">
        <f>S255</f>
        <v>9.1999999999999993</v>
      </c>
      <c r="AI191" s="26">
        <f>T255</f>
        <v>6.7010283504307488E-2</v>
      </c>
      <c r="AK191" s="21">
        <f>D256</f>
        <v>200.37853055889636</v>
      </c>
      <c r="AL191" s="21">
        <f>E256</f>
        <v>0.95962879286105085</v>
      </c>
      <c r="AM191" s="25">
        <f>G256</f>
        <v>119.16666652499997</v>
      </c>
      <c r="AN191" s="25">
        <f>H256</f>
        <v>1.8604085572798248</v>
      </c>
      <c r="AO191" s="21">
        <f>J256</f>
        <v>151.38888894444446</v>
      </c>
      <c r="AP191" s="21">
        <f>K256</f>
        <v>1.9610428064906915</v>
      </c>
      <c r="AQ191" s="26">
        <f>M256</f>
        <v>2.55416666575</v>
      </c>
      <c r="AR191" s="26">
        <f>N256</f>
        <v>1.8604085572798249E-2</v>
      </c>
      <c r="AS191" s="24">
        <f>P256</f>
        <v>3.9151712901490012</v>
      </c>
      <c r="AT191" s="24">
        <f>Q256</f>
        <v>2.8517395787368047E-2</v>
      </c>
      <c r="AU191" s="26">
        <f>S256</f>
        <v>7.4398171115139684</v>
      </c>
      <c r="AV191" s="26">
        <f>T256</f>
        <v>5.0223808637994777E-2</v>
      </c>
      <c r="AX191" s="21">
        <f>D257</f>
        <v>475.36257569170903</v>
      </c>
      <c r="AY191" s="21">
        <f>E257</f>
        <v>0.3160791</v>
      </c>
      <c r="AZ191" s="25">
        <f>G257</f>
        <v>118.75057375</v>
      </c>
      <c r="BA191" s="25">
        <f>H257</f>
        <v>4.4721359999999999</v>
      </c>
      <c r="BB191" s="21">
        <f>J257</f>
        <v>144.99950249999898</v>
      </c>
      <c r="BC191" s="21">
        <f>K257</f>
        <v>4.7140450000000005</v>
      </c>
      <c r="BD191" s="26">
        <f>M257</f>
        <v>2.4099998500000002</v>
      </c>
      <c r="BE191" s="26">
        <f>N257</f>
        <v>1.4142136E-2</v>
      </c>
      <c r="BF191" s="24">
        <f>P257</f>
        <v>4.1493778516210202</v>
      </c>
      <c r="BG191" s="24">
        <f>Q257</f>
        <v>2.3560393999999998E-2</v>
      </c>
      <c r="BH191" s="26">
        <f>S257</f>
        <v>17.397684968894598</v>
      </c>
      <c r="BI191" s="26">
        <f>T257</f>
        <v>9.9905970000000004E-3</v>
      </c>
      <c r="BP191" s="3">
        <f t="shared" si="414"/>
        <v>198.90960352201125</v>
      </c>
      <c r="BQ191" s="3">
        <f t="shared" si="415"/>
        <v>201.11111111111111</v>
      </c>
      <c r="BR191" s="21">
        <f t="shared" ref="BR191:BS191" si="515">BR81</f>
        <v>200.01035731656117</v>
      </c>
      <c r="BS191" s="3">
        <f t="shared" si="515"/>
        <v>-2.2015075890998617</v>
      </c>
      <c r="BT191" s="22">
        <f t="shared" si="417"/>
        <v>-440.32431953098444</v>
      </c>
      <c r="BU191" s="3">
        <f t="shared" si="418"/>
        <v>40004.143033898472</v>
      </c>
      <c r="BX191" s="3">
        <f t="shared" si="419"/>
        <v>-3.4965775555861569</v>
      </c>
      <c r="BY191" s="21">
        <f t="shared" si="420"/>
        <v>0.22348204264875449</v>
      </c>
      <c r="BZ191" s="21">
        <f t="shared" si="421"/>
        <v>12.226054602228864</v>
      </c>
      <c r="CA191" s="21">
        <f t="shared" si="422"/>
        <v>4.9944223386459721E-2</v>
      </c>
      <c r="CB191" s="3">
        <f t="shared" si="406"/>
        <v>-0.78142229440218325</v>
      </c>
      <c r="CK191" s="3">
        <f t="shared" si="423"/>
        <v>110.22727288636364</v>
      </c>
      <c r="CL191" s="3">
        <f t="shared" si="424"/>
        <v>102.33333333333333</v>
      </c>
      <c r="CM191" s="21">
        <f t="shared" si="425"/>
        <v>106.28030310984849</v>
      </c>
      <c r="CN191" s="3">
        <f t="shared" si="426"/>
        <v>7.8939395530303074</v>
      </c>
      <c r="CO191" s="22">
        <f t="shared" si="427"/>
        <v>-22.63789164304205</v>
      </c>
      <c r="CP191" s="3">
        <f t="shared" si="428"/>
        <v>100.00345352979765</v>
      </c>
      <c r="CR191" s="3"/>
      <c r="CS191" s="3">
        <f t="shared" si="429"/>
        <v>-92.178908191233774</v>
      </c>
      <c r="CT191" s="21">
        <f t="shared" si="430"/>
        <v>-98.554295735129031</v>
      </c>
      <c r="CU191" s="21">
        <f t="shared" si="431"/>
        <v>8496.9511153279054</v>
      </c>
      <c r="CV191" s="21">
        <f t="shared" si="432"/>
        <v>9712.9492078472722</v>
      </c>
      <c r="CW191" s="3">
        <f t="shared" si="407"/>
        <v>9084.6273784201603</v>
      </c>
      <c r="DF191" s="3">
        <f t="shared" si="433"/>
        <v>122.49999982499997</v>
      </c>
      <c r="DG191" s="3">
        <f t="shared" si="434"/>
        <v>126.22222222222223</v>
      </c>
      <c r="DH191" s="21">
        <f t="shared" si="435"/>
        <v>124.3611110236111</v>
      </c>
      <c r="DI191" s="3">
        <f t="shared" si="436"/>
        <v>-10.00017267499905</v>
      </c>
      <c r="DJ191" s="22">
        <f t="shared" si="437"/>
        <v>-1243.6325842908388</v>
      </c>
      <c r="DK191" s="3">
        <f t="shared" si="438"/>
        <v>15465.685935026926</v>
      </c>
      <c r="DM191" s="3"/>
      <c r="DN191" s="3">
        <f t="shared" si="439"/>
        <v>-13.127794320875864</v>
      </c>
      <c r="DO191" s="21">
        <f t="shared" si="440"/>
        <v>2.2851430976431004</v>
      </c>
      <c r="DP191" s="21">
        <f t="shared" si="441"/>
        <v>172.33898373122059</v>
      </c>
      <c r="DQ191" s="21">
        <f t="shared" si="442"/>
        <v>5.221878976705904</v>
      </c>
      <c r="DR191" s="3">
        <f t="shared" si="408"/>
        <v>-29.998888579627774</v>
      </c>
      <c r="EA191" s="3">
        <f t="shared" si="443"/>
        <v>2.4374999999999996</v>
      </c>
      <c r="EB191" s="3">
        <f t="shared" si="444"/>
        <v>2.5107785949784427</v>
      </c>
      <c r="EC191" s="21">
        <f t="shared" ref="EC191:ED191" si="516">BY81</f>
        <v>2.4741392974892209</v>
      </c>
      <c r="ED191" s="3">
        <f t="shared" si="516"/>
        <v>-7.3278594978443135E-2</v>
      </c>
      <c r="EE191" s="22">
        <f t="shared" si="446"/>
        <v>-0.18130145150096244</v>
      </c>
      <c r="EF191" s="3">
        <f t="shared" si="447"/>
        <v>6.1213652633804552</v>
      </c>
      <c r="EH191" s="3"/>
      <c r="EI191" s="3">
        <f t="shared" si="448"/>
        <v>0.11532407407916656</v>
      </c>
      <c r="EJ191" s="21">
        <f t="shared" si="449"/>
        <v>0.10120366574474549</v>
      </c>
      <c r="EK191" s="21">
        <f t="shared" si="450"/>
        <v>1.3299642062217096E-2</v>
      </c>
      <c r="EL191" s="21">
        <f t="shared" si="451"/>
        <v>1.0242181960174171E-2</v>
      </c>
      <c r="EM191" s="3">
        <f t="shared" si="452"/>
        <v>1.1671219045430239E-2</v>
      </c>
      <c r="EV191" s="3">
        <f t="shared" si="453"/>
        <v>4.5128205128205137</v>
      </c>
      <c r="EW191" s="3">
        <f t="shared" si="454"/>
        <v>4.3811111111111112</v>
      </c>
      <c r="EX191" s="21">
        <f t="shared" ref="EX191:EY191" si="517">CA81</f>
        <v>4.4469658119658124</v>
      </c>
      <c r="EY191" s="3">
        <f t="shared" si="517"/>
        <v>0.13170940170940248</v>
      </c>
      <c r="EZ191" s="22">
        <f t="shared" si="456"/>
        <v>0.58570720651618435</v>
      </c>
      <c r="FA191" s="3">
        <f t="shared" si="457"/>
        <v>19.775504932792757</v>
      </c>
      <c r="FC191" s="3"/>
      <c r="FD191" s="3">
        <f t="shared" si="458"/>
        <v>0.12096708319415583</v>
      </c>
      <c r="FE191" s="21">
        <f t="shared" si="459"/>
        <v>0.27861276655443401</v>
      </c>
      <c r="FF191" s="21">
        <f t="shared" si="460"/>
        <v>1.4633035216501819E-2</v>
      </c>
      <c r="FG191" s="21">
        <f t="shared" si="461"/>
        <v>7.7625073687115548E-2</v>
      </c>
      <c r="FH191" s="3">
        <f t="shared" si="411"/>
        <v>3.3702973710744134E-2</v>
      </c>
      <c r="FQ191" s="3">
        <f t="shared" si="462"/>
        <v>8.628247328442729</v>
      </c>
      <c r="FR191" s="3">
        <f t="shared" si="463"/>
        <v>8.7988888888888894</v>
      </c>
      <c r="FS191" s="21">
        <f t="shared" ref="FS191:FT191" si="518">CC81</f>
        <v>8.7135681086658092</v>
      </c>
      <c r="FT191" s="3">
        <f t="shared" si="518"/>
        <v>-0.17064156044616041</v>
      </c>
      <c r="FU191" s="22">
        <f t="shared" si="465"/>
        <v>-1.4868968591166323</v>
      </c>
      <c r="FV191" s="3">
        <f t="shared" si="466"/>
        <v>75.926269184357849</v>
      </c>
      <c r="FX191" s="3"/>
      <c r="FY191" s="3">
        <f t="shared" si="467"/>
        <v>0.26553204796187302</v>
      </c>
      <c r="FZ191" s="21">
        <f t="shared" si="468"/>
        <v>0.46110373176206743</v>
      </c>
      <c r="GA191" s="21">
        <f t="shared" si="469"/>
        <v>7.0507268494826428E-2</v>
      </c>
      <c r="GB191" s="21">
        <f t="shared" si="470"/>
        <v>0.21261665144490463</v>
      </c>
      <c r="GC191" s="3">
        <f t="shared" si="413"/>
        <v>0.12243781821764392</v>
      </c>
    </row>
    <row r="192" spans="1:185" x14ac:dyDescent="0.25">
      <c r="A192" s="1"/>
      <c r="B192" s="1">
        <v>2</v>
      </c>
      <c r="C192" s="5">
        <v>1</v>
      </c>
      <c r="D192" s="3">
        <v>227.25</v>
      </c>
      <c r="E192" s="3">
        <v>1.0409999999999999</v>
      </c>
      <c r="F192" s="5">
        <v>1</v>
      </c>
      <c r="G192" s="3">
        <v>101.625</v>
      </c>
      <c r="H192" s="3">
        <v>0.33333333333333331</v>
      </c>
      <c r="I192" s="5">
        <v>1</v>
      </c>
      <c r="J192" s="3">
        <v>135.5</v>
      </c>
      <c r="K192" s="3">
        <v>0.35355339059327373</v>
      </c>
      <c r="L192" s="5">
        <v>1</v>
      </c>
      <c r="M192" s="2">
        <v>2.1327014218009479</v>
      </c>
      <c r="N192" s="2">
        <v>1E-3</v>
      </c>
      <c r="O192" s="5">
        <v>1</v>
      </c>
      <c r="P192" s="2">
        <v>4.22</v>
      </c>
      <c r="Q192" s="2">
        <v>1.9787111111111109E-3</v>
      </c>
      <c r="R192" s="5">
        <v>1</v>
      </c>
      <c r="S192" s="2">
        <v>9.5862499999999997</v>
      </c>
      <c r="T192" s="2">
        <v>8.4506053951187973E-2</v>
      </c>
      <c r="X192" s="21">
        <f>D258</f>
        <v>221.125</v>
      </c>
      <c r="Y192" s="21">
        <f>E258</f>
        <v>1.0409999999999999</v>
      </c>
      <c r="Z192" s="25">
        <f>G258</f>
        <v>107</v>
      </c>
      <c r="AA192" s="25">
        <f>H258</f>
        <v>0.31622776601683794</v>
      </c>
      <c r="AB192" s="21">
        <f>J258</f>
        <v>132.25</v>
      </c>
      <c r="AC192" s="21">
        <f>K258</f>
        <v>0.33333333333333331</v>
      </c>
      <c r="AD192" s="26">
        <f>M258</f>
        <v>2.3894862604540021</v>
      </c>
      <c r="AE192" s="26">
        <f>N258</f>
        <v>1E-3</v>
      </c>
      <c r="AF192" s="24">
        <f>P258</f>
        <v>4.1850000000000005</v>
      </c>
      <c r="AG192" s="24">
        <f>Q258</f>
        <v>1.7514225000000003E-3</v>
      </c>
      <c r="AH192" s="26">
        <f>S258</f>
        <v>9.2437500000000021</v>
      </c>
      <c r="AI192" s="26">
        <f>T258</f>
        <v>7.4252000557642056E-2</v>
      </c>
      <c r="AK192" s="21">
        <f>D259</f>
        <v>202.9345921199567</v>
      </c>
      <c r="AL192" s="21">
        <f>E259</f>
        <v>1.0203661209061146</v>
      </c>
      <c r="AM192" s="25">
        <f>G259</f>
        <v>115.41666657499991</v>
      </c>
      <c r="AN192" s="25">
        <f>H259</f>
        <v>1.8604085572798248</v>
      </c>
      <c r="AO192" s="21">
        <f>J259</f>
        <v>136.11111122222232</v>
      </c>
      <c r="AP192" s="21">
        <f>K259</f>
        <v>1.9610428064906915</v>
      </c>
      <c r="AQ192" s="26">
        <f>M259</f>
        <v>2.3791666667500002</v>
      </c>
      <c r="AR192" s="26">
        <f>N259</f>
        <v>1.8604085572798249E-2</v>
      </c>
      <c r="AS192" s="24">
        <f>P259</f>
        <v>4.2031523641259838</v>
      </c>
      <c r="AT192" s="24">
        <f>Q259</f>
        <v>3.2866888793682721E-2</v>
      </c>
      <c r="AU192" s="26">
        <f>S259</f>
        <v>8.1154120738356816</v>
      </c>
      <c r="AV192" s="26">
        <f>T259</f>
        <v>5.919959639494992E-2</v>
      </c>
      <c r="AX192" s="21">
        <f>D260</f>
        <v>346.39058785724001</v>
      </c>
      <c r="AY192" s="21">
        <f>E260</f>
        <v>0.3160791</v>
      </c>
      <c r="AZ192" s="25">
        <f>G260</f>
        <v>115.000249999998</v>
      </c>
      <c r="BA192" s="25">
        <f>H260</f>
        <v>4.4721359999999999</v>
      </c>
      <c r="BB192" s="21">
        <f>J260</f>
        <v>134.999987500001</v>
      </c>
      <c r="BC192" s="21">
        <f>K260</f>
        <v>4.7140450000000005</v>
      </c>
      <c r="BD192" s="26">
        <f>M260</f>
        <v>2.2500019</v>
      </c>
      <c r="BE192" s="26">
        <f>N260</f>
        <v>1.4142136E-2</v>
      </c>
      <c r="BF192" s="24">
        <f>P260</f>
        <v>4.4444406913611898</v>
      </c>
      <c r="BG192" s="24">
        <f>Q260</f>
        <v>2.7935036E-2</v>
      </c>
      <c r="BH192" s="26">
        <f>S260</f>
        <v>14.7482647224475</v>
      </c>
      <c r="BI192" s="26">
        <f>T260</f>
        <v>9.9905970000000004E-3</v>
      </c>
      <c r="BP192" s="3">
        <f t="shared" si="414"/>
        <v>198.53345104074208</v>
      </c>
      <c r="BQ192" s="3">
        <f t="shared" si="415"/>
        <v>193.3</v>
      </c>
      <c r="BR192" s="21">
        <f t="shared" ref="BR192:BS192" si="519">BR82</f>
        <v>195.91672552037105</v>
      </c>
      <c r="BS192" s="3">
        <f t="shared" si="519"/>
        <v>5.233451040742068</v>
      </c>
      <c r="BT192" s="22">
        <f t="shared" si="417"/>
        <v>1025.3205910733639</v>
      </c>
      <c r="BU192" s="3">
        <f t="shared" si="418"/>
        <v>38383.363338624404</v>
      </c>
      <c r="BX192" s="3">
        <f t="shared" si="419"/>
        <v>-3.8727300368553301</v>
      </c>
      <c r="BY192" s="21">
        <f t="shared" si="420"/>
        <v>-7.5876290684623484</v>
      </c>
      <c r="BZ192" s="21">
        <f t="shared" si="421"/>
        <v>14.998037938361486</v>
      </c>
      <c r="CA192" s="21">
        <f t="shared" si="422"/>
        <v>57.572114880574809</v>
      </c>
      <c r="CB192" s="3">
        <f t="shared" si="406"/>
        <v>29.384839001950766</v>
      </c>
      <c r="CK192" s="3">
        <f t="shared" si="423"/>
        <v>112.08333329999998</v>
      </c>
      <c r="CL192" s="3">
        <f t="shared" si="424"/>
        <v>101.69999999999999</v>
      </c>
      <c r="CM192" s="21">
        <f t="shared" si="425"/>
        <v>106.89166664999999</v>
      </c>
      <c r="CN192" s="3">
        <f t="shared" si="426"/>
        <v>10.38333329999999</v>
      </c>
      <c r="CO192" s="22">
        <f t="shared" si="427"/>
        <v>27.885809464973072</v>
      </c>
      <c r="CP192" s="3">
        <f t="shared" si="428"/>
        <v>196.77507830231639</v>
      </c>
      <c r="CR192" s="3"/>
      <c r="CS192" s="3">
        <f t="shared" si="429"/>
        <v>-90.322847777597431</v>
      </c>
      <c r="CT192" s="21">
        <f t="shared" si="430"/>
        <v>-99.187629068462371</v>
      </c>
      <c r="CU192" s="21">
        <f t="shared" si="431"/>
        <v>8158.2168306550375</v>
      </c>
      <c r="CV192" s="21">
        <f t="shared" si="432"/>
        <v>9838.1857602228811</v>
      </c>
      <c r="CW192" s="3">
        <f t="shared" si="407"/>
        <v>8958.909121771525</v>
      </c>
      <c r="DF192" s="3">
        <f t="shared" si="433"/>
        <v>102.77777780555557</v>
      </c>
      <c r="DG192" s="3">
        <f t="shared" si="434"/>
        <v>112.10000000000001</v>
      </c>
      <c r="DH192" s="21">
        <f t="shared" si="435"/>
        <v>107.43888890277779</v>
      </c>
      <c r="DI192" s="3">
        <f t="shared" si="436"/>
        <v>14.027654055554564</v>
      </c>
      <c r="DJ192" s="22">
        <f t="shared" si="437"/>
        <v>1507.1155656413271</v>
      </c>
      <c r="DK192" s="3">
        <f t="shared" si="438"/>
        <v>11543.114848663428</v>
      </c>
      <c r="DM192" s="3"/>
      <c r="DN192" s="3">
        <f t="shared" si="439"/>
        <v>-32.850016340320266</v>
      </c>
      <c r="DO192" s="21">
        <f t="shared" si="440"/>
        <v>-11.83707912457912</v>
      </c>
      <c r="DP192" s="21">
        <f t="shared" si="441"/>
        <v>1079.1235735593084</v>
      </c>
      <c r="DQ192" s="21">
        <f t="shared" si="442"/>
        <v>140.11644220154679</v>
      </c>
      <c r="DR192" s="3">
        <f t="shared" si="408"/>
        <v>388.84824266408799</v>
      </c>
      <c r="EA192" s="3">
        <f t="shared" si="443"/>
        <v>2.0458333332500001</v>
      </c>
      <c r="EB192" s="3">
        <f t="shared" si="444"/>
        <v>2.134471718249733</v>
      </c>
      <c r="EC192" s="21">
        <f t="shared" ref="EC192:ED192" si="520">BY82</f>
        <v>2.0901525257498665</v>
      </c>
      <c r="ED192" s="3">
        <f t="shared" si="520"/>
        <v>-8.8638384999732978E-2</v>
      </c>
      <c r="EE192" s="22">
        <f t="shared" si="446"/>
        <v>-0.18526774428558096</v>
      </c>
      <c r="EF192" s="3">
        <f t="shared" si="447"/>
        <v>4.3687375808985465</v>
      </c>
      <c r="EH192" s="3"/>
      <c r="EI192" s="3">
        <f t="shared" si="448"/>
        <v>-0.27634259267083294</v>
      </c>
      <c r="EJ192" s="21">
        <f t="shared" si="449"/>
        <v>-0.27510321098396417</v>
      </c>
      <c r="EK192" s="21">
        <f t="shared" si="450"/>
        <v>7.636522852403789E-2</v>
      </c>
      <c r="EL192" s="21">
        <f t="shared" si="451"/>
        <v>7.5681776693687502E-2</v>
      </c>
      <c r="EM192" s="3">
        <f t="shared" si="452"/>
        <v>7.6022734575379822E-2</v>
      </c>
      <c r="EV192" s="3">
        <f t="shared" si="453"/>
        <v>4.8879837069200809</v>
      </c>
      <c r="EW192" s="3">
        <f t="shared" si="454"/>
        <v>4.6850000000000005</v>
      </c>
      <c r="EX192" s="21">
        <f t="shared" ref="EX192:EY192" si="521">CA82</f>
        <v>4.7864918534600402</v>
      </c>
      <c r="EY192" s="3">
        <f t="shared" si="521"/>
        <v>0.20298370692008039</v>
      </c>
      <c r="EZ192" s="22">
        <f t="shared" si="456"/>
        <v>0.97157985955808512</v>
      </c>
      <c r="FA192" s="3">
        <f t="shared" si="457"/>
        <v>22.910504263239332</v>
      </c>
      <c r="FC192" s="3"/>
      <c r="FD192" s="3">
        <f t="shared" si="458"/>
        <v>0.49613027729372305</v>
      </c>
      <c r="FE192" s="21">
        <f t="shared" si="459"/>
        <v>0.58250165544332333</v>
      </c>
      <c r="FF192" s="21">
        <f t="shared" si="460"/>
        <v>0.24614525204754653</v>
      </c>
      <c r="FG192" s="21">
        <f t="shared" si="461"/>
        <v>0.3393081785942122</v>
      </c>
      <c r="FH192" s="3">
        <f t="shared" si="411"/>
        <v>0.28899670783914871</v>
      </c>
      <c r="FQ192" s="3">
        <f t="shared" si="462"/>
        <v>9.2914774700314666</v>
      </c>
      <c r="FR192" s="3">
        <f t="shared" si="463"/>
        <v>9.0389999999999979</v>
      </c>
      <c r="FS192" s="21">
        <f t="shared" ref="FS192:FT192" si="522">CC82</f>
        <v>9.1652387350157323</v>
      </c>
      <c r="FT192" s="3">
        <f t="shared" si="522"/>
        <v>0.2524774700314687</v>
      </c>
      <c r="FU192" s="22">
        <f t="shared" si="465"/>
        <v>2.3140162880511905</v>
      </c>
      <c r="FV192" s="3">
        <f t="shared" si="466"/>
        <v>84.001601069832773</v>
      </c>
      <c r="FX192" s="3"/>
      <c r="FY192" s="3">
        <f t="shared" si="467"/>
        <v>0.92876218955061063</v>
      </c>
      <c r="FZ192" s="21">
        <f t="shared" si="468"/>
        <v>0.70121484287317593</v>
      </c>
      <c r="GA192" s="21">
        <f t="shared" si="469"/>
        <v>0.86259920473884444</v>
      </c>
      <c r="GB192" s="21">
        <f t="shared" si="470"/>
        <v>0.4917022558656528</v>
      </c>
      <c r="GC192" s="3">
        <f t="shared" si="413"/>
        <v>0.65126183281227823</v>
      </c>
    </row>
    <row r="193" spans="1:185" x14ac:dyDescent="0.25">
      <c r="A193" s="1"/>
      <c r="B193" s="1"/>
      <c r="C193" s="6">
        <v>2</v>
      </c>
      <c r="D193" s="3">
        <v>228.90214851234862</v>
      </c>
      <c r="E193" s="3">
        <v>0.73569430289979587</v>
      </c>
      <c r="F193" s="6">
        <v>2</v>
      </c>
      <c r="G193" s="3">
        <v>98.148148138888885</v>
      </c>
      <c r="H193" s="3">
        <v>1.9610428064906915</v>
      </c>
      <c r="I193" s="6">
        <v>2</v>
      </c>
      <c r="J193" s="3">
        <v>140.10416668750003</v>
      </c>
      <c r="K193" s="3">
        <v>2.0799999999999996</v>
      </c>
      <c r="L193" s="6">
        <v>2</v>
      </c>
      <c r="M193" s="2">
        <v>2.0041666667500002</v>
      </c>
      <c r="N193" s="2">
        <v>1.8604085572798249E-2</v>
      </c>
      <c r="O193" s="6">
        <v>2</v>
      </c>
      <c r="P193" s="2">
        <v>4.4906444904577691</v>
      </c>
      <c r="Q193" s="2">
        <v>4.1685322764582554E-2</v>
      </c>
      <c r="R193" s="6">
        <v>2</v>
      </c>
      <c r="S193" s="2">
        <v>9.6625874653785875</v>
      </c>
      <c r="T193" s="2">
        <v>7.6154257688105076E-2</v>
      </c>
      <c r="X193" s="21">
        <f>D261</f>
        <v>221.875</v>
      </c>
      <c r="Y193" s="21">
        <f>E261</f>
        <v>1.0409999999999999</v>
      </c>
      <c r="Z193" s="25">
        <f>G261</f>
        <v>106</v>
      </c>
      <c r="AA193" s="25">
        <f>H261</f>
        <v>0.31622776601683794</v>
      </c>
      <c r="AB193" s="21">
        <f>J261</f>
        <v>128.125</v>
      </c>
      <c r="AC193" s="21">
        <f>K261</f>
        <v>0.33333333333333331</v>
      </c>
      <c r="AD193" s="26">
        <f>M261</f>
        <v>2.3405500292568746</v>
      </c>
      <c r="AE193" s="26">
        <f>N261</f>
        <v>1E-3</v>
      </c>
      <c r="AF193" s="24">
        <f>P261</f>
        <v>4.2725000000000009</v>
      </c>
      <c r="AG193" s="24">
        <f>Q261</f>
        <v>1.8254256250000013E-3</v>
      </c>
      <c r="AH193" s="26">
        <f>S261</f>
        <v>9.48</v>
      </c>
      <c r="AI193" s="26">
        <f>T261</f>
        <v>8.649338026007608E-2</v>
      </c>
      <c r="AK193" s="21">
        <f>D262</f>
        <v>195.57105053987001</v>
      </c>
      <c r="AL193" s="21">
        <f>E262</f>
        <v>1.1161595007874254</v>
      </c>
      <c r="AM193" s="25">
        <f>G262</f>
        <v>106.4393940227273</v>
      </c>
      <c r="AN193" s="25">
        <f>H262</f>
        <v>1.7738299600786787</v>
      </c>
      <c r="AO193" s="21">
        <f>J262</f>
        <v>115.83333324999994</v>
      </c>
      <c r="AP193" s="21">
        <f>K262</f>
        <v>1.8604085572798248</v>
      </c>
      <c r="AQ193" s="26">
        <f>M262</f>
        <v>2.3291666667499999</v>
      </c>
      <c r="AR193" s="26">
        <f>N262</f>
        <v>1.8604085572798249E-2</v>
      </c>
      <c r="AS193" s="24">
        <f>P262</f>
        <v>4.7227191411548226</v>
      </c>
      <c r="AT193" s="24">
        <f>Q262</f>
        <v>3.7722449102766238E-2</v>
      </c>
      <c r="AU193" s="26">
        <f>S262</f>
        <v>8.7976765565366133</v>
      </c>
      <c r="AV193" s="26">
        <f>T262</f>
        <v>6.9215322164743437E-2</v>
      </c>
      <c r="AX193" s="21">
        <f>D263</f>
        <v>303.65044634468899</v>
      </c>
      <c r="AY193" s="21">
        <f>E263</f>
        <v>0.3160791</v>
      </c>
      <c r="AZ193" s="25">
        <f>G263</f>
        <v>102.4999625</v>
      </c>
      <c r="BA193" s="25">
        <f>H263</f>
        <v>4.4721359999999999</v>
      </c>
      <c r="BB193" s="21">
        <f>J263</f>
        <v>115.000008749999</v>
      </c>
      <c r="BC193" s="21">
        <f>K263</f>
        <v>4.7140450000000005</v>
      </c>
      <c r="BD193" s="26">
        <f>M263</f>
        <v>2.0300006899999898</v>
      </c>
      <c r="BE193" s="26">
        <f>N263</f>
        <v>1.4142136E-2</v>
      </c>
      <c r="BF193" s="24">
        <f>P263</f>
        <v>4.9261066999932899</v>
      </c>
      <c r="BG193" s="24">
        <f>Q263</f>
        <v>3.4318052000000002E-2</v>
      </c>
      <c r="BH193" s="26">
        <f>S263</f>
        <v>13.9707688118686</v>
      </c>
      <c r="BI193" s="26">
        <f>T263</f>
        <v>9.9905970000000004E-3</v>
      </c>
      <c r="BP193" s="3">
        <f t="shared" si="414"/>
        <v>192.96207574083485</v>
      </c>
      <c r="BQ193" s="3">
        <f t="shared" si="415"/>
        <v>179.3</v>
      </c>
      <c r="BR193" s="21">
        <f t="shared" ref="BR193:BS193" si="523">BR83</f>
        <v>186.13103787041743</v>
      </c>
      <c r="BS193" s="3">
        <f t="shared" si="523"/>
        <v>13.662075740834837</v>
      </c>
      <c r="BT193" s="22">
        <f t="shared" si="417"/>
        <v>2542.9363371058403</v>
      </c>
      <c r="BU193" s="3">
        <f t="shared" si="418"/>
        <v>34644.763258718769</v>
      </c>
      <c r="BX193" s="3">
        <f t="shared" si="419"/>
        <v>-9.4441053367625614</v>
      </c>
      <c r="BY193" s="21">
        <f t="shared" si="420"/>
        <v>-21.587629068462348</v>
      </c>
      <c r="BZ193" s="21">
        <f t="shared" si="421"/>
        <v>89.191125611867093</v>
      </c>
      <c r="CA193" s="21">
        <f t="shared" si="422"/>
        <v>466.02572879752057</v>
      </c>
      <c r="CB193" s="3">
        <f t="shared" si="406"/>
        <v>203.87584289351585</v>
      </c>
      <c r="CK193" s="3">
        <f t="shared" si="423"/>
        <v>106.43939418181812</v>
      </c>
      <c r="CL193" s="3">
        <f t="shared" si="424"/>
        <v>121.7</v>
      </c>
      <c r="CM193" s="21">
        <f t="shared" si="425"/>
        <v>114.06969709090906</v>
      </c>
      <c r="CN193" s="3">
        <f t="shared" si="426"/>
        <v>-15.260605818181887</v>
      </c>
      <c r="CO193" s="22">
        <f t="shared" si="427"/>
        <v>14.127381427677962</v>
      </c>
      <c r="CP193" s="3">
        <f t="shared" si="428"/>
        <v>39.06129469679837</v>
      </c>
      <c r="CR193" s="3"/>
      <c r="CS193" s="3">
        <f t="shared" si="429"/>
        <v>-95.966786895779293</v>
      </c>
      <c r="CT193" s="21">
        <f t="shared" si="430"/>
        <v>-79.187629068462357</v>
      </c>
      <c r="CU193" s="21">
        <f t="shared" si="431"/>
        <v>9209.6241870999165</v>
      </c>
      <c r="CV193" s="21">
        <f t="shared" si="432"/>
        <v>6270.6805974843846</v>
      </c>
      <c r="CW193" s="3">
        <f t="shared" si="407"/>
        <v>7599.382323595145</v>
      </c>
      <c r="DF193" s="3">
        <f t="shared" si="433"/>
        <v>124.99999982500006</v>
      </c>
      <c r="DG193" s="3">
        <f t="shared" si="434"/>
        <v>110.10000000000001</v>
      </c>
      <c r="DH193" s="21">
        <f t="shared" si="435"/>
        <v>117.54999991250003</v>
      </c>
      <c r="DI193" s="3">
        <f t="shared" si="436"/>
        <v>6.2499035750000473</v>
      </c>
      <c r="DJ193" s="22">
        <f t="shared" si="437"/>
        <v>734.67616469438917</v>
      </c>
      <c r="DK193" s="3">
        <f t="shared" si="438"/>
        <v>13818.002479428756</v>
      </c>
      <c r="DM193" s="3"/>
      <c r="DN193" s="3">
        <f t="shared" si="439"/>
        <v>-10.627794320875779</v>
      </c>
      <c r="DO193" s="21">
        <f t="shared" si="440"/>
        <v>-13.83707912457912</v>
      </c>
      <c r="DP193" s="21">
        <f t="shared" si="441"/>
        <v>112.95001212683947</v>
      </c>
      <c r="DQ193" s="21">
        <f t="shared" si="442"/>
        <v>191.46475869986327</v>
      </c>
      <c r="DR193" s="3">
        <f t="shared" si="408"/>
        <v>147.05763093771077</v>
      </c>
      <c r="EA193" s="3">
        <f t="shared" si="443"/>
        <v>2.4208333342499997</v>
      </c>
      <c r="EB193" s="3">
        <f t="shared" si="444"/>
        <v>2.5706940874035986</v>
      </c>
      <c r="EC193" s="21">
        <f t="shared" ref="EC193:ED193" si="524">BY83</f>
        <v>2.4957637108267994</v>
      </c>
      <c r="ED193" s="3">
        <f t="shared" si="524"/>
        <v>-0.14986075315359892</v>
      </c>
      <c r="EE193" s="22">
        <f t="shared" si="446"/>
        <v>-0.37401702939792503</v>
      </c>
      <c r="EF193" s="3">
        <f t="shared" si="447"/>
        <v>6.2288365002799555</v>
      </c>
      <c r="EH193" s="3"/>
      <c r="EI193" s="3">
        <f t="shared" si="448"/>
        <v>9.8657408329166696E-2</v>
      </c>
      <c r="EJ193" s="21">
        <f t="shared" si="449"/>
        <v>0.16111915816990141</v>
      </c>
      <c r="EK193" s="21">
        <f t="shared" si="450"/>
        <v>9.7332842182279306E-3</v>
      </c>
      <c r="EL193" s="21">
        <f t="shared" si="451"/>
        <v>2.5959383129377709E-2</v>
      </c>
      <c r="EM193" s="3">
        <f t="shared" si="452"/>
        <v>1.5895598577219557E-2</v>
      </c>
      <c r="EV193" s="3">
        <f t="shared" si="453"/>
        <v>4.5438898433740871</v>
      </c>
      <c r="EW193" s="3">
        <f t="shared" si="454"/>
        <v>3.8900000000000006</v>
      </c>
      <c r="EX193" s="21">
        <f t="shared" ref="EX193:EY193" si="525">CA83</f>
        <v>4.2169449216870438</v>
      </c>
      <c r="EY193" s="3">
        <f t="shared" si="525"/>
        <v>0.65388984337408651</v>
      </c>
      <c r="EZ193" s="22">
        <f t="shared" si="456"/>
        <v>2.7574174543590906</v>
      </c>
      <c r="FA193" s="3">
        <f t="shared" si="457"/>
        <v>17.78262447254215</v>
      </c>
      <c r="FC193" s="3"/>
      <c r="FD193" s="3">
        <f t="shared" si="458"/>
        <v>0.15203641374772925</v>
      </c>
      <c r="FE193" s="21">
        <f t="shared" si="459"/>
        <v>-0.2124983445566766</v>
      </c>
      <c r="FF193" s="21">
        <f t="shared" si="460"/>
        <v>2.3115071105270717E-2</v>
      </c>
      <c r="FG193" s="21">
        <f t="shared" si="461"/>
        <v>4.5155546439328044E-2</v>
      </c>
      <c r="FH193" s="3">
        <f t="shared" si="411"/>
        <v>-3.230748623372641E-2</v>
      </c>
      <c r="FQ193" s="3">
        <f t="shared" si="462"/>
        <v>8.3566534903758747</v>
      </c>
      <c r="FR193" s="3">
        <f t="shared" si="463"/>
        <v>7.7450000000000019</v>
      </c>
      <c r="FS193" s="21">
        <f t="shared" ref="FS193:FT193" si="526">CC83</f>
        <v>8.0508267451879387</v>
      </c>
      <c r="FT193" s="3">
        <f t="shared" si="526"/>
        <v>0.6116534903758728</v>
      </c>
      <c r="FU193" s="22">
        <f t="shared" si="465"/>
        <v>4.9243162791056303</v>
      </c>
      <c r="FV193" s="3">
        <f t="shared" si="466"/>
        <v>64.815811281033419</v>
      </c>
      <c r="FX193" s="3"/>
      <c r="FY193" s="3">
        <f t="shared" si="467"/>
        <v>-6.0617901049813128E-3</v>
      </c>
      <c r="FZ193" s="21">
        <f t="shared" si="468"/>
        <v>-0.59278515712682012</v>
      </c>
      <c r="GA193" s="21">
        <f t="shared" si="469"/>
        <v>3.6745299276849357E-5</v>
      </c>
      <c r="GB193" s="21">
        <f t="shared" si="470"/>
        <v>0.35139424250986884</v>
      </c>
      <c r="GC193" s="3">
        <f t="shared" si="413"/>
        <v>3.5933391998511509E-3</v>
      </c>
    </row>
    <row r="194" spans="1:185" x14ac:dyDescent="0.25">
      <c r="A194" s="1"/>
      <c r="B194" s="1"/>
      <c r="C194" s="4">
        <v>3</v>
      </c>
      <c r="D194" s="3">
        <v>1.1062460275800399</v>
      </c>
      <c r="E194" s="3">
        <v>0.33317659999999999</v>
      </c>
      <c r="F194" s="4">
        <v>3</v>
      </c>
      <c r="G194" s="3">
        <v>101.2499325</v>
      </c>
      <c r="H194" s="3">
        <v>4.7140450000000005</v>
      </c>
      <c r="I194" s="4">
        <v>3</v>
      </c>
      <c r="J194" s="3">
        <v>143.74995374999898</v>
      </c>
      <c r="K194" s="3">
        <v>5</v>
      </c>
      <c r="L194" s="4">
        <v>3</v>
      </c>
      <c r="M194" s="2">
        <v>2.1700000699999999</v>
      </c>
      <c r="N194" s="2">
        <v>1.4142136E-2</v>
      </c>
      <c r="O194" s="4">
        <v>3</v>
      </c>
      <c r="P194" s="2">
        <v>4.6082947822209004</v>
      </c>
      <c r="Q194" s="2">
        <v>2.6538099999999998E-2</v>
      </c>
      <c r="R194" s="4">
        <v>3</v>
      </c>
      <c r="S194" s="2">
        <v>0.26313507539589198</v>
      </c>
      <c r="T194" s="2">
        <v>9.9905970000000004E-3</v>
      </c>
      <c r="X194" s="21">
        <f>D264</f>
        <v>179.33333333333334</v>
      </c>
      <c r="Y194" s="21">
        <f>E264</f>
        <v>1.0409999999999999</v>
      </c>
      <c r="Z194" s="25">
        <f>G264</f>
        <v>137.33333333333334</v>
      </c>
      <c r="AA194" s="25">
        <f>H264</f>
        <v>0.33333333333333331</v>
      </c>
      <c r="AB194" s="21">
        <f>J264</f>
        <v>137.55555555555554</v>
      </c>
      <c r="AC194" s="21">
        <f>K264</f>
        <v>0.35355339059327373</v>
      </c>
      <c r="AD194" s="26">
        <f>M264</f>
        <v>2.7383367139959436</v>
      </c>
      <c r="AE194" s="26">
        <f>N264</f>
        <v>1E-3</v>
      </c>
      <c r="AF194" s="24">
        <f>P264</f>
        <v>3.2866666666666666</v>
      </c>
      <c r="AG194" s="24">
        <f>Q264</f>
        <v>1.2002419753086417E-3</v>
      </c>
      <c r="AH194" s="26">
        <f>S264</f>
        <v>6.6255555555555548</v>
      </c>
      <c r="AI194" s="26">
        <f>T264</f>
        <v>7.4520715290888398E-2</v>
      </c>
      <c r="AK194" s="21">
        <f>D265</f>
        <v>211.47529782770835</v>
      </c>
      <c r="AL194" s="21">
        <f>E265</f>
        <v>0.79048598311901619</v>
      </c>
      <c r="AM194" s="25">
        <f>G265</f>
        <v>108.79629611111106</v>
      </c>
      <c r="AN194" s="25">
        <f>H265</f>
        <v>1.9610428064906915</v>
      </c>
      <c r="AO194" s="21">
        <f>J265</f>
        <v>145.83333343750004</v>
      </c>
      <c r="AP194" s="21">
        <f>K265</f>
        <v>2.0799999999999996</v>
      </c>
      <c r="AQ194" s="26">
        <f>M265</f>
        <v>2.1458333325000001</v>
      </c>
      <c r="AR194" s="26">
        <f>N265</f>
        <v>1.8604085572798249E-2</v>
      </c>
      <c r="AS194" s="24">
        <f>P265</f>
        <v>4.1941747589103588</v>
      </c>
      <c r="AT194" s="24">
        <f>Q265</f>
        <v>3.6362929469052223E-2</v>
      </c>
      <c r="AU194" s="26">
        <f>S265</f>
        <v>8.2740005690459935</v>
      </c>
      <c r="AV194" s="26">
        <f>T265</f>
        <v>6.1659912561686285E-2</v>
      </c>
      <c r="AX194" s="21">
        <f>D266</f>
        <v>199.07768752332998</v>
      </c>
      <c r="AY194" s="21">
        <f>E266</f>
        <v>0.33317659999999999</v>
      </c>
      <c r="AZ194" s="25">
        <f>G266</f>
        <v>107.500553749999</v>
      </c>
      <c r="BA194" s="25">
        <f>H266</f>
        <v>4.7140450000000005</v>
      </c>
      <c r="BB194" s="21">
        <f>J266</f>
        <v>148.74935124999999</v>
      </c>
      <c r="BC194" s="21">
        <f>K266</f>
        <v>5</v>
      </c>
      <c r="BD194" s="26">
        <f>M266</f>
        <v>2.30999755999999</v>
      </c>
      <c r="BE194" s="26">
        <f>N266</f>
        <v>1.4142136E-2</v>
      </c>
      <c r="BF194" s="24">
        <f>P266</f>
        <v>4.3290089016371098</v>
      </c>
      <c r="BG194" s="24">
        <f>Q266</f>
        <v>2.4484250999999999E-2</v>
      </c>
      <c r="BH194" s="26">
        <f>S266</f>
        <v>7.9136509736906104</v>
      </c>
      <c r="BI194" s="26">
        <f>T266</f>
        <v>9.9905970000000004E-3</v>
      </c>
      <c r="BP194" s="3">
        <f t="shared" si="414"/>
        <v>190.09849158173046</v>
      </c>
      <c r="BQ194" s="3">
        <f t="shared" si="415"/>
        <v>197</v>
      </c>
      <c r="BR194" s="21">
        <f t="shared" ref="BR194:BS194" si="527">BR84</f>
        <v>193.54924579086523</v>
      </c>
      <c r="BS194" s="3">
        <f t="shared" si="527"/>
        <v>-6.9015084182695432</v>
      </c>
      <c r="BT194" s="22">
        <f t="shared" si="417"/>
        <v>-1335.7817491753774</v>
      </c>
      <c r="BU194" s="3">
        <f t="shared" si="418"/>
        <v>37461.310546212764</v>
      </c>
      <c r="BX194" s="3">
        <f t="shared" si="419"/>
        <v>-12.307689495866953</v>
      </c>
      <c r="BY194" s="21">
        <f t="shared" si="420"/>
        <v>-3.8876290684623598</v>
      </c>
      <c r="BZ194" s="21">
        <f t="shared" si="421"/>
        <v>151.47922072667373</v>
      </c>
      <c r="CA194" s="21">
        <f t="shared" si="422"/>
        <v>15.113659773953515</v>
      </c>
      <c r="CB194" s="3">
        <f t="shared" si="406"/>
        <v>47.847731449741211</v>
      </c>
      <c r="CK194" s="3">
        <f t="shared" si="423"/>
        <v>99.999999954545501</v>
      </c>
      <c r="CL194" s="3">
        <f t="shared" si="424"/>
        <v>117</v>
      </c>
      <c r="CM194" s="21">
        <f t="shared" si="425"/>
        <v>108.49999997727275</v>
      </c>
      <c r="CN194" s="3">
        <f t="shared" si="426"/>
        <v>-17.000000045454499</v>
      </c>
      <c r="CO194" s="22">
        <f t="shared" si="427"/>
        <v>-2.579559634671333</v>
      </c>
      <c r="CP194" s="3">
        <f t="shared" si="428"/>
        <v>1.5642411722989715</v>
      </c>
      <c r="CR194" s="3"/>
      <c r="CS194" s="3">
        <f t="shared" si="429"/>
        <v>-102.40618112305191</v>
      </c>
      <c r="CT194" s="21">
        <f t="shared" si="430"/>
        <v>-83.88762906846236</v>
      </c>
      <c r="CU194" s="21">
        <f t="shared" si="431"/>
        <v>10487.025932207313</v>
      </c>
      <c r="CV194" s="21">
        <f t="shared" si="432"/>
        <v>7037.1343107279308</v>
      </c>
      <c r="CW194" s="3">
        <f t="shared" si="407"/>
        <v>8590.6117363683516</v>
      </c>
      <c r="DF194" s="3">
        <f t="shared" si="433"/>
        <v>112.49999997499997</v>
      </c>
      <c r="DG194" s="3">
        <f t="shared" si="434"/>
        <v>97.666666666666657</v>
      </c>
      <c r="DH194" s="21">
        <f t="shared" si="435"/>
        <v>105.0833333208333</v>
      </c>
      <c r="DI194" s="3">
        <f t="shared" si="436"/>
        <v>-1.2506962750000383</v>
      </c>
      <c r="DJ194" s="22">
        <f t="shared" si="437"/>
        <v>-131.42733354895361</v>
      </c>
      <c r="DK194" s="3">
        <f t="shared" si="438"/>
        <v>11042.506941817355</v>
      </c>
      <c r="DM194" s="3"/>
      <c r="DN194" s="3">
        <f t="shared" si="439"/>
        <v>-23.127794170875873</v>
      </c>
      <c r="DO194" s="21">
        <f t="shared" si="440"/>
        <v>-26.270412457912471</v>
      </c>
      <c r="DP194" s="21">
        <f t="shared" si="441"/>
        <v>534.89486321039999</v>
      </c>
      <c r="DQ194" s="21">
        <f t="shared" si="442"/>
        <v>690.13457070884272</v>
      </c>
      <c r="DR194" s="3">
        <f t="shared" si="408"/>
        <v>607.57669211061295</v>
      </c>
      <c r="EA194" s="3">
        <f t="shared" si="443"/>
        <v>2.22499999925</v>
      </c>
      <c r="EB194" s="3">
        <f t="shared" si="444"/>
        <v>2.1454112038140645</v>
      </c>
      <c r="EC194" s="21">
        <f t="shared" ref="EC194:ED194" si="528">BY84</f>
        <v>2.185205601532032</v>
      </c>
      <c r="ED194" s="3">
        <f t="shared" si="528"/>
        <v>7.9588795435935555E-2</v>
      </c>
      <c r="EE194" s="22">
        <f t="shared" si="446"/>
        <v>0.17391788160579341</v>
      </c>
      <c r="EF194" s="3">
        <f t="shared" si="447"/>
        <v>4.7751235209669698</v>
      </c>
      <c r="EH194" s="3"/>
      <c r="EI194" s="3">
        <f t="shared" si="448"/>
        <v>-9.7175926670832968E-2</v>
      </c>
      <c r="EJ194" s="21">
        <f t="shared" si="449"/>
        <v>-0.26416372541963273</v>
      </c>
      <c r="EK194" s="21">
        <f t="shared" si="450"/>
        <v>9.4431607243351066E-3</v>
      </c>
      <c r="EL194" s="21">
        <f t="shared" si="451"/>
        <v>6.9782473827579114E-2</v>
      </c>
      <c r="EM194" s="3">
        <f t="shared" si="452"/>
        <v>2.5670354810472286E-2</v>
      </c>
      <c r="EV194" s="3">
        <f t="shared" si="453"/>
        <v>4.9438202263855571</v>
      </c>
      <c r="EW194" s="3">
        <f t="shared" si="454"/>
        <v>4.6611111111111105</v>
      </c>
      <c r="EX194" s="21">
        <f t="shared" ref="EX194:EY194" si="529">CA84</f>
        <v>4.8024656687483338</v>
      </c>
      <c r="EY194" s="3">
        <f t="shared" si="529"/>
        <v>0.28270911527444653</v>
      </c>
      <c r="EZ194" s="22">
        <f t="shared" si="456"/>
        <v>1.3577008203477448</v>
      </c>
      <c r="FA194" s="3">
        <f t="shared" si="457"/>
        <v>23.063676499506382</v>
      </c>
      <c r="FC194" s="3"/>
      <c r="FD194" s="3">
        <f t="shared" si="458"/>
        <v>0.55196679675919924</v>
      </c>
      <c r="FE194" s="21">
        <f t="shared" si="459"/>
        <v>0.55861276655443337</v>
      </c>
      <c r="FF194" s="21">
        <f t="shared" si="460"/>
        <v>0.30466734472461116</v>
      </c>
      <c r="FG194" s="21">
        <f t="shared" si="461"/>
        <v>0.31204822295759788</v>
      </c>
      <c r="FH194" s="3">
        <f t="shared" si="411"/>
        <v>0.30833569938384492</v>
      </c>
      <c r="FQ194" s="3">
        <f t="shared" si="462"/>
        <v>8.9396569534543087</v>
      </c>
      <c r="FR194" s="3">
        <f t="shared" si="463"/>
        <v>9.1777777777777771</v>
      </c>
      <c r="FS194" s="21">
        <f t="shared" ref="FS194:FT194" si="530">CC84</f>
        <v>9.0587173656160438</v>
      </c>
      <c r="FT194" s="3">
        <f t="shared" si="530"/>
        <v>-0.23812082432346848</v>
      </c>
      <c r="FU194" s="22">
        <f t="shared" si="465"/>
        <v>-2.157069246413811</v>
      </c>
      <c r="FV194" s="3">
        <f t="shared" si="466"/>
        <v>82.06036031011368</v>
      </c>
      <c r="FX194" s="3"/>
      <c r="FY194" s="3">
        <f t="shared" si="467"/>
        <v>0.57694167297345267</v>
      </c>
      <c r="FZ194" s="21">
        <f t="shared" si="468"/>
        <v>0.83999262065095515</v>
      </c>
      <c r="GA194" s="21">
        <f t="shared" si="469"/>
        <v>0.33286169401340643</v>
      </c>
      <c r="GB194" s="21">
        <f t="shared" si="470"/>
        <v>0.70558760274805943</v>
      </c>
      <c r="GC194" s="3">
        <f t="shared" si="413"/>
        <v>0.48462674784371684</v>
      </c>
    </row>
    <row r="195" spans="1:185" x14ac:dyDescent="0.25">
      <c r="A195" s="1"/>
      <c r="B195" s="1">
        <v>3</v>
      </c>
      <c r="C195" s="5">
        <v>1</v>
      </c>
      <c r="D195" s="3">
        <v>221</v>
      </c>
      <c r="E195" s="3">
        <v>1.0409999999999999</v>
      </c>
      <c r="F195" s="5">
        <v>1</v>
      </c>
      <c r="G195" s="3">
        <v>100.49999999999999</v>
      </c>
      <c r="H195" s="3">
        <v>0.33333333333333331</v>
      </c>
      <c r="I195" s="5">
        <v>1</v>
      </c>
      <c r="J195" s="3">
        <v>125.87500000000001</v>
      </c>
      <c r="K195" s="3">
        <v>0.35355339059327373</v>
      </c>
      <c r="L195" s="5">
        <v>1</v>
      </c>
      <c r="M195" s="2">
        <v>2.0356234096692107</v>
      </c>
      <c r="N195" s="2">
        <v>1E-3</v>
      </c>
      <c r="O195" s="5">
        <v>1</v>
      </c>
      <c r="P195" s="2">
        <v>4.4212500000000006</v>
      </c>
      <c r="Q195" s="2">
        <v>2.1719390625000007E-3</v>
      </c>
      <c r="R195" s="5">
        <v>1</v>
      </c>
      <c r="S195" s="2">
        <v>9.7737499999999997</v>
      </c>
      <c r="T195" s="2">
        <v>8.9412819127272641E-2</v>
      </c>
      <c r="X195" s="21">
        <f>D267</f>
        <v>202.55555555555554</v>
      </c>
      <c r="Y195" s="21">
        <f>E267</f>
        <v>1.0409999999999999</v>
      </c>
      <c r="Z195" s="25">
        <f>G267</f>
        <v>126.33333333333333</v>
      </c>
      <c r="AA195" s="25">
        <f>H267</f>
        <v>0.33333333333333331</v>
      </c>
      <c r="AB195" s="21">
        <f>J267</f>
        <v>124.77777777777779</v>
      </c>
      <c r="AC195" s="21">
        <f>K267</f>
        <v>0.35355339059327373</v>
      </c>
      <c r="AD195" s="26">
        <f>M267</f>
        <v>2.2581544466127679</v>
      </c>
      <c r="AE195" s="26">
        <f>N267</f>
        <v>1E-3</v>
      </c>
      <c r="AF195" s="24">
        <f>P267</f>
        <v>3.985555555555556</v>
      </c>
      <c r="AG195" s="24">
        <f>Q267</f>
        <v>1.7649614540466399E-3</v>
      </c>
      <c r="AH195" s="26">
        <f>S267</f>
        <v>8.0688888888888872</v>
      </c>
      <c r="AI195" s="26">
        <f>T267</f>
        <v>7.6279705708600945E-2</v>
      </c>
      <c r="AK195" s="21">
        <f>D268</f>
        <v>215.29419269688793</v>
      </c>
      <c r="AL195" s="21">
        <f>E268</f>
        <v>0.8426387527867204</v>
      </c>
      <c r="AM195" s="25">
        <f>G268</f>
        <v>103.24074072222228</v>
      </c>
      <c r="AN195" s="25">
        <f>H268</f>
        <v>1.9610428064906915</v>
      </c>
      <c r="AO195" s="21">
        <f>J268</f>
        <v>149.47916668749994</v>
      </c>
      <c r="AP195" s="21">
        <f>K268</f>
        <v>2.0799999999999996</v>
      </c>
      <c r="AQ195" s="26">
        <f>M268</f>
        <v>2.125</v>
      </c>
      <c r="AR195" s="26">
        <f>N268</f>
        <v>1.8604085572798249E-2</v>
      </c>
      <c r="AS195" s="24">
        <f>P268</f>
        <v>4.2352941176470589</v>
      </c>
      <c r="AT195" s="24">
        <f>Q268</f>
        <v>3.7079423148552913E-2</v>
      </c>
      <c r="AU195" s="26">
        <f>S268</f>
        <v>8.5156854418851928</v>
      </c>
      <c r="AV195" s="26">
        <f>T268</f>
        <v>6.34030204794723E-2</v>
      </c>
      <c r="AX195" s="21">
        <f>D269</f>
        <v>220.58232493243997</v>
      </c>
      <c r="AY195" s="21">
        <f>E269</f>
        <v>0.33317659999999999</v>
      </c>
      <c r="AZ195" s="25">
        <f>G269</f>
        <v>97.500084999999999</v>
      </c>
      <c r="BA195" s="25">
        <f>H269</f>
        <v>4.7140450000000005</v>
      </c>
      <c r="BB195" s="21">
        <f>J269</f>
        <v>156.25</v>
      </c>
      <c r="BC195" s="21">
        <f>K269</f>
        <v>5</v>
      </c>
      <c r="BD195" s="26">
        <f>M269</f>
        <v>2.3099994599999998</v>
      </c>
      <c r="BE195" s="26">
        <f>N269</f>
        <v>1.4142136E-2</v>
      </c>
      <c r="BF195" s="24">
        <f>P269</f>
        <v>4.3290053409795997</v>
      </c>
      <c r="BG195" s="24">
        <f>Q269</f>
        <v>2.3852491999999999E-2</v>
      </c>
      <c r="BH195" s="26">
        <f>S269</f>
        <v>9.1518185309517595</v>
      </c>
      <c r="BI195" s="26">
        <f>T269</f>
        <v>9.9905970000000004E-3</v>
      </c>
      <c r="BP195" s="3">
        <f t="shared" si="414"/>
        <v>220.35840542681009</v>
      </c>
      <c r="BQ195" s="3">
        <f t="shared" si="415"/>
        <v>200.11111111111111</v>
      </c>
      <c r="BR195" s="21">
        <f t="shared" ref="BR195:BS195" si="531">BR85</f>
        <v>210.2347582689606</v>
      </c>
      <c r="BS195" s="3">
        <f t="shared" si="531"/>
        <v>20.24729431569898</v>
      </c>
      <c r="BT195" s="22">
        <f t="shared" si="417"/>
        <v>4256.6850260614756</v>
      </c>
      <c r="BU195" s="3">
        <f t="shared" si="418"/>
        <v>44198.653584408297</v>
      </c>
      <c r="BX195" s="3">
        <f t="shared" si="419"/>
        <v>17.952224349212685</v>
      </c>
      <c r="BY195" s="21">
        <f t="shared" si="420"/>
        <v>-0.77651795735124551</v>
      </c>
      <c r="BZ195" s="21">
        <f t="shared" si="421"/>
        <v>322.28235908446482</v>
      </c>
      <c r="CA195" s="21">
        <f t="shared" si="422"/>
        <v>0.60298013808895079</v>
      </c>
      <c r="CB195" s="3">
        <f t="shared" si="406"/>
        <v>-13.940224581561926</v>
      </c>
      <c r="CK195" s="3">
        <f t="shared" si="423"/>
        <v>101.24999997499998</v>
      </c>
      <c r="CL195" s="3">
        <f t="shared" si="424"/>
        <v>110.55555555555554</v>
      </c>
      <c r="CM195" s="21">
        <f t="shared" si="425"/>
        <v>105.90277776527776</v>
      </c>
      <c r="CN195" s="3">
        <f t="shared" si="426"/>
        <v>-9.3055555805555628</v>
      </c>
      <c r="CO195" s="22">
        <f t="shared" si="427"/>
        <v>-20.181459410413105</v>
      </c>
      <c r="CP195" s="3">
        <f t="shared" si="428"/>
        <v>61.227480259806711</v>
      </c>
      <c r="CR195" s="3"/>
      <c r="CS195" s="3">
        <f t="shared" si="429"/>
        <v>-101.15618110259743</v>
      </c>
      <c r="CT195" s="21">
        <f t="shared" si="430"/>
        <v>-90.332073512906817</v>
      </c>
      <c r="CU195" s="21">
        <f t="shared" si="431"/>
        <v>10232.57297526149</v>
      </c>
      <c r="CV195" s="21">
        <f t="shared" si="432"/>
        <v>8159.8835051412016</v>
      </c>
      <c r="CW195" s="3">
        <f t="shared" si="407"/>
        <v>9137.6475876447457</v>
      </c>
      <c r="DF195" s="3">
        <f t="shared" si="433"/>
        <v>138.42592594444449</v>
      </c>
      <c r="DG195" s="3">
        <f t="shared" si="434"/>
        <v>120.00000000000001</v>
      </c>
      <c r="DH195" s="21">
        <f t="shared" si="435"/>
        <v>129.21296297222224</v>
      </c>
      <c r="DI195" s="3">
        <f t="shared" si="436"/>
        <v>-7.8247990555545073</v>
      </c>
      <c r="DJ195" s="22">
        <f t="shared" si="437"/>
        <v>-1011.0654706304441</v>
      </c>
      <c r="DK195" s="3">
        <f t="shared" si="438"/>
        <v>16695.989800060877</v>
      </c>
      <c r="DM195" s="3"/>
      <c r="DN195" s="3">
        <f t="shared" si="439"/>
        <v>2.7981317985686474</v>
      </c>
      <c r="DO195" s="21">
        <f t="shared" si="440"/>
        <v>-3.9370791245791139</v>
      </c>
      <c r="DP195" s="21">
        <f t="shared" si="441"/>
        <v>7.8295415621610136</v>
      </c>
      <c r="DQ195" s="21">
        <f t="shared" si="442"/>
        <v>15.500592033196641</v>
      </c>
      <c r="DR195" s="3">
        <f t="shared" si="408"/>
        <v>-11.016466291965632</v>
      </c>
      <c r="EA195" s="3">
        <f t="shared" si="443"/>
        <v>2.25833333325</v>
      </c>
      <c r="EB195" s="3">
        <f t="shared" si="444"/>
        <v>2.068965517241379</v>
      </c>
      <c r="EC195" s="21">
        <f t="shared" ref="EC195:ED195" si="532">BY85</f>
        <v>2.1636494252456897</v>
      </c>
      <c r="ED195" s="3">
        <f t="shared" si="532"/>
        <v>0.18936781600862096</v>
      </c>
      <c r="EE195" s="22">
        <f t="shared" si="446"/>
        <v>0.40972556626708428</v>
      </c>
      <c r="EF195" s="3">
        <f t="shared" si="447"/>
        <v>4.6813788353660035</v>
      </c>
      <c r="EH195" s="3"/>
      <c r="EI195" s="3">
        <f t="shared" si="448"/>
        <v>-6.3842592670833032E-2</v>
      </c>
      <c r="EJ195" s="21">
        <f t="shared" si="449"/>
        <v>-0.3406094119923182</v>
      </c>
      <c r="EK195" s="21">
        <f t="shared" si="450"/>
        <v>4.0758766389339032E-3</v>
      </c>
      <c r="EL195" s="21">
        <f t="shared" si="451"/>
        <v>0.11601477153775276</v>
      </c>
      <c r="EM195" s="3">
        <f t="shared" si="452"/>
        <v>2.1745387949677522E-2</v>
      </c>
      <c r="EV195" s="3">
        <f t="shared" si="453"/>
        <v>4.4280442806062013</v>
      </c>
      <c r="EW195" s="3">
        <f t="shared" si="454"/>
        <v>4.3500000000000005</v>
      </c>
      <c r="EX195" s="21">
        <f t="shared" ref="EX195:EY195" si="533">CA85</f>
        <v>4.3890221403031013</v>
      </c>
      <c r="EY195" s="3">
        <f t="shared" si="533"/>
        <v>7.8044280606200722E-2</v>
      </c>
      <c r="EZ195" s="22">
        <f t="shared" si="456"/>
        <v>0.34253807550464294</v>
      </c>
      <c r="FA195" s="3">
        <f t="shared" si="457"/>
        <v>19.263515348070818</v>
      </c>
      <c r="FC195" s="3"/>
      <c r="FD195" s="3">
        <f t="shared" si="458"/>
        <v>3.6190850979843425E-2</v>
      </c>
      <c r="FE195" s="21">
        <f t="shared" si="459"/>
        <v>0.24750165544332337</v>
      </c>
      <c r="FF195" s="21">
        <f t="shared" si="460"/>
        <v>1.3097776946452337E-3</v>
      </c>
      <c r="FG195" s="21">
        <f t="shared" si="461"/>
        <v>6.1257069447185557E-2</v>
      </c>
      <c r="FH195" s="3">
        <f t="shared" si="411"/>
        <v>8.9572955294138692E-3</v>
      </c>
      <c r="FQ195" s="3">
        <f t="shared" si="462"/>
        <v>9.1924826920506248</v>
      </c>
      <c r="FR195" s="3">
        <f t="shared" si="463"/>
        <v>8.6822222222222223</v>
      </c>
      <c r="FS195" s="21">
        <f t="shared" ref="FS195:FT195" si="534">CC85</f>
        <v>8.9373524571364236</v>
      </c>
      <c r="FT195" s="3">
        <f t="shared" si="534"/>
        <v>0.51026046982840256</v>
      </c>
      <c r="FU195" s="22">
        <f t="shared" si="465"/>
        <v>4.5603776638004598</v>
      </c>
      <c r="FV195" s="3">
        <f t="shared" si="466"/>
        <v>79.876268943082465</v>
      </c>
      <c r="FX195" s="3"/>
      <c r="FY195" s="3">
        <f t="shared" si="467"/>
        <v>0.82976741156976885</v>
      </c>
      <c r="FZ195" s="21">
        <f t="shared" si="468"/>
        <v>0.34443706509540029</v>
      </c>
      <c r="GA195" s="21">
        <f t="shared" si="469"/>
        <v>0.6885139573031942</v>
      </c>
      <c r="GB195" s="21">
        <f t="shared" si="470"/>
        <v>0.11863689181153302</v>
      </c>
      <c r="GC195" s="3">
        <f t="shared" si="413"/>
        <v>0.28580265195289828</v>
      </c>
    </row>
    <row r="196" spans="1:185" x14ac:dyDescent="0.25">
      <c r="A196" s="1"/>
      <c r="B196" s="1"/>
      <c r="C196" s="6">
        <v>2</v>
      </c>
      <c r="D196" s="3">
        <v>221.38281424488855</v>
      </c>
      <c r="E196" s="3">
        <v>0.71499010514371042</v>
      </c>
      <c r="F196" s="6">
        <v>2</v>
      </c>
      <c r="G196" s="3">
        <v>98.148148138888843</v>
      </c>
      <c r="H196" s="3">
        <v>1.9610428064906915</v>
      </c>
      <c r="I196" s="6">
        <v>2</v>
      </c>
      <c r="J196" s="3">
        <v>129.68750000000006</v>
      </c>
      <c r="K196" s="3">
        <v>2.0799999999999996</v>
      </c>
      <c r="L196" s="6">
        <v>2</v>
      </c>
      <c r="M196" s="2">
        <v>1.9208333332500001</v>
      </c>
      <c r="N196" s="2">
        <v>1.8604085572798249E-2</v>
      </c>
      <c r="O196" s="6">
        <v>2</v>
      </c>
      <c r="P196" s="2">
        <v>4.6854663776436212</v>
      </c>
      <c r="Q196" s="2">
        <v>4.538072925393459E-2</v>
      </c>
      <c r="R196" s="6">
        <v>2</v>
      </c>
      <c r="S196" s="2">
        <v>9.7587837247187146</v>
      </c>
      <c r="T196" s="2">
        <v>8.0636990681973164E-2</v>
      </c>
      <c r="X196" s="21">
        <f>D270</f>
        <v>198.55555555555554</v>
      </c>
      <c r="Y196" s="21">
        <f>E270</f>
        <v>1.0409999999999999</v>
      </c>
      <c r="Z196" s="25">
        <f>G270</f>
        <v>115.77777777777779</v>
      </c>
      <c r="AA196" s="25">
        <f>H270</f>
        <v>0.33333333333333331</v>
      </c>
      <c r="AB196" s="21">
        <f>J270</f>
        <v>108.22222222222221</v>
      </c>
      <c r="AC196" s="21">
        <f>K270</f>
        <v>0.35355339059327373</v>
      </c>
      <c r="AD196" s="26">
        <f>M270</f>
        <v>2.0144242725690127</v>
      </c>
      <c r="AE196" s="26">
        <f>N270</f>
        <v>1E-3</v>
      </c>
      <c r="AF196" s="24">
        <f>P270</f>
        <v>4.4677777777777781</v>
      </c>
      <c r="AG196" s="24">
        <f>Q270</f>
        <v>2.2178931412894375E-3</v>
      </c>
      <c r="AH196" s="26">
        <f>S270</f>
        <v>8.8688888888888915</v>
      </c>
      <c r="AI196" s="26">
        <f>T270</f>
        <v>7.9093159611032804E-2</v>
      </c>
      <c r="AK196" s="21">
        <f>D271</f>
        <v>210.69183062822319</v>
      </c>
      <c r="AL196" s="21">
        <f>E271</f>
        <v>0.92559270416086303</v>
      </c>
      <c r="AM196" s="25">
        <f>G271</f>
        <v>102.50000015000005</v>
      </c>
      <c r="AN196" s="25">
        <f>H271</f>
        <v>1.8604085572798248</v>
      </c>
      <c r="AO196" s="21">
        <f>J271</f>
        <v>141.6666665833333</v>
      </c>
      <c r="AP196" s="21">
        <f>K271</f>
        <v>1.9610428064906915</v>
      </c>
      <c r="AQ196" s="26">
        <f>M271</f>
        <v>2.3000000007500003</v>
      </c>
      <c r="AR196" s="26">
        <f>N271</f>
        <v>1.8604085572798249E-2</v>
      </c>
      <c r="AS196" s="24">
        <f>P271</f>
        <v>4.3478260855387516</v>
      </c>
      <c r="AT196" s="24">
        <f>Q271</f>
        <v>3.5168403706361331E-2</v>
      </c>
      <c r="AU196" s="26">
        <f>S271</f>
        <v>8.6397075271485004</v>
      </c>
      <c r="AV196" s="26">
        <f>T271</f>
        <v>6.3854808906808572E-2</v>
      </c>
      <c r="AX196" s="21">
        <f>D272</f>
        <v>249.39333618845899</v>
      </c>
      <c r="AY196" s="21">
        <f>E272</f>
        <v>0.33317659999999999</v>
      </c>
      <c r="AZ196" s="25">
        <f>G272</f>
        <v>97.50008874999989</v>
      </c>
      <c r="BA196" s="25">
        <f>H272</f>
        <v>4.7140450000000005</v>
      </c>
      <c r="BB196" s="21">
        <f>J272</f>
        <v>151.25012125000001</v>
      </c>
      <c r="BC196" s="21">
        <f>K272</f>
        <v>5</v>
      </c>
      <c r="BD196" s="26">
        <f>M272</f>
        <v>2.25</v>
      </c>
      <c r="BE196" s="26">
        <f>N272</f>
        <v>1.4142136E-2</v>
      </c>
      <c r="BF196" s="24">
        <f>P272</f>
        <v>4.4444444444444402</v>
      </c>
      <c r="BG196" s="24">
        <f>Q272</f>
        <v>2.5141574E-2</v>
      </c>
      <c r="BH196" s="26">
        <f>S272</f>
        <v>8.5616790597076093</v>
      </c>
      <c r="BI196" s="26">
        <f>T272</f>
        <v>9.9905970000000004E-3</v>
      </c>
      <c r="BP196" s="3">
        <f t="shared" si="414"/>
        <v>219.95828187168919</v>
      </c>
      <c r="BQ196" s="3">
        <f t="shared" si="415"/>
        <v>197.66666666666666</v>
      </c>
      <c r="BR196" s="21">
        <f t="shared" ref="BR196:BS196" si="535">BR86</f>
        <v>208.81247426917793</v>
      </c>
      <c r="BS196" s="3">
        <f t="shared" si="535"/>
        <v>22.291615205022538</v>
      </c>
      <c r="BT196" s="22">
        <f t="shared" si="417"/>
        <v>4654.7673264171844</v>
      </c>
      <c r="BU196" s="3">
        <f t="shared" si="418"/>
        <v>43602.649410416096</v>
      </c>
      <c r="BX196" s="3">
        <f t="shared" si="419"/>
        <v>17.552100794091785</v>
      </c>
      <c r="BY196" s="21">
        <f t="shared" si="420"/>
        <v>-3.2209624017957026</v>
      </c>
      <c r="BZ196" s="21">
        <f t="shared" si="421"/>
        <v>308.07624228595751</v>
      </c>
      <c r="CA196" s="21">
        <f t="shared" si="422"/>
        <v>10.374598793781541</v>
      </c>
      <c r="CB196" s="3">
        <f t="shared" si="406"/>
        <v>-56.534656730298138</v>
      </c>
      <c r="CK196" s="3">
        <f t="shared" si="423"/>
        <v>96.250000024999963</v>
      </c>
      <c r="CL196" s="3">
        <f t="shared" si="424"/>
        <v>108.66666666666666</v>
      </c>
      <c r="CM196" s="21">
        <f t="shared" si="425"/>
        <v>102.45833334583331</v>
      </c>
      <c r="CN196" s="3">
        <f t="shared" si="426"/>
        <v>-12.416666641666694</v>
      </c>
      <c r="CO196" s="22">
        <f t="shared" si="427"/>
        <v>10.549251039169821</v>
      </c>
      <c r="CP196" s="3">
        <f t="shared" si="428"/>
        <v>22.742608299071257</v>
      </c>
      <c r="CR196" s="3"/>
      <c r="CS196" s="3">
        <f t="shared" si="429"/>
        <v>-106.15618105259745</v>
      </c>
      <c r="CT196" s="21">
        <f t="shared" si="430"/>
        <v>-92.220962401795703</v>
      </c>
      <c r="CU196" s="21">
        <f t="shared" si="431"/>
        <v>11269.13477567185</v>
      </c>
      <c r="CV196" s="21">
        <f t="shared" si="432"/>
        <v>8504.7059063134166</v>
      </c>
      <c r="CW196" s="3">
        <f t="shared" si="407"/>
        <v>9789.8251815698059</v>
      </c>
      <c r="DF196" s="3">
        <f t="shared" si="433"/>
        <v>143.51851858333339</v>
      </c>
      <c r="DG196" s="3">
        <f t="shared" si="434"/>
        <v>114.99999999999999</v>
      </c>
      <c r="DH196" s="21">
        <f t="shared" si="435"/>
        <v>129.25925929166669</v>
      </c>
      <c r="DI196" s="3">
        <f t="shared" si="436"/>
        <v>4.7689210833343907</v>
      </c>
      <c r="DJ196" s="22">
        <f t="shared" si="437"/>
        <v>616.42720685221605</v>
      </c>
      <c r="DK196" s="3">
        <f t="shared" si="438"/>
        <v>16707.956112630323</v>
      </c>
      <c r="DM196" s="3"/>
      <c r="DN196" s="3">
        <f t="shared" si="439"/>
        <v>7.8907244374575498</v>
      </c>
      <c r="DO196" s="21">
        <f t="shared" si="440"/>
        <v>-8.9370791245791423</v>
      </c>
      <c r="DP196" s="21">
        <f t="shared" si="441"/>
        <v>62.263532147889769</v>
      </c>
      <c r="DQ196" s="21">
        <f t="shared" si="442"/>
        <v>79.87138327898829</v>
      </c>
      <c r="DR196" s="3">
        <f t="shared" si="408"/>
        <v>-70.52002864780836</v>
      </c>
      <c r="EA196" s="3">
        <f t="shared" si="443"/>
        <v>2.2541666675000003</v>
      </c>
      <c r="EB196" s="3">
        <f t="shared" si="444"/>
        <v>2.0104244229337302</v>
      </c>
      <c r="EC196" s="21">
        <f t="shared" ref="EC196:ED196" si="536">BY86</f>
        <v>2.1322955452168655</v>
      </c>
      <c r="ED196" s="3">
        <f t="shared" si="536"/>
        <v>0.24374224456627003</v>
      </c>
      <c r="EE196" s="22">
        <f t="shared" si="446"/>
        <v>0.51973050226981732</v>
      </c>
      <c r="EF196" s="3">
        <f t="shared" si="447"/>
        <v>4.5466842921516895</v>
      </c>
      <c r="EH196" s="3"/>
      <c r="EI196" s="3">
        <f t="shared" si="448"/>
        <v>-6.8009258420832719E-2</v>
      </c>
      <c r="EJ196" s="21">
        <f t="shared" si="449"/>
        <v>-0.39915050629996696</v>
      </c>
      <c r="EK196" s="21">
        <f t="shared" si="450"/>
        <v>4.6252592309516064E-3</v>
      </c>
      <c r="EL196" s="21">
        <f t="shared" si="451"/>
        <v>0.15932112667951995</v>
      </c>
      <c r="EM196" s="3">
        <f t="shared" si="452"/>
        <v>2.7145929931760671E-2</v>
      </c>
      <c r="EV196" s="3">
        <f t="shared" si="453"/>
        <v>4.4362292035355892</v>
      </c>
      <c r="EW196" s="3">
        <f t="shared" si="454"/>
        <v>4.4766666666666666</v>
      </c>
      <c r="EX196" s="21">
        <f t="shared" ref="EX196:EY196" si="537">CA86</f>
        <v>4.4564479351011279</v>
      </c>
      <c r="EY196" s="3">
        <f t="shared" si="537"/>
        <v>-4.0437463131077322E-2</v>
      </c>
      <c r="EZ196" s="22">
        <f t="shared" si="456"/>
        <v>-0.18020744907121752</v>
      </c>
      <c r="FA196" s="3">
        <f t="shared" si="457"/>
        <v>19.859928198267106</v>
      </c>
      <c r="FC196" s="3"/>
      <c r="FD196" s="3">
        <f t="shared" si="458"/>
        <v>4.437577390923142E-2</v>
      </c>
      <c r="FE196" s="21">
        <f t="shared" si="459"/>
        <v>0.3741683221099894</v>
      </c>
      <c r="FF196" s="21">
        <f t="shared" si="460"/>
        <v>1.9692093100432241E-3</v>
      </c>
      <c r="FG196" s="21">
        <f t="shared" si="461"/>
        <v>0.14000193327060478</v>
      </c>
      <c r="FH196" s="3">
        <f t="shared" si="411"/>
        <v>1.6604008865949364E-2</v>
      </c>
      <c r="FQ196" s="3">
        <f t="shared" si="462"/>
        <v>9.1598135920726591</v>
      </c>
      <c r="FR196" s="3">
        <f t="shared" si="463"/>
        <v>8.8377777777777773</v>
      </c>
      <c r="FS196" s="21">
        <f t="shared" ref="FS196:FT196" si="538">CC86</f>
        <v>8.9987956849252182</v>
      </c>
      <c r="FT196" s="3">
        <f t="shared" si="538"/>
        <v>0.32203581429488182</v>
      </c>
      <c r="FU196" s="22">
        <f t="shared" si="465"/>
        <v>2.8979344960681614</v>
      </c>
      <c r="FV196" s="3">
        <f t="shared" si="466"/>
        <v>80.978323779028727</v>
      </c>
      <c r="FX196" s="3"/>
      <c r="FY196" s="3">
        <f t="shared" si="467"/>
        <v>0.79709831159180311</v>
      </c>
      <c r="FZ196" s="21">
        <f t="shared" si="468"/>
        <v>0.49999262065095529</v>
      </c>
      <c r="GA196" s="21">
        <f t="shared" si="469"/>
        <v>0.63536571834250322</v>
      </c>
      <c r="GB196" s="21">
        <f t="shared" si="470"/>
        <v>0.24999262070541009</v>
      </c>
      <c r="GC196" s="3">
        <f t="shared" si="413"/>
        <v>0.39854327372923737</v>
      </c>
    </row>
    <row r="197" spans="1:185" x14ac:dyDescent="0.25">
      <c r="A197" s="1"/>
      <c r="B197" s="1"/>
      <c r="C197" s="4">
        <v>3</v>
      </c>
      <c r="D197" s="3">
        <v>6.6139232866300492</v>
      </c>
      <c r="E197" s="3">
        <v>0.33317659999999999</v>
      </c>
      <c r="F197" s="4">
        <v>3</v>
      </c>
      <c r="G197" s="3">
        <v>99.9999049999997</v>
      </c>
      <c r="H197" s="3">
        <v>4.7140450000000005</v>
      </c>
      <c r="I197" s="4">
        <v>3</v>
      </c>
      <c r="J197" s="3">
        <v>132.50017124999999</v>
      </c>
      <c r="K197" s="3">
        <v>5</v>
      </c>
      <c r="L197" s="4">
        <v>3</v>
      </c>
      <c r="M197" s="2">
        <v>2.3100013800000001</v>
      </c>
      <c r="N197" s="2">
        <v>1.4142136E-2</v>
      </c>
      <c r="O197" s="4">
        <v>3</v>
      </c>
      <c r="P197" s="2">
        <v>4.3290017428474297</v>
      </c>
      <c r="Q197" s="2">
        <v>2.3444755000000001E-2</v>
      </c>
      <c r="R197" s="4">
        <v>3</v>
      </c>
      <c r="S197" s="2">
        <v>0.52322537959547599</v>
      </c>
      <c r="T197" s="2">
        <v>9.9905970000000004E-3</v>
      </c>
      <c r="BP197" s="3">
        <f t="shared" si="414"/>
        <v>224.50706461449758</v>
      </c>
      <c r="BQ197" s="3">
        <f t="shared" si="415"/>
        <v>195.66666666666666</v>
      </c>
      <c r="BR197" s="21">
        <f t="shared" ref="BR197:BS197" si="539">BR87</f>
        <v>210.08686564058212</v>
      </c>
      <c r="BS197" s="3">
        <f t="shared" si="539"/>
        <v>28.840397947830922</v>
      </c>
      <c r="BT197" s="22">
        <f t="shared" si="417"/>
        <v>6058.988808686875</v>
      </c>
      <c r="BU197" s="3">
        <f t="shared" si="418"/>
        <v>44136.491114684002</v>
      </c>
      <c r="BX197" s="3">
        <f t="shared" si="419"/>
        <v>22.10088353690017</v>
      </c>
      <c r="BY197" s="21">
        <f t="shared" si="420"/>
        <v>-5.2209624017957026</v>
      </c>
      <c r="BZ197" s="21">
        <f t="shared" si="421"/>
        <v>488.44905311162495</v>
      </c>
      <c r="CA197" s="21">
        <f t="shared" si="422"/>
        <v>27.258448400964351</v>
      </c>
      <c r="CB197" s="3">
        <f t="shared" si="406"/>
        <v>-115.38788199262142</v>
      </c>
      <c r="CK197" s="3">
        <f t="shared" si="423"/>
        <v>99.53703694444448</v>
      </c>
      <c r="CL197" s="3">
        <f t="shared" si="424"/>
        <v>107.77777777777777</v>
      </c>
      <c r="CM197" s="21">
        <f t="shared" si="425"/>
        <v>103.65740736111113</v>
      </c>
      <c r="CN197" s="3">
        <f t="shared" si="426"/>
        <v>-8.240740833333291</v>
      </c>
      <c r="CO197" s="22">
        <f t="shared" si="427"/>
        <v>8.9051989949604273</v>
      </c>
      <c r="CP197" s="3">
        <f t="shared" si="428"/>
        <v>19.141718765642384</v>
      </c>
      <c r="CR197" s="3"/>
      <c r="CS197" s="3">
        <f t="shared" si="429"/>
        <v>-102.86914413315293</v>
      </c>
      <c r="CT197" s="21">
        <f t="shared" si="430"/>
        <v>-93.109851290684588</v>
      </c>
      <c r="CU197" s="21">
        <f t="shared" si="431"/>
        <v>10582.060814687391</v>
      </c>
      <c r="CV197" s="21">
        <f t="shared" si="432"/>
        <v>8669.4444073733994</v>
      </c>
      <c r="CW197" s="3">
        <f t="shared" si="407"/>
        <v>9578.1307126378688</v>
      </c>
      <c r="DF197" s="3">
        <f t="shared" si="433"/>
        <v>134.37499999999997</v>
      </c>
      <c r="DG197" s="3">
        <f t="shared" si="434"/>
        <v>105.77777777777777</v>
      </c>
      <c r="DH197" s="21">
        <f t="shared" si="435"/>
        <v>120.07638888888887</v>
      </c>
      <c r="DI197" s="3">
        <f t="shared" si="436"/>
        <v>4.3751250000019866</v>
      </c>
      <c r="DJ197" s="22">
        <f t="shared" si="437"/>
        <v>525.34921093773846</v>
      </c>
      <c r="DK197" s="3">
        <f t="shared" si="438"/>
        <v>14418.339168595674</v>
      </c>
      <c r="DM197" s="3"/>
      <c r="DN197" s="3">
        <f t="shared" si="439"/>
        <v>-1.2527941458758676</v>
      </c>
      <c r="DO197" s="21">
        <f t="shared" si="440"/>
        <v>-18.159301346801357</v>
      </c>
      <c r="DP197" s="21">
        <f t="shared" si="441"/>
        <v>1.5694931719408445</v>
      </c>
      <c r="DQ197" s="21">
        <f t="shared" si="442"/>
        <v>329.76022540394155</v>
      </c>
      <c r="DR197" s="3">
        <f t="shared" si="408"/>
        <v>22.749866420468496</v>
      </c>
      <c r="EA197" s="3">
        <f t="shared" si="443"/>
        <v>1.9708333325</v>
      </c>
      <c r="EB197" s="3">
        <f t="shared" si="444"/>
        <v>1.9167061050638907</v>
      </c>
      <c r="EC197" s="21">
        <f t="shared" ref="EC197:ED197" si="540">BY87</f>
        <v>1.9437697187819454</v>
      </c>
      <c r="ED197" s="3">
        <f t="shared" si="540"/>
        <v>5.4127227436109315E-2</v>
      </c>
      <c r="EE197" s="22">
        <f t="shared" si="446"/>
        <v>0.10521086565193261</v>
      </c>
      <c r="EF197" s="3">
        <f t="shared" si="447"/>
        <v>3.7782407196536432</v>
      </c>
      <c r="EH197" s="3"/>
      <c r="EI197" s="3">
        <f t="shared" si="448"/>
        <v>-0.35134259342083296</v>
      </c>
      <c r="EJ197" s="21">
        <f t="shared" si="449"/>
        <v>-0.49286882416980649</v>
      </c>
      <c r="EK197" s="21">
        <f t="shared" si="450"/>
        <v>0.12344161795167674</v>
      </c>
      <c r="EL197" s="21">
        <f t="shared" si="451"/>
        <v>0.24291967783852761</v>
      </c>
      <c r="EM197" s="3">
        <f t="shared" si="452"/>
        <v>0.17316581090009633</v>
      </c>
      <c r="EV197" s="3">
        <f t="shared" si="453"/>
        <v>4.5665961964340784</v>
      </c>
      <c r="EW197" s="3">
        <f t="shared" si="454"/>
        <v>4.6955555555555542</v>
      </c>
      <c r="EX197" s="21">
        <f t="shared" ref="EX197:EY197" si="541">CA87</f>
        <v>4.6310758759948163</v>
      </c>
      <c r="EY197" s="3">
        <f t="shared" si="541"/>
        <v>-0.12895935912147571</v>
      </c>
      <c r="EZ197" s="22">
        <f t="shared" si="456"/>
        <v>-0.59722057701121822</v>
      </c>
      <c r="FA197" s="3">
        <f t="shared" si="457"/>
        <v>21.446863769221157</v>
      </c>
      <c r="FC197" s="3"/>
      <c r="FD197" s="3">
        <f t="shared" si="458"/>
        <v>0.17474276680772061</v>
      </c>
      <c r="FE197" s="21">
        <f t="shared" si="459"/>
        <v>0.59305721099887698</v>
      </c>
      <c r="FF197" s="21">
        <f t="shared" si="460"/>
        <v>3.0535034551617421E-2</v>
      </c>
      <c r="FG197" s="21">
        <f t="shared" si="461"/>
        <v>0.35171685551776649</v>
      </c>
      <c r="FH197" s="3">
        <f t="shared" si="411"/>
        <v>0.10363245792521392</v>
      </c>
      <c r="FQ197" s="3">
        <f t="shared" si="462"/>
        <v>9.6180367117732732</v>
      </c>
      <c r="FR197" s="3">
        <f t="shared" si="463"/>
        <v>9.1688888888888886</v>
      </c>
      <c r="FS197" s="21">
        <f t="shared" ref="FS197:FT197" si="542">CC87</f>
        <v>9.3934628003310809</v>
      </c>
      <c r="FT197" s="3">
        <f t="shared" si="542"/>
        <v>0.4491478228843846</v>
      </c>
      <c r="FU197" s="22">
        <f t="shared" si="465"/>
        <v>4.21905336611416</v>
      </c>
      <c r="FV197" s="3">
        <f t="shared" si="466"/>
        <v>88.237143381203836</v>
      </c>
      <c r="FX197" s="3"/>
      <c r="FY197" s="3">
        <f t="shared" si="467"/>
        <v>1.2553214312924172</v>
      </c>
      <c r="FZ197" s="21">
        <f t="shared" si="468"/>
        <v>0.83110373176206664</v>
      </c>
      <c r="GA197" s="21">
        <f t="shared" si="469"/>
        <v>1.575831895862043</v>
      </c>
      <c r="GB197" s="21">
        <f t="shared" si="470"/>
        <v>0.69073341294883317</v>
      </c>
      <c r="GC197" s="3">
        <f t="shared" si="413"/>
        <v>1.0433023261080268</v>
      </c>
    </row>
    <row r="198" spans="1:185" x14ac:dyDescent="0.25">
      <c r="A198" s="1">
        <v>16</v>
      </c>
      <c r="B198" s="1">
        <v>1</v>
      </c>
      <c r="C198" s="5">
        <v>1</v>
      </c>
      <c r="D198" s="3">
        <v>214.5</v>
      </c>
      <c r="E198" s="3">
        <v>1.0409999999999999</v>
      </c>
      <c r="F198" s="5">
        <v>1</v>
      </c>
      <c r="G198" s="3">
        <v>114.24999999999999</v>
      </c>
      <c r="H198" s="3">
        <v>0.33333333333333331</v>
      </c>
      <c r="I198" s="5">
        <v>1</v>
      </c>
      <c r="J198" s="3">
        <v>126.12499999999999</v>
      </c>
      <c r="K198" s="3">
        <v>0.35355339059327373</v>
      </c>
      <c r="L198" s="5">
        <v>1</v>
      </c>
      <c r="M198" s="2">
        <v>2.1615130591413987</v>
      </c>
      <c r="N198" s="2">
        <v>1E-3</v>
      </c>
      <c r="O198" s="5">
        <v>1</v>
      </c>
      <c r="P198" s="2">
        <v>4.1637500000000003</v>
      </c>
      <c r="Q198" s="2">
        <v>1.9263126736111115E-3</v>
      </c>
      <c r="R198" s="5">
        <v>1</v>
      </c>
      <c r="S198" s="2">
        <v>8.9262500000000014</v>
      </c>
      <c r="T198" s="2">
        <v>8.0786111060056162E-2</v>
      </c>
      <c r="BP198" s="3">
        <f t="shared" si="414"/>
        <v>200.37853055889636</v>
      </c>
      <c r="BQ198" s="3">
        <f t="shared" si="415"/>
        <v>221</v>
      </c>
      <c r="BR198" s="21">
        <f t="shared" ref="BR198:BS198" si="543">BR88</f>
        <v>210.68926527944819</v>
      </c>
      <c r="BS198" s="3">
        <f t="shared" si="543"/>
        <v>-20.621469441103642</v>
      </c>
      <c r="BT198" s="22">
        <f t="shared" si="417"/>
        <v>-4344.7222455287192</v>
      </c>
      <c r="BU198" s="3">
        <f t="shared" si="418"/>
        <v>44389.966503993695</v>
      </c>
      <c r="BX198" s="3">
        <f t="shared" si="419"/>
        <v>-2.0276505187010514</v>
      </c>
      <c r="BY198" s="21">
        <f t="shared" si="420"/>
        <v>20.11237093153764</v>
      </c>
      <c r="BZ198" s="21">
        <f t="shared" si="421"/>
        <v>4.1113666259886426</v>
      </c>
      <c r="CA198" s="21">
        <f t="shared" si="422"/>
        <v>404.50746448776027</v>
      </c>
      <c r="CB198" s="3">
        <f t="shared" si="406"/>
        <v>-40.780859351640245</v>
      </c>
      <c r="CK198" s="3">
        <f t="shared" si="423"/>
        <v>119.16666652499997</v>
      </c>
      <c r="CL198" s="3">
        <f t="shared" si="424"/>
        <v>107.875</v>
      </c>
      <c r="CM198" s="21">
        <f t="shared" si="425"/>
        <v>113.52083326249999</v>
      </c>
      <c r="CN198" s="3">
        <f t="shared" si="426"/>
        <v>11.291666524999968</v>
      </c>
      <c r="CO198" s="22">
        <f t="shared" si="427"/>
        <v>15.858989121851593</v>
      </c>
      <c r="CP198" s="3">
        <f t="shared" si="428"/>
        <v>40.824259136463624</v>
      </c>
      <c r="CR198" s="3"/>
      <c r="CS198" s="3">
        <f t="shared" si="429"/>
        <v>-83.239514552597441</v>
      </c>
      <c r="CT198" s="21">
        <f t="shared" si="430"/>
        <v>-93.01262906846236</v>
      </c>
      <c r="CU198" s="21">
        <f t="shared" si="431"/>
        <v>6928.8167829520817</v>
      </c>
      <c r="CV198" s="21">
        <f t="shared" si="432"/>
        <v>8651.34916622737</v>
      </c>
      <c r="CW198" s="3">
        <f t="shared" si="407"/>
        <v>7742.3260909196206</v>
      </c>
      <c r="DF198" s="3">
        <f t="shared" si="433"/>
        <v>151.38888894444446</v>
      </c>
      <c r="DG198" s="3">
        <f t="shared" si="434"/>
        <v>132.37500000000003</v>
      </c>
      <c r="DH198" s="21">
        <f t="shared" si="435"/>
        <v>141.88194447222224</v>
      </c>
      <c r="DI198" s="3">
        <f t="shared" si="436"/>
        <v>6.3893864444454778</v>
      </c>
      <c r="DJ198" s="22">
        <f t="shared" si="437"/>
        <v>906.53857272238281</v>
      </c>
      <c r="DK198" s="3">
        <f t="shared" si="438"/>
        <v>20130.486167218758</v>
      </c>
      <c r="DM198" s="3"/>
      <c r="DN198" s="3">
        <f t="shared" si="439"/>
        <v>15.761094798568621</v>
      </c>
      <c r="DO198" s="21">
        <f t="shared" si="440"/>
        <v>8.4379208754209003</v>
      </c>
      <c r="DP198" s="21">
        <f t="shared" si="441"/>
        <v>248.41210924946685</v>
      </c>
      <c r="DQ198" s="21">
        <f t="shared" si="442"/>
        <v>71.198508699863808</v>
      </c>
      <c r="DR198" s="3">
        <f t="shared" si="408"/>
        <v>132.99087082032995</v>
      </c>
      <c r="EA198" s="3">
        <f t="shared" si="443"/>
        <v>2.55416666575</v>
      </c>
      <c r="EB198" s="3">
        <f t="shared" si="444"/>
        <v>2.4016811768237765</v>
      </c>
      <c r="EC198" s="21">
        <f t="shared" ref="EC198:ED198" si="544">BY88</f>
        <v>2.4779239212868882</v>
      </c>
      <c r="ED198" s="3">
        <f t="shared" si="544"/>
        <v>0.15248548892622349</v>
      </c>
      <c r="EE198" s="22">
        <f t="shared" si="446"/>
        <v>0.37784744065941606</v>
      </c>
      <c r="EF198" s="3">
        <f t="shared" si="447"/>
        <v>6.1401069596857889</v>
      </c>
      <c r="EH198" s="3"/>
      <c r="EI198" s="3">
        <f t="shared" si="448"/>
        <v>0.23199073982916696</v>
      </c>
      <c r="EJ198" s="21">
        <f t="shared" si="449"/>
        <v>-7.8937524099207401E-3</v>
      </c>
      <c r="EK198" s="21">
        <f t="shared" si="450"/>
        <v>5.3819703366484235E-2</v>
      </c>
      <c r="EL198" s="21">
        <f t="shared" si="451"/>
        <v>6.231132710912949E-5</v>
      </c>
      <c r="EM198" s="3">
        <f t="shared" si="452"/>
        <v>-1.8312774616057821E-3</v>
      </c>
      <c r="EV198" s="3">
        <f t="shared" si="453"/>
        <v>3.9151712901490012</v>
      </c>
      <c r="EW198" s="3">
        <f t="shared" si="454"/>
        <v>4.1637500000000003</v>
      </c>
      <c r="EX198" s="21">
        <f t="shared" ref="EX198:EY198" si="545">CA88</f>
        <v>4.0394606450745005</v>
      </c>
      <c r="EY198" s="3">
        <f t="shared" si="545"/>
        <v>-0.24857870985099906</v>
      </c>
      <c r="EZ198" s="22">
        <f t="shared" si="456"/>
        <v>-1.0041239156465038</v>
      </c>
      <c r="FA198" s="3">
        <f t="shared" si="457"/>
        <v>16.317242303105701</v>
      </c>
      <c r="FC198" s="3"/>
      <c r="FD198" s="3">
        <f t="shared" si="458"/>
        <v>-0.4766821394773566</v>
      </c>
      <c r="FE198" s="21">
        <f t="shared" si="459"/>
        <v>6.1251655443323116E-2</v>
      </c>
      <c r="FF198" s="21">
        <f t="shared" si="460"/>
        <v>0.22722586209671006</v>
      </c>
      <c r="FG198" s="21">
        <f t="shared" si="461"/>
        <v>3.7517652945475745E-3</v>
      </c>
      <c r="FH198" s="3">
        <f t="shared" si="411"/>
        <v>-2.9197570163253139E-2</v>
      </c>
      <c r="FQ198" s="3">
        <f t="shared" si="462"/>
        <v>7.4398171115139684</v>
      </c>
      <c r="FR198" s="3">
        <f t="shared" si="463"/>
        <v>9.1999999999999993</v>
      </c>
      <c r="FS198" s="21">
        <f t="shared" ref="FS198:FT198" si="546">CC88</f>
        <v>8.3199085557569834</v>
      </c>
      <c r="FT198" s="3">
        <f t="shared" si="546"/>
        <v>-1.7601828884860309</v>
      </c>
      <c r="FU198" s="22">
        <f t="shared" si="465"/>
        <v>-14.644560673611968</v>
      </c>
      <c r="FV198" s="3">
        <f t="shared" si="466"/>
        <v>69.220878376158254</v>
      </c>
      <c r="FX198" s="3"/>
      <c r="FY198" s="3">
        <f t="shared" si="467"/>
        <v>-0.92289816896688759</v>
      </c>
      <c r="FZ198" s="21">
        <f t="shared" si="468"/>
        <v>0.86221484287317729</v>
      </c>
      <c r="GA198" s="21">
        <f t="shared" si="469"/>
        <v>0.85174103028243375</v>
      </c>
      <c r="GB198" s="21">
        <f t="shared" si="470"/>
        <v>0.74341443527081785</v>
      </c>
      <c r="GC198" s="3">
        <f t="shared" si="413"/>
        <v>-0.79573649974372795</v>
      </c>
    </row>
    <row r="199" spans="1:185" x14ac:dyDescent="0.25">
      <c r="A199" s="1"/>
      <c r="B199" s="1"/>
      <c r="C199" s="6">
        <v>2</v>
      </c>
      <c r="D199" s="3">
        <v>211.6231268832575</v>
      </c>
      <c r="E199" s="3">
        <v>0.74986159400457608</v>
      </c>
      <c r="F199" s="6">
        <v>2</v>
      </c>
      <c r="G199" s="3">
        <v>107.08333330000001</v>
      </c>
      <c r="H199" s="3">
        <v>1.8604085572798248</v>
      </c>
      <c r="I199" s="6">
        <v>2</v>
      </c>
      <c r="J199" s="3">
        <v>132.87037041666667</v>
      </c>
      <c r="K199" s="3">
        <v>1.9610428064906915</v>
      </c>
      <c r="L199" s="6">
        <v>2</v>
      </c>
      <c r="M199" s="2">
        <v>2.2666666667500004</v>
      </c>
      <c r="N199" s="2">
        <v>1.8604085572798249E-2</v>
      </c>
      <c r="O199" s="6">
        <v>2</v>
      </c>
      <c r="P199" s="2">
        <v>4.411764705720155</v>
      </c>
      <c r="Q199" s="2">
        <v>3.621037416584616E-2</v>
      </c>
      <c r="R199" s="6">
        <v>2</v>
      </c>
      <c r="S199" s="2">
        <v>8.8437284834207812</v>
      </c>
      <c r="T199" s="2">
        <v>6.609477821141338E-2</v>
      </c>
      <c r="BP199" s="3">
        <f t="shared" si="414"/>
        <v>202.9345921199567</v>
      </c>
      <c r="BQ199" s="3">
        <f t="shared" si="415"/>
        <v>221.125</v>
      </c>
      <c r="BR199" s="21">
        <f t="shared" ref="BR199:BS199" si="547">BR89</f>
        <v>212.02979605997837</v>
      </c>
      <c r="BS199" s="3">
        <f t="shared" si="547"/>
        <v>-18.190407880043296</v>
      </c>
      <c r="BT199" s="22">
        <f t="shared" si="417"/>
        <v>-3856.9084730534032</v>
      </c>
      <c r="BU199" s="3">
        <f t="shared" si="418"/>
        <v>44956.634417236019</v>
      </c>
      <c r="BX199" s="3">
        <f t="shared" si="419"/>
        <v>0.52841104235929492</v>
      </c>
      <c r="BY199" s="21">
        <f t="shared" si="420"/>
        <v>20.23737093153764</v>
      </c>
      <c r="BZ199" s="21">
        <f t="shared" si="421"/>
        <v>0.27921822968723659</v>
      </c>
      <c r="CA199" s="21">
        <f t="shared" si="422"/>
        <v>409.55118222064465</v>
      </c>
      <c r="CB199" s="3">
        <f t="shared" si="406"/>
        <v>10.6936502685455</v>
      </c>
      <c r="CK199" s="3">
        <f t="shared" si="423"/>
        <v>115.41666657499991</v>
      </c>
      <c r="CL199" s="3">
        <f t="shared" si="424"/>
        <v>107</v>
      </c>
      <c r="CM199" s="21">
        <f t="shared" si="425"/>
        <v>111.20833328749995</v>
      </c>
      <c r="CN199" s="3">
        <f t="shared" si="426"/>
        <v>8.4166665749999083</v>
      </c>
      <c r="CO199" s="22">
        <f t="shared" si="427"/>
        <v>2.571789504338601</v>
      </c>
      <c r="CP199" s="3">
        <f t="shared" si="428"/>
        <v>1.2345959260829653</v>
      </c>
      <c r="CR199" s="3"/>
      <c r="CS199" s="3">
        <f t="shared" si="429"/>
        <v>-86.989514502597501</v>
      </c>
      <c r="CT199" s="21">
        <f t="shared" si="430"/>
        <v>-93.88762906846236</v>
      </c>
      <c r="CU199" s="21">
        <f t="shared" si="431"/>
        <v>7567.1756333976209</v>
      </c>
      <c r="CV199" s="21">
        <f t="shared" si="432"/>
        <v>8814.8868920971781</v>
      </c>
      <c r="CW199" s="3">
        <f t="shared" si="407"/>
        <v>8167.2392704655012</v>
      </c>
      <c r="DF199" s="3">
        <f t="shared" si="433"/>
        <v>136.11111122222232</v>
      </c>
      <c r="DG199" s="3">
        <f t="shared" si="434"/>
        <v>132.25</v>
      </c>
      <c r="DH199" s="21">
        <f t="shared" si="435"/>
        <v>134.18055561111117</v>
      </c>
      <c r="DI199" s="3">
        <f t="shared" si="436"/>
        <v>1.1111237222213219</v>
      </c>
      <c r="DJ199" s="22">
        <f t="shared" si="437"/>
        <v>149.09119840034293</v>
      </c>
      <c r="DK199" s="3">
        <f t="shared" si="438"/>
        <v>18004.4215041065</v>
      </c>
      <c r="DM199" s="3"/>
      <c r="DN199" s="3">
        <f t="shared" si="439"/>
        <v>0.48331707634648069</v>
      </c>
      <c r="DO199" s="21">
        <f t="shared" si="440"/>
        <v>8.3129208754208719</v>
      </c>
      <c r="DP199" s="21">
        <f t="shared" si="441"/>
        <v>0.23359539628810985</v>
      </c>
      <c r="DQ199" s="21">
        <f t="shared" si="442"/>
        <v>69.104653481008114</v>
      </c>
      <c r="DR199" s="3">
        <f t="shared" si="408"/>
        <v>4.017776613408043</v>
      </c>
      <c r="EA199" s="3">
        <f t="shared" si="443"/>
        <v>2.3791666667500002</v>
      </c>
      <c r="EB199" s="3">
        <f t="shared" si="444"/>
        <v>2.3894862604540021</v>
      </c>
      <c r="EC199" s="21">
        <f t="shared" ref="EC199:ED199" si="548">BY89</f>
        <v>2.384326463602001</v>
      </c>
      <c r="ED199" s="3">
        <f t="shared" si="548"/>
        <v>-1.0319593704001928E-2</v>
      </c>
      <c r="EE199" s="22">
        <f t="shared" si="446"/>
        <v>-2.4605280362072393E-2</v>
      </c>
      <c r="EF199" s="3">
        <f t="shared" si="447"/>
        <v>5.6850126850328238</v>
      </c>
      <c r="EH199" s="3"/>
      <c r="EI199" s="3">
        <f t="shared" si="448"/>
        <v>5.6990740829167219E-2</v>
      </c>
      <c r="EJ199" s="21">
        <f t="shared" si="449"/>
        <v>-2.0088668779695062E-2</v>
      </c>
      <c r="EK199" s="21">
        <f t="shared" si="450"/>
        <v>3.2479445402573076E-3</v>
      </c>
      <c r="EL199" s="21">
        <f t="shared" si="451"/>
        <v>4.0355461334029509E-4</v>
      </c>
      <c r="EM199" s="3">
        <f t="shared" si="452"/>
        <v>-1.1448681160265842E-3</v>
      </c>
      <c r="EV199" s="3">
        <f t="shared" si="453"/>
        <v>4.2031523641259838</v>
      </c>
      <c r="EW199" s="3">
        <f t="shared" si="454"/>
        <v>4.1850000000000005</v>
      </c>
      <c r="EX199" s="21">
        <f t="shared" ref="EX199:EY199" si="549">CA89</f>
        <v>4.1940761820629922</v>
      </c>
      <c r="EY199" s="3">
        <f t="shared" si="549"/>
        <v>1.8152364125983311E-2</v>
      </c>
      <c r="EZ199" s="22">
        <f t="shared" si="456"/>
        <v>7.6132398028921314E-2</v>
      </c>
      <c r="FA199" s="3">
        <f t="shared" si="457"/>
        <v>17.590275020948084</v>
      </c>
      <c r="FC199" s="3"/>
      <c r="FD199" s="3">
        <f t="shared" si="458"/>
        <v>-0.18870106550037402</v>
      </c>
      <c r="FE199" s="21">
        <f t="shared" si="459"/>
        <v>8.250165544332333E-2</v>
      </c>
      <c r="FF199" s="21">
        <f t="shared" si="460"/>
        <v>3.5608092120976445E-2</v>
      </c>
      <c r="FG199" s="21">
        <f t="shared" si="461"/>
        <v>6.8065231508888423E-3</v>
      </c>
      <c r="FH199" s="3">
        <f t="shared" si="411"/>
        <v>-1.5568150287699844E-2</v>
      </c>
      <c r="FQ199" s="3">
        <f t="shared" si="462"/>
        <v>8.1154120738356816</v>
      </c>
      <c r="FR199" s="3">
        <f t="shared" si="463"/>
        <v>9.2437500000000021</v>
      </c>
      <c r="FS199" s="21">
        <f t="shared" ref="FS199:FT199" si="550">CC89</f>
        <v>8.6795810369178419</v>
      </c>
      <c r="FT199" s="3">
        <f t="shared" si="550"/>
        <v>-1.1283379261643205</v>
      </c>
      <c r="FU199" s="22">
        <f t="shared" si="465"/>
        <v>-9.7935004671710395</v>
      </c>
      <c r="FV199" s="3">
        <f t="shared" si="466"/>
        <v>75.335126976423794</v>
      </c>
      <c r="FX199" s="3"/>
      <c r="FY199" s="3">
        <f t="shared" si="467"/>
        <v>-0.24730320664517436</v>
      </c>
      <c r="FZ199" s="21">
        <f t="shared" si="468"/>
        <v>0.90596484287318013</v>
      </c>
      <c r="GA199" s="21">
        <f t="shared" si="469"/>
        <v>6.1158876016985809E-2</v>
      </c>
      <c r="GB199" s="21">
        <f t="shared" si="470"/>
        <v>0.82077229652222594</v>
      </c>
      <c r="GC199" s="3">
        <f t="shared" si="413"/>
        <v>-0.22404801075032899</v>
      </c>
    </row>
    <row r="200" spans="1:185" x14ac:dyDescent="0.25">
      <c r="A200" s="1"/>
      <c r="B200" s="1"/>
      <c r="C200" s="4">
        <v>3</v>
      </c>
      <c r="D200" s="3">
        <v>276.92118727483</v>
      </c>
      <c r="E200" s="3">
        <v>0.33317659999999999</v>
      </c>
      <c r="F200" s="4">
        <v>3</v>
      </c>
      <c r="G200" s="3">
        <v>106.24980874999899</v>
      </c>
      <c r="H200" s="3">
        <v>4.7140450000000005</v>
      </c>
      <c r="I200" s="4">
        <v>3</v>
      </c>
      <c r="J200" s="3">
        <v>141.25013375</v>
      </c>
      <c r="K200" s="3">
        <v>5</v>
      </c>
      <c r="L200" s="4">
        <v>3</v>
      </c>
      <c r="M200" s="2">
        <v>2.2100009900000002</v>
      </c>
      <c r="N200" s="2">
        <v>1.4142136E-2</v>
      </c>
      <c r="O200" s="4">
        <v>3</v>
      </c>
      <c r="P200" s="2">
        <v>4.5248848508434296</v>
      </c>
      <c r="Q200" s="2">
        <v>2.6782133E-2</v>
      </c>
      <c r="R200" s="4">
        <v>3</v>
      </c>
      <c r="S200" s="2">
        <v>10.2235710028955</v>
      </c>
      <c r="T200" s="2">
        <v>9.9905970000000004E-3</v>
      </c>
      <c r="BP200" s="3">
        <f t="shared" si="414"/>
        <v>195.57105053987001</v>
      </c>
      <c r="BQ200" s="3">
        <f t="shared" si="415"/>
        <v>221.875</v>
      </c>
      <c r="BR200" s="21">
        <f t="shared" ref="BR200:BS200" si="551">BR90</f>
        <v>208.72302526993502</v>
      </c>
      <c r="BS200" s="3">
        <f t="shared" si="551"/>
        <v>-26.303949460129985</v>
      </c>
      <c r="BT200" s="22">
        <f t="shared" si="417"/>
        <v>-5490.2399078658045</v>
      </c>
      <c r="BU200" s="3">
        <f t="shared" si="418"/>
        <v>43565.301277833933</v>
      </c>
      <c r="BX200" s="3">
        <f t="shared" si="419"/>
        <v>-6.8351305377273945</v>
      </c>
      <c r="BY200" s="21">
        <f t="shared" si="420"/>
        <v>20.98737093153764</v>
      </c>
      <c r="BZ200" s="21">
        <f t="shared" si="421"/>
        <v>46.719009467773581</v>
      </c>
      <c r="CA200" s="21">
        <f t="shared" si="422"/>
        <v>440.46973861795112</v>
      </c>
      <c r="CB200" s="3">
        <f t="shared" si="406"/>
        <v>-143.45141996076515</v>
      </c>
      <c r="CK200" s="3">
        <f t="shared" si="423"/>
        <v>106.4393940227273</v>
      </c>
      <c r="CL200" s="3">
        <f t="shared" si="424"/>
        <v>106</v>
      </c>
      <c r="CM200" s="21">
        <f t="shared" si="425"/>
        <v>106.21969701136365</v>
      </c>
      <c r="CN200" s="3">
        <f t="shared" si="426"/>
        <v>0.43939402272729922</v>
      </c>
      <c r="CO200" s="22">
        <f t="shared" si="427"/>
        <v>1.8163004789920549</v>
      </c>
      <c r="CP200" s="3">
        <f t="shared" si="428"/>
        <v>0.69442972230181876</v>
      </c>
      <c r="CR200" s="3"/>
      <c r="CS200" s="3">
        <f t="shared" si="429"/>
        <v>-95.96678705487011</v>
      </c>
      <c r="CT200" s="21">
        <f t="shared" si="430"/>
        <v>-94.88762906846236</v>
      </c>
      <c r="CU200" s="21">
        <f t="shared" si="431"/>
        <v>9209.624217634786</v>
      </c>
      <c r="CV200" s="21">
        <f t="shared" si="432"/>
        <v>9003.6621502341022</v>
      </c>
      <c r="CW200" s="3">
        <f t="shared" si="407"/>
        <v>9106.0608929546306</v>
      </c>
      <c r="DF200" s="3">
        <f t="shared" si="433"/>
        <v>115.83333324999994</v>
      </c>
      <c r="DG200" s="3">
        <f t="shared" si="434"/>
        <v>128.125</v>
      </c>
      <c r="DH200" s="21">
        <f t="shared" si="435"/>
        <v>121.97916662499998</v>
      </c>
      <c r="DI200" s="3">
        <f t="shared" si="436"/>
        <v>0.83332450000094127</v>
      </c>
      <c r="DJ200" s="22">
        <f t="shared" si="437"/>
        <v>101.64822803830961</v>
      </c>
      <c r="DK200" s="3">
        <f t="shared" si="438"/>
        <v>14878.917090529509</v>
      </c>
      <c r="DM200" s="3"/>
      <c r="DN200" s="3">
        <f t="shared" si="439"/>
        <v>-19.794460895875901</v>
      </c>
      <c r="DO200" s="21">
        <f t="shared" si="440"/>
        <v>4.1879208754208719</v>
      </c>
      <c r="DP200" s="21">
        <f t="shared" si="441"/>
        <v>391.82068215836017</v>
      </c>
      <c r="DQ200" s="21">
        <f t="shared" si="442"/>
        <v>17.538681258785921</v>
      </c>
      <c r="DR200" s="3">
        <f t="shared" si="408"/>
        <v>-82.897636003540811</v>
      </c>
      <c r="EA200" s="3">
        <f t="shared" si="443"/>
        <v>2.3291666667499999</v>
      </c>
      <c r="EB200" s="3">
        <f t="shared" si="444"/>
        <v>2.3405500292568746</v>
      </c>
      <c r="EC200" s="21">
        <f t="shared" ref="EC200:ED200" si="552">BY90</f>
        <v>2.3348583480034373</v>
      </c>
      <c r="ED200" s="3">
        <f t="shared" si="552"/>
        <v>-1.1383362506874661E-2</v>
      </c>
      <c r="EE200" s="22">
        <f t="shared" si="446"/>
        <v>-2.6578538977525639E-2</v>
      </c>
      <c r="EF200" s="3">
        <f t="shared" si="447"/>
        <v>5.4515635052413405</v>
      </c>
      <c r="EH200" s="3"/>
      <c r="EI200" s="3">
        <f t="shared" si="448"/>
        <v>6.9907408291669526E-3</v>
      </c>
      <c r="EJ200" s="21">
        <f t="shared" si="449"/>
        <v>-6.9024899976822596E-2</v>
      </c>
      <c r="EK200" s="21">
        <f t="shared" si="450"/>
        <v>4.8870457340581853E-5</v>
      </c>
      <c r="EL200" s="21">
        <f t="shared" si="451"/>
        <v>4.7644368168103636E-3</v>
      </c>
      <c r="EM200" s="3">
        <f t="shared" si="452"/>
        <v>-4.8253518649713878E-4</v>
      </c>
      <c r="EV200" s="3">
        <f t="shared" si="453"/>
        <v>4.7227191411548226</v>
      </c>
      <c r="EW200" s="3">
        <f t="shared" si="454"/>
        <v>4.2725000000000009</v>
      </c>
      <c r="EX200" s="21">
        <f t="shared" ref="EX200:EY200" si="553">CA90</f>
        <v>4.4976095705774117</v>
      </c>
      <c r="EY200" s="3">
        <f t="shared" si="553"/>
        <v>0.45021914115482176</v>
      </c>
      <c r="EZ200" s="22">
        <f t="shared" si="456"/>
        <v>2.0249099181150689</v>
      </c>
      <c r="FA200" s="3">
        <f t="shared" si="457"/>
        <v>20.228491849349531</v>
      </c>
      <c r="FC200" s="3"/>
      <c r="FD200" s="3">
        <f t="shared" si="458"/>
        <v>0.33086571152846478</v>
      </c>
      <c r="FE200" s="21">
        <f t="shared" si="459"/>
        <v>0.17000165544332368</v>
      </c>
      <c r="FF200" s="21">
        <f t="shared" si="460"/>
        <v>0.10947211906523727</v>
      </c>
      <c r="FG200" s="21">
        <f t="shared" si="461"/>
        <v>2.8900562853470545E-2</v>
      </c>
      <c r="FH200" s="3">
        <f t="shared" si="411"/>
        <v>5.6247718689272197E-2</v>
      </c>
      <c r="FQ200" s="3">
        <f t="shared" si="462"/>
        <v>8.7976765565366133</v>
      </c>
      <c r="FR200" s="3">
        <f t="shared" si="463"/>
        <v>9.48</v>
      </c>
      <c r="FS200" s="21">
        <f t="shared" ref="FS200:FT200" si="554">CC90</f>
        <v>9.138838278268306</v>
      </c>
      <c r="FT200" s="3">
        <f t="shared" si="554"/>
        <v>-0.68232344346338714</v>
      </c>
      <c r="FU200" s="22">
        <f t="shared" si="465"/>
        <v>-6.2356436032830427</v>
      </c>
      <c r="FV200" s="3">
        <f t="shared" si="466"/>
        <v>83.518365076342022</v>
      </c>
      <c r="FX200" s="3"/>
      <c r="FY200" s="3">
        <f t="shared" si="467"/>
        <v>0.4349612760557573</v>
      </c>
      <c r="FZ200" s="21">
        <f t="shared" si="468"/>
        <v>1.1422148428731784</v>
      </c>
      <c r="GA200" s="21">
        <f t="shared" si="469"/>
        <v>0.1891913116680527</v>
      </c>
      <c r="GB200" s="21">
        <f t="shared" si="470"/>
        <v>1.3046547472797996</v>
      </c>
      <c r="GC200" s="3">
        <f t="shared" si="413"/>
        <v>0.49681922558594399</v>
      </c>
    </row>
    <row r="201" spans="1:185" x14ac:dyDescent="0.25">
      <c r="A201" s="1"/>
      <c r="B201" s="1">
        <v>2</v>
      </c>
      <c r="C201" s="5">
        <v>1</v>
      </c>
      <c r="D201" s="3">
        <v>218</v>
      </c>
      <c r="E201" s="3">
        <v>1.0409999999999999</v>
      </c>
      <c r="F201" s="5">
        <v>1</v>
      </c>
      <c r="G201" s="3">
        <v>113.12499999999999</v>
      </c>
      <c r="H201" s="3">
        <v>0.33333333333333331</v>
      </c>
      <c r="I201" s="5">
        <v>1</v>
      </c>
      <c r="J201" s="3">
        <v>132.875</v>
      </c>
      <c r="K201" s="3">
        <v>0.35355339059327373</v>
      </c>
      <c r="L201" s="5">
        <v>1</v>
      </c>
      <c r="M201" s="2">
        <v>2.2126613398893671</v>
      </c>
      <c r="N201" s="2">
        <v>1E-3</v>
      </c>
      <c r="O201" s="5">
        <v>1</v>
      </c>
      <c r="P201" s="2">
        <v>4.0674999999999999</v>
      </c>
      <c r="Q201" s="2">
        <v>1.8382840277777774E-3</v>
      </c>
      <c r="R201" s="5">
        <v>1</v>
      </c>
      <c r="S201" s="2">
        <v>8.8637499999999996</v>
      </c>
      <c r="T201" s="2">
        <v>7.8691448357540675E-2</v>
      </c>
      <c r="BP201" s="3">
        <f t="shared" si="414"/>
        <v>211.47529782770835</v>
      </c>
      <c r="BQ201" s="3">
        <f t="shared" si="415"/>
        <v>179.33333333333334</v>
      </c>
      <c r="BR201" s="21">
        <f t="shared" ref="BR201:BS201" si="555">BR91</f>
        <v>195.40431558052086</v>
      </c>
      <c r="BS201" s="3">
        <f t="shared" si="555"/>
        <v>32.141964494375003</v>
      </c>
      <c r="BT201" s="22">
        <f t="shared" si="417"/>
        <v>6280.6785734367495</v>
      </c>
      <c r="BU201" s="3">
        <f t="shared" si="418"/>
        <v>38182.84654749179</v>
      </c>
      <c r="BX201" s="3">
        <f t="shared" si="419"/>
        <v>9.0691167501109362</v>
      </c>
      <c r="BY201" s="21">
        <f t="shared" si="420"/>
        <v>-21.554295735129017</v>
      </c>
      <c r="BZ201" s="21">
        <f t="shared" si="421"/>
        <v>82.248878627142744</v>
      </c>
      <c r="CA201" s="21">
        <f t="shared" si="422"/>
        <v>464.58766463740091</v>
      </c>
      <c r="CB201" s="3">
        <f t="shared" si="406"/>
        <v>-195.47842448830329</v>
      </c>
      <c r="CK201" s="3">
        <f t="shared" si="423"/>
        <v>108.79629611111106</v>
      </c>
      <c r="CL201" s="3">
        <f t="shared" si="424"/>
        <v>137.33333333333334</v>
      </c>
      <c r="CM201" s="21">
        <f t="shared" si="425"/>
        <v>123.0648147222222</v>
      </c>
      <c r="CN201" s="3">
        <f t="shared" si="426"/>
        <v>-28.537037222222281</v>
      </c>
      <c r="CO201" s="22">
        <f t="shared" si="427"/>
        <v>-6.4966411260087487</v>
      </c>
      <c r="CP201" s="3">
        <f t="shared" si="428"/>
        <v>8.5031598828169628</v>
      </c>
      <c r="CR201" s="3"/>
      <c r="CS201" s="3">
        <f t="shared" si="429"/>
        <v>-93.609884966486348</v>
      </c>
      <c r="CT201" s="21">
        <f t="shared" si="430"/>
        <v>-63.554295735129017</v>
      </c>
      <c r="CU201" s="21">
        <f t="shared" si="431"/>
        <v>8762.8105634388066</v>
      </c>
      <c r="CV201" s="21">
        <f t="shared" si="432"/>
        <v>4039.1485063882383</v>
      </c>
      <c r="CW201" s="3">
        <f t="shared" si="407"/>
        <v>5949.3103128914809</v>
      </c>
      <c r="DF201" s="3">
        <f t="shared" si="433"/>
        <v>145.83333343750004</v>
      </c>
      <c r="DG201" s="3">
        <f t="shared" si="434"/>
        <v>137.55555555555554</v>
      </c>
      <c r="DH201" s="21">
        <f t="shared" si="435"/>
        <v>141.69444449652781</v>
      </c>
      <c r="DI201" s="3">
        <f t="shared" si="436"/>
        <v>-2.9160178124999447</v>
      </c>
      <c r="DJ201" s="22">
        <f t="shared" si="437"/>
        <v>-413.18352408415984</v>
      </c>
      <c r="DK201" s="3">
        <f t="shared" si="438"/>
        <v>20077.315601179598</v>
      </c>
      <c r="DM201" s="3"/>
      <c r="DN201" s="3">
        <f t="shared" si="439"/>
        <v>10.205539291624206</v>
      </c>
      <c r="DO201" s="21">
        <f t="shared" si="440"/>
        <v>13.618476430976415</v>
      </c>
      <c r="DP201" s="21">
        <f t="shared" si="441"/>
        <v>104.15303223288549</v>
      </c>
      <c r="DQ201" s="21">
        <f t="shared" si="442"/>
        <v>185.4629003010601</v>
      </c>
      <c r="DR201" s="3">
        <f t="shared" si="408"/>
        <v>138.98389630838798</v>
      </c>
      <c r="EA201" s="3">
        <f t="shared" si="443"/>
        <v>2.1458333325000001</v>
      </c>
      <c r="EB201" s="3">
        <f t="shared" si="444"/>
        <v>2.7383367139959436</v>
      </c>
      <c r="EC201" s="21">
        <f t="shared" ref="EC201:ED201" si="556">BY91</f>
        <v>2.4420850232479721</v>
      </c>
      <c r="ED201" s="3">
        <f t="shared" si="556"/>
        <v>-0.5925033814959435</v>
      </c>
      <c r="EE201" s="22">
        <f t="shared" si="446"/>
        <v>-1.4469436341750233</v>
      </c>
      <c r="EF201" s="3">
        <f t="shared" si="447"/>
        <v>5.9637792607720481</v>
      </c>
      <c r="EH201" s="3"/>
      <c r="EI201" s="3">
        <f t="shared" si="448"/>
        <v>-0.17634259342083292</v>
      </c>
      <c r="EJ201" s="21">
        <f t="shared" si="449"/>
        <v>0.32876178476224638</v>
      </c>
      <c r="EK201" s="21">
        <f t="shared" si="450"/>
        <v>3.1096710254385186E-2</v>
      </c>
      <c r="EL201" s="21">
        <f t="shared" si="451"/>
        <v>0.10808431112005762</v>
      </c>
      <c r="EM201" s="3">
        <f t="shared" si="452"/>
        <v>-5.7974705742636197E-2</v>
      </c>
      <c r="EV201" s="3">
        <f t="shared" si="453"/>
        <v>4.1941747589103588</v>
      </c>
      <c r="EW201" s="3">
        <f t="shared" si="454"/>
        <v>3.2866666666666666</v>
      </c>
      <c r="EX201" s="21">
        <f t="shared" ref="EX201:EY201" si="557">CA91</f>
        <v>3.740420712788513</v>
      </c>
      <c r="EY201" s="3">
        <f t="shared" si="557"/>
        <v>0.90750809224369222</v>
      </c>
      <c r="EZ201" s="22">
        <f t="shared" si="456"/>
        <v>3.3944620652514947</v>
      </c>
      <c r="FA201" s="3">
        <f t="shared" si="457"/>
        <v>13.990747108657327</v>
      </c>
      <c r="FC201" s="3"/>
      <c r="FD201" s="3">
        <f t="shared" si="458"/>
        <v>-0.19767867071599898</v>
      </c>
      <c r="FE201" s="21">
        <f t="shared" si="459"/>
        <v>-0.81583167789001054</v>
      </c>
      <c r="FF201" s="21">
        <f t="shared" si="460"/>
        <v>3.9076856856044354E-2</v>
      </c>
      <c r="FG201" s="21">
        <f t="shared" si="461"/>
        <v>0.66558132664882996</v>
      </c>
      <c r="FH201" s="3">
        <f t="shared" si="411"/>
        <v>0.16127252161330033</v>
      </c>
      <c r="FQ201" s="3">
        <f t="shared" si="462"/>
        <v>8.2740005690459935</v>
      </c>
      <c r="FR201" s="3">
        <f t="shared" si="463"/>
        <v>6.6255555555555548</v>
      </c>
      <c r="FS201" s="21">
        <f t="shared" ref="FS201:FT201" si="558">CC91</f>
        <v>7.4497780623007746</v>
      </c>
      <c r="FT201" s="3">
        <f t="shared" si="558"/>
        <v>1.6484450134904387</v>
      </c>
      <c r="FU201" s="22">
        <f t="shared" si="465"/>
        <v>12.280549498410174</v>
      </c>
      <c r="FV201" s="3">
        <f t="shared" si="466"/>
        <v>55.499193177537883</v>
      </c>
      <c r="FX201" s="3"/>
      <c r="FY201" s="3">
        <f t="shared" si="467"/>
        <v>-8.8714711434862537E-2</v>
      </c>
      <c r="FZ201" s="21">
        <f t="shared" si="468"/>
        <v>-1.7122296015712672</v>
      </c>
      <c r="GA201" s="21">
        <f t="shared" si="469"/>
        <v>7.8703000249709301E-3</v>
      </c>
      <c r="GB201" s="21">
        <f t="shared" si="470"/>
        <v>2.9317302084969006</v>
      </c>
      <c r="GC201" s="3">
        <f t="shared" si="413"/>
        <v>0.15189995501362463</v>
      </c>
    </row>
    <row r="202" spans="1:185" x14ac:dyDescent="0.25">
      <c r="A202" s="1"/>
      <c r="B202" s="1"/>
      <c r="C202" s="6">
        <v>2</v>
      </c>
      <c r="D202" s="3">
        <v>214.57303883066609</v>
      </c>
      <c r="E202" s="3">
        <v>0.77494459118917391</v>
      </c>
      <c r="F202" s="6">
        <v>2</v>
      </c>
      <c r="G202" s="3">
        <v>105.41666668249997</v>
      </c>
      <c r="H202" s="3">
        <v>1.8604085572798248</v>
      </c>
      <c r="I202" s="6">
        <v>2</v>
      </c>
      <c r="J202" s="3">
        <v>140.74074072222223</v>
      </c>
      <c r="K202" s="3">
        <v>1.9610428064906915</v>
      </c>
      <c r="L202" s="6">
        <v>2</v>
      </c>
      <c r="M202" s="2">
        <v>2.3208333333249995</v>
      </c>
      <c r="N202" s="2">
        <v>1.8604085572798249E-2</v>
      </c>
      <c r="O202" s="6">
        <v>2</v>
      </c>
      <c r="P202" s="2">
        <v>4.3087971274840537</v>
      </c>
      <c r="Q202" s="2">
        <v>3.4539847960859668E-2</v>
      </c>
      <c r="R202" s="6">
        <v>2</v>
      </c>
      <c r="S202" s="2">
        <v>8.7279664858520931</v>
      </c>
      <c r="T202" s="2">
        <v>6.3488709561978621E-2</v>
      </c>
      <c r="BP202" s="3">
        <f t="shared" si="414"/>
        <v>215.29419269688793</v>
      </c>
      <c r="BQ202" s="3">
        <f t="shared" si="415"/>
        <v>202.55555555555554</v>
      </c>
      <c r="BR202" s="21">
        <f t="shared" ref="BR202:BS202" si="559">BR92</f>
        <v>208.92487412622174</v>
      </c>
      <c r="BS202" s="3">
        <f t="shared" si="559"/>
        <v>12.73863714133239</v>
      </c>
      <c r="BT202" s="22">
        <f t="shared" si="417"/>
        <v>2661.4181612924826</v>
      </c>
      <c r="BU202" s="3">
        <f t="shared" si="418"/>
        <v>43649.603028657599</v>
      </c>
      <c r="BX202" s="3">
        <f t="shared" si="419"/>
        <v>12.888011619290523</v>
      </c>
      <c r="BY202" s="21">
        <f t="shared" si="420"/>
        <v>1.6679264870931831</v>
      </c>
      <c r="BZ202" s="21">
        <f t="shared" si="421"/>
        <v>166.10084349896755</v>
      </c>
      <c r="CA202" s="21">
        <f t="shared" si="422"/>
        <v>2.7819787663470064</v>
      </c>
      <c r="CB202" s="3">
        <f t="shared" si="406"/>
        <v>21.496255945779371</v>
      </c>
      <c r="CK202" s="3">
        <f t="shared" si="423"/>
        <v>103.24074072222228</v>
      </c>
      <c r="CL202" s="3">
        <f t="shared" si="424"/>
        <v>126.33333333333333</v>
      </c>
      <c r="CM202" s="21">
        <f t="shared" si="425"/>
        <v>114.78703702777781</v>
      </c>
      <c r="CN202" s="3">
        <f t="shared" si="426"/>
        <v>-23.092592611111044</v>
      </c>
      <c r="CO202" s="22">
        <f t="shared" si="427"/>
        <v>-15.014321042343887</v>
      </c>
      <c r="CP202" s="3">
        <f t="shared" si="428"/>
        <v>45.844183745660523</v>
      </c>
      <c r="CR202" s="3"/>
      <c r="CS202" s="3">
        <f t="shared" si="429"/>
        <v>-99.165440355375125</v>
      </c>
      <c r="CT202" s="21">
        <f t="shared" si="430"/>
        <v>-74.554295735129031</v>
      </c>
      <c r="CU202" s="21">
        <f t="shared" si="431"/>
        <v>9833.7845608754615</v>
      </c>
      <c r="CV202" s="21">
        <f t="shared" si="432"/>
        <v>5558.3430125610785</v>
      </c>
      <c r="CW202" s="3">
        <f t="shared" si="407"/>
        <v>7393.2095669589362</v>
      </c>
      <c r="DF202" s="3">
        <f t="shared" si="433"/>
        <v>149.47916668749994</v>
      </c>
      <c r="DG202" s="3">
        <f t="shared" si="434"/>
        <v>124.77777777777779</v>
      </c>
      <c r="DH202" s="21">
        <f t="shared" si="435"/>
        <v>137.12847223263887</v>
      </c>
      <c r="DI202" s="3">
        <f t="shared" si="436"/>
        <v>-6.7708333125000593</v>
      </c>
      <c r="DJ202" s="22">
        <f t="shared" si="437"/>
        <v>-928.47402788499062</v>
      </c>
      <c r="DK202" s="3">
        <f t="shared" si="438"/>
        <v>18804.217896857608</v>
      </c>
      <c r="DM202" s="3"/>
      <c r="DN202" s="3">
        <f t="shared" si="439"/>
        <v>13.851372541624102</v>
      </c>
      <c r="DO202" s="21">
        <f t="shared" si="440"/>
        <v>0.84069865319865755</v>
      </c>
      <c r="DP202" s="21">
        <f t="shared" si="441"/>
        <v>191.86052128685813</v>
      </c>
      <c r="DQ202" s="21">
        <f t="shared" si="442"/>
        <v>0.70677422549003666</v>
      </c>
      <c r="DR202" s="3">
        <f t="shared" si="408"/>
        <v>11.644830240696248</v>
      </c>
      <c r="EA202" s="3">
        <f t="shared" si="443"/>
        <v>2.125</v>
      </c>
      <c r="EB202" s="3">
        <f t="shared" si="444"/>
        <v>2.2581544466127679</v>
      </c>
      <c r="EC202" s="21">
        <f t="shared" ref="EC202:ED202" si="560">BY92</f>
        <v>2.1915772233063837</v>
      </c>
      <c r="ED202" s="3">
        <f t="shared" si="560"/>
        <v>-0.13315444661276787</v>
      </c>
      <c r="EE202" s="22">
        <f t="shared" si="446"/>
        <v>-0.29181825237850795</v>
      </c>
      <c r="EF202" s="3">
        <f t="shared" si="447"/>
        <v>4.8030107257153185</v>
      </c>
      <c r="EH202" s="3"/>
      <c r="EI202" s="3">
        <f t="shared" si="448"/>
        <v>-0.197175925920833</v>
      </c>
      <c r="EJ202" s="21">
        <f t="shared" si="449"/>
        <v>-0.15142048262092933</v>
      </c>
      <c r="EK202" s="21">
        <f t="shared" si="450"/>
        <v>3.8878345762737819E-2</v>
      </c>
      <c r="EL202" s="21">
        <f t="shared" si="451"/>
        <v>2.2928162557155161E-2</v>
      </c>
      <c r="EM202" s="3">
        <f t="shared" si="452"/>
        <v>2.9856473864161143E-2</v>
      </c>
      <c r="EV202" s="3">
        <f t="shared" si="453"/>
        <v>4.2352941176470589</v>
      </c>
      <c r="EW202" s="3">
        <f t="shared" si="454"/>
        <v>3.985555555555556</v>
      </c>
      <c r="EX202" s="21">
        <f t="shared" ref="EX202:EY202" si="561">CA92</f>
        <v>4.1104248366013074</v>
      </c>
      <c r="EY202" s="3">
        <f t="shared" si="561"/>
        <v>0.24973856209150291</v>
      </c>
      <c r="EZ202" s="22">
        <f t="shared" si="456"/>
        <v>1.0265315882780113</v>
      </c>
      <c r="FA202" s="3">
        <f t="shared" si="457"/>
        <v>16.895592337348884</v>
      </c>
      <c r="FC202" s="3"/>
      <c r="FD202" s="3">
        <f t="shared" si="458"/>
        <v>-0.15655931197929895</v>
      </c>
      <c r="FE202" s="21">
        <f t="shared" si="459"/>
        <v>-0.11694278900112121</v>
      </c>
      <c r="FF202" s="21">
        <f t="shared" si="460"/>
        <v>2.4510818167431461E-2</v>
      </c>
      <c r="FG202" s="21">
        <f t="shared" si="461"/>
        <v>1.3675615899360755E-2</v>
      </c>
      <c r="FH202" s="3">
        <f t="shared" si="411"/>
        <v>1.8308482586955867E-2</v>
      </c>
      <c r="FQ202" s="3">
        <f t="shared" si="462"/>
        <v>8.5156854418851928</v>
      </c>
      <c r="FR202" s="3">
        <f t="shared" si="463"/>
        <v>8.0688888888888872</v>
      </c>
      <c r="FS202" s="21">
        <f t="shared" ref="FS202:FT202" si="562">CC92</f>
        <v>8.2922871653870409</v>
      </c>
      <c r="FT202" s="3">
        <f t="shared" si="562"/>
        <v>0.44679655299630561</v>
      </c>
      <c r="FU202" s="22">
        <f t="shared" si="465"/>
        <v>3.7049653219504357</v>
      </c>
      <c r="FV202" s="3">
        <f t="shared" si="466"/>
        <v>68.762026433242653</v>
      </c>
      <c r="FX202" s="3"/>
      <c r="FY202" s="3">
        <f t="shared" si="467"/>
        <v>0.15297016140433684</v>
      </c>
      <c r="FZ202" s="21">
        <f t="shared" si="468"/>
        <v>-0.26889626823793478</v>
      </c>
      <c r="GA202" s="21">
        <f t="shared" si="469"/>
        <v>2.3399870280068864E-2</v>
      </c>
      <c r="GB202" s="21">
        <f t="shared" si="470"/>
        <v>7.2305203072287369E-2</v>
      </c>
      <c r="GC202" s="3">
        <f t="shared" si="413"/>
        <v>-4.1133105553380733E-2</v>
      </c>
    </row>
    <row r="203" spans="1:185" x14ac:dyDescent="0.25">
      <c r="A203" s="1"/>
      <c r="B203" s="1"/>
      <c r="C203" s="4">
        <v>3</v>
      </c>
      <c r="D203" s="3">
        <v>251.2747298372</v>
      </c>
      <c r="E203" s="3">
        <v>0.33317659999999999</v>
      </c>
      <c r="F203" s="4">
        <v>3</v>
      </c>
      <c r="G203" s="3">
        <v>105.000495</v>
      </c>
      <c r="H203" s="3">
        <v>4.7140450000000005</v>
      </c>
      <c r="I203" s="4">
        <v>3</v>
      </c>
      <c r="J203" s="3">
        <v>144.999504999999</v>
      </c>
      <c r="K203" s="3">
        <v>5</v>
      </c>
      <c r="L203" s="4">
        <v>3</v>
      </c>
      <c r="M203" s="2">
        <v>2.2399997699999998</v>
      </c>
      <c r="N203" s="2">
        <v>1.4142136E-2</v>
      </c>
      <c r="O203" s="4">
        <v>3</v>
      </c>
      <c r="P203" s="2">
        <v>4.4642861726722396</v>
      </c>
      <c r="Q203" s="2">
        <v>2.5366559E-2</v>
      </c>
      <c r="R203" s="4">
        <v>3</v>
      </c>
      <c r="S203" s="2">
        <v>10.9218873702815</v>
      </c>
      <c r="T203" s="2">
        <v>9.9905970000000004E-3</v>
      </c>
      <c r="BP203" s="3">
        <f t="shared" si="414"/>
        <v>210.69183062822319</v>
      </c>
      <c r="BQ203" s="3">
        <f t="shared" si="415"/>
        <v>198.55555555555554</v>
      </c>
      <c r="BR203" s="21">
        <f t="shared" ref="BR203:BS203" si="563">BR93</f>
        <v>204.62369309188938</v>
      </c>
      <c r="BS203" s="3">
        <f t="shared" si="563"/>
        <v>12.136275072667644</v>
      </c>
      <c r="BT203" s="22">
        <f t="shared" si="417"/>
        <v>2483.3694257482916</v>
      </c>
      <c r="BU203" s="3">
        <f t="shared" si="418"/>
        <v>41870.855774563737</v>
      </c>
      <c r="BX203" s="3">
        <f t="shared" si="419"/>
        <v>8.2856495506257772</v>
      </c>
      <c r="BY203" s="21">
        <f t="shared" si="420"/>
        <v>-2.3320735129068169</v>
      </c>
      <c r="BZ203" s="21">
        <f t="shared" si="421"/>
        <v>68.651988475785146</v>
      </c>
      <c r="CA203" s="21">
        <f t="shared" si="422"/>
        <v>5.4385668696015417</v>
      </c>
      <c r="CB203" s="3">
        <f t="shared" si="406"/>
        <v>-19.322743854242646</v>
      </c>
      <c r="CK203" s="3">
        <f t="shared" si="423"/>
        <v>102.50000015000005</v>
      </c>
      <c r="CL203" s="3">
        <f t="shared" si="424"/>
        <v>115.77777777777779</v>
      </c>
      <c r="CM203" s="21">
        <f t="shared" si="425"/>
        <v>109.13888896388892</v>
      </c>
      <c r="CN203" s="3">
        <f t="shared" si="426"/>
        <v>-13.277777627777738</v>
      </c>
      <c r="CO203" s="22">
        <f t="shared" si="427"/>
        <v>-21.802359370260561</v>
      </c>
      <c r="CP203" s="3">
        <f t="shared" si="428"/>
        <v>91.84260334805596</v>
      </c>
      <c r="CR203" s="3"/>
      <c r="CS203" s="3">
        <f t="shared" si="429"/>
        <v>-99.906180927597362</v>
      </c>
      <c r="CT203" s="21">
        <f t="shared" si="430"/>
        <v>-85.109851290684574</v>
      </c>
      <c r="CU203" s="21">
        <f t="shared" si="431"/>
        <v>9981.2449875378188</v>
      </c>
      <c r="CV203" s="21">
        <f t="shared" si="432"/>
        <v>7243.6867867224428</v>
      </c>
      <c r="CW203" s="3">
        <f t="shared" si="407"/>
        <v>8503.0002017680381</v>
      </c>
      <c r="DF203" s="3">
        <f t="shared" si="433"/>
        <v>141.6666665833333</v>
      </c>
      <c r="DG203" s="3">
        <f t="shared" si="434"/>
        <v>108.22222222222221</v>
      </c>
      <c r="DH203" s="21">
        <f t="shared" si="435"/>
        <v>124.94444440277775</v>
      </c>
      <c r="DI203" s="3">
        <f t="shared" si="436"/>
        <v>-9.5834546666667109</v>
      </c>
      <c r="DJ203" s="22">
        <f t="shared" si="437"/>
        <v>-1197.3994187858798</v>
      </c>
      <c r="DK203" s="3">
        <f t="shared" si="438"/>
        <v>15611.114187118819</v>
      </c>
      <c r="DM203" s="3"/>
      <c r="DN203" s="3">
        <f t="shared" si="439"/>
        <v>6.0388724374574565</v>
      </c>
      <c r="DO203" s="21">
        <f t="shared" si="440"/>
        <v>-15.714856902356914</v>
      </c>
      <c r="DP203" s="21">
        <f t="shared" si="441"/>
        <v>36.467980315883359</v>
      </c>
      <c r="DQ203" s="21">
        <f t="shared" si="442"/>
        <v>246.95672746155475</v>
      </c>
      <c r="DR203" s="3">
        <f t="shared" si="408"/>
        <v>-94.900016206231228</v>
      </c>
      <c r="EA203" s="3">
        <f t="shared" si="443"/>
        <v>2.3000000007500003</v>
      </c>
      <c r="EB203" s="3">
        <f t="shared" si="444"/>
        <v>2.0144242725690127</v>
      </c>
      <c r="EC203" s="21">
        <f t="shared" ref="EC203:ED203" si="564">BY93</f>
        <v>2.1572121366595063</v>
      </c>
      <c r="ED203" s="3">
        <f t="shared" si="564"/>
        <v>0.28557572818098764</v>
      </c>
      <c r="EE203" s="22">
        <f t="shared" si="446"/>
        <v>0.61604742676740276</v>
      </c>
      <c r="EF203" s="3">
        <f t="shared" si="447"/>
        <v>4.6535642025510722</v>
      </c>
      <c r="EH203" s="3"/>
      <c r="EI203" s="3">
        <f t="shared" si="448"/>
        <v>-2.2175925170832667E-2</v>
      </c>
      <c r="EJ203" s="21">
        <f t="shared" si="449"/>
        <v>-0.39515065666468452</v>
      </c>
      <c r="EK203" s="21">
        <f t="shared" si="450"/>
        <v>4.9177165718236983E-4</v>
      </c>
      <c r="EL203" s="21">
        <f t="shared" si="451"/>
        <v>0.15614404146253139</v>
      </c>
      <c r="EM203" s="3">
        <f t="shared" si="452"/>
        <v>8.7628313934014351E-3</v>
      </c>
      <c r="EV203" s="3">
        <f t="shared" si="453"/>
        <v>4.3478260855387516</v>
      </c>
      <c r="EW203" s="3">
        <f t="shared" si="454"/>
        <v>4.4677777777777781</v>
      </c>
      <c r="EX203" s="21">
        <f t="shared" ref="EX203:EY203" si="565">CA93</f>
        <v>4.4078019316582644</v>
      </c>
      <c r="EY203" s="3">
        <f t="shared" si="565"/>
        <v>-0.11995169223902646</v>
      </c>
      <c r="EZ203" s="22">
        <f t="shared" si="456"/>
        <v>-0.52872330075685847</v>
      </c>
      <c r="FA203" s="3">
        <f t="shared" si="457"/>
        <v>19.428717868730327</v>
      </c>
      <c r="FC203" s="3"/>
      <c r="FD203" s="3">
        <f t="shared" si="458"/>
        <v>-4.4027344087606224E-2</v>
      </c>
      <c r="FE203" s="21">
        <f t="shared" si="459"/>
        <v>0.3652794332211009</v>
      </c>
      <c r="FF203" s="21">
        <f t="shared" si="460"/>
        <v>1.9384070274084746E-3</v>
      </c>
      <c r="FG203" s="21">
        <f t="shared" si="461"/>
        <v>0.13342906433432872</v>
      </c>
      <c r="FH203" s="3">
        <f t="shared" si="411"/>
        <v>-1.6082283294551188E-2</v>
      </c>
      <c r="FQ203" s="3">
        <f t="shared" si="462"/>
        <v>8.6397075271485004</v>
      </c>
      <c r="FR203" s="3">
        <f t="shared" si="463"/>
        <v>8.8688888888888915</v>
      </c>
      <c r="FS203" s="21">
        <f t="shared" ref="FS203:FT203" si="566">CC93</f>
        <v>8.754298208018696</v>
      </c>
      <c r="FT203" s="3">
        <f t="shared" si="566"/>
        <v>-0.22918136174039105</v>
      </c>
      <c r="FU203" s="22">
        <f t="shared" si="465"/>
        <v>-2.0063219843951901</v>
      </c>
      <c r="FV203" s="3">
        <f t="shared" si="466"/>
        <v>76.637737114919346</v>
      </c>
      <c r="FX203" s="3"/>
      <c r="FY203" s="3">
        <f t="shared" si="467"/>
        <v>0.27699224666764444</v>
      </c>
      <c r="FZ203" s="21">
        <f t="shared" si="468"/>
        <v>0.53110373176206949</v>
      </c>
      <c r="GA203" s="21">
        <f t="shared" si="469"/>
        <v>7.6724704713989178E-2</v>
      </c>
      <c r="GB203" s="21">
        <f t="shared" si="470"/>
        <v>0.28207117389159625</v>
      </c>
      <c r="GC203" s="3">
        <f t="shared" si="413"/>
        <v>0.14711161587434562</v>
      </c>
    </row>
    <row r="204" spans="1:185" x14ac:dyDescent="0.25">
      <c r="A204" s="1"/>
      <c r="B204" s="1">
        <v>3</v>
      </c>
      <c r="C204" s="5">
        <v>1</v>
      </c>
      <c r="D204" s="3">
        <v>207.75</v>
      </c>
      <c r="E204" s="3">
        <v>1.0409999999999999</v>
      </c>
      <c r="F204" s="5">
        <v>1</v>
      </c>
      <c r="G204" s="3">
        <v>110.875</v>
      </c>
      <c r="H204" s="3">
        <v>0.33333333333333331</v>
      </c>
      <c r="I204" s="5">
        <v>1</v>
      </c>
      <c r="J204" s="3">
        <v>117.875</v>
      </c>
      <c r="K204" s="3">
        <v>0.35355339059327373</v>
      </c>
      <c r="L204" s="5">
        <v>1</v>
      </c>
      <c r="M204" s="2">
        <v>2.0577307802229212</v>
      </c>
      <c r="N204" s="2">
        <v>1E-3</v>
      </c>
      <c r="O204" s="5">
        <v>1</v>
      </c>
      <c r="P204" s="2">
        <v>4.3737499999999994</v>
      </c>
      <c r="Q204" s="2">
        <v>2.1255210069444437E-3</v>
      </c>
      <c r="R204" s="5">
        <v>1</v>
      </c>
      <c r="S204" s="2">
        <v>9.0849999999999991</v>
      </c>
      <c r="T204" s="2">
        <v>8.5529974051013355E-2</v>
      </c>
      <c r="BR204" s="7"/>
      <c r="BS204" s="7"/>
      <c r="BU204" s="7"/>
      <c r="BX204" s="7"/>
      <c r="BY204" s="7"/>
      <c r="CM204" s="7"/>
      <c r="CN204" s="7"/>
      <c r="CP204" s="7"/>
      <c r="CR204" s="7"/>
      <c r="CS204" s="7"/>
      <c r="CT204" s="7"/>
      <c r="DH204" s="7"/>
      <c r="DI204" s="7"/>
      <c r="DK204" s="7"/>
      <c r="DM204" s="7"/>
      <c r="DN204" s="7"/>
      <c r="DO204" s="7"/>
      <c r="EC204" s="7"/>
      <c r="ED204" s="7"/>
      <c r="EF204" s="7"/>
      <c r="EH204" s="7"/>
      <c r="EI204" s="7"/>
      <c r="EJ204" s="7"/>
      <c r="EX204" s="7"/>
      <c r="EY204" s="7"/>
      <c r="FA204" s="7"/>
      <c r="FC204" s="7"/>
      <c r="FD204" s="7"/>
      <c r="FE204" s="7"/>
      <c r="FS204" s="7"/>
      <c r="FT204" s="7"/>
      <c r="FV204" s="7"/>
      <c r="FX204" s="7"/>
      <c r="FY204" s="7"/>
      <c r="FZ204" s="7"/>
    </row>
    <row r="205" spans="1:185" x14ac:dyDescent="0.25">
      <c r="A205" s="1"/>
      <c r="B205" s="1"/>
      <c r="C205" s="6">
        <v>2</v>
      </c>
      <c r="D205" s="3">
        <v>210.85520921551449</v>
      </c>
      <c r="E205" s="3">
        <v>0.66729642396419431</v>
      </c>
      <c r="F205" s="6">
        <v>2</v>
      </c>
      <c r="G205" s="3">
        <v>101.85185191666667</v>
      </c>
      <c r="H205" s="3">
        <v>1.9610428064906915</v>
      </c>
      <c r="I205" s="6">
        <v>2</v>
      </c>
      <c r="J205" s="3">
        <v>126.56249993749999</v>
      </c>
      <c r="K205" s="3">
        <v>2.0799999999999996</v>
      </c>
      <c r="L205" s="6">
        <v>2</v>
      </c>
      <c r="M205" s="2">
        <v>1.92916666675</v>
      </c>
      <c r="N205" s="2">
        <v>1.8604085572798249E-2</v>
      </c>
      <c r="O205" s="6">
        <v>2</v>
      </c>
      <c r="P205" s="2">
        <v>4.6652267816559299</v>
      </c>
      <c r="Q205" s="2">
        <v>4.4989517887872803E-2</v>
      </c>
      <c r="R205" s="6">
        <v>2</v>
      </c>
      <c r="S205" s="2">
        <v>9.2424750403639528</v>
      </c>
      <c r="T205" s="2">
        <v>7.5578861276374559E-2</v>
      </c>
      <c r="BR205" s="7"/>
      <c r="BS205" s="7"/>
      <c r="BU205" s="7"/>
      <c r="BX205" s="7"/>
      <c r="BY205" s="7"/>
    </row>
    <row r="206" spans="1:185" x14ac:dyDescent="0.25">
      <c r="A206" s="1"/>
      <c r="B206" s="1"/>
      <c r="C206" s="4">
        <v>3</v>
      </c>
      <c r="D206" s="3">
        <v>196.374527409629</v>
      </c>
      <c r="E206" s="3">
        <v>0.33317659999999999</v>
      </c>
      <c r="F206" s="4">
        <v>3</v>
      </c>
      <c r="G206" s="3">
        <v>101.24993374999899</v>
      </c>
      <c r="H206" s="3">
        <v>4.7140450000000005</v>
      </c>
      <c r="I206" s="4">
        <v>3</v>
      </c>
      <c r="J206" s="3">
        <v>131.25014250000001</v>
      </c>
      <c r="K206" s="3">
        <v>5</v>
      </c>
      <c r="L206" s="4">
        <v>3</v>
      </c>
      <c r="M206" s="2">
        <v>2.0599994599999998</v>
      </c>
      <c r="N206" s="2">
        <v>1.4142136E-2</v>
      </c>
      <c r="O206" s="4">
        <v>3</v>
      </c>
      <c r="P206" s="2">
        <v>4.8543702045436401</v>
      </c>
      <c r="Q206" s="2">
        <v>2.9993234000000001E-2</v>
      </c>
      <c r="R206" s="4">
        <v>3</v>
      </c>
      <c r="S206" s="2">
        <v>8.7365924519805205</v>
      </c>
      <c r="T206" s="2">
        <v>9.9905970000000004E-3</v>
      </c>
    </row>
    <row r="207" spans="1:185" x14ac:dyDescent="0.25">
      <c r="A207" s="1">
        <v>17</v>
      </c>
      <c r="B207" s="1">
        <v>1</v>
      </c>
      <c r="C207" s="5">
        <v>1</v>
      </c>
      <c r="D207" s="3">
        <v>194.88888888888889</v>
      </c>
      <c r="E207" s="3">
        <v>1.0409999999999999</v>
      </c>
      <c r="F207" s="5">
        <v>1</v>
      </c>
      <c r="G207" s="3">
        <v>119.22222222222221</v>
      </c>
      <c r="H207" s="3">
        <v>0.31622776601683794</v>
      </c>
      <c r="I207" s="5">
        <v>1</v>
      </c>
      <c r="J207" s="3">
        <v>128.33333333333329</v>
      </c>
      <c r="K207" s="3">
        <v>0.33333333333333331</v>
      </c>
      <c r="L207" s="5">
        <v>1</v>
      </c>
      <c r="M207" s="2">
        <v>2.4725274725274726</v>
      </c>
      <c r="N207" s="2">
        <v>1E-3</v>
      </c>
      <c r="O207" s="5">
        <v>1</v>
      </c>
      <c r="P207" s="2">
        <v>4.0444444444444443</v>
      </c>
      <c r="Q207" s="2">
        <v>1.6357530864197531E-3</v>
      </c>
      <c r="R207" s="5">
        <v>1</v>
      </c>
      <c r="S207" s="2">
        <v>7.8722222222222218</v>
      </c>
      <c r="T207" s="2">
        <v>7.4661454564850002E-2</v>
      </c>
    </row>
    <row r="208" spans="1:185" x14ac:dyDescent="0.25">
      <c r="A208" s="1"/>
      <c r="B208" s="1"/>
      <c r="C208" s="6">
        <v>2</v>
      </c>
      <c r="D208" s="3">
        <v>180.11341974483375</v>
      </c>
      <c r="E208" s="3">
        <v>0.62203263292740552</v>
      </c>
      <c r="F208" s="6">
        <v>2</v>
      </c>
      <c r="G208" s="3">
        <v>109.99999987499993</v>
      </c>
      <c r="H208" s="3">
        <v>1.8604085572798248</v>
      </c>
      <c r="I208" s="6">
        <v>2</v>
      </c>
      <c r="J208" s="3">
        <v>138.88888911111118</v>
      </c>
      <c r="K208" s="3">
        <v>1.9610428064906915</v>
      </c>
      <c r="L208" s="6">
        <v>2</v>
      </c>
      <c r="M208" s="2">
        <v>2.3500000007500002</v>
      </c>
      <c r="N208" s="2">
        <v>1.8604085572798249E-2</v>
      </c>
      <c r="O208" s="6">
        <v>2</v>
      </c>
      <c r="P208" s="2">
        <v>4.2553191475780894</v>
      </c>
      <c r="Q208" s="2">
        <v>3.3687796398231412E-2</v>
      </c>
      <c r="R208" s="6">
        <v>2</v>
      </c>
      <c r="S208" s="2">
        <v>7.2920669010999761</v>
      </c>
      <c r="T208" s="2">
        <v>5.2897226306769352E-2</v>
      </c>
      <c r="BR208" s="9" t="s">
        <v>25</v>
      </c>
      <c r="CM208" s="9" t="s">
        <v>25</v>
      </c>
      <c r="DH208" s="9" t="s">
        <v>25</v>
      </c>
      <c r="EC208" s="9" t="s">
        <v>25</v>
      </c>
      <c r="EX208" s="9" t="s">
        <v>25</v>
      </c>
      <c r="FS208" s="9" t="s">
        <v>25</v>
      </c>
    </row>
    <row r="209" spans="1:191" x14ac:dyDescent="0.25">
      <c r="A209" s="1"/>
      <c r="B209" s="1"/>
      <c r="C209" s="4">
        <v>3</v>
      </c>
      <c r="D209" s="3">
        <v>48.841863756999899</v>
      </c>
      <c r="E209" s="3">
        <v>0.3160791</v>
      </c>
      <c r="F209" s="4">
        <v>3</v>
      </c>
      <c r="G209" s="3">
        <v>115.00072499999899</v>
      </c>
      <c r="H209" s="3">
        <v>4.4721359999999999</v>
      </c>
      <c r="I209" s="4">
        <v>3</v>
      </c>
      <c r="J209" s="3">
        <v>133.74900749999998</v>
      </c>
      <c r="K209" s="3">
        <v>4.7140450000000005</v>
      </c>
      <c r="L209" s="4">
        <v>3</v>
      </c>
      <c r="M209" s="2">
        <v>2.2000045799999901</v>
      </c>
      <c r="N209" s="2">
        <v>1.4142136E-2</v>
      </c>
      <c r="O209" s="4">
        <v>3</v>
      </c>
      <c r="P209" s="2">
        <v>4.5454450826643296</v>
      </c>
      <c r="Q209" s="2">
        <v>2.9219167000000001E-2</v>
      </c>
      <c r="R209" s="4">
        <v>3</v>
      </c>
      <c r="S209" s="2">
        <v>2.0746027398854801</v>
      </c>
      <c r="T209" s="2">
        <v>9.9905970000000004E-3</v>
      </c>
      <c r="BP209" t="s">
        <v>42</v>
      </c>
      <c r="BR209" s="9" t="s">
        <v>100</v>
      </c>
      <c r="BS209" s="9"/>
      <c r="BT209" s="9"/>
      <c r="BU209" s="9"/>
      <c r="BV209" s="9"/>
      <c r="BW209" s="9"/>
      <c r="BX209" s="9"/>
      <c r="CK209" t="s">
        <v>42</v>
      </c>
      <c r="CM209" s="9" t="s">
        <v>101</v>
      </c>
      <c r="CN209" s="9"/>
      <c r="CO209" s="9"/>
      <c r="CP209" s="9"/>
      <c r="CQ209" s="9"/>
      <c r="CR209" s="9"/>
      <c r="CS209" s="9"/>
      <c r="DF209" t="s">
        <v>42</v>
      </c>
      <c r="DH209" s="9" t="s">
        <v>102</v>
      </c>
      <c r="DI209" s="9"/>
      <c r="DJ209" s="9"/>
      <c r="DK209" s="9"/>
      <c r="DL209" s="9"/>
      <c r="DM209" s="9"/>
      <c r="DN209" s="9"/>
      <c r="EA209" t="s">
        <v>42</v>
      </c>
      <c r="EC209" s="9" t="s">
        <v>103</v>
      </c>
      <c r="ED209" s="9"/>
      <c r="EE209" s="9"/>
      <c r="EF209" s="9"/>
      <c r="EG209" s="9"/>
      <c r="EH209" s="9"/>
      <c r="EI209" s="9"/>
      <c r="EV209" t="s">
        <v>42</v>
      </c>
      <c r="EX209" s="9" t="s">
        <v>104</v>
      </c>
      <c r="EY209" s="9"/>
      <c r="EZ209" s="9"/>
      <c r="FA209" s="9"/>
      <c r="FB209" s="9"/>
      <c r="FC209" s="9"/>
      <c r="FD209" s="10"/>
      <c r="FQ209" t="s">
        <v>42</v>
      </c>
      <c r="FS209" s="9" t="s">
        <v>105</v>
      </c>
      <c r="FT209" s="9"/>
      <c r="FU209" s="9"/>
      <c r="FV209" s="9"/>
      <c r="FW209" s="9"/>
      <c r="FX209" s="9"/>
      <c r="FY209" s="10"/>
    </row>
    <row r="210" spans="1:191" x14ac:dyDescent="0.25">
      <c r="A210" s="1"/>
      <c r="B210" s="1">
        <v>2</v>
      </c>
      <c r="C210" s="5">
        <v>1</v>
      </c>
      <c r="D210" s="3">
        <v>193.77777777777777</v>
      </c>
      <c r="E210" s="3">
        <v>1.0409999999999999</v>
      </c>
      <c r="F210" s="5">
        <v>1</v>
      </c>
      <c r="G210" s="3">
        <v>120.77777777777777</v>
      </c>
      <c r="H210" s="3">
        <v>0.31622776601683794</v>
      </c>
      <c r="I210" s="5">
        <v>1</v>
      </c>
      <c r="J210" s="3">
        <v>112.99999999999999</v>
      </c>
      <c r="K210" s="3">
        <v>0.33333333333333331</v>
      </c>
      <c r="L210" s="5">
        <v>1</v>
      </c>
      <c r="M210" s="2">
        <v>2.3352361183186301</v>
      </c>
      <c r="N210" s="2">
        <v>1E-3</v>
      </c>
      <c r="O210" s="5">
        <v>1</v>
      </c>
      <c r="P210" s="2">
        <v>4.2822222222222219</v>
      </c>
      <c r="Q210" s="2">
        <v>1.8337427160493827E-3</v>
      </c>
      <c r="R210" s="5">
        <v>1</v>
      </c>
      <c r="S210" s="2">
        <v>8.2955555555555556</v>
      </c>
      <c r="T210" s="2">
        <v>8.0714446616828833E-2</v>
      </c>
      <c r="BP210" s="20">
        <v>0.95</v>
      </c>
      <c r="BR210" s="1" t="s">
        <v>38</v>
      </c>
      <c r="BS210" s="1"/>
      <c r="CK210" s="20">
        <v>0.95</v>
      </c>
      <c r="CM210" s="1" t="s">
        <v>79</v>
      </c>
      <c r="CN210" s="1"/>
      <c r="DF210" s="20">
        <v>0.95</v>
      </c>
      <c r="DH210" s="1" t="s">
        <v>38</v>
      </c>
      <c r="DI210" s="1"/>
      <c r="EA210" s="20">
        <v>0.95</v>
      </c>
      <c r="EC210" s="1" t="s">
        <v>38</v>
      </c>
      <c r="ED210" s="1"/>
      <c r="EV210" s="20">
        <v>0.95</v>
      </c>
      <c r="EX210" s="1" t="s">
        <v>38</v>
      </c>
      <c r="EY210" s="1"/>
      <c r="FQ210" s="20">
        <v>0.95</v>
      </c>
      <c r="FS210" s="1" t="s">
        <v>38</v>
      </c>
      <c r="FT210" s="1"/>
    </row>
    <row r="211" spans="1:191" x14ac:dyDescent="0.25">
      <c r="A211" s="1"/>
      <c r="B211" s="1"/>
      <c r="C211" s="6">
        <v>2</v>
      </c>
      <c r="D211" s="3">
        <v>191.85584487262864</v>
      </c>
      <c r="E211" s="3">
        <v>0.84464051695999176</v>
      </c>
      <c r="F211" s="6">
        <v>2</v>
      </c>
      <c r="G211" s="3">
        <v>117.08333329999995</v>
      </c>
      <c r="H211" s="3">
        <v>1.8604085572798248</v>
      </c>
      <c r="I211" s="6">
        <v>2</v>
      </c>
      <c r="J211" s="3">
        <v>116.66666669444447</v>
      </c>
      <c r="K211" s="3">
        <v>1.9610428064906915</v>
      </c>
      <c r="L211" s="6">
        <v>2</v>
      </c>
      <c r="M211" s="2">
        <v>2.2208333332499999</v>
      </c>
      <c r="N211" s="2">
        <v>1.8604085572798249E-2</v>
      </c>
      <c r="O211" s="6">
        <v>2</v>
      </c>
      <c r="P211" s="2">
        <v>4.5028142590807816</v>
      </c>
      <c r="Q211" s="2">
        <v>3.7720409064539606E-2</v>
      </c>
      <c r="R211" s="6">
        <v>2</v>
      </c>
      <c r="S211" s="2">
        <v>8.1891382503324284</v>
      </c>
      <c r="T211" s="2">
        <v>6.286946438111031E-2</v>
      </c>
      <c r="BR211" s="1" t="s">
        <v>39</v>
      </c>
      <c r="BS211" s="1" t="s">
        <v>40</v>
      </c>
      <c r="BT211" s="1" t="s">
        <v>106</v>
      </c>
      <c r="BU211" s="1" t="s">
        <v>77</v>
      </c>
      <c r="BV211" s="1"/>
      <c r="BX211" s="1" t="s">
        <v>29</v>
      </c>
      <c r="CM211" s="1" t="s">
        <v>39</v>
      </c>
      <c r="CN211" s="1" t="s">
        <v>40</v>
      </c>
      <c r="CO211" s="1" t="s">
        <v>106</v>
      </c>
      <c r="CP211" s="1" t="s">
        <v>77</v>
      </c>
      <c r="CQ211" s="1"/>
      <c r="CS211" s="1" t="s">
        <v>29</v>
      </c>
      <c r="DH211" s="1" t="s">
        <v>39</v>
      </c>
      <c r="DI211" s="1" t="s">
        <v>40</v>
      </c>
      <c r="DJ211" s="1" t="s">
        <v>106</v>
      </c>
      <c r="DK211" s="1" t="s">
        <v>77</v>
      </c>
      <c r="DL211" s="1"/>
      <c r="DN211" s="1" t="s">
        <v>29</v>
      </c>
      <c r="EC211" s="1" t="s">
        <v>39</v>
      </c>
      <c r="ED211" s="1" t="s">
        <v>40</v>
      </c>
      <c r="EE211" s="1" t="s">
        <v>106</v>
      </c>
      <c r="EF211" s="1" t="s">
        <v>77</v>
      </c>
      <c r="EG211" s="1"/>
      <c r="EI211" s="1" t="s">
        <v>29</v>
      </c>
      <c r="EX211" s="1" t="s">
        <v>39</v>
      </c>
      <c r="EY211" s="1" t="s">
        <v>40</v>
      </c>
      <c r="EZ211" s="1" t="s">
        <v>106</v>
      </c>
      <c r="FA211" s="1" t="s">
        <v>77</v>
      </c>
      <c r="FB211" s="1"/>
      <c r="FD211" s="1" t="s">
        <v>29</v>
      </c>
      <c r="FS211" s="1" t="s">
        <v>39</v>
      </c>
      <c r="FT211" s="1" t="s">
        <v>40</v>
      </c>
      <c r="FU211" s="1" t="s">
        <v>106</v>
      </c>
      <c r="FV211" s="1" t="s">
        <v>77</v>
      </c>
      <c r="FW211" s="1"/>
      <c r="FY211" s="1" t="s">
        <v>29</v>
      </c>
    </row>
    <row r="212" spans="1:191" x14ac:dyDescent="0.25">
      <c r="A212" s="1"/>
      <c r="B212" s="1"/>
      <c r="C212" s="4">
        <v>3</v>
      </c>
      <c r="D212" s="3">
        <v>42.855685426400001</v>
      </c>
      <c r="E212" s="3">
        <v>0.3160791</v>
      </c>
      <c r="F212" s="4">
        <v>3</v>
      </c>
      <c r="G212" s="3">
        <v>127.499817499999</v>
      </c>
      <c r="H212" s="3">
        <v>4.4721359999999999</v>
      </c>
      <c r="I212" s="4">
        <v>3</v>
      </c>
      <c r="J212" s="3">
        <v>107.50007749999899</v>
      </c>
      <c r="K212" s="3">
        <v>4.7140450000000005</v>
      </c>
      <c r="L212" s="4">
        <v>3</v>
      </c>
      <c r="M212" s="2">
        <v>2.05999946999999</v>
      </c>
      <c r="N212" s="2">
        <v>1.4142136E-2</v>
      </c>
      <c r="O212" s="4">
        <v>3</v>
      </c>
      <c r="P212" s="2">
        <v>4.8543701809787398</v>
      </c>
      <c r="Q212" s="2">
        <v>3.3325815000000002E-2</v>
      </c>
      <c r="R212" s="4">
        <v>3</v>
      </c>
      <c r="S212" s="2">
        <v>1.3767382307254401</v>
      </c>
      <c r="T212" s="2">
        <v>9.9905970000000004E-3</v>
      </c>
      <c r="BR212">
        <v>90</v>
      </c>
      <c r="BS212">
        <f>ABS(DZ5)*1.96+BT212</f>
        <v>308.410237889104</v>
      </c>
      <c r="BT212" s="7">
        <f>DZ7</f>
        <v>51.35507644086659</v>
      </c>
      <c r="BU212">
        <f>BR212*CH229+CH228</f>
        <v>223.28986598344855</v>
      </c>
      <c r="BX212" s="7">
        <f>DZ5</f>
        <v>131.15059257563135</v>
      </c>
      <c r="CM212">
        <v>73</v>
      </c>
      <c r="CN212">
        <f>ABS(EB5)*1.96 + CO212</f>
        <v>25.743522134210913</v>
      </c>
      <c r="CO212" s="7">
        <f>EB7</f>
        <v>3.2521242932138792</v>
      </c>
      <c r="CP212">
        <f>CM212*DC229+DC228</f>
        <v>21.677786043871343</v>
      </c>
      <c r="CS212" s="7">
        <f>EB5</f>
        <v>11.475202980100528</v>
      </c>
      <c r="DH212">
        <v>95</v>
      </c>
      <c r="DI212">
        <f>ABS(ED5)*1.96 + DJ212</f>
        <v>19.84659333526508</v>
      </c>
      <c r="DJ212" s="7">
        <f>ED7</f>
        <v>-1.2750001319015043</v>
      </c>
      <c r="DK212">
        <f>DH212*DX229+DX228</f>
        <v>13.512666091873463</v>
      </c>
      <c r="DN212" s="7">
        <f>ED5</f>
        <v>10.776323197533971</v>
      </c>
      <c r="EC212">
        <v>1.8</v>
      </c>
      <c r="ED212">
        <f>ABS(EF5)*1.96 + EE212</f>
        <v>0.77645926254435282</v>
      </c>
      <c r="EE212" s="7">
        <f>EF7</f>
        <v>0.17817614825417138</v>
      </c>
      <c r="EF212">
        <f>EC212*ES229+ES228</f>
        <v>2.765484199535484E-2</v>
      </c>
      <c r="EI212" s="7">
        <f>EF5</f>
        <v>0.30524648688274564</v>
      </c>
      <c r="EX212">
        <v>3.9</v>
      </c>
      <c r="EY212">
        <f>ABS(EH5)*1.96 + EZ212</f>
        <v>0.54602643866551281</v>
      </c>
      <c r="EZ212" s="7">
        <f>EH7</f>
        <v>-0.3006572794125324</v>
      </c>
      <c r="FA212">
        <f>EX212*FN229+FN228</f>
        <v>-5.1713588175275937E-2</v>
      </c>
      <c r="FD212" s="7">
        <f>EH5</f>
        <v>0.43198148881532922</v>
      </c>
      <c r="FS212">
        <v>3.5</v>
      </c>
      <c r="FT212">
        <f>ABS(EJ5)*1.96 + FU212</f>
        <v>12.804264859000028</v>
      </c>
      <c r="FU212" s="7">
        <f>EJ7</f>
        <v>2.9449462881271655</v>
      </c>
      <c r="FV212">
        <f>FS212*GI229+GI228</f>
        <v>9.6897498904607389</v>
      </c>
      <c r="FY212" s="7">
        <f>EJ5</f>
        <v>5.0302645769759504</v>
      </c>
    </row>
    <row r="213" spans="1:191" x14ac:dyDescent="0.25">
      <c r="A213" s="1"/>
      <c r="B213" s="1">
        <v>3</v>
      </c>
      <c r="C213" s="5">
        <v>1</v>
      </c>
      <c r="D213" s="3">
        <v>196.77777777777777</v>
      </c>
      <c r="E213" s="3">
        <v>1.0409999999999999</v>
      </c>
      <c r="F213" s="5">
        <v>1</v>
      </c>
      <c r="G213" s="3">
        <v>117</v>
      </c>
      <c r="H213" s="3">
        <v>0.31622776601683794</v>
      </c>
      <c r="I213" s="5">
        <v>1</v>
      </c>
      <c r="J213" s="3">
        <v>107.77777777777777</v>
      </c>
      <c r="K213" s="3">
        <v>0.33333333333333331</v>
      </c>
      <c r="L213" s="5">
        <v>1</v>
      </c>
      <c r="M213" s="2">
        <v>2.2466300549176235</v>
      </c>
      <c r="N213" s="2">
        <v>1E-3</v>
      </c>
      <c r="O213" s="5">
        <v>1</v>
      </c>
      <c r="P213" s="2">
        <v>4.4511111111111115</v>
      </c>
      <c r="Q213" s="2">
        <v>1.9812390123456793E-3</v>
      </c>
      <c r="R213" s="5">
        <v>1</v>
      </c>
      <c r="S213" s="2">
        <v>8.7544444444444434</v>
      </c>
      <c r="T213" s="2">
        <v>8.5704070669462826E-2</v>
      </c>
      <c r="BR213">
        <v>450</v>
      </c>
      <c r="BS213">
        <f>BS212</f>
        <v>308.410237889104</v>
      </c>
      <c r="BT213" s="7">
        <f>BT212</f>
        <v>51.35507644086659</v>
      </c>
      <c r="BU213">
        <f>BR213*CH229+CH228</f>
        <v>-490.39043842611881</v>
      </c>
      <c r="CM213">
        <v>135</v>
      </c>
      <c r="CN213">
        <f>CN212</f>
        <v>25.743522134210913</v>
      </c>
      <c r="CO213" s="7">
        <f>CO212</f>
        <v>3.2521242932138792</v>
      </c>
      <c r="CP213">
        <f>CM213*DC229+DC228</f>
        <v>-14.254698736080663</v>
      </c>
      <c r="DH213">
        <v>165</v>
      </c>
      <c r="DI213">
        <f>DI212</f>
        <v>19.84659333526508</v>
      </c>
      <c r="DJ213" s="7">
        <f>DJ212</f>
        <v>-1.2750001319015043</v>
      </c>
      <c r="DK213">
        <f>DH213*DX229+DX228</f>
        <v>-11.572254673518245</v>
      </c>
      <c r="EC213">
        <v>2.9</v>
      </c>
      <c r="ED213">
        <f>ED212</f>
        <v>0.77645926254435282</v>
      </c>
      <c r="EE213" s="7">
        <f>EE212</f>
        <v>0.17817614825417138</v>
      </c>
      <c r="EF213">
        <f>EC213*ES229+ES228</f>
        <v>0.4099639651881275</v>
      </c>
      <c r="EX213">
        <v>5.3</v>
      </c>
      <c r="EY213">
        <f>EY212</f>
        <v>0.54602643866551281</v>
      </c>
      <c r="EZ213" s="7">
        <f>EZ212</f>
        <v>-0.3006572794125324</v>
      </c>
      <c r="FA213">
        <f>EX213*FN229+FN228</f>
        <v>-0.59442753858866415</v>
      </c>
      <c r="FS213">
        <v>12.6</v>
      </c>
      <c r="FT213">
        <f>FT212</f>
        <v>12.804264859000028</v>
      </c>
      <c r="FU213" s="7">
        <f>FU212</f>
        <v>2.9449462881271655</v>
      </c>
      <c r="FV213">
        <f>FS213*GI229+GI228</f>
        <v>-8.4144769793338483</v>
      </c>
    </row>
    <row r="214" spans="1:191" x14ac:dyDescent="0.25">
      <c r="A214" s="1"/>
      <c r="B214" s="1"/>
      <c r="C214" s="6">
        <v>2</v>
      </c>
      <c r="D214" s="3">
        <v>189.47504900607245</v>
      </c>
      <c r="E214" s="3">
        <v>0.93130852464199787</v>
      </c>
      <c r="F214" s="6">
        <v>2</v>
      </c>
      <c r="G214" s="3">
        <v>109.09090902272726</v>
      </c>
      <c r="H214" s="3">
        <v>1.7738299600786787</v>
      </c>
      <c r="I214" s="6">
        <v>2</v>
      </c>
      <c r="J214" s="3">
        <v>115.83333339999999</v>
      </c>
      <c r="K214" s="3">
        <v>1.8604085572798248</v>
      </c>
      <c r="L214" s="6">
        <v>2</v>
      </c>
      <c r="M214" s="2">
        <v>2.3583333332499996</v>
      </c>
      <c r="N214" s="2">
        <v>1.8604085572798249E-2</v>
      </c>
      <c r="O214" s="6">
        <v>2</v>
      </c>
      <c r="P214" s="2">
        <v>4.664310954228422</v>
      </c>
      <c r="Q214" s="2">
        <v>3.6795154826998765E-2</v>
      </c>
      <c r="R214" s="6">
        <v>2</v>
      </c>
      <c r="S214" s="2">
        <v>8.4551169807847035</v>
      </c>
      <c r="T214" s="2">
        <v>6.5196268726229481E-2</v>
      </c>
      <c r="BS214" s="1" t="s">
        <v>41</v>
      </c>
      <c r="BT214" s="1"/>
      <c r="CN214" s="1" t="s">
        <v>41</v>
      </c>
      <c r="CO214" s="1"/>
      <c r="DI214" s="1" t="s">
        <v>41</v>
      </c>
      <c r="DJ214" s="1"/>
      <c r="ED214" s="1" t="s">
        <v>41</v>
      </c>
      <c r="EE214" s="1"/>
      <c r="EY214" s="1" t="s">
        <v>41</v>
      </c>
      <c r="EZ214" s="1"/>
      <c r="FT214" s="1" t="s">
        <v>41</v>
      </c>
      <c r="FU214" s="1"/>
    </row>
    <row r="215" spans="1:191" x14ac:dyDescent="0.25">
      <c r="A215" s="1"/>
      <c r="B215" s="1"/>
      <c r="C215" s="4">
        <v>3</v>
      </c>
      <c r="D215" s="3">
        <v>4.5164340059399404</v>
      </c>
      <c r="E215" s="3">
        <v>0.3160791</v>
      </c>
      <c r="F215" s="4">
        <v>3</v>
      </c>
      <c r="G215" s="3">
        <v>109.99965499999901</v>
      </c>
      <c r="H215" s="3">
        <v>4.4721359999999999</v>
      </c>
      <c r="I215" s="4">
        <v>3</v>
      </c>
      <c r="J215" s="3">
        <v>108.750345</v>
      </c>
      <c r="K215" s="3">
        <v>4.7140450000000005</v>
      </c>
      <c r="L215" s="4">
        <v>3</v>
      </c>
      <c r="M215" s="2">
        <v>2.0299987799999899</v>
      </c>
      <c r="N215" s="2">
        <v>1.4142136E-2</v>
      </c>
      <c r="O215" s="4">
        <v>3</v>
      </c>
      <c r="P215" s="2">
        <v>4.9261113349043502</v>
      </c>
      <c r="Q215" s="2">
        <v>3.4318116000000003E-2</v>
      </c>
      <c r="R215" s="4">
        <v>3</v>
      </c>
      <c r="S215" s="2">
        <v>0.30984600907242998</v>
      </c>
      <c r="T215" s="2">
        <v>9.9905970000000004E-3</v>
      </c>
      <c r="BS215">
        <f>-BS212+2*BT212</f>
        <v>-205.70008500737083</v>
      </c>
      <c r="CN215">
        <f>-CN212 + 2*CO212</f>
        <v>-19.239273547783156</v>
      </c>
      <c r="DI215">
        <f>-DI212 + 2*DJ212</f>
        <v>-22.39659359906809</v>
      </c>
      <c r="ED215">
        <f>-ED212 + 2*EE212</f>
        <v>-0.42010696603601005</v>
      </c>
      <c r="EY215">
        <f>-EY212 + 2*EZ212</f>
        <v>-1.1473409974905775</v>
      </c>
      <c r="FT215">
        <f>-FT212 + 2*FU212</f>
        <v>-6.9143722827456973</v>
      </c>
    </row>
    <row r="216" spans="1:191" x14ac:dyDescent="0.25">
      <c r="A216" s="1">
        <v>18</v>
      </c>
      <c r="B216" s="1">
        <v>1</v>
      </c>
      <c r="C216" s="5">
        <v>1</v>
      </c>
      <c r="D216" s="3">
        <v>213.875</v>
      </c>
      <c r="E216" s="3">
        <v>1.0409999999999999</v>
      </c>
      <c r="F216" s="5">
        <v>1</v>
      </c>
      <c r="G216" s="3">
        <v>113.74999999999999</v>
      </c>
      <c r="H216" s="3">
        <v>0.31622776601683794</v>
      </c>
      <c r="I216" s="5">
        <v>1</v>
      </c>
      <c r="J216" s="3">
        <v>141.50000000000003</v>
      </c>
      <c r="K216" s="3">
        <v>0.33333333333333331</v>
      </c>
      <c r="L216" s="5">
        <v>1</v>
      </c>
      <c r="M216" s="2">
        <v>2.5437201907790143</v>
      </c>
      <c r="N216" s="2">
        <v>1E-3</v>
      </c>
      <c r="O216" s="5">
        <v>1</v>
      </c>
      <c r="P216" s="2">
        <v>3.9312499999999999</v>
      </c>
      <c r="Q216" s="2">
        <v>1.5454726562499999E-3</v>
      </c>
      <c r="R216" s="5">
        <v>1</v>
      </c>
      <c r="S216" s="2">
        <v>8.39</v>
      </c>
      <c r="T216" s="2">
        <v>7.859986555942057E-2</v>
      </c>
      <c r="BS216">
        <f>BS215</f>
        <v>-205.70008500737083</v>
      </c>
      <c r="CN216">
        <f>CN215</f>
        <v>-19.239273547783156</v>
      </c>
      <c r="DI216">
        <f>DI215</f>
        <v>-22.39659359906809</v>
      </c>
      <c r="ED216">
        <f>ED215</f>
        <v>-0.42010696603601005</v>
      </c>
      <c r="EY216">
        <f>EY215</f>
        <v>-1.1473409974905775</v>
      </c>
      <c r="FT216">
        <f>FT215</f>
        <v>-6.9143722827456973</v>
      </c>
    </row>
    <row r="217" spans="1:191" x14ac:dyDescent="0.25">
      <c r="A217" s="1"/>
      <c r="B217" s="1"/>
      <c r="C217" s="6">
        <v>2</v>
      </c>
      <c r="D217" s="3">
        <v>220.34007062520877</v>
      </c>
      <c r="E217" s="3">
        <v>0.96033937083602527</v>
      </c>
      <c r="F217" s="6">
        <v>2</v>
      </c>
      <c r="G217" s="3">
        <v>109.58333342499999</v>
      </c>
      <c r="H217" s="3">
        <v>1.8604085572798248</v>
      </c>
      <c r="I217" s="6">
        <v>2</v>
      </c>
      <c r="J217" s="3">
        <v>140.27777777777774</v>
      </c>
      <c r="K217" s="3">
        <v>1.9610428064906915</v>
      </c>
      <c r="L217" s="6">
        <v>2</v>
      </c>
      <c r="M217" s="2">
        <v>2.3583333342500001</v>
      </c>
      <c r="N217" s="2">
        <v>1.8604085572798249E-2</v>
      </c>
      <c r="O217" s="6">
        <v>2</v>
      </c>
      <c r="P217" s="2">
        <v>4.2402826838642005</v>
      </c>
      <c r="Q217" s="2">
        <v>3.3450140723449436E-2</v>
      </c>
      <c r="R217" s="6">
        <v>2</v>
      </c>
      <c r="S217" s="2">
        <v>8.84380726876946</v>
      </c>
      <c r="T217" s="2">
        <v>6.3969658586669267E-2</v>
      </c>
    </row>
    <row r="218" spans="1:191" x14ac:dyDescent="0.25">
      <c r="A218" s="1"/>
      <c r="B218" s="1"/>
      <c r="C218" s="4">
        <v>3</v>
      </c>
      <c r="D218" s="3">
        <v>2.9265150724999902</v>
      </c>
      <c r="E218" s="3">
        <v>0.3160791</v>
      </c>
      <c r="F218" s="4">
        <v>3</v>
      </c>
      <c r="G218" s="3">
        <v>106.249807500001</v>
      </c>
      <c r="H218" s="3">
        <v>4.4721359999999999</v>
      </c>
      <c r="I218" s="4">
        <v>3</v>
      </c>
      <c r="J218" s="3">
        <v>131.25038249999901</v>
      </c>
      <c r="K218" s="3">
        <v>4.7140450000000005</v>
      </c>
      <c r="L218" s="4">
        <v>3</v>
      </c>
      <c r="M218" s="2">
        <v>2.0400009099999998</v>
      </c>
      <c r="N218" s="2">
        <v>1.4142136E-2</v>
      </c>
      <c r="O218" s="4">
        <v>3</v>
      </c>
      <c r="P218" s="2">
        <v>4.9019585976557103</v>
      </c>
      <c r="Q218" s="2">
        <v>2.6967686000000001E-2</v>
      </c>
      <c r="R218" s="4">
        <v>3</v>
      </c>
      <c r="S218" s="2">
        <v>0.45042511195061202</v>
      </c>
      <c r="T218" s="2">
        <v>9.9905970000000004E-3</v>
      </c>
      <c r="CG218" s="1" t="s">
        <v>109</v>
      </c>
      <c r="DB218" s="1" t="s">
        <v>109</v>
      </c>
      <c r="DW218" s="1" t="s">
        <v>109</v>
      </c>
      <c r="ER218" s="1" t="s">
        <v>109</v>
      </c>
      <c r="FM218" s="1" t="s">
        <v>109</v>
      </c>
      <c r="GH218" s="1" t="s">
        <v>109</v>
      </c>
    </row>
    <row r="219" spans="1:191" x14ac:dyDescent="0.25">
      <c r="A219" s="1"/>
      <c r="B219" s="1">
        <v>2</v>
      </c>
      <c r="C219" s="5">
        <v>1</v>
      </c>
      <c r="D219" s="3">
        <v>218.125</v>
      </c>
      <c r="E219" s="3">
        <v>1.0409999999999999</v>
      </c>
      <c r="F219" s="5">
        <v>1</v>
      </c>
      <c r="G219" s="3">
        <v>115.99999999999999</v>
      </c>
      <c r="H219" s="3">
        <v>0.33333333333333331</v>
      </c>
      <c r="I219" s="5">
        <v>1</v>
      </c>
      <c r="J219" s="3">
        <v>135.75</v>
      </c>
      <c r="K219" s="3">
        <v>0.35355339059327373</v>
      </c>
      <c r="L219" s="5">
        <v>1</v>
      </c>
      <c r="M219" s="2">
        <v>2.2613065326633164</v>
      </c>
      <c r="N219" s="2">
        <v>1E-3</v>
      </c>
      <c r="O219" s="5">
        <v>1</v>
      </c>
      <c r="P219" s="2">
        <v>3.98</v>
      </c>
      <c r="Q219" s="2">
        <v>1.7600444444444447E-3</v>
      </c>
      <c r="R219" s="5">
        <v>1</v>
      </c>
      <c r="S219" s="2">
        <v>8.6675000000000004</v>
      </c>
      <c r="T219" s="2">
        <v>8.5174221144346141E-2</v>
      </c>
      <c r="BP219" s="1" t="s">
        <v>61</v>
      </c>
      <c r="BQ219" s="1" t="s">
        <v>84</v>
      </c>
      <c r="BR219" s="1" t="s">
        <v>44</v>
      </c>
      <c r="BS219" s="1" t="s">
        <v>45</v>
      </c>
      <c r="BT219" s="1" t="s">
        <v>46</v>
      </c>
      <c r="BU219" s="1" t="s">
        <v>47</v>
      </c>
      <c r="BV219" s="1" t="s">
        <v>48</v>
      </c>
      <c r="BW219" s="1" t="s">
        <v>67</v>
      </c>
      <c r="BX219" s="1" t="s">
        <v>69</v>
      </c>
      <c r="BY219" s="1" t="s">
        <v>85</v>
      </c>
      <c r="BZ219" s="1" t="s">
        <v>71</v>
      </c>
      <c r="CA219" s="1" t="s">
        <v>86</v>
      </c>
      <c r="CB219" s="23" t="s">
        <v>54</v>
      </c>
      <c r="CD219" s="1" t="s">
        <v>50</v>
      </c>
      <c r="CE219" s="21">
        <f>SUM(BR220:BR309)</f>
        <v>15905.57785714477</v>
      </c>
      <c r="CG219" s="1" t="s">
        <v>110</v>
      </c>
      <c r="CH219" s="30">
        <f>BW220</f>
        <v>202.40618107759741</v>
      </c>
      <c r="CK219" s="1" t="s">
        <v>61</v>
      </c>
      <c r="CL219" s="1" t="s">
        <v>84</v>
      </c>
      <c r="CM219" s="1" t="s">
        <v>44</v>
      </c>
      <c r="CN219" s="1" t="s">
        <v>45</v>
      </c>
      <c r="CO219" s="1" t="s">
        <v>46</v>
      </c>
      <c r="CP219" s="1" t="s">
        <v>47</v>
      </c>
      <c r="CQ219" s="1" t="s">
        <v>48</v>
      </c>
      <c r="CR219" s="1" t="s">
        <v>67</v>
      </c>
      <c r="CS219" s="1" t="s">
        <v>69</v>
      </c>
      <c r="CT219" s="1" t="s">
        <v>85</v>
      </c>
      <c r="CU219" s="1" t="s">
        <v>71</v>
      </c>
      <c r="CV219" s="1" t="s">
        <v>86</v>
      </c>
      <c r="CW219" s="23" t="s">
        <v>54</v>
      </c>
      <c r="CY219" s="1" t="s">
        <v>50</v>
      </c>
      <c r="CZ219" s="21">
        <f>SUM(CM220:CM309)</f>
        <v>9431.3438006945926</v>
      </c>
      <c r="DB219" s="1" t="s">
        <v>110</v>
      </c>
      <c r="DC219" s="30">
        <f>CR220</f>
        <v>106.41877104321351</v>
      </c>
      <c r="DF219" s="1" t="s">
        <v>61</v>
      </c>
      <c r="DG219" s="1" t="s">
        <v>84</v>
      </c>
      <c r="DH219" s="1" t="s">
        <v>44</v>
      </c>
      <c r="DI219" s="1" t="s">
        <v>45</v>
      </c>
      <c r="DJ219" s="1" t="s">
        <v>46</v>
      </c>
      <c r="DK219" s="1" t="s">
        <v>47</v>
      </c>
      <c r="DL219" s="1" t="s">
        <v>48</v>
      </c>
      <c r="DM219" s="1" t="s">
        <v>67</v>
      </c>
      <c r="DN219" s="1" t="s">
        <v>69</v>
      </c>
      <c r="DO219" s="1" t="s">
        <v>85</v>
      </c>
      <c r="DP219" s="1" t="s">
        <v>71</v>
      </c>
      <c r="DQ219" s="1" t="s">
        <v>86</v>
      </c>
      <c r="DR219" s="23" t="s">
        <v>54</v>
      </c>
      <c r="DT219" s="1" t="s">
        <v>50</v>
      </c>
      <c r="DU219" s="21">
        <f>SUM(DH220:DH309)</f>
        <v>12263.876479064396</v>
      </c>
      <c r="DW219" s="1" t="s">
        <v>110</v>
      </c>
      <c r="DX219" s="30">
        <f>DM220</f>
        <v>135.62779414587584</v>
      </c>
      <c r="EA219" s="1" t="s">
        <v>61</v>
      </c>
      <c r="EB219" s="1" t="s">
        <v>84</v>
      </c>
      <c r="EC219" s="1" t="s">
        <v>44</v>
      </c>
      <c r="ED219" s="1" t="s">
        <v>45</v>
      </c>
      <c r="EE219" s="1" t="s">
        <v>46</v>
      </c>
      <c r="EF219" s="1" t="s">
        <v>47</v>
      </c>
      <c r="EG219" s="1" t="s">
        <v>48</v>
      </c>
      <c r="EH219" s="1" t="s">
        <v>67</v>
      </c>
      <c r="EI219" s="1" t="s">
        <v>69</v>
      </c>
      <c r="EJ219" s="1" t="s">
        <v>85</v>
      </c>
      <c r="EK219" s="1" t="s">
        <v>71</v>
      </c>
      <c r="EL219" s="1" t="s">
        <v>86</v>
      </c>
      <c r="EM219" s="23" t="s">
        <v>54</v>
      </c>
      <c r="EO219" s="1" t="s">
        <v>50</v>
      </c>
      <c r="EP219" s="21">
        <f>SUM(EC220:EC309)</f>
        <v>200.9779066614374</v>
      </c>
      <c r="ER219" s="1" t="s">
        <v>110</v>
      </c>
      <c r="ES219" s="30">
        <f>EH220</f>
        <v>2.322175925920833</v>
      </c>
      <c r="EV219" s="1" t="s">
        <v>61</v>
      </c>
      <c r="EW219" s="1" t="s">
        <v>84</v>
      </c>
      <c r="EX219" s="1" t="s">
        <v>44</v>
      </c>
      <c r="EY219" s="1" t="s">
        <v>45</v>
      </c>
      <c r="EZ219" s="1" t="s">
        <v>46</v>
      </c>
      <c r="FA219" s="1" t="s">
        <v>47</v>
      </c>
      <c r="FB219" s="1" t="s">
        <v>48</v>
      </c>
      <c r="FC219" s="1" t="s">
        <v>67</v>
      </c>
      <c r="FD219" s="1" t="s">
        <v>69</v>
      </c>
      <c r="FE219" s="1" t="s">
        <v>85</v>
      </c>
      <c r="FF219" s="1" t="s">
        <v>71</v>
      </c>
      <c r="FG219" s="1" t="s">
        <v>86</v>
      </c>
      <c r="FH219" s="23" t="s">
        <v>54</v>
      </c>
      <c r="FJ219" s="1" t="s">
        <v>50</v>
      </c>
      <c r="FK219" s="21">
        <f>SUM(EX220:EX309)</f>
        <v>408.79638623993628</v>
      </c>
      <c r="FM219" s="1" t="s">
        <v>110</v>
      </c>
      <c r="FN219" s="30">
        <f>FC220</f>
        <v>4.3918534296263578</v>
      </c>
      <c r="FQ219" s="1" t="s">
        <v>61</v>
      </c>
      <c r="FR219" s="1" t="s">
        <v>84</v>
      </c>
      <c r="FS219" s="1" t="s">
        <v>44</v>
      </c>
      <c r="FT219" s="1" t="s">
        <v>45</v>
      </c>
      <c r="FU219" s="1" t="s">
        <v>46</v>
      </c>
      <c r="FV219" s="1" t="s">
        <v>47</v>
      </c>
      <c r="FW219" s="1" t="s">
        <v>48</v>
      </c>
      <c r="FX219" s="1" t="s">
        <v>67</v>
      </c>
      <c r="FY219" s="1" t="s">
        <v>69</v>
      </c>
      <c r="FZ219" s="1" t="s">
        <v>85</v>
      </c>
      <c r="GA219" s="1" t="s">
        <v>71</v>
      </c>
      <c r="GB219" s="1" t="s">
        <v>86</v>
      </c>
      <c r="GC219" s="23" t="s">
        <v>54</v>
      </c>
      <c r="GE219" s="1" t="s">
        <v>50</v>
      </c>
      <c r="GF219" s="21">
        <f>SUM(FS220:FS309)</f>
        <v>620.12179227755473</v>
      </c>
      <c r="GH219" s="1" t="s">
        <v>110</v>
      </c>
      <c r="GI219" s="30">
        <f>FX220</f>
        <v>8.362715280480856</v>
      </c>
    </row>
    <row r="220" spans="1:191" x14ac:dyDescent="0.25">
      <c r="A220" s="1"/>
      <c r="B220" s="1"/>
      <c r="C220" s="6">
        <v>2</v>
      </c>
      <c r="D220" s="3">
        <v>215.54152238272644</v>
      </c>
      <c r="E220" s="3">
        <v>0.84275953496380973</v>
      </c>
      <c r="F220" s="6">
        <v>2</v>
      </c>
      <c r="G220" s="3">
        <v>101.85185183333333</v>
      </c>
      <c r="H220" s="3">
        <v>1.9610428064906915</v>
      </c>
      <c r="I220" s="6">
        <v>2</v>
      </c>
      <c r="J220" s="3">
        <v>128.64583334375001</v>
      </c>
      <c r="K220" s="3">
        <v>2.0799999999999996</v>
      </c>
      <c r="L220" s="6">
        <v>2</v>
      </c>
      <c r="M220" s="2">
        <v>1.9458333332500002</v>
      </c>
      <c r="N220" s="2">
        <v>1.8604085572798249E-2</v>
      </c>
      <c r="O220" s="6">
        <v>2</v>
      </c>
      <c r="P220" s="2">
        <v>4.6252676661509744</v>
      </c>
      <c r="Q220" s="2">
        <v>4.4222120151702647E-2</v>
      </c>
      <c r="R220" s="6">
        <v>2</v>
      </c>
      <c r="S220" s="2">
        <v>9.3404894219602088</v>
      </c>
      <c r="T220" s="2">
        <v>7.5933388655432227E-2</v>
      </c>
      <c r="BP220" s="3">
        <f>AK107</f>
        <v>192.2049409657148</v>
      </c>
      <c r="BQ220" s="3">
        <f>AX107</f>
        <v>150.04177443327001</v>
      </c>
      <c r="BR220" s="21">
        <f>CH4</f>
        <v>171.1233576994924</v>
      </c>
      <c r="BS220" s="21">
        <f>CI4</f>
        <v>42.163166532444791</v>
      </c>
      <c r="BT220" s="22">
        <f>BR220*BS220</f>
        <v>7215.1026282748171</v>
      </c>
      <c r="BU220" s="3">
        <f>BR220^2</f>
        <v>29283.203550348426</v>
      </c>
      <c r="BV220" s="22">
        <f>COUNTA($BR$4:$BR$93)</f>
        <v>90</v>
      </c>
      <c r="BW220" s="3">
        <f>AVERAGE(BP220:BP309)</f>
        <v>202.40618107759741</v>
      </c>
      <c r="BX220" s="3">
        <f>BP220-$BW$220</f>
        <v>-10.201240111882612</v>
      </c>
      <c r="BY220" s="21">
        <f>BQ220-$BW$222</f>
        <v>-1.0093302034607348</v>
      </c>
      <c r="BZ220" s="21">
        <f>BX220^2</f>
        <v>104.06529982028276</v>
      </c>
      <c r="CA220" s="21">
        <f>BY220^2</f>
        <v>1.0187474596180883</v>
      </c>
      <c r="CB220" s="3">
        <f t="shared" ref="CB220:CB251" si="567">BX220*BY220</f>
        <v>10.296419757678285</v>
      </c>
      <c r="CD220" s="1" t="s">
        <v>51</v>
      </c>
      <c r="CE220" s="21">
        <f>SUM(BS220:BS309)</f>
        <v>4621.9568796779931</v>
      </c>
      <c r="CG220" s="1" t="s">
        <v>114</v>
      </c>
      <c r="CH220" s="30">
        <f>SUM(BZ220:BZ309)/(CH224-1)</f>
        <v>152.65684308965197</v>
      </c>
      <c r="CK220" s="3">
        <f>AM107</f>
        <v>115.90909111363639</v>
      </c>
      <c r="CL220" s="3">
        <f>AZ107</f>
        <v>111.2504</v>
      </c>
      <c r="CM220" s="21">
        <f>CJ4</f>
        <v>113.5797455568182</v>
      </c>
      <c r="CN220" s="21">
        <f>CK4</f>
        <v>4.6586911136363938</v>
      </c>
      <c r="CO220" s="22">
        <f>CM220*CN220</f>
        <v>529.13295131463155</v>
      </c>
      <c r="CP220" s="3">
        <f>CM220^2</f>
        <v>12900.358600751562</v>
      </c>
      <c r="CQ220" s="22">
        <f>COUNTA($BR$4:$BR$93)</f>
        <v>90</v>
      </c>
      <c r="CR220" s="3">
        <f>AVERAGE(CK220:CK309)</f>
        <v>106.41877104321351</v>
      </c>
      <c r="CS220" s="3">
        <f>CK220-$CR$220</f>
        <v>9.4903200704228823</v>
      </c>
      <c r="CT220" s="21">
        <f>CL220-$CR$222</f>
        <v>8.0837532500003704</v>
      </c>
      <c r="CU220" s="21">
        <f>CS220^2</f>
        <v>90.066175039071382</v>
      </c>
      <c r="CV220" s="21">
        <f>CT220^2</f>
        <v>65.347066606891545</v>
      </c>
      <c r="CW220" s="3">
        <f t="shared" ref="CW220:CW251" si="568">CS220*CT220</f>
        <v>76.717405712824714</v>
      </c>
      <c r="CY220" s="1" t="s">
        <v>51</v>
      </c>
      <c r="CZ220" s="21">
        <f>SUM(CN220:CN309)</f>
        <v>292.69118638924914</v>
      </c>
      <c r="DB220" s="1" t="s">
        <v>114</v>
      </c>
      <c r="DC220" s="30">
        <f>SUM(CU220:CU309)/(DC224-1)</f>
        <v>51.74059587848317</v>
      </c>
      <c r="DF220" s="3">
        <f>AO107</f>
        <v>147.08333319999997</v>
      </c>
      <c r="DG220" s="3">
        <f>BB107</f>
        <v>151.24988624999898</v>
      </c>
      <c r="DH220" s="21">
        <f>CL4</f>
        <v>149.16660972499949</v>
      </c>
      <c r="DI220" s="21">
        <f>CM4</f>
        <v>-4.1665530499990098</v>
      </c>
      <c r="DJ220" s="22">
        <f>DH220*DI220</f>
        <v>-621.51059270770861</v>
      </c>
      <c r="DK220" s="3">
        <f>DH220^2</f>
        <v>22250.677456850313</v>
      </c>
      <c r="DL220" s="22">
        <f>COUNTA($BR$4:$BR$93)</f>
        <v>90</v>
      </c>
      <c r="DM220" s="3">
        <f>AVERAGE(DF220:DF309)</f>
        <v>135.62779414587584</v>
      </c>
      <c r="DN220" s="3">
        <f>DF220-$DM$220</f>
        <v>11.455539054124131</v>
      </c>
      <c r="DO220" s="21">
        <f>DG220-$DM$222</f>
        <v>14.347091972221648</v>
      </c>
      <c r="DP220" s="21">
        <f>DN220^2</f>
        <v>131.2293750205632</v>
      </c>
      <c r="DQ220" s="21">
        <f>DO220^2</f>
        <v>205.83904805938684</v>
      </c>
      <c r="DR220" s="3">
        <f t="shared" ref="DR220:DR251" si="569">DN220*DO220</f>
        <v>164.35367240089587</v>
      </c>
      <c r="DT220" s="1" t="s">
        <v>51</v>
      </c>
      <c r="DU220" s="21">
        <f>SUM(DI220:DI309)</f>
        <v>-114.75001187113538</v>
      </c>
      <c r="DW220" s="1" t="s">
        <v>114</v>
      </c>
      <c r="DX220" s="30">
        <f>SUM(DP220:DP309)/(DX224-1)</f>
        <v>144.89597573623064</v>
      </c>
      <c r="EA220" s="3">
        <f>AQ107</f>
        <v>2.7458333342499999</v>
      </c>
      <c r="EB220" s="3">
        <f>BD107</f>
        <v>2.3300018300000001</v>
      </c>
      <c r="EC220" s="21">
        <f>CN4</f>
        <v>2.537917582125</v>
      </c>
      <c r="ED220" s="21">
        <f>CO4</f>
        <v>0.41583150424999982</v>
      </c>
      <c r="EE220" s="22">
        <f>EC220*ED220</f>
        <v>1.0553460858375612</v>
      </c>
      <c r="EF220" s="3">
        <f>EC220^2</f>
        <v>6.4410256536592057</v>
      </c>
      <c r="EG220" s="22">
        <f>COUNTA($BR$4:$BR$93)</f>
        <v>90</v>
      </c>
      <c r="EH220" s="3">
        <f>AVERAGE(EA220:EA309)</f>
        <v>2.322175925920833</v>
      </c>
      <c r="EI220" s="3">
        <f>EA220-$EH$220</f>
        <v>0.42365740832916687</v>
      </c>
      <c r="EJ220" s="21">
        <f>EB220-$EH$222</f>
        <v>0.18600205233333833</v>
      </c>
      <c r="EK220" s="21">
        <f>EI220^2</f>
        <v>0.17948559963218644</v>
      </c>
      <c r="EL220" s="21">
        <f>EJ220^2</f>
        <v>3.459676347221393E-2</v>
      </c>
      <c r="EM220" s="3">
        <f>EI220*EJ220</f>
        <v>7.8801147435448179E-2</v>
      </c>
      <c r="EO220" s="1" t="s">
        <v>51</v>
      </c>
      <c r="EP220" s="21">
        <f>SUM(ED220:ED309)</f>
        <v>16.035853342875424</v>
      </c>
      <c r="ER220" s="1" t="s">
        <v>114</v>
      </c>
      <c r="ES220" s="30">
        <f>SUM(EK220:EK309)/(ES224-1)</f>
        <v>4.4009374181650747E-2</v>
      </c>
      <c r="EV220" s="3">
        <f>AS107</f>
        <v>4.0060698013940286</v>
      </c>
      <c r="EW220" s="3">
        <f>BF107</f>
        <v>4.29184212271627</v>
      </c>
      <c r="EX220" s="21">
        <f>CP4</f>
        <v>4.1489559620551493</v>
      </c>
      <c r="EY220" s="25">
        <f>CQ4</f>
        <v>-0.2857723213222414</v>
      </c>
      <c r="EZ220" s="22">
        <f>EX220*EY220</f>
        <v>-1.1856567763402532</v>
      </c>
      <c r="FA220" s="3">
        <f>EX220^2</f>
        <v>17.21383557507297</v>
      </c>
      <c r="FB220" s="22">
        <f>COUNTA($BR$4:$BR$93)</f>
        <v>90</v>
      </c>
      <c r="FC220" s="3">
        <f>AVERAGE(EV220:EV309)</f>
        <v>4.3918534296263578</v>
      </c>
      <c r="FD220" s="3">
        <f>EV220-$FC$220</f>
        <v>-0.38578362823232926</v>
      </c>
      <c r="FE220" s="21">
        <f>EW220-$FC$222</f>
        <v>-0.40066858632261937</v>
      </c>
      <c r="FF220" s="21">
        <f>FD220^2</f>
        <v>0.14882900781210004</v>
      </c>
      <c r="FG220" s="21">
        <f>FE220^2</f>
        <v>0.16053531606576629</v>
      </c>
      <c r="FH220" s="3">
        <f t="shared" ref="FH220:FH251" si="570">FD220*FE220</f>
        <v>0.15457138095025832</v>
      </c>
      <c r="FJ220" s="1" t="s">
        <v>51</v>
      </c>
      <c r="FK220" s="21">
        <f>SUM(EY220:EY309)</f>
        <v>-27.059155147127917</v>
      </c>
      <c r="FM220" s="1" t="s">
        <v>114</v>
      </c>
      <c r="FN220" s="30">
        <f>SUM(FF220:FF309)/(FN224-1)</f>
        <v>7.158303028635471E-2</v>
      </c>
      <c r="FQ220" s="3">
        <f>AU107</f>
        <v>7.3359740390319104</v>
      </c>
      <c r="FR220" s="3">
        <f>BH107</f>
        <v>8.7500096249999396E-2</v>
      </c>
      <c r="FS220" s="21">
        <f>CR4</f>
        <v>3.7117370676409549</v>
      </c>
      <c r="FT220" s="25">
        <f>CS4</f>
        <v>7.2484739427819109</v>
      </c>
      <c r="FU220" s="22">
        <f>FS220*FT220</f>
        <v>26.904429417253201</v>
      </c>
      <c r="FV220" s="3">
        <f>FS220^2</f>
        <v>13.776992059299875</v>
      </c>
      <c r="FW220" s="22">
        <f>COUNTA($BR$4:$BR$93)</f>
        <v>90</v>
      </c>
      <c r="FX220" s="3">
        <f>AVERAGE(FQ220:FQ309)</f>
        <v>8.362715280480856</v>
      </c>
      <c r="FY220" s="3">
        <f>FQ220-$FX$220</f>
        <v>-1.0267412414489456</v>
      </c>
      <c r="FZ220" s="21">
        <f>FR220-$FX$222</f>
        <v>-5.3302688961036884</v>
      </c>
      <c r="GA220" s="21">
        <f>FY220^2</f>
        <v>1.0541975768921221</v>
      </c>
      <c r="GB220" s="21">
        <f>FZ220^2</f>
        <v>28.411766504770434</v>
      </c>
      <c r="GC220" s="3">
        <f t="shared" ref="GC220:GC251" si="571">FY220*FZ220</f>
        <v>5.4728069036422022</v>
      </c>
      <c r="GE220" s="1" t="s">
        <v>51</v>
      </c>
      <c r="GF220" s="21">
        <f>SUM(FT220:FT309)</f>
        <v>265.0451659314449</v>
      </c>
      <c r="GH220" s="1" t="s">
        <v>114</v>
      </c>
      <c r="GI220" s="30">
        <f>SUM(GA220:GA309)/(GI224-1)</f>
        <v>0.53723099571815813</v>
      </c>
    </row>
    <row r="221" spans="1:191" x14ac:dyDescent="0.25">
      <c r="A221" s="1"/>
      <c r="B221" s="1"/>
      <c r="C221" s="4">
        <v>3</v>
      </c>
      <c r="D221" s="3">
        <v>76.185075258500007</v>
      </c>
      <c r="E221" s="3">
        <v>0.33317659999999999</v>
      </c>
      <c r="F221" s="4">
        <v>3</v>
      </c>
      <c r="G221" s="3">
        <v>112.49995374999899</v>
      </c>
      <c r="H221" s="3">
        <v>4.7140450000000005</v>
      </c>
      <c r="I221" s="4">
        <v>3</v>
      </c>
      <c r="J221" s="3">
        <v>121.24991250000001</v>
      </c>
      <c r="K221" s="3">
        <v>5</v>
      </c>
      <c r="L221" s="4">
        <v>3</v>
      </c>
      <c r="M221" s="2">
        <v>2.1199989299999999</v>
      </c>
      <c r="N221" s="2">
        <v>1.4142136E-2</v>
      </c>
      <c r="O221" s="4">
        <v>3</v>
      </c>
      <c r="P221" s="2">
        <v>4.7169835128171398</v>
      </c>
      <c r="Q221" s="2">
        <v>2.8319542E-2</v>
      </c>
      <c r="R221" s="4">
        <v>3</v>
      </c>
      <c r="S221" s="2">
        <v>2.7900249206388601</v>
      </c>
      <c r="T221" s="2">
        <v>9.9905970000000004E-3</v>
      </c>
      <c r="BP221" s="3">
        <f t="shared" ref="BP221:BP284" si="572">AK108</f>
        <v>191.84133620869321</v>
      </c>
      <c r="BQ221" s="3">
        <f t="shared" ref="BQ221:BQ284" si="573">AX108</f>
        <v>66.405300077030006</v>
      </c>
      <c r="BR221" s="21">
        <f t="shared" ref="BR221:BS221" si="574">CH5</f>
        <v>129.12331814286159</v>
      </c>
      <c r="BS221" s="21">
        <f t="shared" si="574"/>
        <v>125.4360361316632</v>
      </c>
      <c r="BT221" s="22">
        <f t="shared" ref="BT221:BT284" si="575">BR221*BS221</f>
        <v>16196.71720000823</v>
      </c>
      <c r="BU221" s="3">
        <f t="shared" ref="BU221:BU284" si="576">BR221^2</f>
        <v>16672.831288222649</v>
      </c>
      <c r="BW221" s="18" t="s">
        <v>87</v>
      </c>
      <c r="BX221" s="3">
        <f t="shared" ref="BX221:BX284" si="577">BP221-$BW$220</f>
        <v>-10.564844868904203</v>
      </c>
      <c r="BY221" s="21">
        <f t="shared" ref="BY221:BY284" si="578">BQ221-$BW$222</f>
        <v>-84.645804559700736</v>
      </c>
      <c r="BZ221" s="21">
        <f t="shared" ref="BZ221:BZ284" si="579">BX221^2</f>
        <v>111.61594710401145</v>
      </c>
      <c r="CA221" s="21">
        <f t="shared" ref="CA221:CA284" si="580">BY221^2</f>
        <v>7164.9122295590541</v>
      </c>
      <c r="CB221" s="3">
        <f t="shared" si="567"/>
        <v>894.26979397682226</v>
      </c>
      <c r="CD221" s="1" t="s">
        <v>52</v>
      </c>
      <c r="CE221" s="22">
        <f>SUM(BT220:BT309)</f>
        <v>183051.87757855415</v>
      </c>
      <c r="CG221" s="1" t="s">
        <v>111</v>
      </c>
      <c r="CH221" s="27">
        <f>BW222</f>
        <v>151.05110463673074</v>
      </c>
      <c r="CK221" s="3">
        <f t="shared" ref="CK221:CK284" si="581">AM108</f>
        <v>115.15151515909089</v>
      </c>
      <c r="CL221" s="3">
        <f t="shared" ref="CL221:CL284" si="582">AZ108</f>
        <v>87.500096249999402</v>
      </c>
      <c r="CM221" s="21">
        <f t="shared" ref="CM221:CN221" si="583">CJ5</f>
        <v>101.32580570454515</v>
      </c>
      <c r="CN221" s="21">
        <f t="shared" si="583"/>
        <v>27.65141890909149</v>
      </c>
      <c r="CO221" s="22">
        <f t="shared" ref="CO221:CO284" si="584">CM221*CN221</f>
        <v>2801.80229983759</v>
      </c>
      <c r="CP221" s="3">
        <f t="shared" ref="CP221:CP284" si="585">CM221^2</f>
        <v>10266.918901675233</v>
      </c>
      <c r="CR221" s="18" t="s">
        <v>87</v>
      </c>
      <c r="CS221" s="3">
        <f t="shared" ref="CS221:CS284" si="586">CK221-$CR$220</f>
        <v>8.7327441158773809</v>
      </c>
      <c r="CT221" s="21">
        <f t="shared" ref="CT221:CT284" si="587">CL221-$CR$222</f>
        <v>-15.666550500000227</v>
      </c>
      <c r="CU221" s="21">
        <f t="shared" ref="CU221:CU284" si="588">CS221^2</f>
        <v>76.260819793391022</v>
      </c>
      <c r="CV221" s="21">
        <f t="shared" ref="CV221:CV284" si="589">CT221^2</f>
        <v>245.44080456905735</v>
      </c>
      <c r="CW221" s="3">
        <f t="shared" si="568"/>
        <v>-136.81197669497283</v>
      </c>
      <c r="CY221" s="1" t="s">
        <v>52</v>
      </c>
      <c r="CZ221" s="22">
        <f>SUM(CO220:CO309)</f>
        <v>28080.335028465357</v>
      </c>
      <c r="DB221" s="1" t="s">
        <v>111</v>
      </c>
      <c r="DC221" s="27">
        <f>CR222</f>
        <v>103.16664674999963</v>
      </c>
      <c r="DF221" s="3">
        <f t="shared" ref="DF221:DF284" si="590">AO108</f>
        <v>147.50000007500003</v>
      </c>
      <c r="DG221" s="3">
        <f t="shared" ref="DG221:DG284" si="591">BB108</f>
        <v>142.4999225</v>
      </c>
      <c r="DH221" s="21">
        <f t="shared" ref="DH221:DI221" si="592">CL5</f>
        <v>144.99996128750001</v>
      </c>
      <c r="DI221" s="21">
        <f t="shared" si="592"/>
        <v>5.0000775750000344</v>
      </c>
      <c r="DJ221" s="22">
        <f t="shared" ref="DJ221:DJ284" si="593">DH221*DI221</f>
        <v>725.01105480950196</v>
      </c>
      <c r="DK221" s="3">
        <f t="shared" ref="DK221:DK284" si="594">DH221^2</f>
        <v>21024.988773376503</v>
      </c>
      <c r="DM221" s="18" t="s">
        <v>87</v>
      </c>
      <c r="DN221" s="3">
        <f t="shared" ref="DN221:DN284" si="595">DF221-$DM$220</f>
        <v>11.872205929124192</v>
      </c>
      <c r="DO221" s="21">
        <f t="shared" ref="DO221:DO284" si="596">DG221-$DM$222</f>
        <v>5.5971282222226648</v>
      </c>
      <c r="DP221" s="21">
        <f t="shared" ref="DP221:DP284" si="597">DN221^2</f>
        <v>140.94927362353161</v>
      </c>
      <c r="DQ221" s="21">
        <f t="shared" ref="DQ221:DQ284" si="598">DO221^2</f>
        <v>31.327844336001448</v>
      </c>
      <c r="DR221" s="3">
        <f t="shared" si="569"/>
        <v>66.45025886594027</v>
      </c>
      <c r="DT221" s="1" t="s">
        <v>52</v>
      </c>
      <c r="DU221" s="22">
        <f>SUM(DJ220:DJ309)</f>
        <v>-21399.80144451317</v>
      </c>
      <c r="DW221" s="1" t="s">
        <v>111</v>
      </c>
      <c r="DX221" s="27">
        <f>DM222</f>
        <v>136.90279427777733</v>
      </c>
      <c r="EA221" s="3">
        <f t="shared" ref="EA221:EA284" si="599">AQ108</f>
        <v>2.7416666675000001</v>
      </c>
      <c r="EB221" s="3">
        <f t="shared" ref="EB221:EB284" si="600">BD108</f>
        <v>2.0900001499999998</v>
      </c>
      <c r="EC221" s="21">
        <f t="shared" ref="EC221:ED221" si="601">CN5</f>
        <v>2.4158334087500002</v>
      </c>
      <c r="ED221" s="21">
        <f t="shared" si="601"/>
        <v>0.65166651750000026</v>
      </c>
      <c r="EE221" s="22">
        <f t="shared" ref="EE221:EE284" si="602">EC221*ED221</f>
        <v>1.5743177443402674</v>
      </c>
      <c r="EF221" s="3">
        <f t="shared" ref="EF221:EF284" si="603">EC221^2</f>
        <v>5.8362510588326453</v>
      </c>
      <c r="EH221" s="18" t="s">
        <v>87</v>
      </c>
      <c r="EI221" s="3">
        <f t="shared" ref="EI221:EI284" si="604">EA221-$EH$220</f>
        <v>0.4194907415791671</v>
      </c>
      <c r="EJ221" s="21">
        <f t="shared" ref="EJ221:EJ284" si="605">EB221-$EH$222</f>
        <v>-5.3999627666661887E-2</v>
      </c>
      <c r="EK221" s="21">
        <f t="shared" ref="EK221:EK284" si="606">EI221^2</f>
        <v>0.17597248227063955</v>
      </c>
      <c r="EL221" s="21">
        <f t="shared" ref="EL221:EL284" si="607">EJ221^2</f>
        <v>2.9159597881381161E-3</v>
      </c>
      <c r="EM221" s="3">
        <f t="shared" ref="EM221:EM284" si="608">EI221*EJ221</f>
        <v>-2.2652343854886903E-2</v>
      </c>
      <c r="EO221" s="1" t="s">
        <v>52</v>
      </c>
      <c r="EP221" s="22">
        <f>SUM(EE220:EE309)</f>
        <v>36.46320253437149</v>
      </c>
      <c r="ER221" s="1" t="s">
        <v>111</v>
      </c>
      <c r="ES221" s="27">
        <f>EH222</f>
        <v>2.1439997776666617</v>
      </c>
      <c r="EV221" s="3">
        <f t="shared" ref="EV221:EV284" si="609">AS108</f>
        <v>4.0121580534917447</v>
      </c>
      <c r="EW221" s="3">
        <f t="shared" ref="EW221:EW284" si="610">BF108</f>
        <v>4.7846886518165999</v>
      </c>
      <c r="EX221" s="21">
        <f t="shared" ref="EX221:EY221" si="611">CP5</f>
        <v>4.3984233526541718</v>
      </c>
      <c r="EY221" s="25">
        <f t="shared" si="611"/>
        <v>-0.77253059832485516</v>
      </c>
      <c r="EZ221" s="22">
        <f t="shared" ref="EZ221:EZ284" si="612">EX221*EY221</f>
        <v>-3.397916624311943</v>
      </c>
      <c r="FA221" s="3">
        <f t="shared" ref="FA221:FA284" si="613">EX221^2</f>
        <v>19.346127989173564</v>
      </c>
      <c r="FC221" s="18" t="s">
        <v>87</v>
      </c>
      <c r="FD221" s="3">
        <f t="shared" ref="FD221:FD284" si="614">EV221-$FC$220</f>
        <v>-0.37969537613461313</v>
      </c>
      <c r="FE221" s="21">
        <f t="shared" ref="FE221:FE284" si="615">EW221-$FC$222</f>
        <v>9.217794277771052E-2</v>
      </c>
      <c r="FF221" s="21">
        <f t="shared" ref="FF221:FF284" si="616">FD221^2</f>
        <v>0.14416857865800534</v>
      </c>
      <c r="FG221" s="21">
        <f t="shared" ref="FG221:FG284" si="617">FE221^2</f>
        <v>8.4967731347308749E-3</v>
      </c>
      <c r="FH221" s="3">
        <f t="shared" si="570"/>
        <v>-3.4999538654297641E-2</v>
      </c>
      <c r="FJ221" s="1" t="s">
        <v>52</v>
      </c>
      <c r="FK221" s="22">
        <f>SUM(EZ220:EZ309)</f>
        <v>-125.57032044016765</v>
      </c>
      <c r="FM221" s="1" t="s">
        <v>111</v>
      </c>
      <c r="FN221" s="27">
        <f>FC222</f>
        <v>4.6925107090388893</v>
      </c>
      <c r="FQ221" s="3">
        <f t="shared" ref="FQ221:FQ284" si="618">AU108</f>
        <v>7.3069654821045136</v>
      </c>
      <c r="FR221" s="3">
        <f t="shared" ref="FR221:FR284" si="619">BH108</f>
        <v>2.47195386718951</v>
      </c>
      <c r="FS221" s="21">
        <f t="shared" ref="FS221:FT221" si="620">CR5</f>
        <v>4.8894596746470116</v>
      </c>
      <c r="FT221" s="25">
        <f t="shared" si="620"/>
        <v>4.835011614915004</v>
      </c>
      <c r="FU221" s="22">
        <f t="shared" ref="FU221:FU284" si="621">FS221*FT221</f>
        <v>23.640594317576838</v>
      </c>
      <c r="FV221" s="3">
        <f t="shared" ref="FV221:FV284" si="622">FS221^2</f>
        <v>23.90681590999926</v>
      </c>
      <c r="FX221" s="18" t="s">
        <v>87</v>
      </c>
      <c r="FY221" s="3">
        <f t="shared" ref="FY221:FY284" si="623">FQ221-$FX$220</f>
        <v>-1.0557497983763424</v>
      </c>
      <c r="FZ221" s="21">
        <f t="shared" ref="FZ221:FZ284" si="624">FR221-$FX$222</f>
        <v>-2.9458151251641778</v>
      </c>
      <c r="GA221" s="21">
        <f t="shared" ref="GA221:GA284" si="625">FY221^2</f>
        <v>1.1146076367716877</v>
      </c>
      <c r="GB221" s="21">
        <f t="shared" ref="GB221:GB284" si="626">FZ221^2</f>
        <v>8.677826751646041</v>
      </c>
      <c r="GC221" s="3">
        <f t="shared" si="571"/>
        <v>3.1100437244460606</v>
      </c>
      <c r="GE221" s="1" t="s">
        <v>52</v>
      </c>
      <c r="GF221" s="22">
        <f>SUM(FU220:FU309)</f>
        <v>1169.9925635347813</v>
      </c>
      <c r="GH221" s="1" t="s">
        <v>111</v>
      </c>
      <c r="GI221" s="27">
        <f>FX222</f>
        <v>5.4177689923536878</v>
      </c>
    </row>
    <row r="222" spans="1:191" x14ac:dyDescent="0.25">
      <c r="A222" s="1"/>
      <c r="B222" s="1">
        <v>3</v>
      </c>
      <c r="C222" s="5">
        <v>1</v>
      </c>
      <c r="D222" s="3">
        <v>217.875</v>
      </c>
      <c r="E222" s="3">
        <v>1.0409999999999999</v>
      </c>
      <c r="F222" s="5">
        <v>1</v>
      </c>
      <c r="G222" s="3">
        <v>110.125</v>
      </c>
      <c r="H222" s="3">
        <v>0.33333333333333331</v>
      </c>
      <c r="I222" s="5">
        <v>1</v>
      </c>
      <c r="J222" s="3">
        <v>135.25</v>
      </c>
      <c r="K222" s="3">
        <v>0.35355339059327373</v>
      </c>
      <c r="L222" s="5">
        <v>1</v>
      </c>
      <c r="M222" s="2">
        <v>2.2045315370483771</v>
      </c>
      <c r="N222" s="2">
        <v>1E-3</v>
      </c>
      <c r="O222" s="5">
        <v>1</v>
      </c>
      <c r="P222" s="2">
        <v>4.0825000000000005</v>
      </c>
      <c r="Q222" s="2">
        <v>1.8518673611111114E-3</v>
      </c>
      <c r="R222" s="5">
        <v>1</v>
      </c>
      <c r="S222" s="2">
        <v>8.8812499999999996</v>
      </c>
      <c r="T222" s="2">
        <v>8.5415258513205236E-2</v>
      </c>
      <c r="BP222" s="3">
        <f t="shared" si="572"/>
        <v>188.67586348016056</v>
      </c>
      <c r="BQ222" s="3">
        <f t="shared" si="573"/>
        <v>58.385201471219908</v>
      </c>
      <c r="BR222" s="21">
        <f t="shared" ref="BR222:BS222" si="627">CH6</f>
        <v>123.53053247569024</v>
      </c>
      <c r="BS222" s="21">
        <f t="shared" si="627"/>
        <v>130.29066200894064</v>
      </c>
      <c r="BT222" s="22">
        <f t="shared" si="575"/>
        <v>16094.874854574622</v>
      </c>
      <c r="BU222" s="3">
        <f t="shared" si="576"/>
        <v>15259.792453727559</v>
      </c>
      <c r="BW222" s="3">
        <f>AVERAGE(BQ220:BQ309)</f>
        <v>151.05110463673074</v>
      </c>
      <c r="BX222" s="3">
        <f t="shared" si="577"/>
        <v>-13.730317597436851</v>
      </c>
      <c r="BY222" s="21">
        <f t="shared" si="578"/>
        <v>-92.665903165510827</v>
      </c>
      <c r="BZ222" s="21">
        <f t="shared" si="579"/>
        <v>188.52162132648408</v>
      </c>
      <c r="CA222" s="21">
        <f t="shared" si="580"/>
        <v>8586.9696094798292</v>
      </c>
      <c r="CB222" s="3">
        <f t="shared" si="567"/>
        <v>1272.3322809157926</v>
      </c>
      <c r="CD222" s="1" t="s">
        <v>53</v>
      </c>
      <c r="CE222" s="21">
        <f>SUM(BU220:BU309)</f>
        <v>3130667.4204228339</v>
      </c>
      <c r="CG222" s="1" t="s">
        <v>115</v>
      </c>
      <c r="CH222" s="13">
        <f>SUM(CA220:CA309)/(CH224-1)</f>
        <v>14394.910530983374</v>
      </c>
      <c r="CK222" s="3">
        <f t="shared" si="581"/>
        <v>104.54545434772729</v>
      </c>
      <c r="CL222" s="3">
        <f t="shared" si="582"/>
        <v>91.249943749999403</v>
      </c>
      <c r="CM222" s="21">
        <f t="shared" ref="CM222:CN222" si="628">CJ6</f>
        <v>97.897699048863345</v>
      </c>
      <c r="CN222" s="21">
        <f t="shared" si="628"/>
        <v>13.295510597727883</v>
      </c>
      <c r="CO222" s="22">
        <f t="shared" si="584"/>
        <v>1301.5998951973374</v>
      </c>
      <c r="CP222" s="3">
        <f t="shared" si="585"/>
        <v>9583.9594790618194</v>
      </c>
      <c r="CR222" s="3">
        <f>AVERAGE(CL220:CL309)</f>
        <v>103.16664674999963</v>
      </c>
      <c r="CS222" s="3">
        <f t="shared" si="586"/>
        <v>-1.8733166954862241</v>
      </c>
      <c r="CT222" s="21">
        <f t="shared" si="587"/>
        <v>-11.916703000000226</v>
      </c>
      <c r="CU222" s="21">
        <f t="shared" si="588"/>
        <v>3.5093154415874266</v>
      </c>
      <c r="CV222" s="21">
        <f t="shared" si="589"/>
        <v>142.00781039021439</v>
      </c>
      <c r="CW222" s="3">
        <f t="shared" si="568"/>
        <v>22.323758685051196</v>
      </c>
      <c r="CY222" s="1" t="s">
        <v>53</v>
      </c>
      <c r="CZ222" s="21">
        <f>SUM(CP220:CP309)</f>
        <v>992807.70635875419</v>
      </c>
      <c r="DB222" s="1" t="s">
        <v>115</v>
      </c>
      <c r="DC222" s="13">
        <f>SUM(CV220:CV309)/(DC224-1)</f>
        <v>109.9780624723181</v>
      </c>
      <c r="DF222" s="3">
        <f t="shared" si="590"/>
        <v>146.66666679999997</v>
      </c>
      <c r="DG222" s="3">
        <f t="shared" si="591"/>
        <v>160.00008374999999</v>
      </c>
      <c r="DH222" s="21">
        <f t="shared" ref="DH222:DI222" si="629">CL6</f>
        <v>153.33337527499998</v>
      </c>
      <c r="DI222" s="21">
        <f t="shared" si="629"/>
        <v>-13.333416950000014</v>
      </c>
      <c r="DJ222" s="22">
        <f t="shared" si="593"/>
        <v>-2044.4578248923979</v>
      </c>
      <c r="DK222" s="3">
        <f t="shared" si="594"/>
        <v>23511.123973223974</v>
      </c>
      <c r="DM222" s="3">
        <f>AVERAGE(DG220:DG309)</f>
        <v>136.90279427777733</v>
      </c>
      <c r="DN222" s="3">
        <f t="shared" si="595"/>
        <v>11.038872654124134</v>
      </c>
      <c r="DO222" s="21">
        <f t="shared" si="596"/>
        <v>23.097289472222656</v>
      </c>
      <c r="DP222" s="21">
        <f t="shared" si="597"/>
        <v>121.8567094739696</v>
      </c>
      <c r="DQ222" s="21">
        <f t="shared" si="598"/>
        <v>533.48478096364749</v>
      </c>
      <c r="DR222" s="3">
        <f t="shared" si="569"/>
        <v>254.96803713930794</v>
      </c>
      <c r="DT222" s="1" t="s">
        <v>53</v>
      </c>
      <c r="DU222" s="21">
        <f>SUM(DK220:DK309)</f>
        <v>1687223.5066365865</v>
      </c>
      <c r="DW222" s="1" t="s">
        <v>115</v>
      </c>
      <c r="DX222" s="13">
        <f>SUM(DQ220:DQ309)/(DX224-1)</f>
        <v>274.40962328864208</v>
      </c>
      <c r="EA222" s="3">
        <f t="shared" si="599"/>
        <v>2.616666665825</v>
      </c>
      <c r="EB222" s="3">
        <f t="shared" si="600"/>
        <v>1.9699974</v>
      </c>
      <c r="EC222" s="21">
        <f t="shared" ref="EC222:ED222" si="630">CN6</f>
        <v>2.2933320329124998</v>
      </c>
      <c r="ED222" s="21">
        <f t="shared" si="630"/>
        <v>0.64666926582499995</v>
      </c>
      <c r="EE222" s="22">
        <f t="shared" si="602"/>
        <v>1.4830273420164808</v>
      </c>
      <c r="EF222" s="3">
        <f t="shared" si="603"/>
        <v>5.2593718131825788</v>
      </c>
      <c r="EH222" s="3">
        <f>AVERAGE(EB220:EB309)</f>
        <v>2.1439997776666617</v>
      </c>
      <c r="EI222" s="3">
        <f t="shared" si="604"/>
        <v>0.29449073990416696</v>
      </c>
      <c r="EJ222" s="21">
        <f t="shared" si="605"/>
        <v>-0.17400237766666171</v>
      </c>
      <c r="EK222" s="21">
        <f t="shared" si="606"/>
        <v>8.6724795889303721E-2</v>
      </c>
      <c r="EL222" s="21">
        <f t="shared" si="607"/>
        <v>3.0276827433651576E-2</v>
      </c>
      <c r="EM222" s="3">
        <f t="shared" si="608"/>
        <v>-5.1242088944139508E-2</v>
      </c>
      <c r="EO222" s="1" t="s">
        <v>53</v>
      </c>
      <c r="EP222" s="21">
        <f>SUM(EF220:EF309)</f>
        <v>450.6822776516899</v>
      </c>
      <c r="ER222" s="1" t="s">
        <v>115</v>
      </c>
      <c r="ES222" s="13">
        <f>SUM(EL220:EL309)/(ES224-1)</f>
        <v>2.9318739546814125E-2</v>
      </c>
      <c r="EV222" s="3">
        <f t="shared" si="609"/>
        <v>4.2038216574031404</v>
      </c>
      <c r="EW222" s="3">
        <f t="shared" si="610"/>
        <v>5.0761488314654599</v>
      </c>
      <c r="EX222" s="21">
        <f t="shared" ref="EX222:EY222" si="631">CP6</f>
        <v>4.6399852444342997</v>
      </c>
      <c r="EY222" s="25">
        <f t="shared" si="631"/>
        <v>-0.87232717406231952</v>
      </c>
      <c r="EZ222" s="22">
        <f t="shared" si="612"/>
        <v>-4.0475852159682333</v>
      </c>
      <c r="FA222" s="3">
        <f t="shared" si="613"/>
        <v>21.529463068568027</v>
      </c>
      <c r="FC222" s="3">
        <f>AVERAGE(EW220:EW309)</f>
        <v>4.6925107090388893</v>
      </c>
      <c r="FD222" s="3">
        <f t="shared" si="614"/>
        <v>-0.18803177222321743</v>
      </c>
      <c r="FE222" s="21">
        <f t="shared" si="615"/>
        <v>0.38363812242657058</v>
      </c>
      <c r="FF222" s="21">
        <f t="shared" si="616"/>
        <v>3.5355947365403921E-2</v>
      </c>
      <c r="FG222" s="21">
        <f t="shared" si="617"/>
        <v>0.14717820897898437</v>
      </c>
      <c r="FH222" s="3">
        <f t="shared" si="570"/>
        <v>-7.213615605225572E-2</v>
      </c>
      <c r="FJ222" s="1" t="s">
        <v>53</v>
      </c>
      <c r="FK222" s="21">
        <f>SUM(FA220:FA309)</f>
        <v>1863.6964192442463</v>
      </c>
      <c r="FM222" s="1" t="s">
        <v>115</v>
      </c>
      <c r="FN222" s="13">
        <f>SUM(FG220:FG309)/(FN224-1)</f>
        <v>0.13141923522104182</v>
      </c>
      <c r="FQ222" s="3">
        <f t="shared" si="618"/>
        <v>7.522348805050342</v>
      </c>
      <c r="FR222" s="3">
        <f t="shared" si="619"/>
        <v>2.4520796389571302</v>
      </c>
      <c r="FS222" s="21">
        <f t="shared" ref="FS222:FT222" si="632">CR6</f>
        <v>4.9872142220037361</v>
      </c>
      <c r="FT222" s="25">
        <f t="shared" si="632"/>
        <v>5.0702691660932118</v>
      </c>
      <c r="FU222" s="22">
        <f t="shared" si="621"/>
        <v>25.28651849452709</v>
      </c>
      <c r="FV222" s="3">
        <f t="shared" si="622"/>
        <v>24.872305696156332</v>
      </c>
      <c r="FX222" s="3">
        <f>AVERAGE(FR220:FR309)</f>
        <v>5.4177689923536878</v>
      </c>
      <c r="FY222" s="3">
        <f t="shared" si="623"/>
        <v>-0.84036647543051401</v>
      </c>
      <c r="FZ222" s="21">
        <f t="shared" si="624"/>
        <v>-2.9656893533965576</v>
      </c>
      <c r="GA222" s="21">
        <f t="shared" si="625"/>
        <v>0.70621581302750469</v>
      </c>
      <c r="GB222" s="21">
        <f t="shared" si="626"/>
        <v>8.7953133408496917</v>
      </c>
      <c r="GC222" s="3">
        <f t="shared" si="571"/>
        <v>2.4922659091356651</v>
      </c>
      <c r="GE222" s="1" t="s">
        <v>53</v>
      </c>
      <c r="GF222" s="21">
        <f>SUM(FV220:FV309)</f>
        <v>4602.6414741255248</v>
      </c>
      <c r="GH222" s="1" t="s">
        <v>115</v>
      </c>
      <c r="GI222" s="13">
        <f>SUM(GB220:GB309)/(GI224-1)</f>
        <v>15.284035643353402</v>
      </c>
    </row>
    <row r="223" spans="1:191" x14ac:dyDescent="0.25">
      <c r="A223" s="1"/>
      <c r="B223" s="1"/>
      <c r="C223" s="6">
        <v>2</v>
      </c>
      <c r="D223" s="3">
        <v>217.4280266288722</v>
      </c>
      <c r="E223" s="3">
        <v>0.94939904943270614</v>
      </c>
      <c r="F223" s="6">
        <v>2</v>
      </c>
      <c r="G223" s="3">
        <v>101.25000009999997</v>
      </c>
      <c r="H223" s="3">
        <v>1.8604085572798248</v>
      </c>
      <c r="I223" s="6">
        <v>2</v>
      </c>
      <c r="J223" s="3">
        <v>133.33333330555558</v>
      </c>
      <c r="K223" s="3">
        <v>1.9610428064906915</v>
      </c>
      <c r="L223" s="6">
        <v>2</v>
      </c>
      <c r="M223" s="2">
        <v>2.21250000075</v>
      </c>
      <c r="N223" s="2">
        <v>1.8604085572798249E-2</v>
      </c>
      <c r="O223" s="6">
        <v>2</v>
      </c>
      <c r="P223" s="2">
        <v>4.5197740097673087</v>
      </c>
      <c r="Q223" s="2">
        <v>3.8005090358832386E-2</v>
      </c>
      <c r="R223" s="6">
        <v>2</v>
      </c>
      <c r="S223" s="2">
        <v>9.3039170124297179</v>
      </c>
      <c r="T223" s="2">
        <v>7.1783106189547558E-2</v>
      </c>
      <c r="BP223" s="3">
        <f t="shared" si="572"/>
        <v>191.57193140437957</v>
      </c>
      <c r="BQ223" s="3">
        <f t="shared" si="573"/>
        <v>114.52587129339899</v>
      </c>
      <c r="BR223" s="21">
        <f t="shared" ref="BR223:BS223" si="633">CH7</f>
        <v>153.04890134888927</v>
      </c>
      <c r="BS223" s="21">
        <f t="shared" si="633"/>
        <v>77.046060110980576</v>
      </c>
      <c r="BT223" s="22">
        <f t="shared" si="575"/>
        <v>11791.81485324606</v>
      </c>
      <c r="BU223" s="3">
        <f t="shared" si="576"/>
        <v>23423.966204102042</v>
      </c>
      <c r="BW223" s="3"/>
      <c r="BX223" s="3">
        <f t="shared" si="577"/>
        <v>-10.83424967321784</v>
      </c>
      <c r="BY223" s="21">
        <f t="shared" si="578"/>
        <v>-36.525233343331749</v>
      </c>
      <c r="BZ223" s="21">
        <f t="shared" si="579"/>
        <v>117.38096598162088</v>
      </c>
      <c r="CA223" s="21">
        <f t="shared" si="580"/>
        <v>1334.0926707848334</v>
      </c>
      <c r="CB223" s="3">
        <f t="shared" si="567"/>
        <v>395.72349741419737</v>
      </c>
      <c r="CG223" s="28" t="s">
        <v>116</v>
      </c>
      <c r="CH223" s="14">
        <f>AVERAGE(CH219,CH221)</f>
        <v>176.72864285716406</v>
      </c>
      <c r="CK223" s="3">
        <f t="shared" si="581"/>
        <v>102.65151524318185</v>
      </c>
      <c r="CL223" s="3">
        <f t="shared" si="582"/>
        <v>96.250532500000901</v>
      </c>
      <c r="CM223" s="21">
        <f t="shared" ref="CM223:CN223" si="634">CJ7</f>
        <v>99.451023871591374</v>
      </c>
      <c r="CN223" s="21">
        <f t="shared" si="634"/>
        <v>6.400982743180947</v>
      </c>
      <c r="CO223" s="22">
        <f t="shared" si="584"/>
        <v>636.58428759373282</v>
      </c>
      <c r="CP223" s="3">
        <f t="shared" si="585"/>
        <v>9890.5061491078377</v>
      </c>
      <c r="CR223" s="3"/>
      <c r="CS223" s="3">
        <f t="shared" si="586"/>
        <v>-3.7672558000316627</v>
      </c>
      <c r="CT223" s="21">
        <f t="shared" si="587"/>
        <v>-6.9161142499987278</v>
      </c>
      <c r="CU223" s="21">
        <f t="shared" si="588"/>
        <v>14.192216262872202</v>
      </c>
      <c r="CV223" s="21">
        <f t="shared" si="589"/>
        <v>47.832636319035466</v>
      </c>
      <c r="CW223" s="3">
        <f t="shared" si="568"/>
        <v>26.054771521989341</v>
      </c>
      <c r="DB223" s="28" t="s">
        <v>116</v>
      </c>
      <c r="DC223" s="14">
        <f>AVERAGE(DC219,DC221)</f>
        <v>104.79270889660657</v>
      </c>
      <c r="DF223" s="3">
        <f t="shared" si="590"/>
        <v>150.41666664999994</v>
      </c>
      <c r="DG223" s="3">
        <f t="shared" si="591"/>
        <v>149.99914374999801</v>
      </c>
      <c r="DH223" s="21">
        <f t="shared" ref="DH223:DI223" si="635">CL7</f>
        <v>150.20790519999898</v>
      </c>
      <c r="DI223" s="21">
        <f t="shared" si="635"/>
        <v>0.41752290000192716</v>
      </c>
      <c r="DJ223" s="22">
        <f t="shared" si="593"/>
        <v>62.715240182318126</v>
      </c>
      <c r="DK223" s="3">
        <f t="shared" si="594"/>
        <v>22562.41478457188</v>
      </c>
      <c r="DM223" s="3"/>
      <c r="DN223" s="3">
        <f t="shared" si="595"/>
        <v>14.7888725041241</v>
      </c>
      <c r="DO223" s="21">
        <f t="shared" si="596"/>
        <v>13.09634947222068</v>
      </c>
      <c r="DP223" s="21">
        <f t="shared" si="597"/>
        <v>218.71074994323783</v>
      </c>
      <c r="DQ223" s="21">
        <f t="shared" si="598"/>
        <v>171.5143694985349</v>
      </c>
      <c r="DR223" s="3">
        <f t="shared" si="569"/>
        <v>193.68024261412458</v>
      </c>
      <c r="DW223" s="28" t="s">
        <v>116</v>
      </c>
      <c r="DX223" s="14">
        <f>AVERAGE(DX219,DX221)</f>
        <v>136.26529421182659</v>
      </c>
      <c r="EA223" s="3">
        <f t="shared" si="599"/>
        <v>2.6333333341749996</v>
      </c>
      <c r="EB223" s="3">
        <f t="shared" si="600"/>
        <v>2.2199974099999902</v>
      </c>
      <c r="EC223" s="21">
        <f t="shared" ref="EC223:ED223" si="636">CN7</f>
        <v>2.4266653720874949</v>
      </c>
      <c r="ED223" s="21">
        <f t="shared" si="636"/>
        <v>0.41333592417500942</v>
      </c>
      <c r="EE223" s="22">
        <f t="shared" si="602"/>
        <v>1.0030279742352779</v>
      </c>
      <c r="EF223" s="3">
        <f t="shared" si="603"/>
        <v>5.8887048280885397</v>
      </c>
      <c r="EH223" s="3"/>
      <c r="EI223" s="3">
        <f t="shared" si="604"/>
        <v>0.3111574082541666</v>
      </c>
      <c r="EJ223" s="21">
        <f t="shared" si="605"/>
        <v>7.5997632333328458E-2</v>
      </c>
      <c r="EK223" s="21">
        <f t="shared" si="606"/>
        <v>9.6818932711450104E-2</v>
      </c>
      <c r="EL223" s="21">
        <f t="shared" si="607"/>
        <v>5.7756401202717711E-3</v>
      </c>
      <c r="EM223" s="3">
        <f t="shared" si="608"/>
        <v>2.3647226310291536E-2</v>
      </c>
      <c r="ER223" s="28" t="s">
        <v>116</v>
      </c>
      <c r="ES223" s="14">
        <f>AVERAGE(ES219,ES221)</f>
        <v>2.2330878517937474</v>
      </c>
      <c r="EV223" s="3">
        <f t="shared" si="609"/>
        <v>4.1772151885382955</v>
      </c>
      <c r="EW223" s="3">
        <f t="shared" si="610"/>
        <v>4.5045097597658899</v>
      </c>
      <c r="EX223" s="21">
        <f t="shared" ref="EX223:EY223" si="637">CP7</f>
        <v>4.3408624741520931</v>
      </c>
      <c r="EY223" s="25">
        <f t="shared" si="637"/>
        <v>-0.32729457122759431</v>
      </c>
      <c r="EZ223" s="22">
        <f t="shared" si="612"/>
        <v>-1.4207407222355635</v>
      </c>
      <c r="FA223" s="3">
        <f t="shared" si="613"/>
        <v>18.84308701950183</v>
      </c>
      <c r="FC223" s="3"/>
      <c r="FD223" s="3">
        <f t="shared" si="614"/>
        <v>-0.21463824108806229</v>
      </c>
      <c r="FE223" s="21">
        <f t="shared" si="615"/>
        <v>-0.18800094927299948</v>
      </c>
      <c r="FF223" s="21">
        <f t="shared" si="616"/>
        <v>4.6069574537377152E-2</v>
      </c>
      <c r="FG223" s="21">
        <f t="shared" si="617"/>
        <v>3.5344356927548927E-2</v>
      </c>
      <c r="FH223" s="3">
        <f t="shared" si="570"/>
        <v>4.0352193074842634E-2</v>
      </c>
      <c r="FM223" s="28" t="s">
        <v>116</v>
      </c>
      <c r="FN223" s="14">
        <f>AVERAGE(FN219,FN221)</f>
        <v>4.5421820693326236</v>
      </c>
      <c r="FQ223" s="3">
        <f t="shared" si="618"/>
        <v>7.6050685998186225</v>
      </c>
      <c r="FR223" s="3">
        <f t="shared" si="619"/>
        <v>4.5148404790071703</v>
      </c>
      <c r="FS223" s="21">
        <f t="shared" ref="FS223:FT223" si="638">CR7</f>
        <v>6.059954539412896</v>
      </c>
      <c r="FT223" s="25">
        <f t="shared" si="638"/>
        <v>3.0902281208114522</v>
      </c>
      <c r="FU223" s="22">
        <f t="shared" si="621"/>
        <v>18.726641928532743</v>
      </c>
      <c r="FV223" s="3">
        <f t="shared" si="622"/>
        <v>36.723049019750967</v>
      </c>
      <c r="FX223" s="3"/>
      <c r="FY223" s="3">
        <f t="shared" si="623"/>
        <v>-0.75764668066223351</v>
      </c>
      <c r="FZ223" s="21">
        <f t="shared" si="624"/>
        <v>-0.90292851334651747</v>
      </c>
      <c r="GA223" s="21">
        <f t="shared" si="625"/>
        <v>0.57402849271850043</v>
      </c>
      <c r="GB223" s="21">
        <f t="shared" si="626"/>
        <v>0.8152799002141522</v>
      </c>
      <c r="GC223" s="3">
        <f t="shared" si="571"/>
        <v>0.68410079101227417</v>
      </c>
      <c r="GF223" s="21"/>
      <c r="GH223" s="28" t="s">
        <v>116</v>
      </c>
      <c r="GI223" s="14">
        <f>AVERAGE(GI219,GI221)</f>
        <v>6.8902421364172719</v>
      </c>
    </row>
    <row r="224" spans="1:191" x14ac:dyDescent="0.25">
      <c r="A224" s="1"/>
      <c r="B224" s="1"/>
      <c r="C224" s="4">
        <v>3</v>
      </c>
      <c r="D224" s="3">
        <v>97.577381856160088</v>
      </c>
      <c r="E224" s="3">
        <v>0.33317659999999999</v>
      </c>
      <c r="F224" s="4">
        <v>3</v>
      </c>
      <c r="G224" s="3">
        <v>107.50055375000001</v>
      </c>
      <c r="H224" s="3">
        <v>4.7140450000000005</v>
      </c>
      <c r="I224" s="4">
        <v>3</v>
      </c>
      <c r="J224" s="3">
        <v>119.99964624999899</v>
      </c>
      <c r="K224" s="3">
        <v>5</v>
      </c>
      <c r="L224" s="4">
        <v>3</v>
      </c>
      <c r="M224" s="2">
        <v>2.19000053999999</v>
      </c>
      <c r="N224" s="2">
        <v>1.4142136E-2</v>
      </c>
      <c r="O224" s="4">
        <v>3</v>
      </c>
      <c r="P224" s="2">
        <v>4.5662089197475701</v>
      </c>
      <c r="Q224" s="2">
        <v>2.5141574E-2</v>
      </c>
      <c r="R224" s="4">
        <v>3</v>
      </c>
      <c r="S224" s="2">
        <v>4.1014653296207797</v>
      </c>
      <c r="T224" s="2">
        <v>9.9905970000000004E-3</v>
      </c>
      <c r="BP224" s="3">
        <f t="shared" si="572"/>
        <v>191.35974220735056</v>
      </c>
      <c r="BQ224" s="3">
        <f t="shared" si="573"/>
        <v>122.46185609331901</v>
      </c>
      <c r="BR224" s="21">
        <f t="shared" ref="BR224:BS224" si="639">CH8</f>
        <v>156.91079915033478</v>
      </c>
      <c r="BS224" s="21">
        <f t="shared" si="639"/>
        <v>68.89788611403155</v>
      </c>
      <c r="BT224" s="22">
        <f t="shared" si="575"/>
        <v>10810.822369921445</v>
      </c>
      <c r="BU224" s="3">
        <f t="shared" si="576"/>
        <v>24620.998889996703</v>
      </c>
      <c r="BW224" s="3"/>
      <c r="BX224" s="3">
        <f t="shared" si="577"/>
        <v>-11.046438870246845</v>
      </c>
      <c r="BY224" s="21">
        <f t="shared" si="578"/>
        <v>-28.589248543411728</v>
      </c>
      <c r="BZ224" s="21">
        <f t="shared" si="579"/>
        <v>122.0238117141004</v>
      </c>
      <c r="CA224" s="21">
        <f t="shared" si="580"/>
        <v>817.34513227696959</v>
      </c>
      <c r="CB224" s="3">
        <f t="shared" si="567"/>
        <v>315.80938638109131</v>
      </c>
      <c r="CG224" s="1" t="s">
        <v>112</v>
      </c>
      <c r="CH224" s="9">
        <f>BV220</f>
        <v>90</v>
      </c>
      <c r="CK224" s="3">
        <f t="shared" si="581"/>
        <v>109.46969720454547</v>
      </c>
      <c r="CL224" s="3">
        <f t="shared" si="582"/>
        <v>101.24969374999999</v>
      </c>
      <c r="CM224" s="21">
        <f t="shared" ref="CM224:CN224" si="640">CJ8</f>
        <v>105.35969547727274</v>
      </c>
      <c r="CN224" s="21">
        <f t="shared" si="640"/>
        <v>8.220003454545477</v>
      </c>
      <c r="CO224" s="22">
        <f t="shared" si="584"/>
        <v>866.05706079304139</v>
      </c>
      <c r="CP224" s="3">
        <f t="shared" si="585"/>
        <v>11100.665431063646</v>
      </c>
      <c r="CR224" s="3"/>
      <c r="CS224" s="3">
        <f t="shared" si="586"/>
        <v>3.050926161331958</v>
      </c>
      <c r="CT224" s="21">
        <f t="shared" si="587"/>
        <v>-1.9169529999996371</v>
      </c>
      <c r="CU224" s="21">
        <f t="shared" si="588"/>
        <v>9.3081504418997572</v>
      </c>
      <c r="CV224" s="21">
        <f t="shared" si="589"/>
        <v>3.6747088042076088</v>
      </c>
      <c r="CW224" s="3">
        <f t="shared" si="568"/>
        <v>-5.8484820577426735</v>
      </c>
      <c r="DB224" s="1" t="s">
        <v>112</v>
      </c>
      <c r="DC224" s="9">
        <f>CQ220</f>
        <v>90</v>
      </c>
      <c r="DF224" s="3">
        <f t="shared" si="590"/>
        <v>136.24999982499997</v>
      </c>
      <c r="DG224" s="3">
        <f t="shared" si="591"/>
        <v>126.250744999999</v>
      </c>
      <c r="DH224" s="21">
        <f t="shared" ref="DH224:DI224" si="641">CL8</f>
        <v>131.25037241249947</v>
      </c>
      <c r="DI224" s="21">
        <f t="shared" si="641"/>
        <v>9.9992548250009747</v>
      </c>
      <c r="DJ224" s="22">
        <f t="shared" si="593"/>
        <v>1312.4059196288601</v>
      </c>
      <c r="DK224" s="3">
        <f t="shared" si="594"/>
        <v>17226.660258419804</v>
      </c>
      <c r="DM224" s="3"/>
      <c r="DN224" s="3">
        <f t="shared" si="595"/>
        <v>0.62220567912413571</v>
      </c>
      <c r="DO224" s="21">
        <f t="shared" si="596"/>
        <v>-10.652049277778332</v>
      </c>
      <c r="DP224" s="21">
        <f t="shared" si="597"/>
        <v>0.38713990713432694</v>
      </c>
      <c r="DQ224" s="21">
        <f t="shared" si="598"/>
        <v>113.46615381621788</v>
      </c>
      <c r="DR224" s="3">
        <f t="shared" si="569"/>
        <v>-6.6277655549438261</v>
      </c>
      <c r="DW224" s="1" t="s">
        <v>112</v>
      </c>
      <c r="DX224" s="9">
        <f>DL220</f>
        <v>90</v>
      </c>
      <c r="EA224" s="3">
        <f t="shared" si="599"/>
        <v>2.5666666674999998</v>
      </c>
      <c r="EB224" s="3">
        <f t="shared" si="600"/>
        <v>1.9600028999999899</v>
      </c>
      <c r="EC224" s="21">
        <f t="shared" ref="EC224:ED224" si="642">CN8</f>
        <v>2.2633347837499951</v>
      </c>
      <c r="ED224" s="21">
        <f t="shared" si="642"/>
        <v>0.60666376750000994</v>
      </c>
      <c r="EE224" s="22">
        <f t="shared" si="602"/>
        <v>1.3730832070235923</v>
      </c>
      <c r="EF224" s="3">
        <f t="shared" si="603"/>
        <v>5.1226843433326374</v>
      </c>
      <c r="EH224" s="3"/>
      <c r="EI224" s="3">
        <f t="shared" si="604"/>
        <v>0.24449074157916684</v>
      </c>
      <c r="EJ224" s="21">
        <f t="shared" si="605"/>
        <v>-0.18399687766667183</v>
      </c>
      <c r="EK224" s="21">
        <f t="shared" si="606"/>
        <v>5.977572271793094E-2</v>
      </c>
      <c r="EL224" s="21">
        <f t="shared" si="607"/>
        <v>3.38548509910842E-2</v>
      </c>
      <c r="EM224" s="3">
        <f t="shared" si="608"/>
        <v>-4.498553306897584E-2</v>
      </c>
      <c r="ER224" s="1" t="s">
        <v>112</v>
      </c>
      <c r="ES224" s="9">
        <f>EG220</f>
        <v>90</v>
      </c>
      <c r="EV224" s="3">
        <f t="shared" si="609"/>
        <v>4.28571428432282</v>
      </c>
      <c r="EW224" s="3">
        <f t="shared" si="610"/>
        <v>5.1020332673997597</v>
      </c>
      <c r="EX224" s="21">
        <f t="shared" ref="EX224:EY224" si="643">CP8</f>
        <v>4.6938737758612898</v>
      </c>
      <c r="EY224" s="25">
        <f t="shared" si="643"/>
        <v>-0.81631898307693973</v>
      </c>
      <c r="EZ224" s="22">
        <f t="shared" si="612"/>
        <v>-3.8316982674026034</v>
      </c>
      <c r="FA224" s="3">
        <f t="shared" si="613"/>
        <v>22.032451023718323</v>
      </c>
      <c r="FC224" s="3"/>
      <c r="FD224" s="3">
        <f t="shared" si="614"/>
        <v>-0.10613914530353785</v>
      </c>
      <c r="FE224" s="21">
        <f t="shared" si="615"/>
        <v>0.40952255836087037</v>
      </c>
      <c r="FF224" s="21">
        <f t="shared" si="616"/>
        <v>1.1265518165765522E-2</v>
      </c>
      <c r="FG224" s="21">
        <f t="shared" si="617"/>
        <v>0.16770872580643248</v>
      </c>
      <c r="FH224" s="3">
        <f t="shared" si="570"/>
        <v>-4.3466374326940983E-2</v>
      </c>
      <c r="FM224" s="1" t="s">
        <v>112</v>
      </c>
      <c r="FN224" s="9">
        <f>FB220</f>
        <v>90</v>
      </c>
      <c r="FQ224" s="3">
        <f t="shared" si="618"/>
        <v>7.7507662887135442</v>
      </c>
      <c r="FR224" s="3">
        <f t="shared" si="619"/>
        <v>3.7699854786891498</v>
      </c>
      <c r="FS224" s="21">
        <f t="shared" ref="FS224:FT224" si="644">CR8</f>
        <v>5.7603758837013466</v>
      </c>
      <c r="FT224" s="25">
        <f t="shared" si="644"/>
        <v>3.9807808100243944</v>
      </c>
      <c r="FU224" s="22">
        <f t="shared" si="621"/>
        <v>22.930793776365633</v>
      </c>
      <c r="FV224" s="3">
        <f t="shared" si="622"/>
        <v>33.181930321528071</v>
      </c>
      <c r="FX224" s="3"/>
      <c r="FY224" s="3">
        <f t="shared" si="623"/>
        <v>-0.61194899176731177</v>
      </c>
      <c r="FZ224" s="21">
        <f t="shared" si="624"/>
        <v>-1.647783513664538</v>
      </c>
      <c r="GA224" s="21">
        <f t="shared" si="625"/>
        <v>0.3744815685250294</v>
      </c>
      <c r="GB224" s="21">
        <f t="shared" si="626"/>
        <v>2.7151905079046506</v>
      </c>
      <c r="GC224" s="3">
        <f t="shared" si="571"/>
        <v>1.0083594598378125</v>
      </c>
      <c r="GH224" s="1" t="s">
        <v>112</v>
      </c>
      <c r="GI224" s="9">
        <f>FW220</f>
        <v>90</v>
      </c>
    </row>
    <row r="225" spans="1:191" x14ac:dyDescent="0.25">
      <c r="A225" s="1">
        <v>19</v>
      </c>
      <c r="B225" s="1">
        <v>1</v>
      </c>
      <c r="C225" s="5">
        <v>1</v>
      </c>
      <c r="D225" s="3">
        <v>194.77777777777777</v>
      </c>
      <c r="E225" s="3">
        <v>1.0409999999999999</v>
      </c>
      <c r="F225" s="5">
        <v>1</v>
      </c>
      <c r="G225" s="3">
        <v>111.55555555555556</v>
      </c>
      <c r="H225" s="3">
        <v>0.31622776601683794</v>
      </c>
      <c r="I225" s="5">
        <v>1</v>
      </c>
      <c r="J225" s="3">
        <v>138.22222222222223</v>
      </c>
      <c r="K225" s="3">
        <v>0.33333333333333331</v>
      </c>
      <c r="L225" s="5">
        <v>1</v>
      </c>
      <c r="M225" s="2">
        <v>2.7743526510480887</v>
      </c>
      <c r="N225" s="2">
        <v>1E-3</v>
      </c>
      <c r="O225" s="5">
        <v>1</v>
      </c>
      <c r="P225" s="2">
        <v>3.6044444444444448</v>
      </c>
      <c r="Q225" s="2">
        <v>1.2992019753086421E-3</v>
      </c>
      <c r="R225" s="5">
        <v>1</v>
      </c>
      <c r="S225" s="2">
        <v>7.8922222222222222</v>
      </c>
      <c r="T225" s="2">
        <v>8.4503888037080629E-2</v>
      </c>
      <c r="BP225" s="3">
        <f t="shared" si="572"/>
        <v>189.7389505849888</v>
      </c>
      <c r="BQ225" s="3">
        <f t="shared" si="573"/>
        <v>305.99550206174001</v>
      </c>
      <c r="BR225" s="21">
        <f t="shared" ref="BR225:BS225" si="645">CH9</f>
        <v>247.86722632336441</v>
      </c>
      <c r="BS225" s="21">
        <f t="shared" si="645"/>
        <v>-116.25655147675121</v>
      </c>
      <c r="BT225" s="22">
        <f t="shared" si="575"/>
        <v>-28816.188956461756</v>
      </c>
      <c r="BU225" s="3">
        <f t="shared" si="576"/>
        <v>61438.161885237954</v>
      </c>
      <c r="BW225" s="3"/>
      <c r="BX225" s="3">
        <f t="shared" si="577"/>
        <v>-12.66723049260861</v>
      </c>
      <c r="BY225" s="21">
        <f t="shared" si="578"/>
        <v>154.94439742500927</v>
      </c>
      <c r="BZ225" s="21">
        <f t="shared" si="579"/>
        <v>160.45872835287338</v>
      </c>
      <c r="CA225" s="21">
        <f t="shared" si="580"/>
        <v>24007.766293399218</v>
      </c>
      <c r="CB225" s="3">
        <f t="shared" si="567"/>
        <v>-1962.7163957209443</v>
      </c>
      <c r="CD225" s="1" t="s">
        <v>9</v>
      </c>
      <c r="CE225" s="22">
        <f>(BV220*CE222) - (CE219^2)</f>
        <v>28772660.868361056</v>
      </c>
      <c r="CG225" s="1" t="s">
        <v>113</v>
      </c>
      <c r="CH225" s="10">
        <f>((CH219-CH223)-(CH221-CH223))/SQRT((CH220+CH222)/((CH224-2)))</f>
        <v>3.994197425996771</v>
      </c>
      <c r="CK225" s="3">
        <f t="shared" si="581"/>
        <v>99.999999840909126</v>
      </c>
      <c r="CL225" s="3">
        <f t="shared" si="582"/>
        <v>90</v>
      </c>
      <c r="CM225" s="21">
        <f t="shared" ref="CM225:CN225" si="646">CJ9</f>
        <v>94.99999992045457</v>
      </c>
      <c r="CN225" s="21">
        <f t="shared" si="646"/>
        <v>9.9999998409091262</v>
      </c>
      <c r="CO225" s="22">
        <f t="shared" si="584"/>
        <v>949.99998409091268</v>
      </c>
      <c r="CP225" s="3">
        <f t="shared" si="585"/>
        <v>9024.9999848863681</v>
      </c>
      <c r="CR225" s="3"/>
      <c r="CS225" s="3">
        <f t="shared" si="586"/>
        <v>-6.4187712023043844</v>
      </c>
      <c r="CT225" s="21">
        <f t="shared" si="587"/>
        <v>-13.166646749999629</v>
      </c>
      <c r="CU225" s="21">
        <f t="shared" si="588"/>
        <v>41.20062374753207</v>
      </c>
      <c r="CV225" s="21">
        <f t="shared" si="589"/>
        <v>173.36058663927579</v>
      </c>
      <c r="CW225" s="3">
        <f t="shared" si="568"/>
        <v>84.513692989812228</v>
      </c>
      <c r="CY225" s="1" t="s">
        <v>9</v>
      </c>
      <c r="CZ225" s="22">
        <f>(CQ220*CZ222) - (CZ219^2)</f>
        <v>402447.68538755178</v>
      </c>
      <c r="DB225" s="1" t="s">
        <v>113</v>
      </c>
      <c r="DC225" s="10">
        <f>((DC219-DC223)-(DC221-DC223))/SQRT((DC220+DC222)/((DC224-2)))</f>
        <v>2.398989829641458</v>
      </c>
      <c r="DF225" s="3">
        <f t="shared" si="590"/>
        <v>137.08333342499995</v>
      </c>
      <c r="DG225" s="3">
        <f t="shared" si="591"/>
        <v>110</v>
      </c>
      <c r="DH225" s="21">
        <f t="shared" ref="DH225:DI225" si="647">CL9</f>
        <v>123.54166671249997</v>
      </c>
      <c r="DI225" s="21">
        <f t="shared" si="647"/>
        <v>27.08333342499995</v>
      </c>
      <c r="DJ225" s="22">
        <f t="shared" si="593"/>
        <v>3345.920151454854</v>
      </c>
      <c r="DK225" s="3">
        <f t="shared" si="594"/>
        <v>15262.543414102425</v>
      </c>
      <c r="DM225" s="3"/>
      <c r="DN225" s="3">
        <f t="shared" si="595"/>
        <v>1.4555392791241104</v>
      </c>
      <c r="DO225" s="21">
        <f t="shared" si="596"/>
        <v>-26.902794277777332</v>
      </c>
      <c r="DP225" s="21">
        <f t="shared" si="597"/>
        <v>2.1185945930731349</v>
      </c>
      <c r="DQ225" s="21">
        <f t="shared" si="598"/>
        <v>723.7603399524088</v>
      </c>
      <c r="DR225" s="3">
        <f t="shared" si="569"/>
        <v>-39.158073789500257</v>
      </c>
      <c r="DT225" s="1" t="s">
        <v>9</v>
      </c>
      <c r="DU225" s="22">
        <f>(DL220*DU222) - (DU219^2)</f>
        <v>1447449.3035438359</v>
      </c>
      <c r="DW225" s="1" t="s">
        <v>113</v>
      </c>
      <c r="DX225" s="10">
        <f>ABS(((DX219-DX223)-(DX221-DX223))/SQRT((DX220+DX222)/((DX224-2))))</f>
        <v>0.58409869369697764</v>
      </c>
      <c r="EA225" s="3">
        <f t="shared" si="599"/>
        <v>2.4708333324999998</v>
      </c>
      <c r="EB225" s="3">
        <f t="shared" si="600"/>
        <v>2.1399993899999998</v>
      </c>
      <c r="EC225" s="21">
        <f t="shared" ref="EC225:ED225" si="648">CN9</f>
        <v>2.3054163612499998</v>
      </c>
      <c r="ED225" s="21">
        <f t="shared" si="648"/>
        <v>0.33083394249999998</v>
      </c>
      <c r="EE225" s="22">
        <f t="shared" si="602"/>
        <v>0.76270998389634159</v>
      </c>
      <c r="EF225" s="3">
        <f t="shared" si="603"/>
        <v>5.3149445987191895</v>
      </c>
      <c r="EH225" s="3"/>
      <c r="EI225" s="3">
        <f t="shared" si="604"/>
        <v>0.14865740657916682</v>
      </c>
      <c r="EJ225" s="21">
        <f t="shared" si="605"/>
        <v>-4.0003876666618865E-3</v>
      </c>
      <c r="EK225" s="21">
        <f t="shared" si="606"/>
        <v>2.2099024530843711E-2</v>
      </c>
      <c r="EL225" s="21">
        <f t="shared" si="607"/>
        <v>1.6003101483580534E-5</v>
      </c>
      <c r="EM225" s="3">
        <f t="shared" si="608"/>
        <v>-5.9468725583724049E-4</v>
      </c>
      <c r="EO225" s="1" t="s">
        <v>9</v>
      </c>
      <c r="EP225" s="22">
        <f>(EG220*EP222) - (EP219^2)</f>
        <v>169.28602263864013</v>
      </c>
      <c r="ER225" s="1" t="s">
        <v>113</v>
      </c>
      <c r="ES225" s="10">
        <f>((ES219-ES223)-(ES221-ES223))/SQRT((ES220+ES222)/((ES224-2)))</f>
        <v>6.1724224988709135</v>
      </c>
      <c r="EV225" s="3">
        <f t="shared" si="609"/>
        <v>4.4519392932384285</v>
      </c>
      <c r="EW225" s="3">
        <f t="shared" si="610"/>
        <v>4.6728985282561197</v>
      </c>
      <c r="EX225" s="21">
        <f t="shared" ref="EX225:EY225" si="649">CP9</f>
        <v>4.5624189107472741</v>
      </c>
      <c r="EY225" s="25">
        <f t="shared" si="649"/>
        <v>-0.22095923501769121</v>
      </c>
      <c r="EZ225" s="22">
        <f t="shared" si="612"/>
        <v>-1.0081085923489657</v>
      </c>
      <c r="FA225" s="3">
        <f t="shared" si="613"/>
        <v>20.815666317144345</v>
      </c>
      <c r="FC225" s="3"/>
      <c r="FD225" s="3">
        <f t="shared" si="614"/>
        <v>6.0085863612070689E-2</v>
      </c>
      <c r="FE225" s="21">
        <f t="shared" si="615"/>
        <v>-1.9612180782769606E-2</v>
      </c>
      <c r="FF225" s="21">
        <f t="shared" si="616"/>
        <v>3.6103110060083606E-3</v>
      </c>
      <c r="FG225" s="21">
        <f t="shared" si="617"/>
        <v>3.8463763505603744E-4</v>
      </c>
      <c r="FH225" s="3">
        <f t="shared" si="570"/>
        <v>-1.1784148196487684E-3</v>
      </c>
      <c r="FJ225" s="1" t="s">
        <v>9</v>
      </c>
      <c r="FK225" s="22">
        <f>(FB220*FK222) - (FK219^2)</f>
        <v>618.19232915100292</v>
      </c>
      <c r="FM225" s="1" t="s">
        <v>113</v>
      </c>
      <c r="FN225" s="10">
        <f>ABS(((FN219-FN223)-(FN221-FN223))/SQRT((FN220+FN222)/((FN224-2))))</f>
        <v>6.2598311232520434</v>
      </c>
      <c r="FQ225" s="3">
        <f t="shared" si="618"/>
        <v>8.0180516263088055</v>
      </c>
      <c r="FR225" s="3">
        <f t="shared" si="619"/>
        <v>8.3565291991265997</v>
      </c>
      <c r="FS225" s="21">
        <f t="shared" ref="FS225:FT225" si="650">CR9</f>
        <v>8.1872904127177026</v>
      </c>
      <c r="FT225" s="25">
        <f t="shared" si="650"/>
        <v>-0.33847757281779423</v>
      </c>
      <c r="FU225" s="22">
        <f t="shared" si="621"/>
        <v>-2.7712141868510849</v>
      </c>
      <c r="FV225" s="3">
        <f t="shared" si="622"/>
        <v>67.031724302179214</v>
      </c>
      <c r="FX225" s="3"/>
      <c r="FY225" s="3">
        <f t="shared" si="623"/>
        <v>-0.34466365417205047</v>
      </c>
      <c r="FZ225" s="21">
        <f t="shared" si="624"/>
        <v>2.9387602067729119</v>
      </c>
      <c r="GA225" s="21">
        <f t="shared" si="625"/>
        <v>0.1187930345072308</v>
      </c>
      <c r="GB225" s="21">
        <f t="shared" si="626"/>
        <v>8.6363115529119678</v>
      </c>
      <c r="GC225" s="3">
        <f t="shared" si="571"/>
        <v>-1.0128838316017625</v>
      </c>
      <c r="GE225" s="1" t="s">
        <v>9</v>
      </c>
      <c r="GF225" s="22">
        <f>(FW220*GF222) - (GF219^2)</f>
        <v>29686.695413770445</v>
      </c>
      <c r="GH225" s="1" t="s">
        <v>113</v>
      </c>
      <c r="GI225" s="10">
        <f>((GI219-GI223)-(GI221-GI223))/SQRT((GI220+GI222)/((GI224-2)))</f>
        <v>6.9454132205927204</v>
      </c>
    </row>
    <row r="226" spans="1:191" x14ac:dyDescent="0.25">
      <c r="A226" s="1"/>
      <c r="B226" s="1"/>
      <c r="C226" s="6">
        <v>2</v>
      </c>
      <c r="D226" s="3">
        <v>199.07361710832768</v>
      </c>
      <c r="E226" s="3">
        <v>0.97857090457928331</v>
      </c>
      <c r="F226" s="6">
        <v>2</v>
      </c>
      <c r="G226" s="3">
        <v>99.999999999999986</v>
      </c>
      <c r="H226" s="3">
        <v>1.7738299600786787</v>
      </c>
      <c r="I226" s="6">
        <v>2</v>
      </c>
      <c r="J226" s="3">
        <v>129.58333332499998</v>
      </c>
      <c r="K226" s="3">
        <v>1.8604085572798248</v>
      </c>
      <c r="L226" s="6">
        <v>2</v>
      </c>
      <c r="M226" s="2">
        <v>2.3958333332499997</v>
      </c>
      <c r="N226" s="2">
        <v>1.8604085572798249E-2</v>
      </c>
      <c r="O226" s="6">
        <v>2</v>
      </c>
      <c r="P226" s="2">
        <v>4.5913043479857851</v>
      </c>
      <c r="Q226" s="2">
        <v>3.565232096709256E-2</v>
      </c>
      <c r="R226" s="6">
        <v>2</v>
      </c>
      <c r="S226" s="2">
        <v>8.7109381022140404</v>
      </c>
      <c r="T226" s="2">
        <v>6.6309749428544423E-2</v>
      </c>
      <c r="BP226" s="3">
        <f t="shared" si="572"/>
        <v>187.53448199694827</v>
      </c>
      <c r="BQ226" s="3">
        <f t="shared" si="573"/>
        <v>100.017624294729</v>
      </c>
      <c r="BR226" s="21">
        <f t="shared" ref="BR226:BS226" si="651">CH10</f>
        <v>143.77605314583863</v>
      </c>
      <c r="BS226" s="21">
        <f t="shared" si="651"/>
        <v>87.516857702219269</v>
      </c>
      <c r="BT226" s="22">
        <f t="shared" si="575"/>
        <v>12582.828384151075</v>
      </c>
      <c r="BU226" s="3">
        <f t="shared" si="576"/>
        <v>20671.553458195016</v>
      </c>
      <c r="BW226" s="3"/>
      <c r="BX226" s="3">
        <f t="shared" si="577"/>
        <v>-14.871699080649137</v>
      </c>
      <c r="BY226" s="21">
        <f t="shared" si="578"/>
        <v>-51.033480342001738</v>
      </c>
      <c r="BZ226" s="21">
        <f t="shared" si="579"/>
        <v>221.16743354538039</v>
      </c>
      <c r="CA226" s="21">
        <f t="shared" si="580"/>
        <v>2604.4161158174779</v>
      </c>
      <c r="CB226" s="3">
        <f t="shared" si="567"/>
        <v>758.95456268447299</v>
      </c>
      <c r="CD226" s="1" t="s">
        <v>56</v>
      </c>
      <c r="CE226" s="22">
        <f>(CE222*CE220) - (CE219*CE221)</f>
        <v>11558263931.084846</v>
      </c>
      <c r="CG226" s="1" t="s">
        <v>117</v>
      </c>
      <c r="CH226" s="10">
        <f>_xlfn.T.DIST.2T(CH225,BV220-1)</f>
        <v>1.3337866182062271E-4</v>
      </c>
      <c r="CK226" s="3">
        <f t="shared" si="581"/>
        <v>96.2121212795454</v>
      </c>
      <c r="CL226" s="3">
        <f t="shared" si="582"/>
        <v>80</v>
      </c>
      <c r="CM226" s="21">
        <f t="shared" ref="CM226:CN226" si="652">CJ10</f>
        <v>88.106060639772693</v>
      </c>
      <c r="CN226" s="21">
        <f t="shared" si="652"/>
        <v>16.2121212795454</v>
      </c>
      <c r="CO226" s="22">
        <f t="shared" si="584"/>
        <v>1428.3861405549762</v>
      </c>
      <c r="CP226" s="3">
        <f t="shared" si="585"/>
        <v>7762.6779214593025</v>
      </c>
      <c r="CR226" s="3"/>
      <c r="CS226" s="3">
        <f t="shared" si="586"/>
        <v>-10.206649763668111</v>
      </c>
      <c r="CT226" s="21">
        <f t="shared" si="587"/>
        <v>-23.166646749999629</v>
      </c>
      <c r="CU226" s="21">
        <f t="shared" si="588"/>
        <v>104.1756993981863</v>
      </c>
      <c r="CV226" s="21">
        <f t="shared" si="589"/>
        <v>536.6935216392684</v>
      </c>
      <c r="CW226" s="3">
        <f t="shared" si="568"/>
        <v>236.45384957586631</v>
      </c>
      <c r="CY226" s="1" t="s">
        <v>56</v>
      </c>
      <c r="CZ226" s="22">
        <f>(CZ222*CZ220) - (CZ219*CZ221)</f>
        <v>25750771.738389105</v>
      </c>
      <c r="DB226" s="1" t="s">
        <v>117</v>
      </c>
      <c r="DC226" s="10">
        <f>_xlfn.T.DIST.2T(DC225,CQ220-1)</f>
        <v>1.8526687994839728E-2</v>
      </c>
      <c r="DF226" s="3">
        <f t="shared" si="590"/>
        <v>130.41666667500004</v>
      </c>
      <c r="DG226" s="3">
        <f t="shared" si="591"/>
        <v>110</v>
      </c>
      <c r="DH226" s="21">
        <f t="shared" ref="DH226:DI226" si="653">CL10</f>
        <v>120.20833333750002</v>
      </c>
      <c r="DI226" s="21">
        <f t="shared" si="653"/>
        <v>20.416666675000045</v>
      </c>
      <c r="DJ226" s="22">
        <f t="shared" si="593"/>
        <v>2454.2534733090338</v>
      </c>
      <c r="DK226" s="3">
        <f t="shared" si="594"/>
        <v>14450.043403779518</v>
      </c>
      <c r="DM226" s="3"/>
      <c r="DN226" s="3">
        <f t="shared" si="595"/>
        <v>-5.2111274708757946</v>
      </c>
      <c r="DO226" s="21">
        <f t="shared" si="596"/>
        <v>-26.902794277777332</v>
      </c>
      <c r="DP226" s="21">
        <f t="shared" si="597"/>
        <v>27.155849517716355</v>
      </c>
      <c r="DQ226" s="21">
        <f t="shared" si="598"/>
        <v>723.7603399524088</v>
      </c>
      <c r="DR226" s="3">
        <f t="shared" si="569"/>
        <v>140.1938903042456</v>
      </c>
      <c r="DT226" s="1" t="s">
        <v>56</v>
      </c>
      <c r="DU226" s="22">
        <f>(DU222*DU220) - (DU219*DU221)</f>
        <v>68835604.17620638</v>
      </c>
      <c r="DW226" s="1" t="s">
        <v>117</v>
      </c>
      <c r="DX226" s="10">
        <f>_xlfn.T.DIST.2T(DX225,DL220-1)</f>
        <v>0.56063149077946794</v>
      </c>
      <c r="EA226" s="3">
        <f t="shared" si="599"/>
        <v>2.3625000008249999</v>
      </c>
      <c r="EB226" s="3">
        <f t="shared" si="600"/>
        <v>2</v>
      </c>
      <c r="EC226" s="21">
        <f t="shared" ref="EC226:ED226" si="654">CN10</f>
        <v>2.1812500004124997</v>
      </c>
      <c r="ED226" s="21">
        <f t="shared" si="654"/>
        <v>0.36250000082499989</v>
      </c>
      <c r="EE226" s="22">
        <f t="shared" si="602"/>
        <v>0.7907031269490622</v>
      </c>
      <c r="EF226" s="3">
        <f t="shared" si="603"/>
        <v>4.7578515642995303</v>
      </c>
      <c r="EH226" s="3"/>
      <c r="EI226" s="3">
        <f t="shared" si="604"/>
        <v>4.0324074904166896E-2</v>
      </c>
      <c r="EJ226" s="21">
        <f t="shared" si="605"/>
        <v>-0.14399977766666172</v>
      </c>
      <c r="EK226" s="21">
        <f t="shared" si="606"/>
        <v>1.6260310168768623E-3</v>
      </c>
      <c r="EL226" s="21">
        <f t="shared" si="607"/>
        <v>2.0735935968048007E-2</v>
      </c>
      <c r="EM226" s="3">
        <f t="shared" si="608"/>
        <v>-5.8066578208138464E-3</v>
      </c>
      <c r="EO226" s="1" t="s">
        <v>56</v>
      </c>
      <c r="EP226" s="22">
        <f>(EP222*EP220) - (EP219*EP221)</f>
        <v>-101.22320687443971</v>
      </c>
      <c r="ER226" s="1" t="s">
        <v>117</v>
      </c>
      <c r="ES226" s="10">
        <f>_xlfn.T.DIST.2T(ES225,EG220-1)</f>
        <v>1.9528874951550406E-8</v>
      </c>
      <c r="EV226" s="3">
        <f t="shared" si="609"/>
        <v>4.6560846544587218</v>
      </c>
      <c r="EW226" s="3">
        <f t="shared" si="610"/>
        <v>5</v>
      </c>
      <c r="EX226" s="21">
        <f t="shared" ref="EX226:EY226" si="655">CP10</f>
        <v>4.8280423272293609</v>
      </c>
      <c r="EY226" s="25">
        <f t="shared" si="655"/>
        <v>-0.34391534554127823</v>
      </c>
      <c r="EZ226" s="22">
        <f t="shared" si="612"/>
        <v>-1.6604378452570028</v>
      </c>
      <c r="FA226" s="3">
        <f t="shared" si="613"/>
        <v>23.309992713518302</v>
      </c>
      <c r="FC226" s="3"/>
      <c r="FD226" s="3">
        <f t="shared" si="614"/>
        <v>0.26423122483236394</v>
      </c>
      <c r="FE226" s="21">
        <f t="shared" si="615"/>
        <v>0.30748929096111066</v>
      </c>
      <c r="FF226" s="21">
        <f t="shared" si="616"/>
        <v>6.9818140176411261E-2</v>
      </c>
      <c r="FG226" s="21">
        <f t="shared" si="617"/>
        <v>9.4549664055766577E-2</v>
      </c>
      <c r="FH226" s="3">
        <f t="shared" si="570"/>
        <v>8.1248271973489411E-2</v>
      </c>
      <c r="FJ226" s="1" t="s">
        <v>56</v>
      </c>
      <c r="FK226" s="22">
        <f>(FK222*FK220) - (FK219*FK221)</f>
        <v>902.64265945452644</v>
      </c>
      <c r="FM226" s="1" t="s">
        <v>117</v>
      </c>
      <c r="FN226" s="10">
        <f>_xlfn.T.DIST.2T(FN225,FB220-1)</f>
        <v>1.3248328346389952E-8</v>
      </c>
      <c r="FQ226" s="3">
        <f t="shared" si="618"/>
        <v>8.2683051700601364</v>
      </c>
      <c r="FR226" s="3">
        <f t="shared" si="619"/>
        <v>4.3108183198929497</v>
      </c>
      <c r="FS226" s="21">
        <f t="shared" ref="FS226:FT226" si="656">CR10</f>
        <v>6.2895617449765435</v>
      </c>
      <c r="FT226" s="25">
        <f t="shared" si="656"/>
        <v>3.9574868501671867</v>
      </c>
      <c r="FU226" s="22">
        <f t="shared" si="621"/>
        <v>24.890857899059256</v>
      </c>
      <c r="FV226" s="3">
        <f t="shared" si="622"/>
        <v>39.558586943872385</v>
      </c>
      <c r="FX226" s="3"/>
      <c r="FY226" s="3">
        <f t="shared" si="623"/>
        <v>-9.4410110420719562E-2</v>
      </c>
      <c r="FZ226" s="21">
        <f t="shared" si="624"/>
        <v>-1.1069506724607381</v>
      </c>
      <c r="GA226" s="21">
        <f t="shared" si="625"/>
        <v>8.9132689496524611E-3</v>
      </c>
      <c r="GB226" s="21">
        <f t="shared" si="626"/>
        <v>1.2253397912612802</v>
      </c>
      <c r="GC226" s="3">
        <f t="shared" si="571"/>
        <v>0.10450733521730805</v>
      </c>
      <c r="GE226" s="1" t="s">
        <v>56</v>
      </c>
      <c r="GF226" s="22">
        <f>(GF222*GF220) - (GF219*GF221)</f>
        <v>494369.98778195062</v>
      </c>
      <c r="GH226" s="1" t="s">
        <v>117</v>
      </c>
      <c r="GI226" s="10">
        <f>_xlfn.T.DIST.2T(GI225,FW220-1)</f>
        <v>5.953825750748413E-10</v>
      </c>
    </row>
    <row r="227" spans="1:191" x14ac:dyDescent="0.25">
      <c r="A227" s="1"/>
      <c r="B227" s="1"/>
      <c r="C227" s="4">
        <v>3</v>
      </c>
      <c r="D227" s="3">
        <v>103.97428777182999</v>
      </c>
      <c r="E227" s="3">
        <v>0.3160791</v>
      </c>
      <c r="F227" s="4">
        <v>3</v>
      </c>
      <c r="G227" s="3">
        <v>103.749992499999</v>
      </c>
      <c r="H227" s="3">
        <v>4.4721359999999999</v>
      </c>
      <c r="I227" s="4">
        <v>3</v>
      </c>
      <c r="J227" s="3">
        <v>125.0002375</v>
      </c>
      <c r="K227" s="3">
        <v>4.7140450000000005</v>
      </c>
      <c r="L227" s="4">
        <v>3</v>
      </c>
      <c r="M227" s="2">
        <v>2.0500011499999999</v>
      </c>
      <c r="N227" s="2">
        <v>1.4142136E-2</v>
      </c>
      <c r="O227" s="4">
        <v>3</v>
      </c>
      <c r="P227" s="2">
        <v>4.8780460440229501</v>
      </c>
      <c r="Q227" s="2">
        <v>3.3651683000000002E-2</v>
      </c>
      <c r="R227" s="4">
        <v>3</v>
      </c>
      <c r="S227" s="2">
        <v>4.9269243379136096</v>
      </c>
      <c r="T227" s="2">
        <v>9.9905970000000004E-3</v>
      </c>
      <c r="BP227" s="3">
        <f t="shared" si="572"/>
        <v>186.85939024193519</v>
      </c>
      <c r="BQ227" s="3">
        <f t="shared" si="573"/>
        <v>155.82739627362901</v>
      </c>
      <c r="BR227" s="21">
        <f t="shared" ref="BR227:BS227" si="657">CH11</f>
        <v>171.34339325778211</v>
      </c>
      <c r="BS227" s="21">
        <f t="shared" si="657"/>
        <v>31.031993968306182</v>
      </c>
      <c r="BT227" s="22">
        <f t="shared" si="575"/>
        <v>5317.1271460846083</v>
      </c>
      <c r="BU227" s="3">
        <f t="shared" si="576"/>
        <v>29358.558413090974</v>
      </c>
      <c r="BW227" s="3"/>
      <c r="BX227" s="3">
        <f t="shared" si="577"/>
        <v>-15.546790835662222</v>
      </c>
      <c r="BY227" s="21">
        <f t="shared" si="578"/>
        <v>4.7762916368982644</v>
      </c>
      <c r="BZ227" s="21">
        <f t="shared" si="579"/>
        <v>241.70270528783084</v>
      </c>
      <c r="CA227" s="21">
        <f t="shared" si="580"/>
        <v>22.812961800704301</v>
      </c>
      <c r="CB227" s="3">
        <f t="shared" si="567"/>
        <v>-74.256007048980052</v>
      </c>
      <c r="CD227" s="1" t="s">
        <v>57</v>
      </c>
      <c r="CE227" s="22">
        <f>(BV220*CE221) - (CE219*CE220)</f>
        <v>-57040226.020014353</v>
      </c>
      <c r="CK227" s="3">
        <f t="shared" si="581"/>
        <v>98.484848386363666</v>
      </c>
      <c r="CL227" s="3">
        <f t="shared" si="582"/>
        <v>116.24979875</v>
      </c>
      <c r="CM227" s="21">
        <f t="shared" ref="CM227:CN227" si="658">CJ11</f>
        <v>107.36732356818183</v>
      </c>
      <c r="CN227" s="21">
        <f t="shared" si="658"/>
        <v>-17.764950363636331</v>
      </c>
      <c r="CO227" s="22">
        <f t="shared" si="584"/>
        <v>-1907.3751738652313</v>
      </c>
      <c r="CP227" s="3">
        <f t="shared" si="585"/>
        <v>11527.742170194653</v>
      </c>
      <c r="CR227" s="3"/>
      <c r="CS227" s="3">
        <f t="shared" si="586"/>
        <v>-7.9339226568498447</v>
      </c>
      <c r="CT227" s="21">
        <f t="shared" si="587"/>
        <v>13.083152000000368</v>
      </c>
      <c r="CU227" s="21">
        <f t="shared" si="588"/>
        <v>62.947128724875299</v>
      </c>
      <c r="CV227" s="21">
        <f t="shared" si="589"/>
        <v>171.16886625511361</v>
      </c>
      <c r="CW227" s="3">
        <f t="shared" si="568"/>
        <v>-103.80071607581328</v>
      </c>
      <c r="CY227" s="1" t="s">
        <v>57</v>
      </c>
      <c r="CZ227" s="22">
        <f>(CQ220*CZ221) - (CZ219*CZ220)</f>
        <v>-233241.05370830838</v>
      </c>
      <c r="DF227" s="3">
        <f t="shared" si="590"/>
        <v>130.83333334999998</v>
      </c>
      <c r="DG227" s="3">
        <f t="shared" si="591"/>
        <v>112.50019124999899</v>
      </c>
      <c r="DH227" s="21">
        <f t="shared" ref="DH227:DI227" si="659">CL11</f>
        <v>121.66676229999948</v>
      </c>
      <c r="DI227" s="21">
        <f t="shared" si="659"/>
        <v>18.333142100000984</v>
      </c>
      <c r="DJ227" s="22">
        <f t="shared" si="593"/>
        <v>2230.5340420929329</v>
      </c>
      <c r="DK227" s="3">
        <f t="shared" si="594"/>
        <v>14802.801048564574</v>
      </c>
      <c r="DM227" s="3"/>
      <c r="DN227" s="3">
        <f t="shared" si="595"/>
        <v>-4.7944607958758638</v>
      </c>
      <c r="DO227" s="21">
        <f t="shared" si="596"/>
        <v>-24.402603027778341</v>
      </c>
      <c r="DP227" s="21">
        <f t="shared" si="597"/>
        <v>22.98685432319062</v>
      </c>
      <c r="DQ227" s="21">
        <f t="shared" si="598"/>
        <v>595.48703453133669</v>
      </c>
      <c r="DR227" s="3">
        <f t="shared" si="569"/>
        <v>116.99732353400491</v>
      </c>
      <c r="DT227" s="1" t="s">
        <v>57</v>
      </c>
      <c r="DU227" s="22">
        <f>(DL220*DU221) - (DU219*DU220)</f>
        <v>-518702.15844740765</v>
      </c>
      <c r="EA227" s="3">
        <f t="shared" si="599"/>
        <v>2.3916666657499999</v>
      </c>
      <c r="EB227" s="3">
        <f t="shared" si="600"/>
        <v>2.0299987799999899</v>
      </c>
      <c r="EC227" s="21">
        <f t="shared" ref="EC227:ED227" si="660">CN11</f>
        <v>2.2108327228749949</v>
      </c>
      <c r="ED227" s="21">
        <f t="shared" si="660"/>
        <v>0.36166788575000997</v>
      </c>
      <c r="EE227" s="22">
        <f t="shared" si="602"/>
        <v>0.79958719662913713</v>
      </c>
      <c r="EF227" s="3">
        <f t="shared" si="603"/>
        <v>4.8877813285348637</v>
      </c>
      <c r="EH227" s="3"/>
      <c r="EI227" s="3">
        <f t="shared" si="604"/>
        <v>6.949073982916687E-2</v>
      </c>
      <c r="EJ227" s="21">
        <f t="shared" si="605"/>
        <v>-0.11400099766667182</v>
      </c>
      <c r="EK227" s="21">
        <f t="shared" si="606"/>
        <v>4.8289629220049585E-3</v>
      </c>
      <c r="EL227" s="21">
        <f t="shared" si="607"/>
        <v>1.2996227468996514E-2</v>
      </c>
      <c r="EM227" s="3">
        <f t="shared" si="608"/>
        <v>-7.9220136691201502E-3</v>
      </c>
      <c r="EO227" s="1" t="s">
        <v>57</v>
      </c>
      <c r="EP227" s="22">
        <f>(EG220*EP221) - (EP219*EP220)</f>
        <v>58.835991712518535</v>
      </c>
      <c r="EV227" s="3">
        <f t="shared" si="609"/>
        <v>4.5993031376513009</v>
      </c>
      <c r="EW227" s="3">
        <f t="shared" si="610"/>
        <v>4.9261113349043502</v>
      </c>
      <c r="EX227" s="21">
        <f t="shared" ref="EX227:EY227" si="661">CP11</f>
        <v>4.7627072362778256</v>
      </c>
      <c r="EY227" s="25">
        <f t="shared" si="661"/>
        <v>-0.32680819725304922</v>
      </c>
      <c r="EZ227" s="22">
        <f t="shared" si="612"/>
        <v>-1.5564917659320086</v>
      </c>
      <c r="FA227" s="3">
        <f t="shared" si="613"/>
        <v>22.683380218493163</v>
      </c>
      <c r="FC227" s="3"/>
      <c r="FD227" s="3">
        <f t="shared" si="614"/>
        <v>0.20744970802494311</v>
      </c>
      <c r="FE227" s="21">
        <f t="shared" si="615"/>
        <v>0.23360062586546082</v>
      </c>
      <c r="FF227" s="21">
        <f t="shared" si="616"/>
        <v>4.3035381359634146E-2</v>
      </c>
      <c r="FG227" s="21">
        <f t="shared" si="617"/>
        <v>5.4569252404735001E-2</v>
      </c>
      <c r="FH227" s="3">
        <f t="shared" si="570"/>
        <v>4.846038163023382E-2</v>
      </c>
      <c r="FJ227" s="1" t="s">
        <v>57</v>
      </c>
      <c r="FK227" s="22">
        <f>(FB220*FK221) - (FK219*FK220)</f>
        <v>-239.64400076342463</v>
      </c>
      <c r="FQ227" s="3">
        <f t="shared" si="618"/>
        <v>8.1501990198239671</v>
      </c>
      <c r="FR227" s="3">
        <f t="shared" si="619"/>
        <v>6.7994736037868897</v>
      </c>
      <c r="FS227" s="21">
        <f t="shared" ref="FS227:FT227" si="662">CR11</f>
        <v>7.4748363118054284</v>
      </c>
      <c r="FT227" s="25">
        <f t="shared" si="662"/>
        <v>1.3507254160370774</v>
      </c>
      <c r="FU227" s="22">
        <f t="shared" si="621"/>
        <v>10.09645138707244</v>
      </c>
      <c r="FV227" s="3">
        <f t="shared" si="622"/>
        <v>55.873177888284978</v>
      </c>
      <c r="FX227" s="3"/>
      <c r="FY227" s="3">
        <f t="shared" si="623"/>
        <v>-0.21251626065688889</v>
      </c>
      <c r="FZ227" s="21">
        <f t="shared" si="624"/>
        <v>1.3817046114332019</v>
      </c>
      <c r="GA227" s="21">
        <f t="shared" si="625"/>
        <v>4.5163161043586739E-2</v>
      </c>
      <c r="GB227" s="21">
        <f t="shared" si="626"/>
        <v>1.9091076332557755</v>
      </c>
      <c r="GC227" s="3">
        <f t="shared" si="571"/>
        <v>-0.2936346973541637</v>
      </c>
      <c r="GE227" s="1" t="s">
        <v>57</v>
      </c>
      <c r="GF227" s="22">
        <f>(FW220*GF221) - (GF219*GF220)</f>
        <v>-59060.952613779184</v>
      </c>
    </row>
    <row r="228" spans="1:191" x14ac:dyDescent="0.25">
      <c r="A228" s="1"/>
      <c r="B228" s="1">
        <v>2</v>
      </c>
      <c r="C228" s="5">
        <v>1</v>
      </c>
      <c r="D228" s="3">
        <v>214.25</v>
      </c>
      <c r="E228" s="3">
        <v>1.0409999999999999</v>
      </c>
      <c r="F228" s="5">
        <v>1</v>
      </c>
      <c r="G228" s="3">
        <v>103.75</v>
      </c>
      <c r="H228" s="3">
        <v>0.31622776601683794</v>
      </c>
      <c r="I228" s="5">
        <v>1</v>
      </c>
      <c r="J228" s="3">
        <v>127.87500000000001</v>
      </c>
      <c r="K228" s="3">
        <v>0.33333333333333331</v>
      </c>
      <c r="L228" s="5">
        <v>1</v>
      </c>
      <c r="M228" s="2">
        <v>2.3148148148148144</v>
      </c>
      <c r="N228" s="2">
        <v>1E-3</v>
      </c>
      <c r="O228" s="5">
        <v>1</v>
      </c>
      <c r="P228" s="2">
        <v>4.32</v>
      </c>
      <c r="Q228" s="2">
        <v>1.8662400000000008E-3</v>
      </c>
      <c r="R228" s="5">
        <v>1</v>
      </c>
      <c r="S228" s="2">
        <v>9.2537499999999984</v>
      </c>
      <c r="T228" s="2">
        <v>9.071510379099379E-2</v>
      </c>
      <c r="BP228" s="3">
        <f t="shared" si="572"/>
        <v>187.4058456608297</v>
      </c>
      <c r="BQ228" s="3">
        <f t="shared" si="573"/>
        <v>235.26232307129899</v>
      </c>
      <c r="BR228" s="21">
        <f t="shared" ref="BR228:BS228" si="663">CH12</f>
        <v>211.33408436606436</v>
      </c>
      <c r="BS228" s="21">
        <f t="shared" si="663"/>
        <v>-47.856477410469296</v>
      </c>
      <c r="BT228" s="22">
        <f t="shared" si="575"/>
        <v>-10113.704834526772</v>
      </c>
      <c r="BU228" s="3">
        <f t="shared" si="576"/>
        <v>44662.095214842811</v>
      </c>
      <c r="BW228" s="3"/>
      <c r="BX228" s="3">
        <f t="shared" si="577"/>
        <v>-15.000335416767712</v>
      </c>
      <c r="BY228" s="21">
        <f t="shared" si="578"/>
        <v>84.211218434568252</v>
      </c>
      <c r="BZ228" s="21">
        <f t="shared" si="579"/>
        <v>225.01006261553576</v>
      </c>
      <c r="CA228" s="21">
        <f t="shared" si="580"/>
        <v>7091.5293102345677</v>
      </c>
      <c r="CB228" s="3">
        <f t="shared" si="567"/>
        <v>-1263.1965223732161</v>
      </c>
      <c r="CG228" s="1" t="s">
        <v>24</v>
      </c>
      <c r="CH228" s="10">
        <f>CE226/CE225</f>
        <v>401.7099420858404</v>
      </c>
      <c r="CK228" s="3">
        <f t="shared" si="581"/>
        <v>91.2878786818181</v>
      </c>
      <c r="CL228" s="3">
        <f t="shared" si="582"/>
        <v>108.749867499999</v>
      </c>
      <c r="CM228" s="21">
        <f t="shared" ref="CM228:CN228" si="664">CJ12</f>
        <v>100.01887309090856</v>
      </c>
      <c r="CN228" s="21">
        <f t="shared" si="664"/>
        <v>-17.461988818180899</v>
      </c>
      <c r="CO228" s="22">
        <f t="shared" si="584"/>
        <v>-1746.5284435204996</v>
      </c>
      <c r="CP228" s="3">
        <f t="shared" si="585"/>
        <v>10003.774974375272</v>
      </c>
      <c r="CR228" s="3"/>
      <c r="CS228" s="3">
        <f t="shared" si="586"/>
        <v>-15.130892361395411</v>
      </c>
      <c r="CT228" s="21">
        <f t="shared" si="587"/>
        <v>5.58322074999937</v>
      </c>
      <c r="CU228" s="21">
        <f t="shared" si="588"/>
        <v>228.943903652134</v>
      </c>
      <c r="CV228" s="21">
        <f t="shared" si="589"/>
        <v>31.172353943223527</v>
      </c>
      <c r="CW228" s="3">
        <f t="shared" si="568"/>
        <v>-84.479112198149821</v>
      </c>
      <c r="DB228" s="1" t="s">
        <v>24</v>
      </c>
      <c r="DC228" s="10">
        <f>CZ226/CZ225</f>
        <v>63.98538909123419</v>
      </c>
      <c r="DF228" s="3">
        <f t="shared" si="590"/>
        <v>133.75000002500005</v>
      </c>
      <c r="DG228" s="3">
        <f t="shared" si="591"/>
        <v>117.50030375</v>
      </c>
      <c r="DH228" s="21">
        <f t="shared" ref="DH228:DI228" si="665">CL12</f>
        <v>125.62515188750002</v>
      </c>
      <c r="DI228" s="21">
        <f t="shared" si="665"/>
        <v>16.249696275000048</v>
      </c>
      <c r="DJ228" s="22">
        <f t="shared" si="593"/>
        <v>2041.3705626726244</v>
      </c>
      <c r="DK228" s="3">
        <f t="shared" si="594"/>
        <v>15781.678786757451</v>
      </c>
      <c r="DM228" s="3"/>
      <c r="DN228" s="3">
        <f t="shared" si="595"/>
        <v>-1.8777941208757909</v>
      </c>
      <c r="DO228" s="21">
        <f t="shared" si="596"/>
        <v>-19.402490527777331</v>
      </c>
      <c r="DP228" s="21">
        <f t="shared" si="597"/>
        <v>3.5261107603956843</v>
      </c>
      <c r="DQ228" s="21">
        <f t="shared" si="598"/>
        <v>376.45663868048905</v>
      </c>
      <c r="DR228" s="3">
        <f t="shared" si="569"/>
        <v>36.433882643408495</v>
      </c>
      <c r="DW228" s="1" t="s">
        <v>24</v>
      </c>
      <c r="DX228" s="10">
        <f>DU226/DU225</f>
        <v>47.556487130619352</v>
      </c>
      <c r="EA228" s="3">
        <f t="shared" si="599"/>
        <v>2.34166666575</v>
      </c>
      <c r="EB228" s="3">
        <f t="shared" si="600"/>
        <v>2.0399970999999999</v>
      </c>
      <c r="EC228" s="21">
        <f t="shared" ref="EC228:ED228" si="666">CN12</f>
        <v>2.190831882875</v>
      </c>
      <c r="ED228" s="21">
        <f t="shared" si="666"/>
        <v>0.30166956575000015</v>
      </c>
      <c r="EE228" s="22">
        <f t="shared" si="602"/>
        <v>0.66090730273815645</v>
      </c>
      <c r="EF228" s="3">
        <f t="shared" si="603"/>
        <v>4.7997443390216175</v>
      </c>
      <c r="EH228" s="3"/>
      <c r="EI228" s="3">
        <f t="shared" si="604"/>
        <v>1.9490739829167048E-2</v>
      </c>
      <c r="EJ228" s="21">
        <f t="shared" si="605"/>
        <v>-0.10400267766666182</v>
      </c>
      <c r="EK228" s="21">
        <f t="shared" si="606"/>
        <v>3.798889390882787E-4</v>
      </c>
      <c r="EL228" s="21">
        <f t="shared" si="607"/>
        <v>1.0816556961835559E-2</v>
      </c>
      <c r="EM228" s="3">
        <f t="shared" si="608"/>
        <v>-2.0270891319376276E-3</v>
      </c>
      <c r="ER228" s="1" t="s">
        <v>24</v>
      </c>
      <c r="ES228" s="10">
        <f>EP226/EP225</f>
        <v>-0.59794190504736422</v>
      </c>
      <c r="EV228" s="3">
        <f t="shared" si="609"/>
        <v>4.6975088986360358</v>
      </c>
      <c r="EW228" s="3">
        <f t="shared" si="610"/>
        <v>4.9019677527972902</v>
      </c>
      <c r="EX228" s="21">
        <f t="shared" ref="EX228:EY228" si="667">CP12</f>
        <v>4.799738325716663</v>
      </c>
      <c r="EY228" s="25">
        <f t="shared" si="667"/>
        <v>-0.20445885416125442</v>
      </c>
      <c r="EZ228" s="22">
        <f t="shared" si="612"/>
        <v>-0.98134899834988665</v>
      </c>
      <c r="FA228" s="3">
        <f t="shared" si="613"/>
        <v>23.037487995353395</v>
      </c>
      <c r="FC228" s="3"/>
      <c r="FD228" s="3">
        <f t="shared" si="614"/>
        <v>0.30565546900967799</v>
      </c>
      <c r="FE228" s="21">
        <f t="shared" si="615"/>
        <v>0.20945704375840091</v>
      </c>
      <c r="FF228" s="21">
        <f t="shared" si="616"/>
        <v>9.3425265735526231E-2</v>
      </c>
      <c r="FG228" s="21">
        <f t="shared" si="617"/>
        <v>4.3872253180008675E-2</v>
      </c>
      <c r="FH228" s="3">
        <f t="shared" si="570"/>
        <v>6.4021690947354673E-2</v>
      </c>
      <c r="FM228" s="1" t="s">
        <v>24</v>
      </c>
      <c r="FN228" s="10">
        <f>FK226/FK225</f>
        <v>1.4601324165477345</v>
      </c>
      <c r="FQ228" s="3">
        <f t="shared" si="618"/>
        <v>8.3142095911516058</v>
      </c>
      <c r="FR228" s="3">
        <f t="shared" si="619"/>
        <v>10.3347388456008</v>
      </c>
      <c r="FS228" s="21">
        <f t="shared" ref="FS228:FT228" si="668">CR12</f>
        <v>9.3244742183762028</v>
      </c>
      <c r="FT228" s="25">
        <f t="shared" si="668"/>
        <v>-2.020529254449194</v>
      </c>
      <c r="FU228" s="22">
        <f t="shared" si="621"/>
        <v>-18.840372940586398</v>
      </c>
      <c r="FV228" s="3">
        <f t="shared" si="622"/>
        <v>86.945819449162499</v>
      </c>
      <c r="FX228" s="3"/>
      <c r="FY228" s="3">
        <f t="shared" si="623"/>
        <v>-4.8505689329250146E-2</v>
      </c>
      <c r="FZ228" s="21">
        <f t="shared" si="624"/>
        <v>4.916969853247112</v>
      </c>
      <c r="GA228" s="21">
        <f t="shared" si="625"/>
        <v>2.3528018973057313E-3</v>
      </c>
      <c r="GB228" s="21">
        <f t="shared" si="626"/>
        <v>24.176592537740927</v>
      </c>
      <c r="GC228" s="3">
        <f t="shared" si="571"/>
        <v>-0.2385010121428931</v>
      </c>
      <c r="GH228" s="1" t="s">
        <v>24</v>
      </c>
      <c r="GI228" s="10">
        <f>GF226/GF225</f>
        <v>16.652914071150963</v>
      </c>
    </row>
    <row r="229" spans="1:191" x14ac:dyDescent="0.25">
      <c r="A229" s="1"/>
      <c r="B229" s="1"/>
      <c r="C229" s="6">
        <v>2</v>
      </c>
      <c r="D229" s="3">
        <v>187.98825856845639</v>
      </c>
      <c r="E229" s="3">
        <v>0.94464739710787315</v>
      </c>
      <c r="F229" s="6">
        <v>2</v>
      </c>
      <c r="G229" s="3">
        <v>101.13636356818181</v>
      </c>
      <c r="H229" s="3">
        <v>1.7738299600786787</v>
      </c>
      <c r="I229" s="6">
        <v>2</v>
      </c>
      <c r="J229" s="3">
        <v>112.5</v>
      </c>
      <c r="K229" s="3">
        <v>1.8604085572798248</v>
      </c>
      <c r="L229" s="6">
        <v>2</v>
      </c>
      <c r="M229" s="2">
        <v>2.2374999992499998</v>
      </c>
      <c r="N229" s="2">
        <v>1.8604085572798249E-2</v>
      </c>
      <c r="O229" s="6">
        <v>2</v>
      </c>
      <c r="P229" s="2">
        <v>4.9162011189663248</v>
      </c>
      <c r="Q229" s="2">
        <v>4.0876615124466359E-2</v>
      </c>
      <c r="R229" s="6">
        <v>2</v>
      </c>
      <c r="S229" s="2">
        <v>8.8219698477655708</v>
      </c>
      <c r="T229" s="2">
        <v>7.1673128534304645E-2</v>
      </c>
      <c r="BP229" s="3">
        <f t="shared" si="572"/>
        <v>182.43564138707939</v>
      </c>
      <c r="BQ229" s="3">
        <f t="shared" si="573"/>
        <v>231.06822827968898</v>
      </c>
      <c r="BR229" s="21">
        <f t="shared" ref="BR229:BS229" si="669">CH13</f>
        <v>206.75193483338418</v>
      </c>
      <c r="BS229" s="21">
        <f t="shared" si="669"/>
        <v>-48.632586892609595</v>
      </c>
      <c r="BT229" s="22">
        <f t="shared" si="575"/>
        <v>-10054.881435999712</v>
      </c>
      <c r="BU229" s="3">
        <f t="shared" si="576"/>
        <v>42746.362557347937</v>
      </c>
      <c r="BW229" s="3"/>
      <c r="BX229" s="3">
        <f t="shared" si="577"/>
        <v>-19.970539690518024</v>
      </c>
      <c r="BY229" s="21">
        <f t="shared" si="578"/>
        <v>80.017123642958239</v>
      </c>
      <c r="BZ229" s="21">
        <f t="shared" si="579"/>
        <v>398.82245553055571</v>
      </c>
      <c r="CA229" s="21">
        <f t="shared" si="580"/>
        <v>6402.7400760924666</v>
      </c>
      <c r="CB229" s="3">
        <f t="shared" si="567"/>
        <v>-1597.9851436327856</v>
      </c>
      <c r="CG229" s="1" t="s">
        <v>25</v>
      </c>
      <c r="CH229" s="10">
        <f>CE227/CE225</f>
        <v>-1.9824452900265761</v>
      </c>
      <c r="CK229" s="3">
        <f t="shared" si="581"/>
        <v>94.696969688636344</v>
      </c>
      <c r="CL229" s="3">
        <f t="shared" si="582"/>
        <v>104.99954374999899</v>
      </c>
      <c r="CM229" s="21">
        <f t="shared" ref="CM229:CN229" si="670">CJ13</f>
        <v>99.848256719317675</v>
      </c>
      <c r="CN229" s="21">
        <f t="shared" si="670"/>
        <v>-10.302574061362648</v>
      </c>
      <c r="CO229" s="22">
        <f t="shared" si="584"/>
        <v>-1028.694059748721</v>
      </c>
      <c r="CP229" s="3">
        <f t="shared" si="585"/>
        <v>9969.6743698867667</v>
      </c>
      <c r="CR229" s="3"/>
      <c r="CS229" s="3">
        <f t="shared" si="586"/>
        <v>-11.721801354577167</v>
      </c>
      <c r="CT229" s="21">
        <f t="shared" si="587"/>
        <v>1.8328969999993632</v>
      </c>
      <c r="CU229" s="21">
        <f t="shared" si="588"/>
        <v>137.40062699616709</v>
      </c>
      <c r="CV229" s="21">
        <f t="shared" si="589"/>
        <v>3.3595114126066656</v>
      </c>
      <c r="CW229" s="3">
        <f t="shared" si="568"/>
        <v>-21.484854537392962</v>
      </c>
      <c r="DB229" s="1" t="s">
        <v>25</v>
      </c>
      <c r="DC229" s="10">
        <f>CZ227/CZ225</f>
        <v>-0.5795562061282582</v>
      </c>
      <c r="DF229" s="3">
        <f t="shared" si="590"/>
        <v>119.58333335</v>
      </c>
      <c r="DG229" s="3">
        <f t="shared" si="591"/>
        <v>112.50019</v>
      </c>
      <c r="DH229" s="21">
        <f t="shared" ref="DH229:DI229" si="671">CL13</f>
        <v>116.041761675</v>
      </c>
      <c r="DI229" s="21">
        <f t="shared" si="671"/>
        <v>7.0831433500000003</v>
      </c>
      <c r="DJ229" s="22">
        <f t="shared" si="593"/>
        <v>821.94043253056122</v>
      </c>
      <c r="DK229" s="3">
        <f t="shared" si="594"/>
        <v>13465.6904526375</v>
      </c>
      <c r="DM229" s="3"/>
      <c r="DN229" s="3">
        <f t="shared" si="595"/>
        <v>-16.044460795875835</v>
      </c>
      <c r="DO229" s="21">
        <f t="shared" si="596"/>
        <v>-24.402604277777328</v>
      </c>
      <c r="DP229" s="21">
        <f t="shared" si="597"/>
        <v>257.42472223039664</v>
      </c>
      <c r="DQ229" s="21">
        <f t="shared" si="598"/>
        <v>595.48709553779634</v>
      </c>
      <c r="DR229" s="3">
        <f t="shared" si="569"/>
        <v>391.52662765207032</v>
      </c>
      <c r="DW229" s="1" t="s">
        <v>25</v>
      </c>
      <c r="DX229" s="10">
        <f>DU227/DU225</f>
        <v>-0.35835601093416725</v>
      </c>
      <c r="EA229" s="3">
        <f t="shared" si="599"/>
        <v>2.2375000000749998</v>
      </c>
      <c r="EB229" s="3">
        <f t="shared" si="600"/>
        <v>1.9600028999999899</v>
      </c>
      <c r="EC229" s="21">
        <f t="shared" ref="EC229:ED229" si="672">CN13</f>
        <v>2.0987514500374949</v>
      </c>
      <c r="ED229" s="21">
        <f t="shared" si="672"/>
        <v>0.27749710007500994</v>
      </c>
      <c r="EE229" s="22">
        <f t="shared" si="602"/>
        <v>0.58239744116362691</v>
      </c>
      <c r="EF229" s="3">
        <f t="shared" si="603"/>
        <v>4.4047576490344875</v>
      </c>
      <c r="EH229" s="3"/>
      <c r="EI229" s="3">
        <f t="shared" si="604"/>
        <v>-8.4675925845833167E-2</v>
      </c>
      <c r="EJ229" s="21">
        <f t="shared" si="605"/>
        <v>-0.18399687766667183</v>
      </c>
      <c r="EK229" s="21">
        <f t="shared" si="606"/>
        <v>7.1700124178490374E-3</v>
      </c>
      <c r="EL229" s="21">
        <f t="shared" si="607"/>
        <v>3.38548509910842E-2</v>
      </c>
      <c r="EM229" s="3">
        <f t="shared" si="608"/>
        <v>1.5580105969167941E-2</v>
      </c>
      <c r="ER229" s="1" t="s">
        <v>25</v>
      </c>
      <c r="ES229" s="10">
        <f>EP227/EP225</f>
        <v>0.34755374835706615</v>
      </c>
      <c r="EV229" s="3">
        <f t="shared" si="609"/>
        <v>4.9162011171536468</v>
      </c>
      <c r="EW229" s="3">
        <f t="shared" si="610"/>
        <v>5.1020332673997597</v>
      </c>
      <c r="EX229" s="21">
        <f t="shared" ref="EX229:EY229" si="673">CP13</f>
        <v>5.0091171922767028</v>
      </c>
      <c r="EY229" s="25">
        <f t="shared" si="673"/>
        <v>-0.18583215024611288</v>
      </c>
      <c r="EZ229" s="22">
        <f t="shared" si="612"/>
        <v>-0.93085501867555132</v>
      </c>
      <c r="FA229" s="3">
        <f t="shared" si="613"/>
        <v>25.09125504596204</v>
      </c>
      <c r="FC229" s="3"/>
      <c r="FD229" s="3">
        <f t="shared" si="614"/>
        <v>0.524347687527289</v>
      </c>
      <c r="FE229" s="21">
        <f t="shared" si="615"/>
        <v>0.40952255836087037</v>
      </c>
      <c r="FF229" s="21">
        <f t="shared" si="616"/>
        <v>0.27494049741521548</v>
      </c>
      <c r="FG229" s="21">
        <f t="shared" si="617"/>
        <v>0.16770872580643248</v>
      </c>
      <c r="FH229" s="3">
        <f t="shared" si="570"/>
        <v>0.21473220646678162</v>
      </c>
      <c r="FM229" s="1" t="s">
        <v>25</v>
      </c>
      <c r="FN229" s="10">
        <f>FK227/FK225</f>
        <v>-0.38765282172384885</v>
      </c>
      <c r="FQ229" s="3">
        <f t="shared" si="618"/>
        <v>8.4686868951811203</v>
      </c>
      <c r="FR229" s="3">
        <f t="shared" si="619"/>
        <v>10.759340949414501</v>
      </c>
      <c r="FS229" s="21">
        <f t="shared" ref="FS229:FT229" si="674">CR13</f>
        <v>9.6140139222978114</v>
      </c>
      <c r="FT229" s="25">
        <f t="shared" si="674"/>
        <v>-2.2906540542333804</v>
      </c>
      <c r="FU229" s="22">
        <f t="shared" si="621"/>
        <v>-22.022379968567645</v>
      </c>
      <c r="FV229" s="3">
        <f t="shared" si="622"/>
        <v>92.429263698136154</v>
      </c>
      <c r="FX229" s="3"/>
      <c r="FY229" s="3">
        <f t="shared" si="623"/>
        <v>0.10597161470026428</v>
      </c>
      <c r="FZ229" s="21">
        <f t="shared" si="624"/>
        <v>5.3415719570608129</v>
      </c>
      <c r="GA229" s="21">
        <f t="shared" si="625"/>
        <v>1.1229983122181269E-2</v>
      </c>
      <c r="GB229" s="21">
        <f t="shared" si="626"/>
        <v>28.532390972458483</v>
      </c>
      <c r="GC229" s="3">
        <f t="shared" si="571"/>
        <v>0.56605500532738506</v>
      </c>
      <c r="GH229" s="1" t="s">
        <v>25</v>
      </c>
      <c r="GI229" s="10">
        <f>GF227/GF225</f>
        <v>-1.9894754801972072</v>
      </c>
    </row>
    <row r="230" spans="1:191" x14ac:dyDescent="0.25">
      <c r="A230" s="1"/>
      <c r="B230" s="1"/>
      <c r="C230" s="4">
        <v>3</v>
      </c>
      <c r="D230" s="3">
        <v>70.278625578889702</v>
      </c>
      <c r="E230" s="3">
        <v>0.3160791</v>
      </c>
      <c r="F230" s="4">
        <v>3</v>
      </c>
      <c r="G230" s="3">
        <v>106.24909375</v>
      </c>
      <c r="H230" s="3">
        <v>4.4721359999999999</v>
      </c>
      <c r="I230" s="4">
        <v>3</v>
      </c>
      <c r="J230" s="3">
        <v>107.50079124999901</v>
      </c>
      <c r="K230" s="3">
        <v>4.7140450000000005</v>
      </c>
      <c r="L230" s="4">
        <v>3</v>
      </c>
      <c r="M230" s="2">
        <v>1.9299983999999899</v>
      </c>
      <c r="N230" s="2">
        <v>1.4142136E-2</v>
      </c>
      <c r="O230" s="4">
        <v>3</v>
      </c>
      <c r="P230" s="2">
        <v>5.1813514456799501</v>
      </c>
      <c r="Q230" s="2">
        <v>3.7966547000000003E-2</v>
      </c>
      <c r="R230" s="4">
        <v>3</v>
      </c>
      <c r="S230" s="2">
        <v>3.7902936936846401</v>
      </c>
      <c r="T230" s="2">
        <v>9.9905970000000004E-3</v>
      </c>
      <c r="BP230" s="3">
        <f t="shared" si="572"/>
        <v>195.37076297714447</v>
      </c>
      <c r="BQ230" s="3">
        <f t="shared" si="573"/>
        <v>92.971455292879696</v>
      </c>
      <c r="BR230" s="21">
        <f t="shared" ref="BR230:BS230" si="675">CH14</f>
        <v>144.17110913501207</v>
      </c>
      <c r="BS230" s="21">
        <f t="shared" si="675"/>
        <v>102.39930768426477</v>
      </c>
      <c r="BT230" s="22">
        <f t="shared" si="575"/>
        <v>14763.021763497816</v>
      </c>
      <c r="BU230" s="3">
        <f t="shared" si="576"/>
        <v>20785.30870921956</v>
      </c>
      <c r="BW230" s="3"/>
      <c r="BX230" s="3">
        <f t="shared" si="577"/>
        <v>-7.0354181004529437</v>
      </c>
      <c r="BY230" s="21">
        <f t="shared" si="578"/>
        <v>-58.079649343851045</v>
      </c>
      <c r="BZ230" s="21">
        <f t="shared" si="579"/>
        <v>49.497107848180903</v>
      </c>
      <c r="CA230" s="21">
        <f t="shared" si="580"/>
        <v>3373.2456679046973</v>
      </c>
      <c r="CB230" s="3">
        <f t="shared" si="567"/>
        <v>408.6146162616896</v>
      </c>
      <c r="CG230" s="1" t="s">
        <v>49</v>
      </c>
      <c r="CH230" s="10">
        <f>CE237/CE238</f>
        <v>-6.0442036765987459E-2</v>
      </c>
      <c r="CK230" s="3">
        <f t="shared" si="581"/>
        <v>109.58333340000009</v>
      </c>
      <c r="CL230" s="3">
        <f t="shared" si="582"/>
        <v>106.24981124999799</v>
      </c>
      <c r="CM230" s="21">
        <f t="shared" ref="CM230:CN230" si="676">CJ14</f>
        <v>107.91657232499904</v>
      </c>
      <c r="CN230" s="21">
        <f t="shared" si="676"/>
        <v>3.3335221500020964</v>
      </c>
      <c r="CO230" s="22">
        <f t="shared" si="584"/>
        <v>359.74228419768752</v>
      </c>
      <c r="CP230" s="3">
        <f t="shared" si="585"/>
        <v>11645.986582376749</v>
      </c>
      <c r="CR230" s="3"/>
      <c r="CS230" s="3">
        <f t="shared" si="586"/>
        <v>3.1645623567865755</v>
      </c>
      <c r="CT230" s="21">
        <f t="shared" si="587"/>
        <v>3.083164499998361</v>
      </c>
      <c r="CU230" s="21">
        <f t="shared" si="588"/>
        <v>10.014454909990604</v>
      </c>
      <c r="CV230" s="21">
        <f t="shared" si="589"/>
        <v>9.5059033340501422</v>
      </c>
      <c r="CW230" s="3">
        <f t="shared" si="568"/>
        <v>9.7568663164755165</v>
      </c>
      <c r="DB230" s="1" t="s">
        <v>49</v>
      </c>
      <c r="DC230" s="10">
        <f>CZ237/CZ238</f>
        <v>0.26018654217902304</v>
      </c>
      <c r="DF230" s="3">
        <f t="shared" si="590"/>
        <v>145.3703703888888</v>
      </c>
      <c r="DG230" s="3">
        <f t="shared" si="591"/>
        <v>147.50051375000001</v>
      </c>
      <c r="DH230" s="21">
        <f t="shared" ref="DH230:DI230" si="677">CL14</f>
        <v>146.43544206944441</v>
      </c>
      <c r="DI230" s="21">
        <f t="shared" si="677"/>
        <v>-2.1301433611112088</v>
      </c>
      <c r="DJ230" s="22">
        <f t="shared" si="593"/>
        <v>-311.92848475561203</v>
      </c>
      <c r="DK230" s="3">
        <f t="shared" si="594"/>
        <v>21443.338694073609</v>
      </c>
      <c r="DM230" s="3"/>
      <c r="DN230" s="3">
        <f t="shared" si="595"/>
        <v>9.7425762430129623</v>
      </c>
      <c r="DO230" s="21">
        <f t="shared" si="596"/>
        <v>10.597719472222678</v>
      </c>
      <c r="DP230" s="21">
        <f t="shared" si="597"/>
        <v>94.917791850920565</v>
      </c>
      <c r="DQ230" s="21">
        <f t="shared" si="598"/>
        <v>112.31165801192772</v>
      </c>
      <c r="DR230" s="3">
        <f t="shared" si="569"/>
        <v>103.24908996019253</v>
      </c>
      <c r="DW230" s="1" t="s">
        <v>49</v>
      </c>
      <c r="DX230" s="10">
        <f>DU237/DU238</f>
        <v>0.76106734120050745</v>
      </c>
      <c r="EA230" s="3">
        <f t="shared" si="599"/>
        <v>2.4041666675000002</v>
      </c>
      <c r="EB230" s="3">
        <f t="shared" si="600"/>
        <v>2.3300018399999902</v>
      </c>
      <c r="EC230" s="21">
        <f t="shared" ref="EC230:ED230" si="678">CN14</f>
        <v>2.3670842537499954</v>
      </c>
      <c r="ED230" s="21">
        <f t="shared" si="678"/>
        <v>7.4164827500009967E-2</v>
      </c>
      <c r="EE230" s="22">
        <f t="shared" si="602"/>
        <v>0.17555439535735823</v>
      </c>
      <c r="EF230" s="3">
        <f t="shared" si="603"/>
        <v>5.6030878643511723</v>
      </c>
      <c r="EH230" s="3"/>
      <c r="EI230" s="3">
        <f t="shared" si="604"/>
        <v>8.1990741579167192E-2</v>
      </c>
      <c r="EJ230" s="21">
        <f t="shared" si="605"/>
        <v>0.1860020623333285</v>
      </c>
      <c r="EK230" s="21">
        <f t="shared" si="606"/>
        <v>6.7224817047017759E-3</v>
      </c>
      <c r="EL230" s="21">
        <f t="shared" si="607"/>
        <v>3.4596767192251424E-2</v>
      </c>
      <c r="EM230" s="3">
        <f t="shared" si="608"/>
        <v>1.5250447025964085E-2</v>
      </c>
      <c r="ER230" s="1" t="s">
        <v>49</v>
      </c>
      <c r="ES230" s="10">
        <f>EP237/EP238</f>
        <v>0.15602722425488602</v>
      </c>
      <c r="EV230" s="3">
        <f t="shared" si="609"/>
        <v>4.1594454058372801</v>
      </c>
      <c r="EW230" s="3">
        <f t="shared" si="610"/>
        <v>4.2918421042963697</v>
      </c>
      <c r="EX230" s="21">
        <f t="shared" ref="EX230:EY230" si="679">CP14</f>
        <v>4.2256437550668249</v>
      </c>
      <c r="EY230" s="25">
        <f t="shared" si="679"/>
        <v>-0.13239669845908963</v>
      </c>
      <c r="EZ230" s="22">
        <f t="shared" si="612"/>
        <v>-0.55946128203511758</v>
      </c>
      <c r="FA230" s="3">
        <f t="shared" si="613"/>
        <v>17.856065144735258</v>
      </c>
      <c r="FC230" s="3"/>
      <c r="FD230" s="3">
        <f t="shared" si="614"/>
        <v>-0.23240802378907777</v>
      </c>
      <c r="FE230" s="21">
        <f t="shared" si="615"/>
        <v>-0.40066860474251964</v>
      </c>
      <c r="FF230" s="21">
        <f t="shared" si="616"/>
        <v>5.4013489521544535E-2</v>
      </c>
      <c r="FG230" s="21">
        <f t="shared" si="617"/>
        <v>0.16053533082631744</v>
      </c>
      <c r="FH230" s="3">
        <f t="shared" si="570"/>
        <v>9.3118598622536103E-2</v>
      </c>
      <c r="FM230" s="1" t="s">
        <v>49</v>
      </c>
      <c r="FN230" s="10">
        <f>FK237/FK238</f>
        <v>0.54493336443569584</v>
      </c>
      <c r="FQ230" s="3">
        <f t="shared" si="618"/>
        <v>7.632303245738969</v>
      </c>
      <c r="FR230" s="3">
        <f t="shared" si="619"/>
        <v>3.9406628317392101</v>
      </c>
      <c r="FS230" s="21">
        <f t="shared" ref="FS230:FT230" si="680">CR14</f>
        <v>5.7864830387390898</v>
      </c>
      <c r="FT230" s="25">
        <f t="shared" si="680"/>
        <v>3.691640413999759</v>
      </c>
      <c r="FU230" s="22">
        <f t="shared" si="621"/>
        <v>21.361614640733357</v>
      </c>
      <c r="FV230" s="3">
        <f t="shared" si="622"/>
        <v>33.48338595761517</v>
      </c>
      <c r="FX230" s="3"/>
      <c r="FY230" s="3">
        <f t="shared" si="623"/>
        <v>-0.73041203474188698</v>
      </c>
      <c r="FZ230" s="21">
        <f t="shared" si="624"/>
        <v>-1.4771061606144777</v>
      </c>
      <c r="GA230" s="21">
        <f t="shared" si="625"/>
        <v>0.53350174049578347</v>
      </c>
      <c r="GB230" s="21">
        <f t="shared" si="626"/>
        <v>2.1818426097252432</v>
      </c>
      <c r="GC230" s="3">
        <f t="shared" si="571"/>
        <v>1.0788961163041972</v>
      </c>
      <c r="GH230" s="1" t="s">
        <v>49</v>
      </c>
      <c r="GI230" s="10">
        <f>GF237/GF238</f>
        <v>-0.1738705162905031</v>
      </c>
    </row>
    <row r="231" spans="1:191" x14ac:dyDescent="0.25">
      <c r="A231" s="1"/>
      <c r="B231" s="1">
        <v>3</v>
      </c>
      <c r="C231" s="5">
        <v>1</v>
      </c>
      <c r="D231" s="3">
        <v>217.625</v>
      </c>
      <c r="E231" s="3">
        <v>1.0409999999999999</v>
      </c>
      <c r="F231" s="5">
        <v>1</v>
      </c>
      <c r="G231" s="3">
        <v>92.125</v>
      </c>
      <c r="H231" s="3">
        <v>0.30151134457776363</v>
      </c>
      <c r="I231" s="5">
        <v>1</v>
      </c>
      <c r="J231" s="3">
        <v>141.50000000000003</v>
      </c>
      <c r="K231" s="3">
        <v>0.31622776601683794</v>
      </c>
      <c r="L231" s="5">
        <v>1</v>
      </c>
      <c r="M231" s="2">
        <v>2.56260920209668</v>
      </c>
      <c r="N231" s="2">
        <v>1E-3</v>
      </c>
      <c r="O231" s="5">
        <v>1</v>
      </c>
      <c r="P231" s="2">
        <v>4.2925000000000004</v>
      </c>
      <c r="Q231" s="2">
        <v>1.6750505681818184E-3</v>
      </c>
      <c r="R231" s="5">
        <v>1</v>
      </c>
      <c r="S231" s="2">
        <v>9.3475000000000019</v>
      </c>
      <c r="T231" s="2">
        <v>9.1430702677616604E-2</v>
      </c>
      <c r="BP231" s="3">
        <f t="shared" si="572"/>
        <v>194.41651797818221</v>
      </c>
      <c r="BQ231" s="3">
        <f t="shared" si="573"/>
        <v>70.175964564999902</v>
      </c>
      <c r="BR231" s="21">
        <f t="shared" ref="BR231:BS231" si="681">CH15</f>
        <v>132.29624127159104</v>
      </c>
      <c r="BS231" s="21">
        <f t="shared" si="681"/>
        <v>124.24055341318231</v>
      </c>
      <c r="BT231" s="22">
        <f t="shared" si="575"/>
        <v>16436.558230066363</v>
      </c>
      <c r="BU231" s="3">
        <f t="shared" si="576"/>
        <v>17502.295454591029</v>
      </c>
      <c r="BW231" s="3"/>
      <c r="BX231" s="3">
        <f t="shared" si="577"/>
        <v>-7.9896630994151963</v>
      </c>
      <c r="BY231" s="21">
        <f t="shared" si="578"/>
        <v>-80.87514007173084</v>
      </c>
      <c r="BZ231" s="21">
        <f t="shared" si="579"/>
        <v>63.834716442156839</v>
      </c>
      <c r="CA231" s="21">
        <f t="shared" si="580"/>
        <v>6540.7882816220836</v>
      </c>
      <c r="CB231" s="3">
        <f t="shared" si="567"/>
        <v>646.16512229114312</v>
      </c>
      <c r="CD231" s="1" t="s">
        <v>73</v>
      </c>
      <c r="CE231" s="21">
        <f>SUM(BX220:BX309)</f>
        <v>-2.9558577807620168E-12</v>
      </c>
      <c r="CK231" s="3">
        <f t="shared" si="581"/>
        <v>105.83333331499996</v>
      </c>
      <c r="CL231" s="3">
        <f t="shared" si="582"/>
        <v>103.74998999999801</v>
      </c>
      <c r="CM231" s="21">
        <f t="shared" ref="CM231:CN231" si="682">CJ15</f>
        <v>104.79166165749899</v>
      </c>
      <c r="CN231" s="21">
        <f t="shared" si="682"/>
        <v>2.0833433150019545</v>
      </c>
      <c r="CO231" s="22">
        <f t="shared" si="584"/>
        <v>218.31700778209716</v>
      </c>
      <c r="CP231" s="3">
        <f t="shared" si="585"/>
        <v>10981.292352939745</v>
      </c>
      <c r="CR231" s="3"/>
      <c r="CS231" s="3">
        <f t="shared" si="586"/>
        <v>-0.58543772821354878</v>
      </c>
      <c r="CT231" s="21">
        <f t="shared" si="587"/>
        <v>0.58334324999837861</v>
      </c>
      <c r="CU231" s="21">
        <f t="shared" si="588"/>
        <v>0.34273733361584102</v>
      </c>
      <c r="CV231" s="21">
        <f t="shared" si="589"/>
        <v>0.34028934731867083</v>
      </c>
      <c r="CW231" s="3">
        <f t="shared" si="568"/>
        <v>-0.34151114704775903</v>
      </c>
      <c r="CY231" s="1" t="s">
        <v>73</v>
      </c>
      <c r="CZ231" s="21">
        <f>SUM(CS220:CS309)</f>
        <v>1.1084466677857563E-12</v>
      </c>
      <c r="DF231" s="3">
        <f t="shared" si="590"/>
        <v>145.37037038055558</v>
      </c>
      <c r="DG231" s="3">
        <f t="shared" si="591"/>
        <v>144.99998125000099</v>
      </c>
      <c r="DH231" s="21">
        <f t="shared" ref="DH231:DI231" si="683">CL15</f>
        <v>145.18517581527828</v>
      </c>
      <c r="DI231" s="21">
        <f t="shared" si="683"/>
        <v>0.37038913055459943</v>
      </c>
      <c r="DJ231" s="22">
        <f t="shared" si="593"/>
        <v>53.775011039637583</v>
      </c>
      <c r="DK231" s="3">
        <f t="shared" si="594"/>
        <v>21078.735276513267</v>
      </c>
      <c r="DM231" s="3"/>
      <c r="DN231" s="3">
        <f t="shared" si="595"/>
        <v>9.7425762346797455</v>
      </c>
      <c r="DO231" s="21">
        <f t="shared" si="596"/>
        <v>8.0971869722236534</v>
      </c>
      <c r="DP231" s="21">
        <f t="shared" si="597"/>
        <v>94.917791688546572</v>
      </c>
      <c r="DQ231" s="21">
        <f t="shared" si="598"/>
        <v>65.564436863148458</v>
      </c>
      <c r="DR231" s="3">
        <f t="shared" si="569"/>
        <v>78.887461363344613</v>
      </c>
      <c r="DT231" s="1" t="s">
        <v>73</v>
      </c>
      <c r="DU231" s="21">
        <f>SUM(DN220:DN309)</f>
        <v>1.1368683772161603E-13</v>
      </c>
      <c r="EA231" s="3">
        <f t="shared" si="599"/>
        <v>2.529166665825</v>
      </c>
      <c r="EB231" s="3">
        <f t="shared" si="600"/>
        <v>2.20999907999999</v>
      </c>
      <c r="EC231" s="21">
        <f t="shared" ref="EC231:ED231" si="684">CN15</f>
        <v>2.369582872912495</v>
      </c>
      <c r="ED231" s="21">
        <f t="shared" si="684"/>
        <v>0.31916758582501004</v>
      </c>
      <c r="EE231" s="22">
        <f t="shared" si="602"/>
        <v>0.75629404495977259</v>
      </c>
      <c r="EF231" s="3">
        <f t="shared" si="603"/>
        <v>5.6149229916002339</v>
      </c>
      <c r="EH231" s="3"/>
      <c r="EI231" s="3">
        <f t="shared" si="604"/>
        <v>0.20699073990416705</v>
      </c>
      <c r="EJ231" s="21">
        <f t="shared" si="605"/>
        <v>6.5999302333328291E-2</v>
      </c>
      <c r="EK231" s="21">
        <f t="shared" si="606"/>
        <v>4.2845166406074532E-2</v>
      </c>
      <c r="EL231" s="21">
        <f t="shared" si="607"/>
        <v>4.3559079084860728E-3</v>
      </c>
      <c r="EM231" s="3">
        <f t="shared" si="608"/>
        <v>1.3661244423134442E-2</v>
      </c>
      <c r="EO231" s="1" t="s">
        <v>73</v>
      </c>
      <c r="EP231" s="21">
        <f>SUM(EI220:EI309)</f>
        <v>2.8421709430404007E-14</v>
      </c>
      <c r="EV231" s="3">
        <f t="shared" si="609"/>
        <v>4.3492586505412687</v>
      </c>
      <c r="EW231" s="3">
        <f t="shared" si="610"/>
        <v>4.52488876149215</v>
      </c>
      <c r="EX231" s="21">
        <f t="shared" ref="EX231:EY231" si="685">CP15</f>
        <v>4.4370737060167098</v>
      </c>
      <c r="EY231" s="25">
        <f t="shared" si="685"/>
        <v>-0.17563011095088132</v>
      </c>
      <c r="EZ231" s="22">
        <f t="shared" si="612"/>
        <v>-0.77928374728495298</v>
      </c>
      <c r="FA231" s="3">
        <f t="shared" si="613"/>
        <v>19.687623072624859</v>
      </c>
      <c r="FC231" s="3"/>
      <c r="FD231" s="3">
        <f t="shared" si="614"/>
        <v>-4.2594779085089129E-2</v>
      </c>
      <c r="FE231" s="21">
        <f t="shared" si="615"/>
        <v>-0.16762194754673931</v>
      </c>
      <c r="FF231" s="21">
        <f t="shared" si="616"/>
        <v>1.8143152053075463E-3</v>
      </c>
      <c r="FG231" s="21">
        <f t="shared" si="617"/>
        <v>2.8097117299361825E-2</v>
      </c>
      <c r="FH231" s="3">
        <f t="shared" si="570"/>
        <v>7.1398198255657585E-3</v>
      </c>
      <c r="FJ231" s="1" t="s">
        <v>73</v>
      </c>
      <c r="FK231" s="21">
        <f>SUM(FD220:FD309)</f>
        <v>5.0182080713057076E-14</v>
      </c>
      <c r="FQ231" s="3">
        <f t="shared" si="618"/>
        <v>7.7511493764999848</v>
      </c>
      <c r="FR231" s="3">
        <f t="shared" si="619"/>
        <v>2.85563888461204</v>
      </c>
      <c r="FS231" s="21">
        <f t="shared" ref="FS231:FT231" si="686">CR15</f>
        <v>5.3033941305560122</v>
      </c>
      <c r="FT231" s="25">
        <f t="shared" si="686"/>
        <v>4.8955104918879453</v>
      </c>
      <c r="FU231" s="22">
        <f t="shared" si="621"/>
        <v>25.962821608753906</v>
      </c>
      <c r="FV231" s="3">
        <f t="shared" si="622"/>
        <v>28.12598930401596</v>
      </c>
      <c r="FX231" s="3"/>
      <c r="FY231" s="3">
        <f t="shared" si="623"/>
        <v>-0.61156590398087118</v>
      </c>
      <c r="FZ231" s="21">
        <f t="shared" si="624"/>
        <v>-2.5621301077416478</v>
      </c>
      <c r="GA231" s="21">
        <f t="shared" si="625"/>
        <v>0.37401285491194014</v>
      </c>
      <c r="GB231" s="21">
        <f t="shared" si="626"/>
        <v>6.5645106889962284</v>
      </c>
      <c r="GC231" s="3">
        <f t="shared" si="571"/>
        <v>1.5669114154576278</v>
      </c>
      <c r="GE231" s="1" t="s">
        <v>73</v>
      </c>
      <c r="GF231" s="21">
        <f>SUM(FY220:FY309)</f>
        <v>-1.1635137298071641E-13</v>
      </c>
    </row>
    <row r="232" spans="1:191" x14ac:dyDescent="0.25">
      <c r="A232" s="1"/>
      <c r="B232" s="1"/>
      <c r="C232" s="6">
        <v>2</v>
      </c>
      <c r="D232" s="3">
        <v>192.45022599615552</v>
      </c>
      <c r="E232" s="3">
        <v>0.94442368016330946</v>
      </c>
      <c r="F232" s="6">
        <v>2</v>
      </c>
      <c r="G232" s="3">
        <v>93.560606090909147</v>
      </c>
      <c r="H232" s="3">
        <v>1.7738299600786787</v>
      </c>
      <c r="I232" s="6">
        <v>2</v>
      </c>
      <c r="J232" s="3">
        <v>119.58333322499995</v>
      </c>
      <c r="K232" s="3">
        <v>1.8604085572798248</v>
      </c>
      <c r="L232" s="6">
        <v>2</v>
      </c>
      <c r="M232" s="2">
        <v>2.22499999925</v>
      </c>
      <c r="N232" s="2">
        <v>1.8604085572798249E-2</v>
      </c>
      <c r="O232" s="6">
        <v>2</v>
      </c>
      <c r="P232" s="2">
        <v>4.9438202263855571</v>
      </c>
      <c r="Q232" s="2">
        <v>4.1337193069308137E-2</v>
      </c>
      <c r="R232" s="6">
        <v>2</v>
      </c>
      <c r="S232" s="2">
        <v>8.989096139843312</v>
      </c>
      <c r="T232" s="2">
        <v>7.2699363863795455E-2</v>
      </c>
      <c r="BP232" s="3">
        <f t="shared" si="572"/>
        <v>200.99315842731306</v>
      </c>
      <c r="BQ232" s="3">
        <f t="shared" si="573"/>
        <v>136.378865590929</v>
      </c>
      <c r="BR232" s="21">
        <f t="shared" ref="BR232:BS232" si="687">CH16</f>
        <v>168.68601200912104</v>
      </c>
      <c r="BS232" s="21">
        <f t="shared" si="687"/>
        <v>64.614292836384067</v>
      </c>
      <c r="BT232" s="22">
        <f t="shared" si="575"/>
        <v>10899.527377359147</v>
      </c>
      <c r="BU232" s="3">
        <f t="shared" si="576"/>
        <v>28454.97064754133</v>
      </c>
      <c r="BW232" s="3"/>
      <c r="BX232" s="3">
        <f t="shared" si="577"/>
        <v>-1.413022650284347</v>
      </c>
      <c r="BY232" s="21">
        <f t="shared" si="578"/>
        <v>-14.672239045801746</v>
      </c>
      <c r="BZ232" s="21">
        <f t="shared" si="579"/>
        <v>1.9966330102166001</v>
      </c>
      <c r="CA232" s="21">
        <f t="shared" si="580"/>
        <v>215.27459861714934</v>
      </c>
      <c r="CB232" s="3">
        <f t="shared" si="567"/>
        <v>20.732206102104261</v>
      </c>
      <c r="CD232" s="1" t="s">
        <v>92</v>
      </c>
      <c r="CE232" s="21">
        <f>SUM(BY220:BY309)</f>
        <v>2.3874235921539366E-12</v>
      </c>
      <c r="CK232" s="3">
        <f t="shared" si="581"/>
        <v>104.58333325749999</v>
      </c>
      <c r="CL232" s="3">
        <f t="shared" si="582"/>
        <v>104.998591249998</v>
      </c>
      <c r="CM232" s="21">
        <f t="shared" ref="CM232:CN232" si="688">CJ16</f>
        <v>104.790962253749</v>
      </c>
      <c r="CN232" s="21">
        <f t="shared" si="688"/>
        <v>-0.4152579924980131</v>
      </c>
      <c r="CO232" s="22">
        <f t="shared" si="584"/>
        <v>-43.515284617426879</v>
      </c>
      <c r="CP232" s="3">
        <f t="shared" si="585"/>
        <v>10981.145770066649</v>
      </c>
      <c r="CR232" s="3"/>
      <c r="CS232" s="3">
        <f t="shared" si="586"/>
        <v>-1.8354377857135233</v>
      </c>
      <c r="CT232" s="21">
        <f t="shared" si="587"/>
        <v>1.8319444999983716</v>
      </c>
      <c r="CU232" s="21">
        <f t="shared" si="588"/>
        <v>3.3688318652249616</v>
      </c>
      <c r="CV232" s="21">
        <f t="shared" si="589"/>
        <v>3.3560206510742838</v>
      </c>
      <c r="CW232" s="3">
        <f t="shared" si="568"/>
        <v>-3.362420156627079</v>
      </c>
      <c r="CY232" s="1" t="s">
        <v>92</v>
      </c>
      <c r="CZ232" s="21">
        <f>SUM(CT220:CT309)</f>
        <v>1.1937117960769683E-12</v>
      </c>
      <c r="DF232" s="3">
        <f t="shared" si="590"/>
        <v>146.75925925000001</v>
      </c>
      <c r="DG232" s="3">
        <f t="shared" si="591"/>
        <v>143.751618750001</v>
      </c>
      <c r="DH232" s="21">
        <f t="shared" ref="DH232:DI232" si="689">CL16</f>
        <v>145.25543900000051</v>
      </c>
      <c r="DI232" s="21">
        <f t="shared" si="689"/>
        <v>3.0076404999990132</v>
      </c>
      <c r="DJ232" s="22">
        <f t="shared" si="593"/>
        <v>436.87614118153766</v>
      </c>
      <c r="DK232" s="3">
        <f t="shared" si="594"/>
        <v>21099.142559082869</v>
      </c>
      <c r="DM232" s="3"/>
      <c r="DN232" s="3">
        <f t="shared" si="595"/>
        <v>11.131465104124175</v>
      </c>
      <c r="DO232" s="21">
        <f t="shared" si="596"/>
        <v>6.8488244722236686</v>
      </c>
      <c r="DP232" s="21">
        <f t="shared" si="597"/>
        <v>123.90951536433423</v>
      </c>
      <c r="DQ232" s="21">
        <f t="shared" si="598"/>
        <v>46.906396651329814</v>
      </c>
      <c r="DR232" s="3">
        <f t="shared" si="569"/>
        <v>76.237450616829435</v>
      </c>
      <c r="DT232" s="1" t="s">
        <v>92</v>
      </c>
      <c r="DU232" s="21">
        <f>SUM(DO220:DO309)</f>
        <v>9.2370555648813024E-13</v>
      </c>
      <c r="EA232" s="3">
        <f t="shared" si="599"/>
        <v>2.366666665825</v>
      </c>
      <c r="EB232" s="3">
        <f t="shared" si="600"/>
        <v>2.2299995400000001</v>
      </c>
      <c r="EC232" s="21">
        <f t="shared" ref="EC232:ED232" si="690">CN16</f>
        <v>2.2983331029125003</v>
      </c>
      <c r="ED232" s="21">
        <f t="shared" si="690"/>
        <v>0.13666712582499985</v>
      </c>
      <c r="EE232" s="22">
        <f t="shared" si="602"/>
        <v>0.314106579363505</v>
      </c>
      <c r="EF232" s="3">
        <f t="shared" si="603"/>
        <v>5.2823350519434014</v>
      </c>
      <c r="EH232" s="3"/>
      <c r="EI232" s="3">
        <f t="shared" si="604"/>
        <v>4.4490739904166965E-2</v>
      </c>
      <c r="EJ232" s="21">
        <f t="shared" si="605"/>
        <v>8.5999762333338392E-2</v>
      </c>
      <c r="EK232" s="21">
        <f t="shared" si="606"/>
        <v>1.9794259372202345E-3</v>
      </c>
      <c r="EL232" s="21">
        <f t="shared" si="607"/>
        <v>7.3959591213906889E-3</v>
      </c>
      <c r="EM232" s="3">
        <f t="shared" si="608"/>
        <v>3.8261930577927336E-3</v>
      </c>
      <c r="EO232" s="1" t="s">
        <v>92</v>
      </c>
      <c r="EP232" s="21">
        <f>SUM(EJ220:EJ309)</f>
        <v>2.375877272697835E-14</v>
      </c>
      <c r="EV232" s="3">
        <f t="shared" si="609"/>
        <v>4.225352114178734</v>
      </c>
      <c r="EW232" s="3">
        <f t="shared" si="610"/>
        <v>4.4843058577491801</v>
      </c>
      <c r="EX232" s="21">
        <f t="shared" ref="EX232:EY232" si="691">CP16</f>
        <v>4.3548289859639571</v>
      </c>
      <c r="EY232" s="25">
        <f t="shared" si="691"/>
        <v>-0.25895374357044609</v>
      </c>
      <c r="EZ232" s="22">
        <f t="shared" si="612"/>
        <v>-1.1276992685244562</v>
      </c>
      <c r="FA232" s="3">
        <f t="shared" si="613"/>
        <v>18.964535496991868</v>
      </c>
      <c r="FC232" s="3"/>
      <c r="FD232" s="3">
        <f t="shared" si="614"/>
        <v>-0.16650131544762381</v>
      </c>
      <c r="FE232" s="21">
        <f t="shared" si="615"/>
        <v>-0.20820485128970923</v>
      </c>
      <c r="FF232" s="21">
        <f t="shared" si="616"/>
        <v>2.7722688045789132E-2</v>
      </c>
      <c r="FG232" s="21">
        <f t="shared" si="617"/>
        <v>4.3349260100569935E-2</v>
      </c>
      <c r="FH232" s="3">
        <f t="shared" si="570"/>
        <v>3.4666381622313482E-2</v>
      </c>
      <c r="FJ232" s="1" t="s">
        <v>92</v>
      </c>
      <c r="FK232" s="21">
        <f>SUM(FE220:FE309)</f>
        <v>1.389999226830696E-13</v>
      </c>
      <c r="FQ232" s="3">
        <f t="shared" si="618"/>
        <v>8.0289106451315231</v>
      </c>
      <c r="FR232" s="3">
        <f t="shared" si="619"/>
        <v>6.1230362318991904</v>
      </c>
      <c r="FS232" s="21">
        <f t="shared" ref="FS232:FT232" si="692">CR16</f>
        <v>7.0759734385153568</v>
      </c>
      <c r="FT232" s="25">
        <f t="shared" si="692"/>
        <v>1.9058744132323326</v>
      </c>
      <c r="FU232" s="22">
        <f t="shared" si="621"/>
        <v>13.485916725178027</v>
      </c>
      <c r="FV232" s="3">
        <f t="shared" si="622"/>
        <v>50.069400102574839</v>
      </c>
      <c r="FX232" s="3"/>
      <c r="FY232" s="3">
        <f t="shared" si="623"/>
        <v>-0.33380463534933291</v>
      </c>
      <c r="FZ232" s="21">
        <f t="shared" si="624"/>
        <v>0.70526723954550263</v>
      </c>
      <c r="GA232" s="21">
        <f t="shared" si="625"/>
        <v>0.11142553458070112</v>
      </c>
      <c r="GB232" s="21">
        <f t="shared" si="626"/>
        <v>0.49740187917613338</v>
      </c>
      <c r="GC232" s="3">
        <f t="shared" si="571"/>
        <v>-0.23542147372031713</v>
      </c>
      <c r="GE232" s="1" t="s">
        <v>92</v>
      </c>
      <c r="GF232" s="21">
        <f>SUM(FZ220:FZ309)</f>
        <v>9.3258734068513149E-14</v>
      </c>
    </row>
    <row r="233" spans="1:191" x14ac:dyDescent="0.25">
      <c r="A233" s="1"/>
      <c r="B233" s="1"/>
      <c r="C233" s="4">
        <v>3</v>
      </c>
      <c r="D233" s="3">
        <v>20.44018126872</v>
      </c>
      <c r="E233" s="3">
        <v>0.30136960000000002</v>
      </c>
      <c r="F233" s="4">
        <v>3</v>
      </c>
      <c r="G233" s="3">
        <v>94.999791249999305</v>
      </c>
      <c r="H233" s="3">
        <v>4.2640140000000004</v>
      </c>
      <c r="I233" s="4">
        <v>3</v>
      </c>
      <c r="J233" s="3">
        <v>120.00012375</v>
      </c>
      <c r="K233" s="3">
        <v>4.4721359999999999</v>
      </c>
      <c r="L233" s="4">
        <v>3</v>
      </c>
      <c r="M233" s="2">
        <v>1.89999961999999</v>
      </c>
      <c r="N233" s="2">
        <v>1.4142136E-2</v>
      </c>
      <c r="O233" s="4">
        <v>3</v>
      </c>
      <c r="P233" s="2">
        <v>5.2631589473686304</v>
      </c>
      <c r="Q233" s="2">
        <v>4.3092396999999998E-2</v>
      </c>
      <c r="R233" s="4">
        <v>3</v>
      </c>
      <c r="S233" s="2">
        <v>1.3994648258132001</v>
      </c>
      <c r="T233" s="2">
        <v>9.9905970000000004E-3</v>
      </c>
      <c r="BP233" s="3">
        <f t="shared" si="572"/>
        <v>201.33218951489854</v>
      </c>
      <c r="BQ233" s="3">
        <f t="shared" si="573"/>
        <v>13.9232195247</v>
      </c>
      <c r="BR233" s="21">
        <f t="shared" ref="BR233:BS233" si="693">CH17</f>
        <v>107.62770451979927</v>
      </c>
      <c r="BS233" s="21">
        <f t="shared" si="693"/>
        <v>187.40896999019856</v>
      </c>
      <c r="BT233" s="22">
        <f t="shared" si="575"/>
        <v>20170.397246465018</v>
      </c>
      <c r="BU233" s="3">
        <f t="shared" si="576"/>
        <v>11583.72278020122</v>
      </c>
      <c r="BW233" s="3"/>
      <c r="BX233" s="3">
        <f t="shared" si="577"/>
        <v>-1.0739915626988648</v>
      </c>
      <c r="BY233" s="21">
        <f t="shared" si="578"/>
        <v>-137.12788511203075</v>
      </c>
      <c r="BZ233" s="21">
        <f t="shared" si="579"/>
        <v>1.1534578767483497</v>
      </c>
      <c r="CA233" s="21">
        <f t="shared" si="580"/>
        <v>18804.056875298305</v>
      </c>
      <c r="CB233" s="3">
        <f t="shared" si="567"/>
        <v>147.27419162106031</v>
      </c>
      <c r="CD233" s="1" t="s">
        <v>66</v>
      </c>
      <c r="CE233" s="21">
        <f>SUM(CB220:CB309)</f>
        <v>-7974.2844048905135</v>
      </c>
      <c r="CK233" s="3">
        <f t="shared" si="581"/>
        <v>98.750000007499978</v>
      </c>
      <c r="CL233" s="3">
        <f t="shared" si="582"/>
        <v>106.24980875</v>
      </c>
      <c r="CM233" s="21">
        <f t="shared" ref="CM233:CN233" si="694">CJ17</f>
        <v>102.49990437874999</v>
      </c>
      <c r="CN233" s="21">
        <f t="shared" si="694"/>
        <v>-7.4998087425000222</v>
      </c>
      <c r="CO233" s="22">
        <f t="shared" si="584"/>
        <v>-768.72967896516548</v>
      </c>
      <c r="CP233" s="3">
        <f t="shared" si="585"/>
        <v>10506.230397652891</v>
      </c>
      <c r="CR233" s="3"/>
      <c r="CS233" s="3">
        <f t="shared" si="586"/>
        <v>-7.668771035713533</v>
      </c>
      <c r="CT233" s="21">
        <f t="shared" si="587"/>
        <v>3.083162000000371</v>
      </c>
      <c r="CU233" s="21">
        <f t="shared" si="588"/>
        <v>58.810049198198811</v>
      </c>
      <c r="CV233" s="21">
        <f t="shared" si="589"/>
        <v>9.5058879182462874</v>
      </c>
      <c r="CW233" s="3">
        <f t="shared" si="568"/>
        <v>-23.644063444015455</v>
      </c>
      <c r="CY233" s="1" t="s">
        <v>66</v>
      </c>
      <c r="CZ233" s="21">
        <f>SUM(CW220:CW309)</f>
        <v>1746.8016008908285</v>
      </c>
      <c r="DF233" s="3">
        <f t="shared" si="590"/>
        <v>139.81481480555561</v>
      </c>
      <c r="DG233" s="3">
        <f t="shared" si="591"/>
        <v>131.25014375000001</v>
      </c>
      <c r="DH233" s="21">
        <f t="shared" ref="DH233:DI233" si="695">CL17</f>
        <v>135.53247927777781</v>
      </c>
      <c r="DI233" s="21">
        <f t="shared" si="695"/>
        <v>8.5646710555556069</v>
      </c>
      <c r="DJ233" s="22">
        <f t="shared" si="593"/>
        <v>1160.7911023580737</v>
      </c>
      <c r="DK233" s="3">
        <f t="shared" si="594"/>
        <v>18369.052939181271</v>
      </c>
      <c r="DM233" s="3"/>
      <c r="DN233" s="3">
        <f t="shared" si="595"/>
        <v>4.1870206596797743</v>
      </c>
      <c r="DO233" s="21">
        <f t="shared" si="596"/>
        <v>-5.6526505277773254</v>
      </c>
      <c r="DP233" s="21">
        <f t="shared" si="597"/>
        <v>17.531142004585252</v>
      </c>
      <c r="DQ233" s="21">
        <f t="shared" si="598"/>
        <v>31.952457989181276</v>
      </c>
      <c r="DR233" s="3">
        <f t="shared" si="569"/>
        <v>-23.667764541753442</v>
      </c>
      <c r="DT233" s="1" t="s">
        <v>66</v>
      </c>
      <c r="DU233" s="21">
        <f>SUM(DR220:DR309)</f>
        <v>13506.440922145644</v>
      </c>
      <c r="EA233" s="3">
        <f t="shared" si="599"/>
        <v>2.2458333333250002</v>
      </c>
      <c r="EB233" s="3">
        <f t="shared" si="600"/>
        <v>2.14999962</v>
      </c>
      <c r="EC233" s="21">
        <f t="shared" ref="EC233:ED233" si="696">CN17</f>
        <v>2.1979164766624999</v>
      </c>
      <c r="ED233" s="21">
        <f t="shared" si="696"/>
        <v>9.5833713325000236E-2</v>
      </c>
      <c r="EE233" s="22">
        <f t="shared" si="602"/>
        <v>0.21063449753676858</v>
      </c>
      <c r="EF233" s="3">
        <f t="shared" si="603"/>
        <v>4.8308368383844975</v>
      </c>
      <c r="EH233" s="3"/>
      <c r="EI233" s="3">
        <f t="shared" si="604"/>
        <v>-7.6342592595832759E-2</v>
      </c>
      <c r="EJ233" s="21">
        <f t="shared" si="605"/>
        <v>5.9998423333382789E-3</v>
      </c>
      <c r="EK233" s="21">
        <f t="shared" si="606"/>
        <v>5.828191444253299E-3</v>
      </c>
      <c r="EL233" s="21">
        <f t="shared" si="607"/>
        <v>3.5998108024918122E-5</v>
      </c>
      <c r="EM233" s="3">
        <f t="shared" si="608"/>
        <v>-4.5804351889327486E-4</v>
      </c>
      <c r="EO233" s="1" t="s">
        <v>66</v>
      </c>
      <c r="EP233" s="21">
        <f>SUM(EM220:EM309)</f>
        <v>0.49881055327622459</v>
      </c>
      <c r="EV233" s="3">
        <f t="shared" si="609"/>
        <v>4.4526901669924026</v>
      </c>
      <c r="EW233" s="3">
        <f t="shared" si="610"/>
        <v>4.6511636127637903</v>
      </c>
      <c r="EX233" s="21">
        <f t="shared" ref="EX233:EY233" si="697">CP17</f>
        <v>4.5519268898780965</v>
      </c>
      <c r="EY233" s="25">
        <f t="shared" si="697"/>
        <v>-0.1984734457713877</v>
      </c>
      <c r="EZ233" s="22">
        <f t="shared" si="612"/>
        <v>-0.90343661473354187</v>
      </c>
      <c r="FA233" s="3">
        <f t="shared" si="613"/>
        <v>20.720038410795279</v>
      </c>
      <c r="FC233" s="3"/>
      <c r="FD233" s="3">
        <f t="shared" si="614"/>
        <v>6.083673736604478E-2</v>
      </c>
      <c r="FE233" s="21">
        <f t="shared" si="615"/>
        <v>-4.1347096275099027E-2</v>
      </c>
      <c r="FF233" s="21">
        <f t="shared" si="616"/>
        <v>3.7011086133451089E-3</v>
      </c>
      <c r="FG233" s="21">
        <f t="shared" si="617"/>
        <v>1.7095823703823078E-3</v>
      </c>
      <c r="FH233" s="3">
        <f t="shared" si="570"/>
        <v>-2.5154224369367678E-3</v>
      </c>
      <c r="FJ233" s="1" t="s">
        <v>66</v>
      </c>
      <c r="FK233" s="21">
        <f>SUM(FH220:FH309)</f>
        <v>4.7040064993878197</v>
      </c>
      <c r="FQ233" s="3">
        <f t="shared" si="618"/>
        <v>8.407504484310742</v>
      </c>
      <c r="FR233" s="3">
        <f t="shared" si="619"/>
        <v>0.26991883923625098</v>
      </c>
      <c r="FS233" s="21">
        <f t="shared" ref="FS233:FT233" si="698">CR17</f>
        <v>4.3387116617734964</v>
      </c>
      <c r="FT233" s="25">
        <f t="shared" si="698"/>
        <v>8.1375856450744912</v>
      </c>
      <c r="FU233" s="22">
        <f t="shared" si="621"/>
        <v>35.306637736965293</v>
      </c>
      <c r="FV233" s="3">
        <f t="shared" si="622"/>
        <v>18.824418884009336</v>
      </c>
      <c r="FX233" s="3"/>
      <c r="FY233" s="3">
        <f t="shared" si="623"/>
        <v>4.4789203829886048E-2</v>
      </c>
      <c r="FZ233" s="21">
        <f t="shared" si="624"/>
        <v>-5.147850153117437</v>
      </c>
      <c r="GA233" s="21">
        <f t="shared" si="625"/>
        <v>2.0060727797150792E-3</v>
      </c>
      <c r="GB233" s="21">
        <f t="shared" si="626"/>
        <v>26.500361198951218</v>
      </c>
      <c r="GC233" s="3">
        <f t="shared" si="571"/>
        <v>-0.230568109793687</v>
      </c>
      <c r="GE233" s="1" t="s">
        <v>66</v>
      </c>
      <c r="GF233" s="21">
        <f>SUM(GC220:GC309)</f>
        <v>-44.342022910443383</v>
      </c>
    </row>
    <row r="234" spans="1:191" x14ac:dyDescent="0.25">
      <c r="A234" s="1">
        <v>20</v>
      </c>
      <c r="B234" s="1">
        <v>1</v>
      </c>
      <c r="C234" s="5">
        <v>1</v>
      </c>
      <c r="D234" s="3">
        <v>201.11111111111111</v>
      </c>
      <c r="E234" s="3">
        <v>1.0409999999999999</v>
      </c>
      <c r="F234" s="5">
        <v>1</v>
      </c>
      <c r="G234" s="3">
        <v>102.33333333333333</v>
      </c>
      <c r="H234" s="3">
        <v>0.30151134457776363</v>
      </c>
      <c r="I234" s="5">
        <v>1</v>
      </c>
      <c r="J234" s="3">
        <v>126.22222222222223</v>
      </c>
      <c r="K234" s="3">
        <v>0.31622776601683794</v>
      </c>
      <c r="L234" s="5">
        <v>1</v>
      </c>
      <c r="M234" s="2">
        <v>2.5107785949784427</v>
      </c>
      <c r="N234" s="2">
        <v>1E-3</v>
      </c>
      <c r="O234" s="5">
        <v>1</v>
      </c>
      <c r="P234" s="2">
        <v>4.3811111111111112</v>
      </c>
      <c r="Q234" s="2">
        <v>1.7449213243546577E-3</v>
      </c>
      <c r="R234" s="5">
        <v>1</v>
      </c>
      <c r="S234" s="2">
        <v>8.7988888888888894</v>
      </c>
      <c r="T234" s="2">
        <v>8.256606200383429E-2</v>
      </c>
      <c r="BP234" s="3">
        <f t="shared" si="572"/>
        <v>202.58382250591342</v>
      </c>
      <c r="BQ234" s="3">
        <f t="shared" si="573"/>
        <v>70.617802858569803</v>
      </c>
      <c r="BR234" s="21">
        <f t="shared" ref="BR234:BS234" si="699">CH18</f>
        <v>136.60081268224161</v>
      </c>
      <c r="BS234" s="21">
        <f t="shared" si="699"/>
        <v>131.96601964734361</v>
      </c>
      <c r="BT234" s="22">
        <f t="shared" si="575"/>
        <v>18026.665530267801</v>
      </c>
      <c r="BU234" s="3">
        <f t="shared" si="576"/>
        <v>18659.782025448862</v>
      </c>
      <c r="BW234" s="3"/>
      <c r="BX234" s="3">
        <f t="shared" si="577"/>
        <v>0.17764142831600793</v>
      </c>
      <c r="BY234" s="21">
        <f t="shared" si="578"/>
        <v>-80.433301778160939</v>
      </c>
      <c r="BZ234" s="21">
        <f t="shared" si="579"/>
        <v>3.1556477054151384E-2</v>
      </c>
      <c r="CA234" s="21">
        <f t="shared" si="580"/>
        <v>6469.5160349367079</v>
      </c>
      <c r="CB234" s="3">
        <f t="shared" si="567"/>
        <v>-14.28828661204501</v>
      </c>
      <c r="CD234" s="1" t="s">
        <v>75</v>
      </c>
      <c r="CE234" s="21">
        <f>SUM(BZ220:BZ309)</f>
        <v>13586.459034979025</v>
      </c>
      <c r="CK234" s="3">
        <f t="shared" si="581"/>
        <v>92.916666550000059</v>
      </c>
      <c r="CL234" s="3">
        <f t="shared" si="582"/>
        <v>83.750247500000199</v>
      </c>
      <c r="CM234" s="21">
        <f t="shared" ref="CM234:CN234" si="700">CJ18</f>
        <v>88.333457025000129</v>
      </c>
      <c r="CN234" s="21">
        <f t="shared" si="700"/>
        <v>9.1664190499998597</v>
      </c>
      <c r="CO234" s="22">
        <f t="shared" si="584"/>
        <v>809.70148322630507</v>
      </c>
      <c r="CP234" s="3">
        <f t="shared" si="585"/>
        <v>7802.7996299875449</v>
      </c>
      <c r="CR234" s="3"/>
      <c r="CS234" s="3">
        <f t="shared" si="586"/>
        <v>-13.502104493213452</v>
      </c>
      <c r="CT234" s="21">
        <f t="shared" si="587"/>
        <v>-19.416399249999429</v>
      </c>
      <c r="CU234" s="21">
        <f t="shared" si="588"/>
        <v>182.30682574565489</v>
      </c>
      <c r="CV234" s="21">
        <f t="shared" si="589"/>
        <v>376.99655983537838</v>
      </c>
      <c r="CW234" s="3">
        <f t="shared" si="568"/>
        <v>262.16225155544356</v>
      </c>
      <c r="CY234" s="1" t="s">
        <v>75</v>
      </c>
      <c r="CZ234" s="21">
        <f>SUM(CU220:CU309)</f>
        <v>4604.913033185002</v>
      </c>
      <c r="DF234" s="3">
        <f t="shared" si="590"/>
        <v>147.68518522222217</v>
      </c>
      <c r="DG234" s="3">
        <f t="shared" si="591"/>
        <v>147.49956125</v>
      </c>
      <c r="DH234" s="21">
        <f t="shared" ref="DH234:DI234" si="701">CL18</f>
        <v>147.59237323611109</v>
      </c>
      <c r="DI234" s="21">
        <f t="shared" si="701"/>
        <v>0.18562397222217442</v>
      </c>
      <c r="DJ234" s="22">
        <f t="shared" si="593"/>
        <v>27.396682589784682</v>
      </c>
      <c r="DK234" s="3">
        <f t="shared" si="594"/>
        <v>21783.508637467519</v>
      </c>
      <c r="DM234" s="3"/>
      <c r="DN234" s="3">
        <f t="shared" si="595"/>
        <v>12.057391076346335</v>
      </c>
      <c r="DO234" s="21">
        <f t="shared" si="596"/>
        <v>10.596766972222667</v>
      </c>
      <c r="DP234" s="21">
        <f t="shared" si="597"/>
        <v>145.38067956795621</v>
      </c>
      <c r="DQ234" s="21">
        <f t="shared" si="598"/>
        <v>112.29147026358916</v>
      </c>
      <c r="DR234" s="3">
        <f t="shared" si="569"/>
        <v>127.76936352899915</v>
      </c>
      <c r="DT234" s="1" t="s">
        <v>75</v>
      </c>
      <c r="DU234" s="21">
        <f>SUM(DP220:DP309)</f>
        <v>12895.741840524526</v>
      </c>
      <c r="EA234" s="3">
        <f t="shared" si="599"/>
        <v>2.2583333325000003</v>
      </c>
      <c r="EB234" s="3">
        <f t="shared" si="600"/>
        <v>2.1799983999999899</v>
      </c>
      <c r="EC234" s="21">
        <f t="shared" ref="EC234:ED234" si="702">CN18</f>
        <v>2.2191658662499951</v>
      </c>
      <c r="ED234" s="21">
        <f t="shared" si="702"/>
        <v>7.8334932500010446E-2</v>
      </c>
      <c r="EE234" s="22">
        <f t="shared" si="602"/>
        <v>0.17383820833902058</v>
      </c>
      <c r="EF234" s="3">
        <f t="shared" si="603"/>
        <v>4.9246971419290908</v>
      </c>
      <c r="EH234" s="3"/>
      <c r="EI234" s="3">
        <f t="shared" si="604"/>
        <v>-6.384259342083265E-2</v>
      </c>
      <c r="EJ234" s="21">
        <f t="shared" si="605"/>
        <v>3.5998622333328179E-2</v>
      </c>
      <c r="EK234" s="21">
        <f t="shared" si="606"/>
        <v>4.0758767346977445E-3</v>
      </c>
      <c r="EL234" s="21">
        <f t="shared" si="607"/>
        <v>1.2959008098975943E-3</v>
      </c>
      <c r="EM234" s="3">
        <f t="shared" si="608"/>
        <v>-2.2982454093367767E-3</v>
      </c>
      <c r="EO234" s="1" t="s">
        <v>75</v>
      </c>
      <c r="EP234" s="21">
        <f>SUM(EK220:EK309)</f>
        <v>3.9168343021669165</v>
      </c>
      <c r="EV234" s="3">
        <f t="shared" si="609"/>
        <v>4.428044282076768</v>
      </c>
      <c r="EW234" s="3">
        <f t="shared" si="610"/>
        <v>4.5871593300251901</v>
      </c>
      <c r="EX234" s="21">
        <f t="shared" ref="EX234:EY234" si="703">CP18</f>
        <v>4.507601806050979</v>
      </c>
      <c r="EY234" s="25">
        <f t="shared" si="703"/>
        <v>-0.15911504794842202</v>
      </c>
      <c r="EZ234" s="22">
        <f t="shared" si="612"/>
        <v>-0.71722727750219517</v>
      </c>
      <c r="FA234" s="3">
        <f t="shared" si="613"/>
        <v>20.318474041914047</v>
      </c>
      <c r="FC234" s="3"/>
      <c r="FD234" s="3">
        <f t="shared" si="614"/>
        <v>3.6190852450410205E-2</v>
      </c>
      <c r="FE234" s="21">
        <f t="shared" si="615"/>
        <v>-0.10535137901369929</v>
      </c>
      <c r="FF234" s="21">
        <f t="shared" si="616"/>
        <v>1.3097778010873623E-3</v>
      </c>
      <c r="FG234" s="21">
        <f t="shared" si="617"/>
        <v>1.1098913060088119E-2</v>
      </c>
      <c r="FH234" s="3">
        <f t="shared" si="570"/>
        <v>-3.8127562133320331E-3</v>
      </c>
      <c r="FJ234" s="1" t="s">
        <v>75</v>
      </c>
      <c r="FK234" s="21">
        <f>SUM(FF220:FF309)</f>
        <v>6.3708896954855696</v>
      </c>
      <c r="FQ234" s="3">
        <f t="shared" si="618"/>
        <v>8.4695098407746467</v>
      </c>
      <c r="FR234" s="3">
        <f t="shared" si="619"/>
        <v>3.0828216069199099</v>
      </c>
      <c r="FS234" s="21">
        <f t="shared" ref="FS234:FT234" si="704">CR18</f>
        <v>5.7761657238472779</v>
      </c>
      <c r="FT234" s="25">
        <f t="shared" si="704"/>
        <v>5.3866882338547368</v>
      </c>
      <c r="FU234" s="22">
        <f t="shared" si="621"/>
        <v>31.114403941443161</v>
      </c>
      <c r="FV234" s="3">
        <f t="shared" si="622"/>
        <v>33.364090469348149</v>
      </c>
      <c r="FX234" s="3"/>
      <c r="FY234" s="3">
        <f t="shared" si="623"/>
        <v>0.10679456029379075</v>
      </c>
      <c r="FZ234" s="21">
        <f t="shared" si="624"/>
        <v>-2.3349473854337779</v>
      </c>
      <c r="GA234" s="21">
        <f t="shared" si="625"/>
        <v>1.1405078108344109E-2</v>
      </c>
      <c r="GB234" s="21">
        <f t="shared" si="626"/>
        <v>5.4519792927440349</v>
      </c>
      <c r="GC234" s="3">
        <f t="shared" si="571"/>
        <v>-0.24935967933653666</v>
      </c>
      <c r="GE234" s="1" t="s">
        <v>75</v>
      </c>
      <c r="GF234" s="21">
        <f>SUM(GA220:GA309)</f>
        <v>47.813558618916069</v>
      </c>
    </row>
    <row r="235" spans="1:191" x14ac:dyDescent="0.25">
      <c r="A235" s="1"/>
      <c r="B235" s="1"/>
      <c r="C235" s="6">
        <v>2</v>
      </c>
      <c r="D235" s="3">
        <v>198.90960352201125</v>
      </c>
      <c r="E235" s="3">
        <v>0.97893310622090712</v>
      </c>
      <c r="F235" s="6">
        <v>2</v>
      </c>
      <c r="G235" s="3">
        <v>110.22727288636364</v>
      </c>
      <c r="H235" s="3">
        <v>1.7738299600786787</v>
      </c>
      <c r="I235" s="6">
        <v>2</v>
      </c>
      <c r="J235" s="3">
        <v>122.49999982499997</v>
      </c>
      <c r="K235" s="3">
        <v>1.8604085572798248</v>
      </c>
      <c r="L235" s="6">
        <v>2</v>
      </c>
      <c r="M235" s="2">
        <v>2.4374999999999996</v>
      </c>
      <c r="N235" s="2">
        <v>1.8604085572798249E-2</v>
      </c>
      <c r="O235" s="6">
        <v>2</v>
      </c>
      <c r="P235" s="2">
        <v>4.5128205128205137</v>
      </c>
      <c r="Q235" s="2">
        <v>3.4443855998027538E-2</v>
      </c>
      <c r="R235" s="6">
        <v>2</v>
      </c>
      <c r="S235" s="2">
        <v>8.628247328442729</v>
      </c>
      <c r="T235" s="2">
        <v>6.5000923113169642E-2</v>
      </c>
      <c r="BP235" s="3">
        <f t="shared" si="572"/>
        <v>198.79332861150755</v>
      </c>
      <c r="BQ235" s="3">
        <f t="shared" si="573"/>
        <v>81.150228262559892</v>
      </c>
      <c r="BR235" s="21">
        <f t="shared" ref="BR235:BS235" si="705">CH19</f>
        <v>139.97177843703372</v>
      </c>
      <c r="BS235" s="21">
        <f t="shared" si="705"/>
        <v>117.64310034894766</v>
      </c>
      <c r="BT235" s="22">
        <f t="shared" si="575"/>
        <v>16466.713976688625</v>
      </c>
      <c r="BU235" s="3">
        <f t="shared" si="576"/>
        <v>19592.098758826058</v>
      </c>
      <c r="BW235" s="3"/>
      <c r="BX235" s="3">
        <f t="shared" si="577"/>
        <v>-3.612852466089862</v>
      </c>
      <c r="BY235" s="21">
        <f t="shared" si="578"/>
        <v>-69.900876374170849</v>
      </c>
      <c r="BZ235" s="21">
        <f t="shared" si="579"/>
        <v>13.052702941731598</v>
      </c>
      <c r="CA235" s="21">
        <f t="shared" si="580"/>
        <v>4886.1325178771167</v>
      </c>
      <c r="CB235" s="3">
        <f t="shared" si="567"/>
        <v>252.54155359026572</v>
      </c>
      <c r="CD235" s="1" t="s">
        <v>91</v>
      </c>
      <c r="CE235" s="21">
        <f>SUM(CA220:CA309)</f>
        <v>1281147.0372575202</v>
      </c>
      <c r="CK235" s="3">
        <f t="shared" si="581"/>
        <v>111.24999987499994</v>
      </c>
      <c r="CL235" s="3">
        <f t="shared" si="582"/>
        <v>106.24981</v>
      </c>
      <c r="CM235" s="21">
        <f t="shared" ref="CM235:CN235" si="706">CJ19</f>
        <v>108.74990493749996</v>
      </c>
      <c r="CN235" s="21">
        <f t="shared" si="706"/>
        <v>5.0001898749999469</v>
      </c>
      <c r="CO235" s="22">
        <f t="shared" si="584"/>
        <v>543.770173575694</v>
      </c>
      <c r="CP235" s="3">
        <f t="shared" si="585"/>
        <v>11826.541823915279</v>
      </c>
      <c r="CR235" s="3"/>
      <c r="CS235" s="3">
        <f t="shared" si="586"/>
        <v>4.8312288317864329</v>
      </c>
      <c r="CT235" s="21">
        <f t="shared" si="587"/>
        <v>3.0831632500003678</v>
      </c>
      <c r="CU235" s="21">
        <f t="shared" si="588"/>
        <v>23.340772025084501</v>
      </c>
      <c r="CV235" s="21">
        <f t="shared" si="589"/>
        <v>9.5058956261528316</v>
      </c>
      <c r="CW235" s="3">
        <f t="shared" si="568"/>
        <v>14.895467186506139</v>
      </c>
      <c r="CY235" s="1" t="s">
        <v>91</v>
      </c>
      <c r="CZ235" s="21">
        <f>SUM(CV220:CV309)</f>
        <v>9788.0475600363116</v>
      </c>
      <c r="DF235" s="3">
        <f t="shared" si="590"/>
        <v>152.31481486111116</v>
      </c>
      <c r="DG235" s="3">
        <f t="shared" si="591"/>
        <v>161.250113749999</v>
      </c>
      <c r="DH235" s="21">
        <f t="shared" ref="DH235:DI235" si="707">CL19</f>
        <v>156.7824643055551</v>
      </c>
      <c r="DI235" s="21">
        <f t="shared" si="707"/>
        <v>-8.9352988888878428</v>
      </c>
      <c r="DJ235" s="22">
        <f t="shared" si="593"/>
        <v>-1400.8981791065244</v>
      </c>
      <c r="DK235" s="3">
        <f t="shared" si="594"/>
        <v>24580.741113722659</v>
      </c>
      <c r="DM235" s="3"/>
      <c r="DN235" s="3">
        <f t="shared" si="595"/>
        <v>16.68702071523532</v>
      </c>
      <c r="DO235" s="21">
        <f t="shared" si="596"/>
        <v>24.34731947222167</v>
      </c>
      <c r="DP235" s="21">
        <f t="shared" si="597"/>
        <v>278.45666035069269</v>
      </c>
      <c r="DQ235" s="21">
        <f t="shared" si="598"/>
        <v>592.79196548242453</v>
      </c>
      <c r="DR235" s="3">
        <f t="shared" si="569"/>
        <v>406.28422439341529</v>
      </c>
      <c r="DT235" s="1" t="s">
        <v>91</v>
      </c>
      <c r="DU235" s="21">
        <f>SUM(DQ220:DQ309)</f>
        <v>24422.456472689148</v>
      </c>
      <c r="EA235" s="3">
        <f t="shared" si="599"/>
        <v>2.4833333324999995</v>
      </c>
      <c r="EB235" s="3">
        <f t="shared" si="600"/>
        <v>2.4200000799999999</v>
      </c>
      <c r="EC235" s="21">
        <f t="shared" ref="EC235:ED235" si="708">CN19</f>
        <v>2.4516667062499997</v>
      </c>
      <c r="ED235" s="21">
        <f t="shared" si="708"/>
        <v>6.3333252499999659E-2</v>
      </c>
      <c r="EE235" s="22">
        <f t="shared" si="602"/>
        <v>0.15527202655277372</v>
      </c>
      <c r="EF235" s="3">
        <f t="shared" si="603"/>
        <v>6.010669638534722</v>
      </c>
      <c r="EH235" s="3"/>
      <c r="EI235" s="3">
        <f t="shared" si="604"/>
        <v>0.16115740657916655</v>
      </c>
      <c r="EJ235" s="21">
        <f t="shared" si="605"/>
        <v>0.27600030233333817</v>
      </c>
      <c r="EK235" s="21">
        <f t="shared" si="606"/>
        <v>2.5971709695322795E-2</v>
      </c>
      <c r="EL235" s="21">
        <f t="shared" si="607"/>
        <v>7.6176166888094074E-2</v>
      </c>
      <c r="EM235" s="3">
        <f t="shared" si="608"/>
        <v>4.447949293910667E-2</v>
      </c>
      <c r="EO235" s="1" t="s">
        <v>91</v>
      </c>
      <c r="EP235" s="21">
        <f>SUM(EL220:EL309)</f>
        <v>2.6093678196664571</v>
      </c>
      <c r="EV235" s="3">
        <f t="shared" si="609"/>
        <v>4.0268456389351837</v>
      </c>
      <c r="EW235" s="3">
        <f t="shared" si="610"/>
        <v>4.1322312683559801</v>
      </c>
      <c r="EX235" s="21">
        <f t="shared" ref="EX235:EY235" si="709">CP19</f>
        <v>4.0795384536455819</v>
      </c>
      <c r="EY235" s="25">
        <f t="shared" si="709"/>
        <v>-0.10538562942079643</v>
      </c>
      <c r="EZ235" s="22">
        <f t="shared" si="612"/>
        <v>-0.4299247276837822</v>
      </c>
      <c r="FA235" s="3">
        <f t="shared" si="613"/>
        <v>16.642633994772986</v>
      </c>
      <c r="FC235" s="3"/>
      <c r="FD235" s="3">
        <f t="shared" si="614"/>
        <v>-0.36500779069117417</v>
      </c>
      <c r="FE235" s="21">
        <f t="shared" si="615"/>
        <v>-0.56027944068290925</v>
      </c>
      <c r="FF235" s="21">
        <f t="shared" si="616"/>
        <v>0.133230687265252</v>
      </c>
      <c r="FG235" s="21">
        <f t="shared" si="617"/>
        <v>0.3139130516519536</v>
      </c>
      <c r="FH235" s="3">
        <f t="shared" si="570"/>
        <v>0.20450636081335546</v>
      </c>
      <c r="FJ235" s="1" t="s">
        <v>91</v>
      </c>
      <c r="FK235" s="21">
        <f>SUM(FG220:FG309)</f>
        <v>11.696311934672721</v>
      </c>
      <c r="FQ235" s="3">
        <f t="shared" si="618"/>
        <v>6.802730406385237</v>
      </c>
      <c r="FR235" s="3">
        <f t="shared" si="619"/>
        <v>4.1434351832698404</v>
      </c>
      <c r="FS235" s="21">
        <f t="shared" ref="FS235:FT235" si="710">CR19</f>
        <v>5.4730827948275387</v>
      </c>
      <c r="FT235" s="25">
        <f t="shared" si="710"/>
        <v>2.6592952231153966</v>
      </c>
      <c r="FU235" s="22">
        <f t="shared" si="621"/>
        <v>14.554542931999938</v>
      </c>
      <c r="FV235" s="3">
        <f t="shared" si="622"/>
        <v>29.954635279037223</v>
      </c>
      <c r="FX235" s="3"/>
      <c r="FY235" s="3">
        <f t="shared" si="623"/>
        <v>-1.559984874095619</v>
      </c>
      <c r="FZ235" s="21">
        <f t="shared" si="624"/>
        <v>-1.2743338090838474</v>
      </c>
      <c r="GA235" s="21">
        <f t="shared" si="625"/>
        <v>2.4335528074071244</v>
      </c>
      <c r="GB235" s="21">
        <f t="shared" si="626"/>
        <v>1.6239266569741477</v>
      </c>
      <c r="GC235" s="3">
        <f t="shared" si="571"/>
        <v>1.9879414667194564</v>
      </c>
      <c r="GE235" s="1" t="s">
        <v>91</v>
      </c>
      <c r="GF235" s="21">
        <f>SUM(GB220:GB309)</f>
        <v>1360.2791722584527</v>
      </c>
    </row>
    <row r="236" spans="1:191" x14ac:dyDescent="0.25">
      <c r="A236" s="1"/>
      <c r="B236" s="1"/>
      <c r="C236" s="4">
        <v>3</v>
      </c>
      <c r="D236" s="3">
        <v>152.23603937514</v>
      </c>
      <c r="E236" s="3">
        <v>0.30136960000000002</v>
      </c>
      <c r="F236" s="4">
        <v>3</v>
      </c>
      <c r="G236" s="3">
        <v>98.749636250000393</v>
      </c>
      <c r="H236" s="3">
        <v>4.2640140000000004</v>
      </c>
      <c r="I236" s="4">
        <v>3</v>
      </c>
      <c r="J236" s="3">
        <v>132.50017249999902</v>
      </c>
      <c r="K236" s="3">
        <v>4.4721359999999999</v>
      </c>
      <c r="L236" s="4">
        <v>3</v>
      </c>
      <c r="M236" s="2">
        <v>2.0900001499999998</v>
      </c>
      <c r="N236" s="2">
        <v>1.4142136E-2</v>
      </c>
      <c r="O236" s="4">
        <v>3</v>
      </c>
      <c r="P236" s="2">
        <v>4.7846886518165999</v>
      </c>
      <c r="Q236" s="2">
        <v>3.5613532000000003E-2</v>
      </c>
      <c r="R236" s="4">
        <v>3</v>
      </c>
      <c r="S236" s="2">
        <v>6.7884469580228401</v>
      </c>
      <c r="T236" s="2">
        <v>9.9905970000000004E-3</v>
      </c>
      <c r="BP236" s="3">
        <f t="shared" si="572"/>
        <v>199.09195545984758</v>
      </c>
      <c r="BQ236" s="3">
        <f t="shared" si="573"/>
        <v>84.947460109790001</v>
      </c>
      <c r="BR236" s="21">
        <f t="shared" ref="BR236:BS236" si="711">CH20</f>
        <v>142.01970778481879</v>
      </c>
      <c r="BS236" s="21">
        <f t="shared" si="711"/>
        <v>114.14449535005758</v>
      </c>
      <c r="BT236" s="22">
        <f t="shared" si="575"/>
        <v>16210.767874860785</v>
      </c>
      <c r="BU236" s="3">
        <f t="shared" si="576"/>
        <v>20169.597399285318</v>
      </c>
      <c r="BW236" s="3"/>
      <c r="BX236" s="3">
        <f t="shared" si="577"/>
        <v>-3.3142256177498268</v>
      </c>
      <c r="BY236" s="21">
        <f t="shared" si="578"/>
        <v>-66.103644526940741</v>
      </c>
      <c r="BZ236" s="21">
        <f t="shared" si="579"/>
        <v>10.984091445349222</v>
      </c>
      <c r="CA236" s="21">
        <f t="shared" si="580"/>
        <v>4369.6918197441428</v>
      </c>
      <c r="CB236" s="3">
        <f t="shared" si="567"/>
        <v>219.08239211781515</v>
      </c>
      <c r="CK236" s="3">
        <f t="shared" si="581"/>
        <v>102.91666664249996</v>
      </c>
      <c r="CL236" s="3">
        <f t="shared" si="582"/>
        <v>104.99906624999899</v>
      </c>
      <c r="CM236" s="21">
        <f t="shared" ref="CM236:CN236" si="712">CJ20</f>
        <v>103.95786644624948</v>
      </c>
      <c r="CN236" s="21">
        <f t="shared" si="712"/>
        <v>-2.0823996074990276</v>
      </c>
      <c r="CO236" s="22">
        <f t="shared" si="584"/>
        <v>-216.48182028410625</v>
      </c>
      <c r="CP236" s="3">
        <f t="shared" si="585"/>
        <v>10807.237996056245</v>
      </c>
      <c r="CR236" s="3"/>
      <c r="CS236" s="3">
        <f t="shared" si="586"/>
        <v>-3.5021044007135487</v>
      </c>
      <c r="CT236" s="21">
        <f t="shared" si="587"/>
        <v>1.8324194999993608</v>
      </c>
      <c r="CU236" s="21">
        <f t="shared" si="588"/>
        <v>12.264735233497204</v>
      </c>
      <c r="CV236" s="21">
        <f t="shared" si="589"/>
        <v>3.3577612239779073</v>
      </c>
      <c r="CW236" s="3">
        <f t="shared" si="568"/>
        <v>-6.4173243949010823</v>
      </c>
      <c r="DF236" s="3">
        <f t="shared" si="590"/>
        <v>144.44444447222227</v>
      </c>
      <c r="DG236" s="3">
        <f t="shared" si="591"/>
        <v>142.50087625</v>
      </c>
      <c r="DH236" s="21">
        <f t="shared" ref="DH236:DI236" si="713">CL20</f>
        <v>143.47266036111114</v>
      </c>
      <c r="DI236" s="21">
        <f t="shared" si="713"/>
        <v>1.9435682222222681</v>
      </c>
      <c r="DJ236" s="22">
        <f t="shared" si="593"/>
        <v>278.84890343554406</v>
      </c>
      <c r="DK236" s="3">
        <f t="shared" si="594"/>
        <v>20584.404271094751</v>
      </c>
      <c r="DM236" s="3"/>
      <c r="DN236" s="3">
        <f t="shared" si="595"/>
        <v>8.8166503263464335</v>
      </c>
      <c r="DO236" s="21">
        <f t="shared" si="596"/>
        <v>5.5980819722226727</v>
      </c>
      <c r="DP236" s="21">
        <f t="shared" si="597"/>
        <v>77.733322977064674</v>
      </c>
      <c r="DQ236" s="21">
        <f t="shared" si="598"/>
        <v>31.33852176772449</v>
      </c>
      <c r="DR236" s="3">
        <f t="shared" si="569"/>
        <v>49.356331247311111</v>
      </c>
      <c r="EA236" s="3">
        <f t="shared" si="599"/>
        <v>2.3291666666749999</v>
      </c>
      <c r="EB236" s="3">
        <f t="shared" si="600"/>
        <v>2.2199974</v>
      </c>
      <c r="EC236" s="21">
        <f t="shared" ref="EC236:ED236" si="714">CN20</f>
        <v>2.2745820333375</v>
      </c>
      <c r="ED236" s="21">
        <f t="shared" si="714"/>
        <v>0.10916926667499993</v>
      </c>
      <c r="EE236" s="22">
        <f t="shared" si="602"/>
        <v>0.24831445257158513</v>
      </c>
      <c r="EF236" s="3">
        <f t="shared" si="603"/>
        <v>5.1737234263817555</v>
      </c>
      <c r="EH236" s="3"/>
      <c r="EI236" s="3">
        <f t="shared" si="604"/>
        <v>6.9907407541669464E-3</v>
      </c>
      <c r="EJ236" s="21">
        <f t="shared" si="605"/>
        <v>7.5997622333338288E-2</v>
      </c>
      <c r="EK236" s="21">
        <f t="shared" si="606"/>
        <v>4.887045629197065E-5</v>
      </c>
      <c r="EL236" s="21">
        <f t="shared" si="607"/>
        <v>5.775638600320719E-3</v>
      </c>
      <c r="EM236" s="3">
        <f t="shared" si="608"/>
        <v>5.3127967566545605E-4</v>
      </c>
      <c r="EV236" s="3">
        <f t="shared" si="609"/>
        <v>4.2933810375517236</v>
      </c>
      <c r="EW236" s="3">
        <f t="shared" si="610"/>
        <v>4.5045097800564902</v>
      </c>
      <c r="EX236" s="21">
        <f t="shared" ref="EX236:EY236" si="715">CP20</f>
        <v>4.3989454088041064</v>
      </c>
      <c r="EY236" s="25">
        <f t="shared" si="715"/>
        <v>-0.21112874250476654</v>
      </c>
      <c r="EZ236" s="22">
        <f t="shared" si="612"/>
        <v>-0.92874381250792715</v>
      </c>
      <c r="FA236" s="3">
        <f t="shared" si="613"/>
        <v>19.350720709638725</v>
      </c>
      <c r="FC236" s="3"/>
      <c r="FD236" s="3">
        <f t="shared" si="614"/>
        <v>-9.8472392074634207E-2</v>
      </c>
      <c r="FE236" s="21">
        <f t="shared" si="615"/>
        <v>-0.18800092898239917</v>
      </c>
      <c r="FF236" s="21">
        <f t="shared" si="616"/>
        <v>9.6968120009004819E-3</v>
      </c>
      <c r="FG236" s="21">
        <f t="shared" si="617"/>
        <v>3.5344349298245099E-2</v>
      </c>
      <c r="FH236" s="3">
        <f t="shared" si="570"/>
        <v>1.8512901189150274E-2</v>
      </c>
      <c r="FQ236" s="3">
        <f t="shared" si="618"/>
        <v>7.2503781630081123</v>
      </c>
      <c r="FR236" s="3">
        <f t="shared" si="619"/>
        <v>3.8388569854995902</v>
      </c>
      <c r="FS236" s="21">
        <f t="shared" ref="FS236:FT236" si="716">CR20</f>
        <v>5.5446175742538513</v>
      </c>
      <c r="FT236" s="25">
        <f t="shared" si="716"/>
        <v>3.4115211775085221</v>
      </c>
      <c r="FU236" s="22">
        <f t="shared" si="621"/>
        <v>18.915580275752944</v>
      </c>
      <c r="FV236" s="3">
        <f t="shared" si="622"/>
        <v>30.742784044724662</v>
      </c>
      <c r="FX236" s="3"/>
      <c r="FY236" s="3">
        <f t="shared" si="623"/>
        <v>-1.1123371174727437</v>
      </c>
      <c r="FZ236" s="21">
        <f t="shared" si="624"/>
        <v>-1.5789120068540976</v>
      </c>
      <c r="GA236" s="21">
        <f t="shared" si="625"/>
        <v>1.2372938629075723</v>
      </c>
      <c r="GB236" s="21">
        <f t="shared" si="626"/>
        <v>2.4929631253880338</v>
      </c>
      <c r="GC236" s="3">
        <f t="shared" si="571"/>
        <v>1.7562824304471918</v>
      </c>
    </row>
    <row r="237" spans="1:191" x14ac:dyDescent="0.25">
      <c r="A237" s="1"/>
      <c r="B237" s="1">
        <v>3</v>
      </c>
      <c r="C237" s="5">
        <v>1</v>
      </c>
      <c r="D237" s="3">
        <v>193.3</v>
      </c>
      <c r="E237" s="3">
        <v>1.0409999999999999</v>
      </c>
      <c r="F237" s="5">
        <v>1</v>
      </c>
      <c r="G237" s="3">
        <v>101.69999999999999</v>
      </c>
      <c r="H237" s="3">
        <v>0.31622776601683794</v>
      </c>
      <c r="I237" s="5">
        <v>1</v>
      </c>
      <c r="J237" s="3">
        <v>112.10000000000001</v>
      </c>
      <c r="K237" s="3">
        <v>0.33333333333333331</v>
      </c>
      <c r="L237" s="5">
        <v>1</v>
      </c>
      <c r="M237" s="2">
        <v>2.134471718249733</v>
      </c>
      <c r="N237" s="2">
        <v>1E-3</v>
      </c>
      <c r="O237" s="5">
        <v>1</v>
      </c>
      <c r="P237" s="2">
        <v>4.6850000000000005</v>
      </c>
      <c r="Q237" s="2">
        <v>2.1949225000000004E-3</v>
      </c>
      <c r="R237" s="5">
        <v>1</v>
      </c>
      <c r="S237" s="2">
        <v>9.0389999999999979</v>
      </c>
      <c r="T237" s="2">
        <v>9.1504833487981552E-2</v>
      </c>
      <c r="BP237" s="3">
        <f t="shared" si="572"/>
        <v>194.11093803721698</v>
      </c>
      <c r="BQ237" s="3">
        <f t="shared" si="573"/>
        <v>120.89637133686</v>
      </c>
      <c r="BR237" s="21">
        <f t="shared" ref="BR237:BS237" si="717">CH21</f>
        <v>157.50365468703848</v>
      </c>
      <c r="BS237" s="21">
        <f t="shared" si="717"/>
        <v>73.214566700356983</v>
      </c>
      <c r="BT237" s="22">
        <f t="shared" si="575"/>
        <v>11531.561831634172</v>
      </c>
      <c r="BU237" s="3">
        <f t="shared" si="576"/>
        <v>24807.401239773859</v>
      </c>
      <c r="BW237" s="3"/>
      <c r="BX237" s="3">
        <f t="shared" si="577"/>
        <v>-8.2952430403804271</v>
      </c>
      <c r="BY237" s="21">
        <f t="shared" si="578"/>
        <v>-30.154733299870742</v>
      </c>
      <c r="BZ237" s="21">
        <f t="shared" si="579"/>
        <v>68.811057098979916</v>
      </c>
      <c r="CA237" s="21">
        <f t="shared" si="580"/>
        <v>909.30794038633337</v>
      </c>
      <c r="CB237" s="3">
        <f t="shared" si="567"/>
        <v>250.14084154028069</v>
      </c>
      <c r="CD237" s="1" t="s">
        <v>58</v>
      </c>
      <c r="CE237" s="21">
        <f>CE233</f>
        <v>-7974.2844048905135</v>
      </c>
      <c r="CK237" s="3">
        <f t="shared" si="581"/>
        <v>102.5</v>
      </c>
      <c r="CL237" s="3">
        <f t="shared" si="582"/>
        <v>111.24944749999901</v>
      </c>
      <c r="CM237" s="21">
        <f t="shared" ref="CM237:CN237" si="718">CJ21</f>
        <v>106.8747237499995</v>
      </c>
      <c r="CN237" s="21">
        <f t="shared" si="718"/>
        <v>-8.7494474999990075</v>
      </c>
      <c r="CO237" s="22">
        <f t="shared" si="584"/>
        <v>-935.09478452751773</v>
      </c>
      <c r="CP237" s="3">
        <f t="shared" si="585"/>
        <v>11422.206576638708</v>
      </c>
      <c r="CR237" s="3"/>
      <c r="CS237" s="3">
        <f t="shared" si="586"/>
        <v>-3.9187710432135106</v>
      </c>
      <c r="CT237" s="21">
        <f t="shared" si="587"/>
        <v>8.0828007499993788</v>
      </c>
      <c r="CU237" s="21">
        <f t="shared" si="588"/>
        <v>15.356766489128706</v>
      </c>
      <c r="CV237" s="21">
        <f t="shared" si="589"/>
        <v>65.331667964190515</v>
      </c>
      <c r="CW237" s="3">
        <f t="shared" si="568"/>
        <v>-31.67464552716201</v>
      </c>
      <c r="CY237" s="1" t="s">
        <v>58</v>
      </c>
      <c r="CZ237" s="21">
        <f>CZ233</f>
        <v>1746.8016008908285</v>
      </c>
      <c r="DF237" s="3">
        <f t="shared" si="590"/>
        <v>138.42592591666667</v>
      </c>
      <c r="DG237" s="3">
        <f t="shared" si="591"/>
        <v>130.00011375</v>
      </c>
      <c r="DH237" s="21">
        <f t="shared" ref="DH237:DI237" si="719">CL21</f>
        <v>134.21301983333333</v>
      </c>
      <c r="DI237" s="21">
        <f t="shared" si="719"/>
        <v>8.4258121666666739</v>
      </c>
      <c r="DJ237" s="22">
        <f t="shared" si="593"/>
        <v>1130.8536954367755</v>
      </c>
      <c r="DK237" s="3">
        <f t="shared" si="594"/>
        <v>18013.134692782725</v>
      </c>
      <c r="DM237" s="3"/>
      <c r="DN237" s="3">
        <f t="shared" si="595"/>
        <v>2.7981317707908318</v>
      </c>
      <c r="DO237" s="21">
        <f t="shared" si="596"/>
        <v>-6.9026805277773349</v>
      </c>
      <c r="DP237" s="21">
        <f t="shared" si="597"/>
        <v>7.8295414067090361</v>
      </c>
      <c r="DQ237" s="21">
        <f t="shared" si="598"/>
        <v>47.646998468556383</v>
      </c>
      <c r="DR237" s="3">
        <f t="shared" si="569"/>
        <v>-19.314609688392988</v>
      </c>
      <c r="DT237" s="1" t="s">
        <v>58</v>
      </c>
      <c r="DU237" s="21">
        <f>DU233</f>
        <v>13506.440922145644</v>
      </c>
      <c r="EA237" s="3">
        <f t="shared" si="599"/>
        <v>2.2708333332499997</v>
      </c>
      <c r="EB237" s="3">
        <f t="shared" si="600"/>
        <v>2.1800003099999898</v>
      </c>
      <c r="EC237" s="21">
        <f t="shared" ref="EC237:ED237" si="720">CN21</f>
        <v>2.2254168216249948</v>
      </c>
      <c r="ED237" s="21">
        <f t="shared" si="720"/>
        <v>9.0833023250009859E-2</v>
      </c>
      <c r="EE237" s="22">
        <f t="shared" si="602"/>
        <v>0.20214133789962618</v>
      </c>
      <c r="EF237" s="3">
        <f t="shared" si="603"/>
        <v>4.9524800299714942</v>
      </c>
      <c r="EH237" s="3"/>
      <c r="EI237" s="3">
        <f t="shared" si="604"/>
        <v>-5.1342592670833298E-2</v>
      </c>
      <c r="EJ237" s="21">
        <f t="shared" si="605"/>
        <v>3.6000532333328117E-2</v>
      </c>
      <c r="EK237" s="21">
        <f t="shared" si="606"/>
        <v>2.6360618221631053E-3</v>
      </c>
      <c r="EL237" s="21">
        <f t="shared" si="607"/>
        <v>1.2960383282830032E-3</v>
      </c>
      <c r="EM237" s="3">
        <f t="shared" si="608"/>
        <v>-1.8483606675232292E-3</v>
      </c>
      <c r="EO237" s="1" t="s">
        <v>58</v>
      </c>
      <c r="EP237" s="21">
        <f>EP233</f>
        <v>0.49881055327622459</v>
      </c>
      <c r="EV237" s="3">
        <f t="shared" si="609"/>
        <v>4.4036697249322456</v>
      </c>
      <c r="EW237" s="3">
        <f t="shared" si="610"/>
        <v>4.5871553110008501</v>
      </c>
      <c r="EX237" s="21">
        <f t="shared" ref="EX237:EY237" si="721">CP21</f>
        <v>4.4954125179665478</v>
      </c>
      <c r="EY237" s="25">
        <f t="shared" si="721"/>
        <v>-0.18348558606860443</v>
      </c>
      <c r="EZ237" s="22">
        <f t="shared" si="612"/>
        <v>-0.82484340047923277</v>
      </c>
      <c r="FA237" s="3">
        <f t="shared" si="613"/>
        <v>20.208733706690339</v>
      </c>
      <c r="FC237" s="3"/>
      <c r="FD237" s="3">
        <f t="shared" si="614"/>
        <v>1.1816295305887792E-2</v>
      </c>
      <c r="FE237" s="21">
        <f t="shared" si="615"/>
        <v>-0.10535539803803928</v>
      </c>
      <c r="FF237" s="21">
        <f t="shared" si="616"/>
        <v>1.3962483475594588E-4</v>
      </c>
      <c r="FG237" s="21">
        <f t="shared" si="617"/>
        <v>1.1099759895753692E-2</v>
      </c>
      <c r="FH237" s="3">
        <f t="shared" si="570"/>
        <v>-1.2449104952868234E-3</v>
      </c>
      <c r="FJ237" s="1" t="s">
        <v>58</v>
      </c>
      <c r="FK237" s="21">
        <f>FK233</f>
        <v>4.7040064993878197</v>
      </c>
      <c r="FQ237" s="3">
        <f t="shared" si="618"/>
        <v>7.2301120712067046</v>
      </c>
      <c r="FR237" s="3">
        <f t="shared" si="619"/>
        <v>5.0112345144604902</v>
      </c>
      <c r="FS237" s="21">
        <f t="shared" ref="FS237:FT237" si="722">CR21</f>
        <v>6.1206732928335974</v>
      </c>
      <c r="FT237" s="25">
        <f t="shared" si="722"/>
        <v>2.2188775567462145</v>
      </c>
      <c r="FU237" s="22">
        <f t="shared" si="621"/>
        <v>13.581024601644419</v>
      </c>
      <c r="FV237" s="3">
        <f t="shared" si="622"/>
        <v>37.462641557606474</v>
      </c>
      <c r="FX237" s="3"/>
      <c r="FY237" s="3">
        <f t="shared" si="623"/>
        <v>-1.1326032092741514</v>
      </c>
      <c r="FZ237" s="21">
        <f t="shared" si="624"/>
        <v>-0.40653447789319763</v>
      </c>
      <c r="GA237" s="21">
        <f t="shared" si="625"/>
        <v>1.2827900296581072</v>
      </c>
      <c r="GB237" s="21">
        <f t="shared" si="626"/>
        <v>0.16527028171589481</v>
      </c>
      <c r="GC237" s="3">
        <f t="shared" si="571"/>
        <v>0.46044225434242719</v>
      </c>
      <c r="GE237" s="1" t="s">
        <v>58</v>
      </c>
      <c r="GF237" s="21">
        <f>GF233</f>
        <v>-44.342022910443383</v>
      </c>
    </row>
    <row r="238" spans="1:191" x14ac:dyDescent="0.25">
      <c r="A238" s="1"/>
      <c r="B238" s="1"/>
      <c r="C238" s="6">
        <v>2</v>
      </c>
      <c r="D238" s="3">
        <v>198.53345104074208</v>
      </c>
      <c r="E238" s="3">
        <v>0.83245342013935719</v>
      </c>
      <c r="F238" s="6">
        <v>2</v>
      </c>
      <c r="G238" s="3">
        <v>112.08333329999998</v>
      </c>
      <c r="H238" s="3">
        <v>1.8604085572798248</v>
      </c>
      <c r="I238" s="6">
        <v>2</v>
      </c>
      <c r="J238" s="3">
        <v>102.77777780555557</v>
      </c>
      <c r="K238" s="3">
        <v>1.9610428064906915</v>
      </c>
      <c r="L238" s="6">
        <v>2</v>
      </c>
      <c r="M238" s="2">
        <v>2.0458333332500001</v>
      </c>
      <c r="N238" s="2">
        <v>1.8604085572798249E-2</v>
      </c>
      <c r="O238" s="6">
        <v>2</v>
      </c>
      <c r="P238" s="2">
        <v>4.8879837069200809</v>
      </c>
      <c r="Q238" s="2">
        <v>4.444959698526546E-2</v>
      </c>
      <c r="R238" s="6">
        <v>2</v>
      </c>
      <c r="S238" s="2">
        <v>9.2914774700314666</v>
      </c>
      <c r="T238" s="2">
        <v>7.8220952290598431E-2</v>
      </c>
      <c r="BP238" s="3">
        <f t="shared" si="572"/>
        <v>197.99205089670329</v>
      </c>
      <c r="BQ238" s="3">
        <f t="shared" si="573"/>
        <v>130.09053916177999</v>
      </c>
      <c r="BR238" s="21">
        <f t="shared" ref="BR238:BS238" si="723">CH22</f>
        <v>164.04129502924164</v>
      </c>
      <c r="BS238" s="21">
        <f t="shared" si="723"/>
        <v>67.901511734923304</v>
      </c>
      <c r="BT238" s="22">
        <f t="shared" si="575"/>
        <v>11138.651919440066</v>
      </c>
      <c r="BU238" s="3">
        <f t="shared" si="576"/>
        <v>26909.546474870698</v>
      </c>
      <c r="BW238" s="3"/>
      <c r="BX238" s="3">
        <f t="shared" si="577"/>
        <v>-4.4141301808941193</v>
      </c>
      <c r="BY238" s="21">
        <f t="shared" si="578"/>
        <v>-20.960565474950755</v>
      </c>
      <c r="BZ238" s="21">
        <f t="shared" si="579"/>
        <v>19.484545253880352</v>
      </c>
      <c r="CA238" s="21">
        <f t="shared" si="580"/>
        <v>439.34530502969756</v>
      </c>
      <c r="CB238" s="3">
        <f t="shared" si="567"/>
        <v>92.522664671587407</v>
      </c>
      <c r="CD238" s="1" t="s">
        <v>59</v>
      </c>
      <c r="CE238" s="22">
        <f>SQRT(CE234*CE235)</f>
        <v>131932.75461190086</v>
      </c>
      <c r="CK238" s="3">
        <f t="shared" si="581"/>
        <v>100.41666657499997</v>
      </c>
      <c r="CL238" s="3">
        <f t="shared" si="582"/>
        <v>110.00013375</v>
      </c>
      <c r="CM238" s="21">
        <f t="shared" ref="CM238:CN238" si="724">CJ22</f>
        <v>105.20840016249998</v>
      </c>
      <c r="CN238" s="21">
        <f t="shared" si="724"/>
        <v>-9.5834671750000382</v>
      </c>
      <c r="CO238" s="22">
        <f t="shared" si="584"/>
        <v>-1008.2612494915873</v>
      </c>
      <c r="CP238" s="3">
        <f t="shared" si="585"/>
        <v>11068.807464752726</v>
      </c>
      <c r="CR238" s="3"/>
      <c r="CS238" s="3">
        <f t="shared" si="586"/>
        <v>-6.0021044682135454</v>
      </c>
      <c r="CT238" s="21">
        <f t="shared" si="587"/>
        <v>6.8334870000003747</v>
      </c>
      <c r="CU238" s="21">
        <f t="shared" si="588"/>
        <v>36.025258047349006</v>
      </c>
      <c r="CV238" s="21">
        <f t="shared" si="589"/>
        <v>46.696544579174123</v>
      </c>
      <c r="CW238" s="3">
        <f t="shared" si="568"/>
        <v>-41.015302856181421</v>
      </c>
      <c r="CY238" s="1" t="s">
        <v>59</v>
      </c>
      <c r="CZ238" s="22">
        <f>SQRT(CZ234*CZ235)</f>
        <v>6713.6508531979725</v>
      </c>
      <c r="DF238" s="3">
        <f t="shared" si="590"/>
        <v>143.0555555555556</v>
      </c>
      <c r="DG238" s="3">
        <f t="shared" si="591"/>
        <v>136.24977999999899</v>
      </c>
      <c r="DH238" s="21">
        <f t="shared" ref="DH238:DI238" si="725">CL22</f>
        <v>139.65266777777731</v>
      </c>
      <c r="DI238" s="21">
        <f t="shared" si="725"/>
        <v>6.8057755555566075</v>
      </c>
      <c r="DJ238" s="22">
        <f t="shared" si="593"/>
        <v>950.44471263026469</v>
      </c>
      <c r="DK238" s="3">
        <f t="shared" si="594"/>
        <v>19502.86761745024</v>
      </c>
      <c r="DM238" s="3"/>
      <c r="DN238" s="3">
        <f t="shared" si="595"/>
        <v>7.4277614096797606</v>
      </c>
      <c r="DO238" s="21">
        <f t="shared" si="596"/>
        <v>-0.65301427777833965</v>
      </c>
      <c r="DP238" s="21">
        <f t="shared" si="597"/>
        <v>55.171639559127861</v>
      </c>
      <c r="DQ238" s="21">
        <f t="shared" si="598"/>
        <v>0.42642764698236651</v>
      </c>
      <c r="DR238" s="3">
        <f t="shared" si="569"/>
        <v>-4.8504342524518504</v>
      </c>
      <c r="DT238" s="1" t="s">
        <v>59</v>
      </c>
      <c r="DU238" s="22">
        <f>SQRT(DU234*DU235)</f>
        <v>17746.709379015774</v>
      </c>
      <c r="EA238" s="3">
        <f t="shared" si="599"/>
        <v>2.2916666657499998</v>
      </c>
      <c r="EB238" s="3">
        <f t="shared" si="600"/>
        <v>2.2000007599999898</v>
      </c>
      <c r="EC238" s="21">
        <f t="shared" ref="EC238:ED238" si="726">CN22</f>
        <v>2.2458337128749948</v>
      </c>
      <c r="ED238" s="21">
        <f t="shared" si="726"/>
        <v>9.1665905750009991E-2</v>
      </c>
      <c r="EE238" s="22">
        <f t="shared" si="602"/>
        <v>0.20586638145459427</v>
      </c>
      <c r="EF238" s="3">
        <f t="shared" si="603"/>
        <v>5.0437690658858845</v>
      </c>
      <c r="EH238" s="3"/>
      <c r="EI238" s="3">
        <f t="shared" si="604"/>
        <v>-3.0509260170833219E-2</v>
      </c>
      <c r="EJ238" s="21">
        <f t="shared" si="605"/>
        <v>5.6000982333328064E-2</v>
      </c>
      <c r="EK238" s="21">
        <f t="shared" si="606"/>
        <v>9.3081495617159022E-4</v>
      </c>
      <c r="EL238" s="21">
        <f t="shared" si="607"/>
        <v>3.1361100222977219E-3</v>
      </c>
      <c r="EM238" s="3">
        <f t="shared" si="608"/>
        <v>-1.7085485398297406E-3</v>
      </c>
      <c r="EO238" s="1" t="s">
        <v>59</v>
      </c>
      <c r="EP238" s="22">
        <f>SQRT(EP234*EP235)</f>
        <v>3.1969456334195105</v>
      </c>
      <c r="EV238" s="3">
        <f t="shared" si="609"/>
        <v>4.3636363653818186</v>
      </c>
      <c r="EW238" s="3">
        <f t="shared" si="610"/>
        <v>4.5454529752071497</v>
      </c>
      <c r="EX238" s="21">
        <f t="shared" ref="EX238:EY238" si="727">CP22</f>
        <v>4.4545446702944842</v>
      </c>
      <c r="EY238" s="25">
        <f t="shared" si="727"/>
        <v>-0.1818166098253311</v>
      </c>
      <c r="EZ238" s="22">
        <f t="shared" si="612"/>
        <v>-0.80991021026844034</v>
      </c>
      <c r="FA238" s="3">
        <f t="shared" si="613"/>
        <v>19.842968219648995</v>
      </c>
      <c r="FC238" s="3"/>
      <c r="FD238" s="3">
        <f t="shared" si="614"/>
        <v>-2.8217064244539181E-2</v>
      </c>
      <c r="FE238" s="21">
        <f t="shared" si="615"/>
        <v>-0.14705773383173959</v>
      </c>
      <c r="FF238" s="21">
        <f t="shared" si="616"/>
        <v>7.9620271458045143E-4</v>
      </c>
      <c r="FG238" s="21">
        <f t="shared" si="617"/>
        <v>2.1625977079726768E-2</v>
      </c>
      <c r="FH238" s="3">
        <f t="shared" si="570"/>
        <v>4.1495375231865392E-3</v>
      </c>
      <c r="FJ238" s="1" t="s">
        <v>59</v>
      </c>
      <c r="FK238" s="22">
        <f>SQRT(FK234*FK235)</f>
        <v>8.6322600273503891</v>
      </c>
      <c r="FQ238" s="3">
        <f t="shared" si="618"/>
        <v>7.3008516671548751</v>
      </c>
      <c r="FR238" s="3">
        <f t="shared" si="619"/>
        <v>4.4372487990886302</v>
      </c>
      <c r="FS238" s="21">
        <f t="shared" ref="FS238:FT238" si="728">CR22</f>
        <v>5.8690502331217527</v>
      </c>
      <c r="FT238" s="25">
        <f t="shared" si="728"/>
        <v>2.8636028680662449</v>
      </c>
      <c r="FU238" s="22">
        <f t="shared" si="621"/>
        <v>16.806629080392312</v>
      </c>
      <c r="FV238" s="3">
        <f t="shared" si="622"/>
        <v>34.445750638906496</v>
      </c>
      <c r="FX238" s="3"/>
      <c r="FY238" s="3">
        <f t="shared" si="623"/>
        <v>-1.0618636133259809</v>
      </c>
      <c r="FZ238" s="21">
        <f t="shared" si="624"/>
        <v>-0.98052019326505757</v>
      </c>
      <c r="GA238" s="21">
        <f t="shared" si="625"/>
        <v>1.1275543333057083</v>
      </c>
      <c r="GB238" s="21">
        <f t="shared" si="626"/>
        <v>0.96141984940054581</v>
      </c>
      <c r="GC238" s="3">
        <f t="shared" si="571"/>
        <v>1.0411787153595231</v>
      </c>
      <c r="GE238" s="1" t="s">
        <v>59</v>
      </c>
      <c r="GF238" s="22">
        <f>SQRT(GF234*GF235)</f>
        <v>255.02899431411745</v>
      </c>
    </row>
    <row r="239" spans="1:191" x14ac:dyDescent="0.25">
      <c r="A239" s="1"/>
      <c r="B239" s="1"/>
      <c r="C239" s="4">
        <v>3</v>
      </c>
      <c r="D239" s="3">
        <v>249.52166912438898</v>
      </c>
      <c r="E239" s="3">
        <v>0.3160791</v>
      </c>
      <c r="F239" s="4">
        <v>3</v>
      </c>
      <c r="G239" s="3">
        <v>126.25002874999899</v>
      </c>
      <c r="H239" s="3">
        <v>4.4721359999999999</v>
      </c>
      <c r="I239" s="4">
        <v>3</v>
      </c>
      <c r="J239" s="3">
        <v>88.750123750001009</v>
      </c>
      <c r="K239" s="3">
        <v>4.7140450000000005</v>
      </c>
      <c r="L239" s="4">
        <v>3</v>
      </c>
      <c r="M239" s="2">
        <v>1.9300003100000001</v>
      </c>
      <c r="N239" s="2">
        <v>1.4142136E-2</v>
      </c>
      <c r="O239" s="4">
        <v>3</v>
      </c>
      <c r="P239" s="2">
        <v>5.18134631802209</v>
      </c>
      <c r="Q239" s="2">
        <v>3.0594138999999999E-2</v>
      </c>
      <c r="R239" s="4">
        <v>3</v>
      </c>
      <c r="S239" s="2">
        <v>12.0359744462469</v>
      </c>
      <c r="T239" s="2">
        <v>9.9905970000000004E-3</v>
      </c>
      <c r="BP239" s="3">
        <f t="shared" si="572"/>
        <v>196.50149902244931</v>
      </c>
      <c r="BQ239" s="3">
        <f t="shared" si="573"/>
        <v>64.953357285429902</v>
      </c>
      <c r="BR239" s="21">
        <f t="shared" ref="BR239:BS239" si="729">CH23</f>
        <v>130.7274281539396</v>
      </c>
      <c r="BS239" s="21">
        <f t="shared" si="729"/>
        <v>131.54814173701942</v>
      </c>
      <c r="BT239" s="22">
        <f t="shared" si="575"/>
        <v>17196.950247710469</v>
      </c>
      <c r="BU239" s="3">
        <f t="shared" si="576"/>
        <v>17089.660471743438</v>
      </c>
      <c r="BW239" s="3"/>
      <c r="BX239" s="3">
        <f t="shared" si="577"/>
        <v>-5.9046820551481005</v>
      </c>
      <c r="BY239" s="21">
        <f t="shared" si="578"/>
        <v>-86.097747351300839</v>
      </c>
      <c r="BZ239" s="21">
        <f t="shared" si="579"/>
        <v>34.865270172387994</v>
      </c>
      <c r="CA239" s="21">
        <f t="shared" si="580"/>
        <v>7412.8220989684305</v>
      </c>
      <c r="CB239" s="3">
        <f t="shared" si="567"/>
        <v>508.37982377390097</v>
      </c>
      <c r="CK239" s="3">
        <f t="shared" si="581"/>
        <v>103.74999997499997</v>
      </c>
      <c r="CL239" s="3">
        <f t="shared" si="582"/>
        <v>120.00036374999901</v>
      </c>
      <c r="CM239" s="21">
        <f t="shared" ref="CM239:CN239" si="730">CJ23</f>
        <v>111.87518186249949</v>
      </c>
      <c r="CN239" s="21">
        <f t="shared" si="730"/>
        <v>-16.250363774999045</v>
      </c>
      <c r="CO239" s="22">
        <f t="shared" si="584"/>
        <v>-1818.0124026597919</v>
      </c>
      <c r="CP239" s="3">
        <f t="shared" si="585"/>
        <v>12516.056316767335</v>
      </c>
      <c r="CR239" s="3"/>
      <c r="CS239" s="3">
        <f t="shared" si="586"/>
        <v>-2.6687710682135446</v>
      </c>
      <c r="CT239" s="21">
        <f t="shared" si="587"/>
        <v>16.833716999999382</v>
      </c>
      <c r="CU239" s="21">
        <f t="shared" si="588"/>
        <v>7.1223390145336642</v>
      </c>
      <c r="CV239" s="21">
        <f t="shared" si="589"/>
        <v>283.37402803606818</v>
      </c>
      <c r="CW239" s="3">
        <f t="shared" si="568"/>
        <v>-44.925336900092859</v>
      </c>
      <c r="DF239" s="3">
        <f t="shared" si="590"/>
        <v>132.40740741666667</v>
      </c>
      <c r="DG239" s="3">
        <f t="shared" si="591"/>
        <v>116.24956</v>
      </c>
      <c r="DH239" s="21">
        <f t="shared" ref="DH239:DI239" si="731">CL23</f>
        <v>124.32848370833334</v>
      </c>
      <c r="DI239" s="21">
        <f t="shared" si="731"/>
        <v>16.157847416666669</v>
      </c>
      <c r="DJ239" s="22">
        <f t="shared" si="593"/>
        <v>2008.8806693047779</v>
      </c>
      <c r="DK239" s="3">
        <f t="shared" si="594"/>
        <v>15457.571861213308</v>
      </c>
      <c r="DM239" s="3"/>
      <c r="DN239" s="3">
        <f t="shared" si="595"/>
        <v>-3.2203867292091672</v>
      </c>
      <c r="DO239" s="21">
        <f t="shared" si="596"/>
        <v>-20.653234277777329</v>
      </c>
      <c r="DP239" s="21">
        <f t="shared" si="597"/>
        <v>10.370890685666518</v>
      </c>
      <c r="DQ239" s="21">
        <f t="shared" si="598"/>
        <v>426.55608613275643</v>
      </c>
      <c r="DR239" s="3">
        <f t="shared" si="569"/>
        <v>66.511401583401991</v>
      </c>
      <c r="EA239" s="3">
        <f t="shared" si="599"/>
        <v>2.2291666664999998</v>
      </c>
      <c r="EB239" s="3">
        <f t="shared" si="600"/>
        <v>2.1699981699999902</v>
      </c>
      <c r="EC239" s="21">
        <f t="shared" ref="EC239:ED239" si="732">CN23</f>
        <v>2.199582418249995</v>
      </c>
      <c r="ED239" s="21">
        <f t="shared" si="732"/>
        <v>5.916849650000966E-2</v>
      </c>
      <c r="EE239" s="22">
        <f t="shared" si="602"/>
        <v>0.13014598461570762</v>
      </c>
      <c r="EF239" s="3">
        <f t="shared" si="603"/>
        <v>4.8381628146744964</v>
      </c>
      <c r="EH239" s="3"/>
      <c r="EI239" s="3">
        <f t="shared" si="604"/>
        <v>-9.3009259420833157E-2</v>
      </c>
      <c r="EJ239" s="21">
        <f t="shared" si="605"/>
        <v>2.5998392333328457E-2</v>
      </c>
      <c r="EK239" s="21">
        <f t="shared" si="606"/>
        <v>8.6507223380118421E-3</v>
      </c>
      <c r="EL239" s="21">
        <f t="shared" si="607"/>
        <v>6.7591640391767192E-4</v>
      </c>
      <c r="EM239" s="3">
        <f t="shared" si="608"/>
        <v>-2.4180912170551462E-3</v>
      </c>
      <c r="EV239" s="3">
        <f t="shared" si="609"/>
        <v>4.4859813087466156</v>
      </c>
      <c r="EW239" s="3">
        <f t="shared" si="610"/>
        <v>4.6082988171367898</v>
      </c>
      <c r="EX239" s="21">
        <f t="shared" ref="EX239:EY239" si="733">CP23</f>
        <v>4.5471400629417023</v>
      </c>
      <c r="EY239" s="25">
        <f t="shared" si="733"/>
        <v>-0.12231750839017419</v>
      </c>
      <c r="EZ239" s="22">
        <f t="shared" si="612"/>
        <v>-0.55619484280016884</v>
      </c>
      <c r="FA239" s="3">
        <f t="shared" si="613"/>
        <v>20.676482752009466</v>
      </c>
      <c r="FC239" s="3"/>
      <c r="FD239" s="3">
        <f t="shared" si="614"/>
        <v>9.4127879120257774E-2</v>
      </c>
      <c r="FE239" s="21">
        <f t="shared" si="615"/>
        <v>-8.4211891902099545E-2</v>
      </c>
      <c r="FF239" s="21">
        <f t="shared" si="616"/>
        <v>8.8600576276778586E-3</v>
      </c>
      <c r="FG239" s="21">
        <f t="shared" si="617"/>
        <v>7.0916427377308985E-3</v>
      </c>
      <c r="FH239" s="3">
        <f t="shared" si="570"/>
        <v>-7.9266867814490397E-3</v>
      </c>
      <c r="FQ239" s="3">
        <f t="shared" si="618"/>
        <v>7.4541415409453737</v>
      </c>
      <c r="FR239" s="3">
        <f t="shared" si="619"/>
        <v>2.3259014820225001</v>
      </c>
      <c r="FS239" s="21">
        <f t="shared" ref="FS239:FT239" si="734">CR23</f>
        <v>4.8900215114839369</v>
      </c>
      <c r="FT239" s="25">
        <f t="shared" si="734"/>
        <v>5.1282400589228736</v>
      </c>
      <c r="FU239" s="22">
        <f t="shared" si="621"/>
        <v>25.077204204186504</v>
      </c>
      <c r="FV239" s="3">
        <f t="shared" si="622"/>
        <v>23.912310382775647</v>
      </c>
      <c r="FX239" s="3"/>
      <c r="FY239" s="3">
        <f t="shared" si="623"/>
        <v>-0.90857373953548226</v>
      </c>
      <c r="FZ239" s="21">
        <f t="shared" si="624"/>
        <v>-3.0918675103311877</v>
      </c>
      <c r="GA239" s="21">
        <f t="shared" si="625"/>
        <v>0.82550624017349039</v>
      </c>
      <c r="GB239" s="21">
        <f t="shared" si="626"/>
        <v>9.5596447014415773</v>
      </c>
      <c r="GC239" s="3">
        <f t="shared" si="571"/>
        <v>2.8091896260098683</v>
      </c>
    </row>
    <row r="240" spans="1:191" x14ac:dyDescent="0.25">
      <c r="A240" s="1">
        <v>21</v>
      </c>
      <c r="B240" s="1">
        <v>1</v>
      </c>
      <c r="C240" s="5">
        <v>1</v>
      </c>
      <c r="D240" s="3">
        <v>179.3</v>
      </c>
      <c r="E240" s="3">
        <v>1.0409999999999999</v>
      </c>
      <c r="F240" s="5">
        <v>1</v>
      </c>
      <c r="G240" s="3">
        <v>121.7</v>
      </c>
      <c r="H240" s="3">
        <v>0.31622776601683794</v>
      </c>
      <c r="I240" s="5">
        <v>1</v>
      </c>
      <c r="J240" s="3">
        <v>110.10000000000001</v>
      </c>
      <c r="K240" s="3">
        <v>0.33333333333333331</v>
      </c>
      <c r="L240" s="5">
        <v>1</v>
      </c>
      <c r="M240" s="2">
        <v>2.5706940874035986</v>
      </c>
      <c r="N240" s="2">
        <v>1E-3</v>
      </c>
      <c r="O240" s="5">
        <v>1</v>
      </c>
      <c r="P240" s="2">
        <v>3.8900000000000006</v>
      </c>
      <c r="Q240" s="2">
        <v>1.5132100000000005E-3</v>
      </c>
      <c r="R240" s="5">
        <v>1</v>
      </c>
      <c r="S240" s="2">
        <v>7.7450000000000019</v>
      </c>
      <c r="T240" s="2">
        <v>8.3523492184851209E-2</v>
      </c>
      <c r="BP240" s="3">
        <f t="shared" si="572"/>
        <v>218.99659217839681</v>
      </c>
      <c r="BQ240" s="3">
        <f t="shared" si="573"/>
        <v>81.150228262559892</v>
      </c>
      <c r="BR240" s="21">
        <f t="shared" ref="BR240:BS240" si="735">CH24</f>
        <v>150.07341022047837</v>
      </c>
      <c r="BS240" s="21">
        <f t="shared" si="735"/>
        <v>137.84636391583692</v>
      </c>
      <c r="BT240" s="22">
        <f t="shared" si="575"/>
        <v>20687.07391934274</v>
      </c>
      <c r="BU240" s="3">
        <f t="shared" si="576"/>
        <v>22522.028455203981</v>
      </c>
      <c r="BW240" s="3"/>
      <c r="BX240" s="3">
        <f t="shared" si="577"/>
        <v>16.5904111007994</v>
      </c>
      <c r="BY240" s="21">
        <f t="shared" si="578"/>
        <v>-69.900876374170849</v>
      </c>
      <c r="BZ240" s="21">
        <f t="shared" si="579"/>
        <v>275.24174049352797</v>
      </c>
      <c r="CA240" s="21">
        <f t="shared" si="580"/>
        <v>4886.1325178771167</v>
      </c>
      <c r="CB240" s="3">
        <f t="shared" si="567"/>
        <v>-1159.6842753536505</v>
      </c>
      <c r="CK240" s="3">
        <f t="shared" si="581"/>
        <v>104.16666655555555</v>
      </c>
      <c r="CL240" s="3">
        <f t="shared" si="582"/>
        <v>95.000029999999995</v>
      </c>
      <c r="CM240" s="21">
        <f t="shared" ref="CM240:CN240" si="736">CJ24</f>
        <v>99.583348277777773</v>
      </c>
      <c r="CN240" s="21">
        <f t="shared" si="736"/>
        <v>9.1666365555555558</v>
      </c>
      <c r="CO240" s="22">
        <f t="shared" si="584"/>
        <v>912.84436064769818</v>
      </c>
      <c r="CP240" s="3">
        <f t="shared" si="585"/>
        <v>9916.843254213185</v>
      </c>
      <c r="CR240" s="3"/>
      <c r="CS240" s="3">
        <f t="shared" si="586"/>
        <v>-2.2521044876579595</v>
      </c>
      <c r="CT240" s="21">
        <f t="shared" si="587"/>
        <v>-8.1666167499996334</v>
      </c>
      <c r="CU240" s="21">
        <f t="shared" si="588"/>
        <v>5.0719746233291199</v>
      </c>
      <c r="CV240" s="21">
        <f t="shared" si="589"/>
        <v>66.693629141374572</v>
      </c>
      <c r="CW240" s="3">
        <f t="shared" si="568"/>
        <v>18.392074231656835</v>
      </c>
      <c r="DF240" s="3">
        <f t="shared" si="590"/>
        <v>155.72916668749997</v>
      </c>
      <c r="DG240" s="3">
        <f t="shared" si="591"/>
        <v>163.7499325</v>
      </c>
      <c r="DH240" s="21">
        <f t="shared" ref="DH240:DI240" si="737">CL24</f>
        <v>159.73954959374998</v>
      </c>
      <c r="DI240" s="21">
        <f t="shared" si="737"/>
        <v>-8.0207658125000307</v>
      </c>
      <c r="DJ240" s="22">
        <f t="shared" si="593"/>
        <v>-1281.233518285703</v>
      </c>
      <c r="DK240" s="3">
        <f t="shared" si="594"/>
        <v>25516.723704414111</v>
      </c>
      <c r="DM240" s="3"/>
      <c r="DN240" s="3">
        <f t="shared" si="595"/>
        <v>20.10137254162413</v>
      </c>
      <c r="DO240" s="21">
        <f t="shared" si="596"/>
        <v>26.847138222222668</v>
      </c>
      <c r="DP240" s="21">
        <f t="shared" si="597"/>
        <v>404.06517805716055</v>
      </c>
      <c r="DQ240" s="21">
        <f t="shared" si="598"/>
        <v>720.76883072312933</v>
      </c>
      <c r="DR240" s="3">
        <f t="shared" si="569"/>
        <v>539.66432708137438</v>
      </c>
      <c r="EA240" s="3">
        <f t="shared" si="599"/>
        <v>2.1833333325000002</v>
      </c>
      <c r="EB240" s="3">
        <f t="shared" si="600"/>
        <v>2.3500022899999999</v>
      </c>
      <c r="EC240" s="21">
        <f t="shared" ref="EC240:ED240" si="738">CN24</f>
        <v>2.2666678112500001</v>
      </c>
      <c r="ED240" s="21">
        <f t="shared" si="738"/>
        <v>-0.16666895749999977</v>
      </c>
      <c r="EE240" s="22">
        <f t="shared" si="602"/>
        <v>-0.37778316109984378</v>
      </c>
      <c r="EF240" s="3">
        <f t="shared" si="603"/>
        <v>5.1377829665568662</v>
      </c>
      <c r="EH240" s="3"/>
      <c r="EI240" s="3">
        <f t="shared" si="604"/>
        <v>-0.13884259342083283</v>
      </c>
      <c r="EJ240" s="21">
        <f t="shared" si="605"/>
        <v>0.20600251233333822</v>
      </c>
      <c r="EK240" s="21">
        <f t="shared" si="606"/>
        <v>1.9277265747822691E-2</v>
      </c>
      <c r="EL240" s="21">
        <f t="shared" si="607"/>
        <v>4.2437035087647165E-2</v>
      </c>
      <c r="EM240" s="3">
        <f t="shared" si="608"/>
        <v>-2.8601923063567777E-2</v>
      </c>
      <c r="EV240" s="3">
        <f t="shared" si="609"/>
        <v>4.1221374061534872</v>
      </c>
      <c r="EW240" s="3">
        <f t="shared" si="610"/>
        <v>4.2553150022675004</v>
      </c>
      <c r="EX240" s="21">
        <f t="shared" ref="EX240:EY240" si="739">CP24</f>
        <v>4.1887262042104938</v>
      </c>
      <c r="EY240" s="25">
        <f t="shared" si="739"/>
        <v>-0.13317759611401314</v>
      </c>
      <c r="EZ240" s="22">
        <f t="shared" si="612"/>
        <v>-0.55784448665652853</v>
      </c>
      <c r="FA240" s="3">
        <f t="shared" si="613"/>
        <v>17.545427213839652</v>
      </c>
      <c r="FC240" s="3"/>
      <c r="FD240" s="3">
        <f t="shared" si="614"/>
        <v>-0.2697160234728706</v>
      </c>
      <c r="FE240" s="21">
        <f t="shared" si="615"/>
        <v>-0.43719570677138897</v>
      </c>
      <c r="FF240" s="21">
        <f t="shared" si="616"/>
        <v>7.2746733318018092E-2</v>
      </c>
      <c r="FG240" s="21">
        <f t="shared" si="617"/>
        <v>0.19114008601933433</v>
      </c>
      <c r="FH240" s="3">
        <f t="shared" si="570"/>
        <v>0.1179186875097902</v>
      </c>
      <c r="FQ240" s="3">
        <f t="shared" si="618"/>
        <v>8.4635320355670967</v>
      </c>
      <c r="FR240" s="3">
        <f t="shared" si="619"/>
        <v>6.18977592368008</v>
      </c>
      <c r="FS240" s="21">
        <f t="shared" ref="FS240:FT240" si="740">CR24</f>
        <v>7.3266539796235879</v>
      </c>
      <c r="FT240" s="25">
        <f t="shared" si="740"/>
        <v>2.2737561118870167</v>
      </c>
      <c r="FU240" s="22">
        <f t="shared" si="621"/>
        <v>16.659024265850466</v>
      </c>
      <c r="FV240" s="3">
        <f t="shared" si="622"/>
        <v>53.679858537134159</v>
      </c>
      <c r="FX240" s="3"/>
      <c r="FY240" s="3">
        <f t="shared" si="623"/>
        <v>0.10081675508624066</v>
      </c>
      <c r="FZ240" s="21">
        <f t="shared" si="624"/>
        <v>0.7720069313263922</v>
      </c>
      <c r="GA240" s="21">
        <f t="shared" si="625"/>
        <v>1.0164018106119032E-2</v>
      </c>
      <c r="GB240" s="21">
        <f t="shared" si="626"/>
        <v>0.59599470201599281</v>
      </c>
      <c r="GC240" s="3">
        <f t="shared" si="571"/>
        <v>7.783123372041309E-2</v>
      </c>
    </row>
    <row r="241" spans="1:185" x14ac:dyDescent="0.25">
      <c r="A241" s="1"/>
      <c r="B241" s="1"/>
      <c r="C241" s="6">
        <v>2</v>
      </c>
      <c r="D241" s="3">
        <v>192.96207574083485</v>
      </c>
      <c r="E241" s="3">
        <v>0.91351188741608591</v>
      </c>
      <c r="F241" s="6">
        <v>2</v>
      </c>
      <c r="G241" s="3">
        <v>106.43939418181812</v>
      </c>
      <c r="H241" s="3">
        <v>1.7738299600786787</v>
      </c>
      <c r="I241" s="6">
        <v>2</v>
      </c>
      <c r="J241" s="3">
        <v>124.99999982500006</v>
      </c>
      <c r="K241" s="3">
        <v>1.8604085572798248</v>
      </c>
      <c r="L241" s="6">
        <v>2</v>
      </c>
      <c r="M241" s="2">
        <v>2.4208333342499997</v>
      </c>
      <c r="N241" s="2">
        <v>1.8604085572798249E-2</v>
      </c>
      <c r="O241" s="6">
        <v>2</v>
      </c>
      <c r="P241" s="2">
        <v>4.5438898433740871</v>
      </c>
      <c r="Q241" s="2">
        <v>3.4919758532526227E-2</v>
      </c>
      <c r="R241" s="6">
        <v>2</v>
      </c>
      <c r="S241" s="2">
        <v>8.3566534903758747</v>
      </c>
      <c r="T241" s="2">
        <v>6.2976658498814259E-2</v>
      </c>
      <c r="BP241" s="3">
        <f t="shared" si="572"/>
        <v>219.71177163473294</v>
      </c>
      <c r="BQ241" s="3">
        <f t="shared" si="573"/>
        <v>84.947460109790001</v>
      </c>
      <c r="BR241" s="21">
        <f t="shared" ref="BR241:BS241" si="741">CH25</f>
        <v>152.32961587226146</v>
      </c>
      <c r="BS241" s="21">
        <f t="shared" si="741"/>
        <v>134.76431152494294</v>
      </c>
      <c r="BT241" s="22">
        <f t="shared" si="575"/>
        <v>20528.595807884336</v>
      </c>
      <c r="BU241" s="3">
        <f t="shared" si="576"/>
        <v>23204.311871790731</v>
      </c>
      <c r="BW241" s="3"/>
      <c r="BX241" s="3">
        <f t="shared" si="577"/>
        <v>17.305590557135531</v>
      </c>
      <c r="BY241" s="21">
        <f t="shared" si="578"/>
        <v>-66.103644526940741</v>
      </c>
      <c r="BZ241" s="21">
        <f t="shared" si="579"/>
        <v>299.48346453121849</v>
      </c>
      <c r="CA241" s="21">
        <f t="shared" si="580"/>
        <v>4369.6918197441428</v>
      </c>
      <c r="CB241" s="3">
        <f t="shared" si="567"/>
        <v>-1143.9626065176694</v>
      </c>
      <c r="CK241" s="3">
        <f t="shared" si="581"/>
        <v>107.40740738888887</v>
      </c>
      <c r="CL241" s="3">
        <f t="shared" si="582"/>
        <v>114.999771249999</v>
      </c>
      <c r="CM241" s="21">
        <f t="shared" ref="CM241:CN241" si="742">CJ25</f>
        <v>111.20358931944394</v>
      </c>
      <c r="CN241" s="21">
        <f t="shared" si="742"/>
        <v>-7.5923638611101296</v>
      </c>
      <c r="CO241" s="22">
        <f t="shared" si="584"/>
        <v>-844.29811277467854</v>
      </c>
      <c r="CP241" s="3">
        <f t="shared" si="585"/>
        <v>12366.238277527546</v>
      </c>
      <c r="CR241" s="3"/>
      <c r="CS241" s="3">
        <f t="shared" si="586"/>
        <v>0.98863634567535996</v>
      </c>
      <c r="CT241" s="21">
        <f t="shared" si="587"/>
        <v>11.833124499999371</v>
      </c>
      <c r="CU241" s="21">
        <f t="shared" si="588"/>
        <v>0.97740182399032982</v>
      </c>
      <c r="CV241" s="21">
        <f t="shared" si="589"/>
        <v>140.02283543248538</v>
      </c>
      <c r="CW241" s="3">
        <f t="shared" si="568"/>
        <v>11.69865696360095</v>
      </c>
      <c r="DF241" s="3">
        <f t="shared" si="590"/>
        <v>147.39583334375001</v>
      </c>
      <c r="DG241" s="3">
        <f t="shared" si="591"/>
        <v>180.000305</v>
      </c>
      <c r="DH241" s="21">
        <f t="shared" ref="DH241:DI241" si="743">CL25</f>
        <v>163.69806917187501</v>
      </c>
      <c r="DI241" s="21">
        <f t="shared" si="743"/>
        <v>-32.604471656249984</v>
      </c>
      <c r="DJ241" s="22">
        <f t="shared" si="593"/>
        <v>-5337.2890564972477</v>
      </c>
      <c r="DK241" s="3">
        <f t="shared" si="594"/>
        <v>26797.057850599973</v>
      </c>
      <c r="DM241" s="3"/>
      <c r="DN241" s="3">
        <f t="shared" si="595"/>
        <v>11.768039197874174</v>
      </c>
      <c r="DO241" s="21">
        <f t="shared" si="596"/>
        <v>43.097510722222665</v>
      </c>
      <c r="DP241" s="21">
        <f t="shared" si="597"/>
        <v>138.48674656270302</v>
      </c>
      <c r="DQ241" s="21">
        <f t="shared" si="598"/>
        <v>1857.3954304520976</v>
      </c>
      <c r="DR241" s="3">
        <f t="shared" si="569"/>
        <v>507.1731955099188</v>
      </c>
      <c r="EA241" s="3">
        <f t="shared" si="599"/>
        <v>2.1458333332499997</v>
      </c>
      <c r="EB241" s="3">
        <f t="shared" si="600"/>
        <v>1.7899990100000001</v>
      </c>
      <c r="EC241" s="21">
        <f t="shared" ref="EC241:ED241" si="744">CN25</f>
        <v>1.9679161716249998</v>
      </c>
      <c r="ED241" s="21">
        <f t="shared" si="744"/>
        <v>0.35583432324999964</v>
      </c>
      <c r="EE241" s="22">
        <f t="shared" si="602"/>
        <v>0.70025211914291197</v>
      </c>
      <c r="EF241" s="3">
        <f t="shared" si="603"/>
        <v>3.8726940585431957</v>
      </c>
      <c r="EH241" s="3"/>
      <c r="EI241" s="3">
        <f t="shared" si="604"/>
        <v>-0.1763425926708333</v>
      </c>
      <c r="EJ241" s="21">
        <f t="shared" si="605"/>
        <v>-0.35400076766666166</v>
      </c>
      <c r="EK241" s="21">
        <f t="shared" si="606"/>
        <v>3.1096709989871428E-2</v>
      </c>
      <c r="EL241" s="21">
        <f t="shared" si="607"/>
        <v>0.12531654350858576</v>
      </c>
      <c r="EM241" s="3">
        <f t="shared" si="608"/>
        <v>6.2425413177804409E-2</v>
      </c>
      <c r="EV241" s="3">
        <f t="shared" si="609"/>
        <v>4.1941747574444346</v>
      </c>
      <c r="EW241" s="3">
        <f t="shared" si="610"/>
        <v>5.5865952685638502</v>
      </c>
      <c r="EX241" s="21">
        <f t="shared" ref="EX241:EY241" si="745">CP25</f>
        <v>4.890385013004142</v>
      </c>
      <c r="EY241" s="25">
        <f t="shared" si="745"/>
        <v>-1.3924205111194157</v>
      </c>
      <c r="EZ241" s="22">
        <f t="shared" si="612"/>
        <v>-6.8094723993779578</v>
      </c>
      <c r="FA241" s="3">
        <f t="shared" si="613"/>
        <v>23.915865575415523</v>
      </c>
      <c r="FC241" s="3"/>
      <c r="FD241" s="3">
        <f t="shared" si="614"/>
        <v>-0.19767867218192325</v>
      </c>
      <c r="FE241" s="21">
        <f t="shared" si="615"/>
        <v>0.89408455952496091</v>
      </c>
      <c r="FF241" s="21">
        <f t="shared" si="616"/>
        <v>3.9076857435608278E-2</v>
      </c>
      <c r="FG241" s="21">
        <f t="shared" si="617"/>
        <v>0.7993871995809434</v>
      </c>
      <c r="FH241" s="3">
        <f t="shared" si="570"/>
        <v>-0.176741448545254</v>
      </c>
      <c r="FQ241" s="3">
        <f t="shared" si="618"/>
        <v>8.6067976919214004</v>
      </c>
      <c r="FR241" s="3">
        <f t="shared" si="619"/>
        <v>2.1752761959121401</v>
      </c>
      <c r="FS241" s="21">
        <f t="shared" ref="FS241:FT241" si="746">CR25</f>
        <v>5.3910369439167702</v>
      </c>
      <c r="FT241" s="25">
        <f t="shared" si="746"/>
        <v>6.4315214960092604</v>
      </c>
      <c r="FU241" s="22">
        <f t="shared" si="621"/>
        <v>34.672569990580776</v>
      </c>
      <c r="FV241" s="3">
        <f t="shared" si="622"/>
        <v>29.063279330675471</v>
      </c>
      <c r="FX241" s="3"/>
      <c r="FY241" s="3">
        <f t="shared" si="623"/>
        <v>0.24408241144054443</v>
      </c>
      <c r="FZ241" s="21">
        <f t="shared" si="624"/>
        <v>-3.2424927964415478</v>
      </c>
      <c r="GA241" s="21">
        <f t="shared" si="625"/>
        <v>5.9576223574631215E-2</v>
      </c>
      <c r="GB241" s="21">
        <f t="shared" si="626"/>
        <v>10.513759534975328</v>
      </c>
      <c r="GC241" s="3">
        <f t="shared" si="571"/>
        <v>-0.79143546083404737</v>
      </c>
    </row>
    <row r="242" spans="1:185" x14ac:dyDescent="0.25">
      <c r="A242" s="1"/>
      <c r="B242" s="1"/>
      <c r="C242" s="4">
        <v>3</v>
      </c>
      <c r="D242" s="3">
        <v>49.979304053050001</v>
      </c>
      <c r="E242" s="3">
        <v>0.3160791</v>
      </c>
      <c r="F242" s="4">
        <v>3</v>
      </c>
      <c r="G242" s="3">
        <v>112.499951249999</v>
      </c>
      <c r="H242" s="3">
        <v>4.4721359999999999</v>
      </c>
      <c r="I242" s="4">
        <v>3</v>
      </c>
      <c r="J242" s="3">
        <v>118.75009625000001</v>
      </c>
      <c r="K242" s="3">
        <v>4.7140450000000005</v>
      </c>
      <c r="L242" s="4">
        <v>3</v>
      </c>
      <c r="M242" s="2">
        <v>2.0999984699999898</v>
      </c>
      <c r="N242" s="2">
        <v>1.4142136E-2</v>
      </c>
      <c r="O242" s="4">
        <v>3</v>
      </c>
      <c r="P242" s="2">
        <v>4.76190823129504</v>
      </c>
      <c r="Q242" s="2">
        <v>3.2068381E-2</v>
      </c>
      <c r="R242" s="4">
        <v>3</v>
      </c>
      <c r="S242" s="2">
        <v>2.4189725107918099</v>
      </c>
      <c r="T242" s="2">
        <v>9.9905970000000004E-3</v>
      </c>
      <c r="BP242" s="3">
        <f t="shared" si="572"/>
        <v>222.02180737877794</v>
      </c>
      <c r="BQ242" s="3">
        <f t="shared" si="573"/>
        <v>120.89637133686</v>
      </c>
      <c r="BR242" s="21">
        <f t="shared" ref="BR242:BS242" si="747">CH26</f>
        <v>171.45908935781898</v>
      </c>
      <c r="BS242" s="21">
        <f t="shared" si="747"/>
        <v>101.12543604191794</v>
      </c>
      <c r="BT242" s="22">
        <f t="shared" si="575"/>
        <v>17338.875174659617</v>
      </c>
      <c r="BU242" s="3">
        <f t="shared" si="576"/>
        <v>29398.219323412555</v>
      </c>
      <c r="BW242" s="3"/>
      <c r="BX242" s="3">
        <f t="shared" si="577"/>
        <v>19.615626301180527</v>
      </c>
      <c r="BY242" s="21">
        <f t="shared" si="578"/>
        <v>-30.154733299870742</v>
      </c>
      <c r="BZ242" s="21">
        <f t="shared" si="579"/>
        <v>384.77279518756524</v>
      </c>
      <c r="CA242" s="21">
        <f t="shared" si="580"/>
        <v>909.30794038633337</v>
      </c>
      <c r="CB242" s="3">
        <f t="shared" si="567"/>
        <v>-591.50397962202874</v>
      </c>
      <c r="CK242" s="3">
        <f t="shared" si="581"/>
        <v>105.55555552777784</v>
      </c>
      <c r="CL242" s="3">
        <f t="shared" si="582"/>
        <v>106.250047499999</v>
      </c>
      <c r="CM242" s="21">
        <f t="shared" ref="CM242:CN242" si="748">CJ26</f>
        <v>105.90280151388842</v>
      </c>
      <c r="CN242" s="21">
        <f t="shared" si="748"/>
        <v>-0.69449197222115799</v>
      </c>
      <c r="CO242" s="22">
        <f t="shared" si="584"/>
        <v>-73.548645487126208</v>
      </c>
      <c r="CP242" s="3">
        <f t="shared" si="585"/>
        <v>11215.403368490048</v>
      </c>
      <c r="CR242" s="3"/>
      <c r="CS242" s="3">
        <f t="shared" si="586"/>
        <v>-0.86321551543566954</v>
      </c>
      <c r="CT242" s="21">
        <f t="shared" si="587"/>
        <v>3.0834007499993703</v>
      </c>
      <c r="CU242" s="21">
        <f t="shared" si="588"/>
        <v>0.74514102608886867</v>
      </c>
      <c r="CV242" s="21">
        <f t="shared" si="589"/>
        <v>9.5073601850966796</v>
      </c>
      <c r="CW242" s="3">
        <f t="shared" si="568"/>
        <v>-2.6616393677054364</v>
      </c>
      <c r="DF242" s="3">
        <f t="shared" si="590"/>
        <v>140.62500003124995</v>
      </c>
      <c r="DG242" s="3">
        <f t="shared" si="591"/>
        <v>146.25001</v>
      </c>
      <c r="DH242" s="21">
        <f t="shared" ref="DH242:DI242" si="749">CL26</f>
        <v>143.43750501562499</v>
      </c>
      <c r="DI242" s="21">
        <f t="shared" si="749"/>
        <v>-5.6250099687500494</v>
      </c>
      <c r="DJ242" s="22">
        <f t="shared" si="593"/>
        <v>-806.83739560552578</v>
      </c>
      <c r="DK242" s="3">
        <f t="shared" si="594"/>
        <v>20574.317845107445</v>
      </c>
      <c r="DM242" s="3"/>
      <c r="DN242" s="3">
        <f t="shared" si="595"/>
        <v>4.9972058853741146</v>
      </c>
      <c r="DO242" s="21">
        <f t="shared" si="596"/>
        <v>9.3472157222226713</v>
      </c>
      <c r="DP242" s="21">
        <f t="shared" si="597"/>
        <v>24.972066660817688</v>
      </c>
      <c r="DQ242" s="21">
        <f t="shared" si="598"/>
        <v>87.370441757766699</v>
      </c>
      <c r="DR242" s="3">
        <f t="shared" si="569"/>
        <v>46.709961418952588</v>
      </c>
      <c r="EA242" s="3">
        <f t="shared" si="599"/>
        <v>2.0750000000000002</v>
      </c>
      <c r="EB242" s="3">
        <f t="shared" si="600"/>
        <v>2.1299991600000001</v>
      </c>
      <c r="EC242" s="21">
        <f t="shared" ref="EC242:ED242" si="750">CN26</f>
        <v>2.1024995799999999</v>
      </c>
      <c r="ED242" s="21">
        <f t="shared" si="750"/>
        <v>-5.4999159999999936E-2</v>
      </c>
      <c r="EE242" s="22">
        <f t="shared" si="602"/>
        <v>-0.11563571080035266</v>
      </c>
      <c r="EF242" s="3">
        <f t="shared" si="603"/>
        <v>4.4205044839001761</v>
      </c>
      <c r="EH242" s="3"/>
      <c r="EI242" s="3">
        <f t="shared" si="604"/>
        <v>-0.24717592592083282</v>
      </c>
      <c r="EJ242" s="21">
        <f t="shared" si="605"/>
        <v>-1.4000617666661608E-2</v>
      </c>
      <c r="EK242" s="21">
        <f t="shared" si="606"/>
        <v>6.1095938354821036E-2</v>
      </c>
      <c r="EL242" s="21">
        <f t="shared" si="607"/>
        <v>1.9601729504803713E-4</v>
      </c>
      <c r="EM242" s="3">
        <f t="shared" si="608"/>
        <v>3.4606156352206528E-3</v>
      </c>
      <c r="EV242" s="3">
        <f t="shared" si="609"/>
        <v>4.3373493975903612</v>
      </c>
      <c r="EW242" s="3">
        <f t="shared" si="610"/>
        <v>4.6948375322363898</v>
      </c>
      <c r="EX242" s="21">
        <f t="shared" ref="EX242:EY242" si="751">CP26</f>
        <v>4.516093464913375</v>
      </c>
      <c r="EY242" s="25">
        <f t="shared" si="751"/>
        <v>-0.35748813464602858</v>
      </c>
      <c r="EZ242" s="22">
        <f t="shared" si="612"/>
        <v>-1.6144498286590023</v>
      </c>
      <c r="FA242" s="3">
        <f t="shared" si="613"/>
        <v>20.395100183833293</v>
      </c>
      <c r="FC242" s="3"/>
      <c r="FD242" s="3">
        <f t="shared" si="614"/>
        <v>-5.450403203599663E-2</v>
      </c>
      <c r="FE242" s="21">
        <f t="shared" si="615"/>
        <v>2.3268231975004383E-3</v>
      </c>
      <c r="FF242" s="21">
        <f t="shared" si="616"/>
        <v>2.9706895081809469E-3</v>
      </c>
      <c r="FG242" s="21">
        <f t="shared" si="617"/>
        <v>5.4141061924261634E-6</v>
      </c>
      <c r="FH242" s="3">
        <f t="shared" si="570"/>
        <v>-1.2682124609866401E-4</v>
      </c>
      <c r="FQ242" s="3">
        <f t="shared" si="618"/>
        <v>8.9962029267168369</v>
      </c>
      <c r="FR242" s="3">
        <f t="shared" si="619"/>
        <v>1.3877008086625999</v>
      </c>
      <c r="FS242" s="21">
        <f t="shared" ref="FS242:FT242" si="752">CR26</f>
        <v>5.1919518676897187</v>
      </c>
      <c r="FT242" s="25">
        <f t="shared" si="752"/>
        <v>7.6085021180542372</v>
      </c>
      <c r="FU242" s="22">
        <f t="shared" si="621"/>
        <v>39.502976782152878</v>
      </c>
      <c r="FV242" s="3">
        <f t="shared" si="622"/>
        <v>26.95636419640676</v>
      </c>
      <c r="FX242" s="3"/>
      <c r="FY242" s="3">
        <f t="shared" si="623"/>
        <v>0.63348764623598086</v>
      </c>
      <c r="FZ242" s="21">
        <f t="shared" si="624"/>
        <v>-4.0300681836910881</v>
      </c>
      <c r="GA242" s="21">
        <f t="shared" si="625"/>
        <v>0.40130659793360324</v>
      </c>
      <c r="GB242" s="21">
        <f t="shared" si="626"/>
        <v>16.241449565199186</v>
      </c>
      <c r="GC242" s="3">
        <f t="shared" si="571"/>
        <v>-2.5529984078569821</v>
      </c>
    </row>
    <row r="243" spans="1:185" x14ac:dyDescent="0.25">
      <c r="A243" s="1"/>
      <c r="B243" s="1">
        <v>3</v>
      </c>
      <c r="C243" s="5">
        <v>1</v>
      </c>
      <c r="D243" s="3">
        <v>197</v>
      </c>
      <c r="E243" s="3">
        <v>1.0409999999999999</v>
      </c>
      <c r="F243" s="5">
        <v>1</v>
      </c>
      <c r="G243" s="3">
        <v>117</v>
      </c>
      <c r="H243" s="3">
        <v>0.31622776601683794</v>
      </c>
      <c r="I243" s="5">
        <v>1</v>
      </c>
      <c r="J243" s="3">
        <v>97.666666666666657</v>
      </c>
      <c r="K243" s="3">
        <v>0.33333333333333331</v>
      </c>
      <c r="L243" s="5">
        <v>1</v>
      </c>
      <c r="M243" s="2">
        <v>2.1454112038140645</v>
      </c>
      <c r="N243" s="2">
        <v>1E-3</v>
      </c>
      <c r="O243" s="5">
        <v>1</v>
      </c>
      <c r="P243" s="2">
        <v>4.6611111111111105</v>
      </c>
      <c r="Q243" s="2">
        <v>2.1725956790123453E-3</v>
      </c>
      <c r="R243" s="5">
        <v>1</v>
      </c>
      <c r="S243" s="2">
        <v>9.1777777777777771</v>
      </c>
      <c r="T243" s="2">
        <v>9.2326556212929553E-2</v>
      </c>
      <c r="BP243" s="3">
        <f t="shared" si="572"/>
        <v>218.57098914183695</v>
      </c>
      <c r="BQ243" s="3">
        <f t="shared" si="573"/>
        <v>130.09053916177999</v>
      </c>
      <c r="BR243" s="21">
        <f t="shared" ref="BR243:BS243" si="753">CH27</f>
        <v>174.33076415180847</v>
      </c>
      <c r="BS243" s="21">
        <f t="shared" si="753"/>
        <v>88.48044998005696</v>
      </c>
      <c r="BT243" s="22">
        <f t="shared" si="575"/>
        <v>15424.864457519196</v>
      </c>
      <c r="BU243" s="3">
        <f t="shared" si="576"/>
        <v>30391.215329753468</v>
      </c>
      <c r="BW243" s="3"/>
      <c r="BX243" s="3">
        <f t="shared" si="577"/>
        <v>16.164808064239537</v>
      </c>
      <c r="BY243" s="21">
        <f t="shared" si="578"/>
        <v>-20.960565474950755</v>
      </c>
      <c r="BZ243" s="21">
        <f t="shared" si="579"/>
        <v>261.30101975370354</v>
      </c>
      <c r="CA243" s="21">
        <f t="shared" si="580"/>
        <v>439.34530502969756</v>
      </c>
      <c r="CB243" s="3">
        <f t="shared" si="567"/>
        <v>-338.82351782050478</v>
      </c>
      <c r="CK243" s="3">
        <f t="shared" si="581"/>
        <v>96.759259277777858</v>
      </c>
      <c r="CL243" s="3">
        <f t="shared" si="582"/>
        <v>92.500686250000101</v>
      </c>
      <c r="CM243" s="21">
        <f t="shared" ref="CM243:CN243" si="754">CJ27</f>
        <v>94.629972763888986</v>
      </c>
      <c r="CN243" s="21">
        <f t="shared" si="754"/>
        <v>4.2585730277777571</v>
      </c>
      <c r="CO243" s="22">
        <f t="shared" si="584"/>
        <v>402.98864963164141</v>
      </c>
      <c r="CP243" s="3">
        <f t="shared" si="585"/>
        <v>8954.831745294372</v>
      </c>
      <c r="CR243" s="3"/>
      <c r="CS243" s="3">
        <f t="shared" si="586"/>
        <v>-9.6595117654356528</v>
      </c>
      <c r="CT243" s="21">
        <f t="shared" si="587"/>
        <v>-10.665960499999528</v>
      </c>
      <c r="CU243" s="21">
        <f t="shared" si="588"/>
        <v>93.306167546589805</v>
      </c>
      <c r="CV243" s="21">
        <f t="shared" si="589"/>
        <v>113.76271338755018</v>
      </c>
      <c r="CW243" s="3">
        <f t="shared" si="568"/>
        <v>103.02797093941739</v>
      </c>
      <c r="DF243" s="3">
        <f t="shared" si="590"/>
        <v>137.49999996874993</v>
      </c>
      <c r="DG243" s="3">
        <f t="shared" si="591"/>
        <v>137.49933249999998</v>
      </c>
      <c r="DH243" s="21">
        <f t="shared" ref="DH243:DI243" si="755">CL27</f>
        <v>137.49966623437496</v>
      </c>
      <c r="DI243" s="21">
        <f t="shared" si="755"/>
        <v>6.6746874995260441E-4</v>
      </c>
      <c r="DJ243" s="22">
        <f t="shared" si="593"/>
        <v>9.1776730340358575E-2</v>
      </c>
      <c r="DK243" s="3">
        <f t="shared" si="594"/>
        <v>18906.158214564512</v>
      </c>
      <c r="DM243" s="3"/>
      <c r="DN243" s="3">
        <f t="shared" si="595"/>
        <v>1.8722058228740934</v>
      </c>
      <c r="DO243" s="21">
        <f t="shared" si="596"/>
        <v>0.59653822222264807</v>
      </c>
      <c r="DP243" s="21">
        <f t="shared" si="597"/>
        <v>3.5051546432036611</v>
      </c>
      <c r="DQ243" s="21">
        <f t="shared" si="598"/>
        <v>0.35585785057255748</v>
      </c>
      <c r="DR243" s="3">
        <f t="shared" si="569"/>
        <v>1.1168423332122017</v>
      </c>
      <c r="EA243" s="3">
        <f t="shared" si="599"/>
        <v>1.9708333332500001</v>
      </c>
      <c r="EB243" s="3">
        <f t="shared" si="600"/>
        <v>2.1100006100000002</v>
      </c>
      <c r="EC243" s="21">
        <f t="shared" ref="EC243:ED243" si="756">CN27</f>
        <v>2.040416971625</v>
      </c>
      <c r="ED243" s="21">
        <f t="shared" si="756"/>
        <v>-0.13916727675000007</v>
      </c>
      <c r="EE243" s="22">
        <f t="shared" si="602"/>
        <v>-0.28395927337553339</v>
      </c>
      <c r="EF243" s="3">
        <f t="shared" si="603"/>
        <v>4.1633014180953358</v>
      </c>
      <c r="EH243" s="3"/>
      <c r="EI243" s="3">
        <f t="shared" si="604"/>
        <v>-0.3513425926708329</v>
      </c>
      <c r="EJ243" s="21">
        <f t="shared" si="605"/>
        <v>-3.3999167666661556E-2</v>
      </c>
      <c r="EK243" s="21">
        <f t="shared" si="606"/>
        <v>0.12344161742466281</v>
      </c>
      <c r="EL243" s="21">
        <f t="shared" si="607"/>
        <v>1.1559434020257647E-3</v>
      </c>
      <c r="EM243" s="3">
        <f t="shared" si="608"/>
        <v>1.1945355716655223E-2</v>
      </c>
      <c r="EV243" s="3">
        <f t="shared" si="609"/>
        <v>4.5665961946962614</v>
      </c>
      <c r="EW243" s="3">
        <f t="shared" si="610"/>
        <v>4.7393351227514504</v>
      </c>
      <c r="EX243" s="21">
        <f t="shared" ref="EX243:EY243" si="757">CP27</f>
        <v>4.6529656587238559</v>
      </c>
      <c r="EY243" s="25">
        <f t="shared" si="757"/>
        <v>-0.17273892805518898</v>
      </c>
      <c r="EZ243" s="22">
        <f t="shared" si="612"/>
        <v>-0.80374830016556509</v>
      </c>
      <c r="FA243" s="3">
        <f t="shared" si="613"/>
        <v>21.650089421263527</v>
      </c>
      <c r="FC243" s="3"/>
      <c r="FD243" s="3">
        <f t="shared" si="614"/>
        <v>0.17474276506990361</v>
      </c>
      <c r="FE243" s="21">
        <f t="shared" si="615"/>
        <v>4.6824413712561075E-2</v>
      </c>
      <c r="FF243" s="21">
        <f t="shared" si="616"/>
        <v>3.0535033944275522E-2</v>
      </c>
      <c r="FG243" s="21">
        <f t="shared" si="617"/>
        <v>2.1925257195250778E-3</v>
      </c>
      <c r="FH243" s="3">
        <f t="shared" si="570"/>
        <v>8.1822275249100324E-3</v>
      </c>
      <c r="FQ243" s="3">
        <f t="shared" si="618"/>
        <v>9.3256154526422748</v>
      </c>
      <c r="FR243" s="3">
        <f t="shared" si="619"/>
        <v>0.81347298265481305</v>
      </c>
      <c r="FS243" s="21">
        <f t="shared" ref="FS243:FT243" si="758">CR27</f>
        <v>5.0695442176485441</v>
      </c>
      <c r="FT243" s="25">
        <f t="shared" si="758"/>
        <v>8.5121424699874613</v>
      </c>
      <c r="FU243" s="22">
        <f t="shared" si="621"/>
        <v>43.152682638525533</v>
      </c>
      <c r="FV243" s="3">
        <f t="shared" si="622"/>
        <v>25.70027857469379</v>
      </c>
      <c r="FX243" s="3"/>
      <c r="FY243" s="3">
        <f t="shared" si="623"/>
        <v>0.96290017216141877</v>
      </c>
      <c r="FZ243" s="21">
        <f t="shared" si="624"/>
        <v>-4.6042960096988743</v>
      </c>
      <c r="GA243" s="21">
        <f t="shared" si="625"/>
        <v>0.92717674154848995</v>
      </c>
      <c r="GB243" s="21">
        <f t="shared" si="626"/>
        <v>21.199541744928975</v>
      </c>
      <c r="GC243" s="3">
        <f t="shared" si="571"/>
        <v>-4.4334774204211795</v>
      </c>
    </row>
    <row r="244" spans="1:185" x14ac:dyDescent="0.25">
      <c r="A244" s="1"/>
      <c r="B244" s="1"/>
      <c r="C244" s="6">
        <v>2</v>
      </c>
      <c r="D244" s="3">
        <v>190.09849158173046</v>
      </c>
      <c r="E244" s="3">
        <v>0.88177553344302972</v>
      </c>
      <c r="F244" s="6">
        <v>2</v>
      </c>
      <c r="G244" s="3">
        <v>99.999999954545501</v>
      </c>
      <c r="H244" s="3">
        <v>1.7738299600786787</v>
      </c>
      <c r="I244" s="6">
        <v>2</v>
      </c>
      <c r="J244" s="3">
        <v>112.49999997499997</v>
      </c>
      <c r="K244" s="3">
        <v>1.8604085572798248</v>
      </c>
      <c r="L244" s="6">
        <v>2</v>
      </c>
      <c r="M244" s="2">
        <v>2.22499999925</v>
      </c>
      <c r="N244" s="2">
        <v>1.8604085572798249E-2</v>
      </c>
      <c r="O244" s="6">
        <v>2</v>
      </c>
      <c r="P244" s="2">
        <v>4.9438202263855571</v>
      </c>
      <c r="Q244" s="2">
        <v>4.1337193069308137E-2</v>
      </c>
      <c r="R244" s="6">
        <v>2</v>
      </c>
      <c r="S244" s="2">
        <v>8.9396569534543087</v>
      </c>
      <c r="T244" s="2">
        <v>7.2497461885539419E-2</v>
      </c>
      <c r="BP244" s="3">
        <f t="shared" si="572"/>
        <v>220.57790974017144</v>
      </c>
      <c r="BQ244" s="3">
        <f t="shared" si="573"/>
        <v>64.953357285429902</v>
      </c>
      <c r="BR244" s="21">
        <f t="shared" ref="BR244:BS244" si="759">CH28</f>
        <v>142.76563351280066</v>
      </c>
      <c r="BS244" s="21">
        <f t="shared" si="759"/>
        <v>155.62455245474155</v>
      </c>
      <c r="BT244" s="22">
        <f t="shared" si="575"/>
        <v>22217.837821347253</v>
      </c>
      <c r="BU244" s="3">
        <f t="shared" si="576"/>
        <v>20382.026112311312</v>
      </c>
      <c r="BW244" s="3"/>
      <c r="BX244" s="3">
        <f t="shared" si="577"/>
        <v>18.171728662574026</v>
      </c>
      <c r="BY244" s="21">
        <f t="shared" si="578"/>
        <v>-86.097747351300839</v>
      </c>
      <c r="BZ244" s="21">
        <f t="shared" si="579"/>
        <v>330.21172258621436</v>
      </c>
      <c r="CA244" s="21">
        <f t="shared" si="580"/>
        <v>7412.8220989684305</v>
      </c>
      <c r="CB244" s="3">
        <f t="shared" si="567"/>
        <v>-1564.5449033266905</v>
      </c>
      <c r="CK244" s="3">
        <f t="shared" si="581"/>
        <v>93.518518508333315</v>
      </c>
      <c r="CL244" s="3">
        <f t="shared" si="582"/>
        <v>92.50021125000039</v>
      </c>
      <c r="CM244" s="21">
        <f t="shared" ref="CM244:CN244" si="760">CJ28</f>
        <v>93.009364879166853</v>
      </c>
      <c r="CN244" s="21">
        <f t="shared" si="760"/>
        <v>1.0183072583329249</v>
      </c>
      <c r="CO244" s="22">
        <f t="shared" si="584"/>
        <v>94.712111349391037</v>
      </c>
      <c r="CP244" s="3">
        <f t="shared" si="585"/>
        <v>8650.7419552259962</v>
      </c>
      <c r="CR244" s="3"/>
      <c r="CS244" s="3">
        <f t="shared" si="586"/>
        <v>-12.900252534880195</v>
      </c>
      <c r="CT244" s="21">
        <f t="shared" si="587"/>
        <v>-10.666435499999238</v>
      </c>
      <c r="CU244" s="21">
        <f t="shared" si="588"/>
        <v>166.41651546368291</v>
      </c>
      <c r="CV244" s="21">
        <f t="shared" si="589"/>
        <v>113.772846275644</v>
      </c>
      <c r="CW244" s="3">
        <f t="shared" si="568"/>
        <v>137.59971159700129</v>
      </c>
      <c r="DF244" s="3">
        <f t="shared" si="590"/>
        <v>138.02083334375001</v>
      </c>
      <c r="DG244" s="3">
        <f t="shared" si="591"/>
        <v>134.99974999999901</v>
      </c>
      <c r="DH244" s="21">
        <f t="shared" ref="DH244:DI244" si="761">CL28</f>
        <v>136.51029167187451</v>
      </c>
      <c r="DI244" s="21">
        <f t="shared" si="761"/>
        <v>3.0210833437510018</v>
      </c>
      <c r="DJ244" s="22">
        <f t="shared" si="593"/>
        <v>412.40896842049119</v>
      </c>
      <c r="DK244" s="3">
        <f t="shared" si="594"/>
        <v>18635.059732340251</v>
      </c>
      <c r="DM244" s="3"/>
      <c r="DN244" s="3">
        <f t="shared" si="595"/>
        <v>2.3930391978741739</v>
      </c>
      <c r="DO244" s="21">
        <f t="shared" si="596"/>
        <v>-1.9030442777783207</v>
      </c>
      <c r="DP244" s="21">
        <f t="shared" si="597"/>
        <v>5.7266366025622695</v>
      </c>
      <c r="DQ244" s="21">
        <f t="shared" si="598"/>
        <v>3.6215775231848104</v>
      </c>
      <c r="DR244" s="3">
        <f t="shared" si="569"/>
        <v>-4.5540595520136691</v>
      </c>
      <c r="EA244" s="3">
        <f t="shared" si="599"/>
        <v>1.945833333325</v>
      </c>
      <c r="EB244" s="3">
        <f t="shared" si="600"/>
        <v>2.0900001499999998</v>
      </c>
      <c r="EC244" s="21">
        <f t="shared" ref="EC244:ED244" si="762">CN28</f>
        <v>2.0179167416624999</v>
      </c>
      <c r="ED244" s="21">
        <f t="shared" si="762"/>
        <v>-0.14416681667499986</v>
      </c>
      <c r="EE244" s="22">
        <f t="shared" si="602"/>
        <v>-0.29091663296067066</v>
      </c>
      <c r="EF244" s="3">
        <f t="shared" si="603"/>
        <v>4.0719879762818003</v>
      </c>
      <c r="EH244" s="3"/>
      <c r="EI244" s="3">
        <f t="shared" si="604"/>
        <v>-0.37634259259583303</v>
      </c>
      <c r="EJ244" s="21">
        <f t="shared" si="605"/>
        <v>-5.3999627666661887E-2</v>
      </c>
      <c r="EK244" s="21">
        <f t="shared" si="606"/>
        <v>0.14163374700175316</v>
      </c>
      <c r="EL244" s="21">
        <f t="shared" si="607"/>
        <v>2.9159597881381161E-3</v>
      </c>
      <c r="EM244" s="3">
        <f t="shared" si="608"/>
        <v>2.0322359875281207E-2</v>
      </c>
      <c r="EV244" s="3">
        <f t="shared" si="609"/>
        <v>4.6252676659726992</v>
      </c>
      <c r="EW244" s="3">
        <f t="shared" si="610"/>
        <v>4.7846886518165999</v>
      </c>
      <c r="EX244" s="21">
        <f t="shared" ref="EX244:EY244" si="763">CP28</f>
        <v>4.7049781588946491</v>
      </c>
      <c r="EY244" s="25">
        <f t="shared" si="763"/>
        <v>-0.15942098584390063</v>
      </c>
      <c r="EZ244" s="22">
        <f t="shared" si="612"/>
        <v>-0.75007225646500553</v>
      </c>
      <c r="FA244" s="3">
        <f t="shared" si="613"/>
        <v>22.136819475675683</v>
      </c>
      <c r="FC244" s="3"/>
      <c r="FD244" s="3">
        <f t="shared" si="614"/>
        <v>0.2334142363463414</v>
      </c>
      <c r="FE244" s="21">
        <f t="shared" si="615"/>
        <v>9.217794277771052E-2</v>
      </c>
      <c r="FF244" s="21">
        <f t="shared" si="616"/>
        <v>5.4482205729145722E-2</v>
      </c>
      <c r="FG244" s="21">
        <f t="shared" si="617"/>
        <v>8.4967731347308749E-3</v>
      </c>
      <c r="FH244" s="3">
        <f t="shared" si="570"/>
        <v>2.1515644121436056E-2</v>
      </c>
      <c r="FQ244" s="3">
        <f t="shared" si="618"/>
        <v>9.4847789258810202</v>
      </c>
      <c r="FR244" s="3">
        <f t="shared" si="619"/>
        <v>1.43607122829905</v>
      </c>
      <c r="FS244" s="21">
        <f t="shared" ref="FS244:FT244" si="764">CR28</f>
        <v>5.4604250770900347</v>
      </c>
      <c r="FT244" s="25">
        <f t="shared" si="764"/>
        <v>8.0487076975819711</v>
      </c>
      <c r="FU244" s="22">
        <f t="shared" si="621"/>
        <v>43.949365350044189</v>
      </c>
      <c r="FV244" s="3">
        <f t="shared" si="622"/>
        <v>29.816242022513713</v>
      </c>
      <c r="FX244" s="3"/>
      <c r="FY244" s="3">
        <f t="shared" si="623"/>
        <v>1.1220636454001642</v>
      </c>
      <c r="FZ244" s="21">
        <f t="shared" si="624"/>
        <v>-3.9816977640546378</v>
      </c>
      <c r="GA244" s="21">
        <f t="shared" si="625"/>
        <v>1.2590268243287055</v>
      </c>
      <c r="GB244" s="21">
        <f t="shared" si="626"/>
        <v>15.853917084277702</v>
      </c>
      <c r="GC244" s="3">
        <f t="shared" si="571"/>
        <v>-4.4677183080168303</v>
      </c>
    </row>
    <row r="245" spans="1:185" x14ac:dyDescent="0.25">
      <c r="A245" s="1"/>
      <c r="B245" s="1"/>
      <c r="C245" s="4">
        <v>3</v>
      </c>
      <c r="D245" s="3">
        <v>52.534531926390002</v>
      </c>
      <c r="E245" s="3">
        <v>0.3160791</v>
      </c>
      <c r="F245" s="4">
        <v>3</v>
      </c>
      <c r="G245" s="3">
        <v>98.749161249999304</v>
      </c>
      <c r="H245" s="3">
        <v>4.4721359999999999</v>
      </c>
      <c r="I245" s="4">
        <v>3</v>
      </c>
      <c r="J245" s="3">
        <v>113.75069625</v>
      </c>
      <c r="K245" s="3">
        <v>4.7140450000000005</v>
      </c>
      <c r="L245" s="4">
        <v>3</v>
      </c>
      <c r="M245" s="2">
        <v>1.8999977100000001</v>
      </c>
      <c r="N245" s="2">
        <v>1.4142136E-2</v>
      </c>
      <c r="O245" s="4">
        <v>3</v>
      </c>
      <c r="P245" s="2">
        <v>5.2631642382347898</v>
      </c>
      <c r="Q245" s="2">
        <v>3.0311509E-2</v>
      </c>
      <c r="R245" s="4">
        <v>3</v>
      </c>
      <c r="S245" s="2">
        <v>2.3837251154471599</v>
      </c>
      <c r="T245" s="2">
        <v>9.9905970000000004E-3</v>
      </c>
      <c r="BP245" s="3">
        <f t="shared" si="572"/>
        <v>201.03579727308892</v>
      </c>
      <c r="BQ245" s="3">
        <f t="shared" si="573"/>
        <v>154.25008768132901</v>
      </c>
      <c r="BR245" s="21">
        <f t="shared" ref="BR245:BS245" si="765">CH29</f>
        <v>177.64294247720898</v>
      </c>
      <c r="BS245" s="21">
        <f t="shared" si="765"/>
        <v>46.785709591759911</v>
      </c>
      <c r="BT245" s="22">
        <f t="shared" si="575"/>
        <v>8311.1511177644097</v>
      </c>
      <c r="BU245" s="3">
        <f t="shared" si="576"/>
        <v>31557.015011960979</v>
      </c>
      <c r="BW245" s="3"/>
      <c r="BX245" s="3">
        <f t="shared" si="577"/>
        <v>-1.3703838045084922</v>
      </c>
      <c r="BY245" s="21">
        <f t="shared" si="578"/>
        <v>3.1989830445982648</v>
      </c>
      <c r="BZ245" s="21">
        <f t="shared" si="579"/>
        <v>1.8779517716591694</v>
      </c>
      <c r="CA245" s="21">
        <f t="shared" si="580"/>
        <v>10.233492519627184</v>
      </c>
      <c r="CB245" s="3">
        <f t="shared" si="567"/>
        <v>-4.3838345552147295</v>
      </c>
      <c r="CK245" s="3">
        <f t="shared" si="581"/>
        <v>115.00000000000003</v>
      </c>
      <c r="CL245" s="3">
        <f t="shared" si="582"/>
        <v>108.74963</v>
      </c>
      <c r="CM245" s="21">
        <f t="shared" ref="CM245:CN245" si="766">CJ29</f>
        <v>111.87481500000001</v>
      </c>
      <c r="CN245" s="21">
        <f t="shared" si="766"/>
        <v>6.2503700000000322</v>
      </c>
      <c r="CO245" s="22">
        <f t="shared" si="584"/>
        <v>699.25898743155369</v>
      </c>
      <c r="CP245" s="3">
        <f t="shared" si="585"/>
        <v>12515.974231284228</v>
      </c>
      <c r="CR245" s="3"/>
      <c r="CS245" s="3">
        <f t="shared" si="586"/>
        <v>8.5812289567865179</v>
      </c>
      <c r="CT245" s="21">
        <f t="shared" si="587"/>
        <v>5.5829832500003675</v>
      </c>
      <c r="CU245" s="21">
        <f t="shared" si="588"/>
        <v>73.637490408791436</v>
      </c>
      <c r="CV245" s="21">
        <f t="shared" si="589"/>
        <v>31.169701969784665</v>
      </c>
      <c r="CW245" s="3">
        <f t="shared" si="568"/>
        <v>47.908857530157256</v>
      </c>
      <c r="DF245" s="3">
        <f t="shared" si="590"/>
        <v>149.07407416666663</v>
      </c>
      <c r="DG245" s="3">
        <f t="shared" si="591"/>
        <v>163.750169999999</v>
      </c>
      <c r="DH245" s="21">
        <f t="shared" ref="DH245:DI245" si="767">CL29</f>
        <v>156.4121220833328</v>
      </c>
      <c r="DI245" s="21">
        <f t="shared" si="767"/>
        <v>-14.676095833332369</v>
      </c>
      <c r="DJ245" s="22">
        <f t="shared" si="593"/>
        <v>-2295.5192931898741</v>
      </c>
      <c r="DK245" s="3">
        <f t="shared" si="594"/>
        <v>24464.751934611406</v>
      </c>
      <c r="DM245" s="3"/>
      <c r="DN245" s="3">
        <f t="shared" si="595"/>
        <v>13.446280020790795</v>
      </c>
      <c r="DO245" s="21">
        <f t="shared" si="596"/>
        <v>26.84737572222167</v>
      </c>
      <c r="DP245" s="21">
        <f t="shared" si="597"/>
        <v>180.80244639751768</v>
      </c>
      <c r="DQ245" s="21">
        <f t="shared" si="598"/>
        <v>720.78158317013754</v>
      </c>
      <c r="DR245" s="3">
        <f t="shared" si="569"/>
        <v>360.9973317843731</v>
      </c>
      <c r="EA245" s="3">
        <f t="shared" si="599"/>
        <v>2.4916666675000001</v>
      </c>
      <c r="EB245" s="3">
        <f t="shared" si="600"/>
        <v>2.3700008399999901</v>
      </c>
      <c r="EC245" s="21">
        <f t="shared" ref="EC245:ED245" si="768">CN29</f>
        <v>2.4308337537499951</v>
      </c>
      <c r="ED245" s="21">
        <f t="shared" si="768"/>
        <v>0.12166582750000998</v>
      </c>
      <c r="EE245" s="22">
        <f t="shared" si="602"/>
        <v>0.29574940016494866</v>
      </c>
      <c r="EF245" s="3">
        <f t="shared" si="603"/>
        <v>5.9089527383702922</v>
      </c>
      <c r="EH245" s="3"/>
      <c r="EI245" s="3">
        <f t="shared" si="604"/>
        <v>0.1694907415791671</v>
      </c>
      <c r="EJ245" s="21">
        <f t="shared" si="605"/>
        <v>0.2260010623333284</v>
      </c>
      <c r="EK245" s="21">
        <f t="shared" si="606"/>
        <v>2.8727111481056004E-2</v>
      </c>
      <c r="EL245" s="21">
        <f t="shared" si="607"/>
        <v>5.1076480175792985E-2</v>
      </c>
      <c r="EM245" s="3">
        <f t="shared" si="608"/>
        <v>3.83050876525554E-2</v>
      </c>
      <c r="EV245" s="3">
        <f t="shared" si="609"/>
        <v>4.0133779250791379</v>
      </c>
      <c r="EW245" s="3">
        <f t="shared" si="610"/>
        <v>4.2194077872141103</v>
      </c>
      <c r="EX245" s="21">
        <f t="shared" ref="EX245:EY245" si="769">CP29</f>
        <v>4.1163928561466241</v>
      </c>
      <c r="EY245" s="25">
        <f t="shared" si="769"/>
        <v>-0.20602986213497232</v>
      </c>
      <c r="EZ245" s="22">
        <f t="shared" si="612"/>
        <v>-0.84809985264527388</v>
      </c>
      <c r="FA245" s="3">
        <f t="shared" si="613"/>
        <v>16.94469014613496</v>
      </c>
      <c r="FC245" s="3"/>
      <c r="FD245" s="3">
        <f t="shared" si="614"/>
        <v>-0.3784755045472199</v>
      </c>
      <c r="FE245" s="21">
        <f t="shared" si="615"/>
        <v>-0.47310292182477909</v>
      </c>
      <c r="FF245" s="21">
        <f t="shared" si="616"/>
        <v>0.14324370754227267</v>
      </c>
      <c r="FG245" s="21">
        <f t="shared" si="617"/>
        <v>0.22382637463914304</v>
      </c>
      <c r="FH245" s="3">
        <f t="shared" si="570"/>
        <v>0.1790578670403972</v>
      </c>
      <c r="FQ245" s="3">
        <f t="shared" si="618"/>
        <v>7.6357122482286242</v>
      </c>
      <c r="FR245" s="3">
        <f t="shared" si="619"/>
        <v>5.5573415023282502</v>
      </c>
      <c r="FS245" s="21">
        <f t="shared" ref="FS245:FT245" si="770">CR29</f>
        <v>6.5965268752784372</v>
      </c>
      <c r="FT245" s="25">
        <f t="shared" si="770"/>
        <v>2.078370745900374</v>
      </c>
      <c r="FU245" s="22">
        <f t="shared" si="621"/>
        <v>13.710028482124308</v>
      </c>
      <c r="FV245" s="3">
        <f t="shared" si="622"/>
        <v>43.514166816270702</v>
      </c>
      <c r="FX245" s="3"/>
      <c r="FY245" s="3">
        <f t="shared" si="623"/>
        <v>-0.72700303225223184</v>
      </c>
      <c r="FZ245" s="21">
        <f t="shared" si="624"/>
        <v>0.13957250997456239</v>
      </c>
      <c r="GA245" s="21">
        <f t="shared" si="625"/>
        <v>0.52853340890393963</v>
      </c>
      <c r="GB245" s="21">
        <f t="shared" si="626"/>
        <v>1.9480485540599318E-2</v>
      </c>
      <c r="GC245" s="3">
        <f t="shared" si="571"/>
        <v>-0.10146963797056173</v>
      </c>
    </row>
    <row r="246" spans="1:185" x14ac:dyDescent="0.25">
      <c r="A246" s="1">
        <v>22</v>
      </c>
      <c r="B246" s="1">
        <v>1</v>
      </c>
      <c r="C246" s="5">
        <v>1</v>
      </c>
      <c r="D246" s="3">
        <v>200.11111111111111</v>
      </c>
      <c r="E246" s="3">
        <v>1.0409999999999999</v>
      </c>
      <c r="F246" s="5">
        <v>1</v>
      </c>
      <c r="G246" s="3">
        <v>110.55555555555554</v>
      </c>
      <c r="H246" s="3">
        <v>0.33333333333333331</v>
      </c>
      <c r="I246" s="5">
        <v>1</v>
      </c>
      <c r="J246" s="3">
        <v>120.00000000000001</v>
      </c>
      <c r="K246" s="3">
        <v>0.35355339059327373</v>
      </c>
      <c r="L246" s="5">
        <v>1</v>
      </c>
      <c r="M246" s="2">
        <v>2.068965517241379</v>
      </c>
      <c r="N246" s="2">
        <v>1E-3</v>
      </c>
      <c r="O246" s="5">
        <v>1</v>
      </c>
      <c r="P246" s="2">
        <v>4.3500000000000005</v>
      </c>
      <c r="Q246" s="2">
        <v>2.1025000000000006E-3</v>
      </c>
      <c r="R246" s="5">
        <v>1</v>
      </c>
      <c r="S246" s="2">
        <v>8.6822222222222223</v>
      </c>
      <c r="T246" s="2">
        <v>8.1816748799056732E-2</v>
      </c>
      <c r="BP246" s="3">
        <f t="shared" si="572"/>
        <v>196.9709812110101</v>
      </c>
      <c r="BQ246" s="3">
        <f t="shared" si="573"/>
        <v>148.73036410109901</v>
      </c>
      <c r="BR246" s="21">
        <f t="shared" ref="BR246:BS246" si="771">CH30</f>
        <v>172.85067265605454</v>
      </c>
      <c r="BS246" s="21">
        <f t="shared" si="771"/>
        <v>48.240617109911085</v>
      </c>
      <c r="BT246" s="22">
        <f t="shared" si="575"/>
        <v>8338.423116791304</v>
      </c>
      <c r="BU246" s="3">
        <f t="shared" si="576"/>
        <v>29877.355037650523</v>
      </c>
      <c r="BW246" s="3"/>
      <c r="BX246" s="3">
        <f t="shared" si="577"/>
        <v>-5.4351998665873111</v>
      </c>
      <c r="BY246" s="21">
        <f t="shared" si="578"/>
        <v>-2.3207405356317281</v>
      </c>
      <c r="BZ246" s="21">
        <f t="shared" si="579"/>
        <v>29.541397589750726</v>
      </c>
      <c r="CA246" s="21">
        <f t="shared" si="580"/>
        <v>5.3858366337242405</v>
      </c>
      <c r="CB246" s="3">
        <f t="shared" si="567"/>
        <v>12.613688649649333</v>
      </c>
      <c r="CK246" s="3">
        <f t="shared" si="581"/>
        <v>103.75000010000002</v>
      </c>
      <c r="CL246" s="3">
        <f t="shared" si="582"/>
        <v>105.000495</v>
      </c>
      <c r="CM246" s="21">
        <f t="shared" ref="CM246:CN246" si="772">CJ30</f>
        <v>104.37524755000001</v>
      </c>
      <c r="CN246" s="21">
        <f t="shared" si="772"/>
        <v>-1.2504948999999783</v>
      </c>
      <c r="CO246" s="22">
        <f t="shared" si="584"/>
        <v>-130.52071474751025</v>
      </c>
      <c r="CP246" s="3">
        <f t="shared" si="585"/>
        <v>10894.192301123783</v>
      </c>
      <c r="CR246" s="3"/>
      <c r="CS246" s="3">
        <f t="shared" si="586"/>
        <v>-2.6687709432134881</v>
      </c>
      <c r="CT246" s="21">
        <f t="shared" si="587"/>
        <v>1.8338482500003721</v>
      </c>
      <c r="CU246" s="21">
        <f t="shared" si="588"/>
        <v>7.1223383473406106</v>
      </c>
      <c r="CV246" s="21">
        <f t="shared" si="589"/>
        <v>3.3629994040294271</v>
      </c>
      <c r="CW246" s="3">
        <f t="shared" si="568"/>
        <v>-4.8941209238638974</v>
      </c>
      <c r="DF246" s="3">
        <f t="shared" si="590"/>
        <v>149.99999988888891</v>
      </c>
      <c r="DG246" s="3">
        <f t="shared" si="591"/>
        <v>147.499562499999</v>
      </c>
      <c r="DH246" s="21">
        <f t="shared" ref="DH246:DI246" si="773">CL30</f>
        <v>148.74978119444395</v>
      </c>
      <c r="DI246" s="21">
        <f t="shared" si="773"/>
        <v>2.5004373888899067</v>
      </c>
      <c r="DJ246" s="22">
        <f t="shared" si="593"/>
        <v>371.9395144877804</v>
      </c>
      <c r="DK246" s="3">
        <f t="shared" si="594"/>
        <v>22126.497405394952</v>
      </c>
      <c r="DM246" s="3"/>
      <c r="DN246" s="3">
        <f t="shared" si="595"/>
        <v>14.372205743013069</v>
      </c>
      <c r="DO246" s="21">
        <f t="shared" si="596"/>
        <v>10.596768222221669</v>
      </c>
      <c r="DP246" s="21">
        <f t="shared" si="597"/>
        <v>206.56029791949786</v>
      </c>
      <c r="DQ246" s="21">
        <f t="shared" si="598"/>
        <v>112.291496755487</v>
      </c>
      <c r="DR246" s="3">
        <f t="shared" si="569"/>
        <v>152.29893310079268</v>
      </c>
      <c r="EA246" s="3">
        <f t="shared" si="599"/>
        <v>2.3875000000000002</v>
      </c>
      <c r="EB246" s="3">
        <f t="shared" si="600"/>
        <v>2.01999664</v>
      </c>
      <c r="EC246" s="21">
        <f t="shared" ref="EC246:ED246" si="774">CN30</f>
        <v>2.2037483199999999</v>
      </c>
      <c r="ED246" s="21">
        <f t="shared" si="774"/>
        <v>0.36750336000000017</v>
      </c>
      <c r="EE246" s="22">
        <f t="shared" si="602"/>
        <v>0.80988491219435554</v>
      </c>
      <c r="EF246" s="3">
        <f t="shared" si="603"/>
        <v>4.8565066579028215</v>
      </c>
      <c r="EH246" s="3"/>
      <c r="EI246" s="3">
        <f t="shared" si="604"/>
        <v>6.5324074079167183E-2</v>
      </c>
      <c r="EJ246" s="21">
        <f t="shared" si="605"/>
        <v>-0.12400313766666171</v>
      </c>
      <c r="EK246" s="21">
        <f t="shared" si="606"/>
        <v>4.2672346543005217E-3</v>
      </c>
      <c r="EL246" s="21">
        <f t="shared" si="607"/>
        <v>1.5376778151177056E-2</v>
      </c>
      <c r="EM246" s="3">
        <f t="shared" si="608"/>
        <v>-8.1003901509861757E-3</v>
      </c>
      <c r="EV246" s="3">
        <f t="shared" si="609"/>
        <v>4.1884816753926701</v>
      </c>
      <c r="EW246" s="3">
        <f t="shared" si="610"/>
        <v>4.9505032840054497</v>
      </c>
      <c r="EX246" s="21">
        <f t="shared" ref="EX246:EY246" si="775">CP30</f>
        <v>4.5694924796990595</v>
      </c>
      <c r="EY246" s="25">
        <f t="shared" si="775"/>
        <v>-0.76202160861277957</v>
      </c>
      <c r="EZ246" s="22">
        <f t="shared" si="612"/>
        <v>-3.4820520099242764</v>
      </c>
      <c r="FA246" s="3">
        <f t="shared" si="613"/>
        <v>20.88026152202626</v>
      </c>
      <c r="FC246" s="3"/>
      <c r="FD246" s="3">
        <f t="shared" si="614"/>
        <v>-0.2033717542336877</v>
      </c>
      <c r="FE246" s="21">
        <f t="shared" si="615"/>
        <v>0.25799257496656036</v>
      </c>
      <c r="FF246" s="21">
        <f t="shared" si="616"/>
        <v>4.1360070420087471E-2</v>
      </c>
      <c r="FG246" s="21">
        <f t="shared" si="617"/>
        <v>6.6560168737876263E-2</v>
      </c>
      <c r="FH246" s="3">
        <f t="shared" si="570"/>
        <v>-5.2468402550215565E-2</v>
      </c>
      <c r="FQ246" s="3">
        <f t="shared" si="618"/>
        <v>7.7676947714012083</v>
      </c>
      <c r="FR246" s="3">
        <f t="shared" si="619"/>
        <v>4.73680691935028</v>
      </c>
      <c r="FS246" s="21">
        <f t="shared" ref="FS246:FT246" si="776">CR30</f>
        <v>6.2522508453757446</v>
      </c>
      <c r="FT246" s="25">
        <f t="shared" si="776"/>
        <v>3.0308878520509284</v>
      </c>
      <c r="FU246" s="22">
        <f t="shared" si="621"/>
        <v>18.949871135224491</v>
      </c>
      <c r="FV246" s="3">
        <f t="shared" si="622"/>
        <v>39.090640633501714</v>
      </c>
      <c r="FX246" s="3"/>
      <c r="FY246" s="3">
        <f t="shared" si="623"/>
        <v>-0.59502050907964765</v>
      </c>
      <c r="FZ246" s="21">
        <f t="shared" si="624"/>
        <v>-0.68096207300340783</v>
      </c>
      <c r="GA246" s="21">
        <f t="shared" si="625"/>
        <v>0.35404940622540304</v>
      </c>
      <c r="GB246" s="21">
        <f t="shared" si="626"/>
        <v>0.46370934486909854</v>
      </c>
      <c r="GC246" s="3">
        <f t="shared" si="571"/>
        <v>0.4051863993424199</v>
      </c>
    </row>
    <row r="247" spans="1:185" x14ac:dyDescent="0.25">
      <c r="A247" s="1"/>
      <c r="B247" s="1"/>
      <c r="C247" s="6">
        <v>2</v>
      </c>
      <c r="D247" s="3">
        <v>220.35840542681009</v>
      </c>
      <c r="E247" s="3">
        <v>1.1077151555521052</v>
      </c>
      <c r="F247" s="6">
        <v>2</v>
      </c>
      <c r="G247" s="3">
        <v>101.24999997499998</v>
      </c>
      <c r="H247" s="3">
        <v>1.8604085572798248</v>
      </c>
      <c r="I247" s="6">
        <v>2</v>
      </c>
      <c r="J247" s="3">
        <v>138.42592594444449</v>
      </c>
      <c r="K247" s="3">
        <v>1.9610428064906915</v>
      </c>
      <c r="L247" s="6">
        <v>2</v>
      </c>
      <c r="M247" s="2">
        <v>2.25833333325</v>
      </c>
      <c r="N247" s="2">
        <v>1.8604085572798249E-2</v>
      </c>
      <c r="O247" s="6">
        <v>2</v>
      </c>
      <c r="P247" s="2">
        <v>4.4280442806062013</v>
      </c>
      <c r="Q247" s="2">
        <v>3.6478102458853488E-2</v>
      </c>
      <c r="R247" s="6">
        <v>2</v>
      </c>
      <c r="S247" s="2">
        <v>9.1924826920506248</v>
      </c>
      <c r="T247" s="2">
        <v>6.9767580636377613E-2</v>
      </c>
      <c r="BP247" s="3">
        <f t="shared" si="572"/>
        <v>201.12897967781001</v>
      </c>
      <c r="BQ247" s="3">
        <f t="shared" si="573"/>
        <v>159.20659981400001</v>
      </c>
      <c r="BR247" s="21">
        <f t="shared" ref="BR247:BS247" si="777">CH31</f>
        <v>180.167789745905</v>
      </c>
      <c r="BS247" s="21">
        <f t="shared" si="777"/>
        <v>41.922379863809994</v>
      </c>
      <c r="BT247" s="22">
        <f t="shared" si="575"/>
        <v>7553.0625209508808</v>
      </c>
      <c r="BU247" s="3">
        <f t="shared" si="576"/>
        <v>32460.432461924629</v>
      </c>
      <c r="BW247" s="3"/>
      <c r="BX247" s="3">
        <f t="shared" si="577"/>
        <v>-1.2772013997874012</v>
      </c>
      <c r="BY247" s="21">
        <f t="shared" si="578"/>
        <v>8.1554951772692732</v>
      </c>
      <c r="BZ247" s="21">
        <f t="shared" si="579"/>
        <v>1.6312434156188971</v>
      </c>
      <c r="CA247" s="21">
        <f t="shared" si="580"/>
        <v>66.512101586462379</v>
      </c>
      <c r="CB247" s="3">
        <f t="shared" si="567"/>
        <v>-10.416209856367715</v>
      </c>
      <c r="CK247" s="3">
        <f t="shared" si="581"/>
        <v>116.66666662499996</v>
      </c>
      <c r="CL247" s="3">
        <f t="shared" si="582"/>
        <v>111.24968624999899</v>
      </c>
      <c r="CM247" s="21">
        <f t="shared" ref="CM247:CN247" si="778">CJ31</f>
        <v>113.95817643749947</v>
      </c>
      <c r="CN247" s="21">
        <f t="shared" si="778"/>
        <v>5.4169803750009748</v>
      </c>
      <c r="CO247" s="22">
        <f t="shared" si="584"/>
        <v>617.30920533283313</v>
      </c>
      <c r="CP247" s="3">
        <f t="shared" si="585"/>
        <v>12986.46597696026</v>
      </c>
      <c r="CR247" s="3"/>
      <c r="CS247" s="3">
        <f t="shared" si="586"/>
        <v>10.247895581786452</v>
      </c>
      <c r="CT247" s="21">
        <f t="shared" si="587"/>
        <v>8.0830394999993587</v>
      </c>
      <c r="CU247" s="21">
        <f t="shared" si="588"/>
        <v>105.01936385519828</v>
      </c>
      <c r="CV247" s="21">
        <f t="shared" si="589"/>
        <v>65.335527558549884</v>
      </c>
      <c r="CW247" s="3">
        <f t="shared" si="568"/>
        <v>82.834144779448792</v>
      </c>
      <c r="DF247" s="3">
        <f t="shared" si="590"/>
        <v>146.75925930555559</v>
      </c>
      <c r="DG247" s="3">
        <f t="shared" si="591"/>
        <v>152.50015250000001</v>
      </c>
      <c r="DH247" s="21">
        <f t="shared" ref="DH247:DI247" si="779">CL31</f>
        <v>149.6297059027778</v>
      </c>
      <c r="DI247" s="21">
        <f t="shared" si="779"/>
        <v>-5.7408931944444248</v>
      </c>
      <c r="DJ247" s="22">
        <f t="shared" si="593"/>
        <v>-859.00816030397789</v>
      </c>
      <c r="DK247" s="3">
        <f t="shared" si="594"/>
        <v>22389.048888551777</v>
      </c>
      <c r="DM247" s="3"/>
      <c r="DN247" s="3">
        <f t="shared" si="595"/>
        <v>11.131465159679749</v>
      </c>
      <c r="DO247" s="21">
        <f t="shared" si="596"/>
        <v>15.597358222222681</v>
      </c>
      <c r="DP247" s="21">
        <f t="shared" si="597"/>
        <v>123.9095166011641</v>
      </c>
      <c r="DQ247" s="21">
        <f t="shared" si="598"/>
        <v>243.27758351233746</v>
      </c>
      <c r="DR247" s="3">
        <f t="shared" si="569"/>
        <v>173.62144963371625</v>
      </c>
      <c r="EA247" s="3">
        <f t="shared" si="599"/>
        <v>2.4874999999999998</v>
      </c>
      <c r="EB247" s="3">
        <f t="shared" si="600"/>
        <v>2.10000038</v>
      </c>
      <c r="EC247" s="21">
        <f t="shared" ref="EC247:ED247" si="780">CN31</f>
        <v>2.2937501899999999</v>
      </c>
      <c r="ED247" s="21">
        <f t="shared" si="780"/>
        <v>0.38749961999999982</v>
      </c>
      <c r="EE247" s="22">
        <f t="shared" si="602"/>
        <v>0.88882732699992739</v>
      </c>
      <c r="EF247" s="3">
        <f t="shared" si="603"/>
        <v>5.2612899341250356</v>
      </c>
      <c r="EH247" s="3"/>
      <c r="EI247" s="3">
        <f t="shared" si="604"/>
        <v>0.16532407407916683</v>
      </c>
      <c r="EJ247" s="21">
        <f t="shared" si="605"/>
        <v>-4.3999397666661721E-2</v>
      </c>
      <c r="EK247" s="21">
        <f t="shared" si="606"/>
        <v>2.7332049470133842E-2</v>
      </c>
      <c r="EL247" s="21">
        <f t="shared" si="607"/>
        <v>1.9359469950290368E-3</v>
      </c>
      <c r="EM247" s="3">
        <f t="shared" si="608"/>
        <v>-7.2741596792819021E-3</v>
      </c>
      <c r="EV247" s="3">
        <f t="shared" si="609"/>
        <v>4.0201005025125633</v>
      </c>
      <c r="EW247" s="3">
        <f t="shared" si="610"/>
        <v>4.7619039002269101</v>
      </c>
      <c r="EX247" s="21">
        <f t="shared" ref="EX247:EY247" si="781">CP31</f>
        <v>4.3910022013697372</v>
      </c>
      <c r="EY247" s="25">
        <f t="shared" si="781"/>
        <v>-0.74180339771434678</v>
      </c>
      <c r="EZ247" s="22">
        <f t="shared" si="612"/>
        <v>-3.2572603523472474</v>
      </c>
      <c r="FA247" s="3">
        <f t="shared" si="613"/>
        <v>19.280900332433877</v>
      </c>
      <c r="FC247" s="3"/>
      <c r="FD247" s="3">
        <f t="shared" si="614"/>
        <v>-0.37175292711379448</v>
      </c>
      <c r="FE247" s="21">
        <f t="shared" si="615"/>
        <v>6.9393191188020786E-2</v>
      </c>
      <c r="FF247" s="21">
        <f t="shared" si="616"/>
        <v>0.13820023881767418</v>
      </c>
      <c r="FG247" s="21">
        <f t="shared" si="617"/>
        <v>4.8154149832572053E-3</v>
      </c>
      <c r="FH247" s="3">
        <f t="shared" si="570"/>
        <v>-2.5797121945913899E-2</v>
      </c>
      <c r="FQ247" s="3">
        <f t="shared" si="618"/>
        <v>7.666694092577881</v>
      </c>
      <c r="FR247" s="3">
        <f t="shared" si="619"/>
        <v>6.3251136123483196</v>
      </c>
      <c r="FS247" s="21">
        <f t="shared" ref="FS247:FT247" si="782">CR31</f>
        <v>6.9959038524631003</v>
      </c>
      <c r="FT247" s="25">
        <f t="shared" si="782"/>
        <v>1.3415804802295614</v>
      </c>
      <c r="FU247" s="22">
        <f t="shared" si="621"/>
        <v>9.3855680500272847</v>
      </c>
      <c r="FV247" s="3">
        <f t="shared" si="622"/>
        <v>48.942670712908047</v>
      </c>
      <c r="FX247" s="3"/>
      <c r="FY247" s="3">
        <f t="shared" si="623"/>
        <v>-0.69602118790297496</v>
      </c>
      <c r="FZ247" s="21">
        <f t="shared" si="624"/>
        <v>0.90734461999463178</v>
      </c>
      <c r="GA247" s="21">
        <f t="shared" si="625"/>
        <v>0.48444549400986836</v>
      </c>
      <c r="GB247" s="21">
        <f t="shared" si="626"/>
        <v>0.82327425943320276</v>
      </c>
      <c r="GC247" s="3">
        <f t="shared" si="571"/>
        <v>-0.63153108024603699</v>
      </c>
    </row>
    <row r="248" spans="1:185" x14ac:dyDescent="0.25">
      <c r="A248" s="1"/>
      <c r="B248" s="1"/>
      <c r="C248" s="4">
        <v>3</v>
      </c>
      <c r="D248" s="3">
        <v>655.34066019609099</v>
      </c>
      <c r="E248" s="3">
        <v>0.33317659999999999</v>
      </c>
      <c r="F248" s="4">
        <v>3</v>
      </c>
      <c r="G248" s="3">
        <v>96.249580000000194</v>
      </c>
      <c r="H248" s="3">
        <v>4.7140450000000005</v>
      </c>
      <c r="I248" s="4">
        <v>3</v>
      </c>
      <c r="J248" s="3">
        <v>146.25072499999899</v>
      </c>
      <c r="K248" s="3">
        <v>5</v>
      </c>
      <c r="L248" s="4">
        <v>3</v>
      </c>
      <c r="M248" s="2">
        <v>2.8999996199999898</v>
      </c>
      <c r="N248" s="2">
        <v>1.4142136E-2</v>
      </c>
      <c r="O248" s="4">
        <v>3</v>
      </c>
      <c r="P248" s="2">
        <v>3.4482763139120598</v>
      </c>
      <c r="Q248" s="2">
        <v>8.4983739999999995E-3</v>
      </c>
      <c r="R248" s="4">
        <v>3</v>
      </c>
      <c r="S248" s="2">
        <v>3.1214055709881698</v>
      </c>
      <c r="T248" s="2">
        <v>9.9905970000000004E-3</v>
      </c>
      <c r="BP248" s="3">
        <f t="shared" si="572"/>
        <v>196.22318813138489</v>
      </c>
      <c r="BQ248" s="3">
        <f t="shared" si="573"/>
        <v>262.76860274937997</v>
      </c>
      <c r="BR248" s="21">
        <f t="shared" ref="BR248:BS248" si="783">CH32</f>
        <v>229.49589544038241</v>
      </c>
      <c r="BS248" s="21">
        <f t="shared" si="783"/>
        <v>-66.545414617995078</v>
      </c>
      <c r="BT248" s="22">
        <f t="shared" si="575"/>
        <v>-15271.899515208293</v>
      </c>
      <c r="BU248" s="3">
        <f t="shared" si="576"/>
        <v>52668.366023982933</v>
      </c>
      <c r="BW248" s="3"/>
      <c r="BX248" s="3">
        <f t="shared" si="577"/>
        <v>-6.1829929462125222</v>
      </c>
      <c r="BY248" s="21">
        <f t="shared" si="578"/>
        <v>111.71749811264922</v>
      </c>
      <c r="BZ248" s="21">
        <f t="shared" si="579"/>
        <v>38.229401772913803</v>
      </c>
      <c r="CA248" s="21">
        <f t="shared" si="580"/>
        <v>12480.799384549782</v>
      </c>
      <c r="CB248" s="3">
        <f t="shared" si="567"/>
        <v>-690.74850279902091</v>
      </c>
      <c r="CK248" s="3">
        <f t="shared" si="581"/>
        <v>104.16666661750003</v>
      </c>
      <c r="CL248" s="3">
        <f t="shared" si="582"/>
        <v>102.499958750001</v>
      </c>
      <c r="CM248" s="21">
        <f t="shared" ref="CM248:CN248" si="784">CJ32</f>
        <v>103.33331268375051</v>
      </c>
      <c r="CN248" s="21">
        <f t="shared" si="784"/>
        <v>1.6667078674990279</v>
      </c>
      <c r="CO248" s="22">
        <f t="shared" si="584"/>
        <v>172.22644522474405</v>
      </c>
      <c r="CP248" s="3">
        <f t="shared" si="585"/>
        <v>10677.773510197754</v>
      </c>
      <c r="CR248" s="3"/>
      <c r="CS248" s="3">
        <f t="shared" si="586"/>
        <v>-2.2521044257134832</v>
      </c>
      <c r="CT248" s="21">
        <f t="shared" si="587"/>
        <v>-0.66668799999862927</v>
      </c>
      <c r="CU248" s="21">
        <f t="shared" si="588"/>
        <v>5.0719743443182583</v>
      </c>
      <c r="CV248" s="21">
        <f t="shared" si="589"/>
        <v>0.44447288934217227</v>
      </c>
      <c r="CW248" s="3">
        <f t="shared" si="568"/>
        <v>1.5014509953669837</v>
      </c>
      <c r="DF248" s="3">
        <f t="shared" si="590"/>
        <v>142.59259255555551</v>
      </c>
      <c r="DG248" s="3">
        <f t="shared" si="591"/>
        <v>143.74971624999799</v>
      </c>
      <c r="DH248" s="21">
        <f t="shared" ref="DH248:DI248" si="785">CL32</f>
        <v>143.17115440277675</v>
      </c>
      <c r="DI248" s="21">
        <f t="shared" si="785"/>
        <v>-1.1571236944424754</v>
      </c>
      <c r="DJ248" s="22">
        <f t="shared" si="593"/>
        <v>-165.66673512013512</v>
      </c>
      <c r="DK248" s="3">
        <f t="shared" si="594"/>
        <v>20497.979453023741</v>
      </c>
      <c r="DM248" s="3"/>
      <c r="DN248" s="3">
        <f t="shared" si="595"/>
        <v>6.9647984096796733</v>
      </c>
      <c r="DO248" s="21">
        <f t="shared" si="596"/>
        <v>6.846921972220656</v>
      </c>
      <c r="DP248" s="21">
        <f t="shared" si="597"/>
        <v>48.508416887476507</v>
      </c>
      <c r="DQ248" s="21">
        <f t="shared" si="598"/>
        <v>46.880340493677998</v>
      </c>
      <c r="DR248" s="3">
        <f t="shared" si="569"/>
        <v>47.687431263323241</v>
      </c>
      <c r="EA248" s="3">
        <f t="shared" si="599"/>
        <v>2.3249999991749997</v>
      </c>
      <c r="EB248" s="3">
        <f t="shared" si="600"/>
        <v>2.10999679999999</v>
      </c>
      <c r="EC248" s="21">
        <f t="shared" ref="EC248:ED248" si="786">CN32</f>
        <v>2.2174983995874946</v>
      </c>
      <c r="ED248" s="21">
        <f t="shared" si="786"/>
        <v>0.21500319917500965</v>
      </c>
      <c r="EE248" s="22">
        <f t="shared" si="602"/>
        <v>0.47676925007677523</v>
      </c>
      <c r="EF248" s="3">
        <f t="shared" si="603"/>
        <v>4.9172991521730998</v>
      </c>
      <c r="EH248" s="3"/>
      <c r="EI248" s="3">
        <f t="shared" si="604"/>
        <v>2.8240732541666702E-3</v>
      </c>
      <c r="EJ248" s="21">
        <f t="shared" si="605"/>
        <v>-3.4002977666671708E-2</v>
      </c>
      <c r="EK248" s="21">
        <f t="shared" si="606"/>
        <v>7.9753897448995269E-6</v>
      </c>
      <c r="EL248" s="21">
        <f t="shared" si="607"/>
        <v>1.156202490200175E-3</v>
      </c>
      <c r="EM248" s="3">
        <f t="shared" si="608"/>
        <v>-9.6026899790474177E-5</v>
      </c>
      <c r="EV248" s="3">
        <f t="shared" si="609"/>
        <v>4.301075270343393</v>
      </c>
      <c r="EW248" s="3">
        <f t="shared" si="610"/>
        <v>4.7393436805212197</v>
      </c>
      <c r="EX248" s="21">
        <f t="shared" ref="EX248:EY248" si="787">CP32</f>
        <v>4.5202094754323063</v>
      </c>
      <c r="EY248" s="25">
        <f t="shared" si="787"/>
        <v>-0.43826841017782669</v>
      </c>
      <c r="EZ248" s="22">
        <f t="shared" si="612"/>
        <v>-1.9810650204684648</v>
      </c>
      <c r="FA248" s="3">
        <f t="shared" si="613"/>
        <v>20.432293701788005</v>
      </c>
      <c r="FC248" s="3"/>
      <c r="FD248" s="3">
        <f t="shared" si="614"/>
        <v>-9.0778159282964843E-2</v>
      </c>
      <c r="FE248" s="21">
        <f t="shared" si="615"/>
        <v>4.6832971482330343E-2</v>
      </c>
      <c r="FF248" s="21">
        <f t="shared" si="616"/>
        <v>8.2406742028033365E-3</v>
      </c>
      <c r="FG248" s="21">
        <f t="shared" si="617"/>
        <v>2.1933272178647671E-3</v>
      </c>
      <c r="FH248" s="3">
        <f t="shared" si="570"/>
        <v>-4.2514109449175337E-3</v>
      </c>
      <c r="FQ248" s="3">
        <f t="shared" si="618"/>
        <v>7.9925213980842944</v>
      </c>
      <c r="FR248" s="3">
        <f t="shared" si="619"/>
        <v>7.3144554932573698</v>
      </c>
      <c r="FS248" s="21">
        <f t="shared" ref="FS248:FT248" si="788">CR32</f>
        <v>7.6534884456708321</v>
      </c>
      <c r="FT248" s="25">
        <f t="shared" si="788"/>
        <v>0.67806590482692464</v>
      </c>
      <c r="FU248" s="22">
        <f t="shared" si="621"/>
        <v>5.1895695679962062</v>
      </c>
      <c r="FV248" s="3">
        <f t="shared" si="622"/>
        <v>58.575885388016928</v>
      </c>
      <c r="FX248" s="3"/>
      <c r="FY248" s="3">
        <f t="shared" si="623"/>
        <v>-0.37019388239656159</v>
      </c>
      <c r="FZ248" s="21">
        <f t="shared" si="624"/>
        <v>1.896686500903682</v>
      </c>
      <c r="GA248" s="21">
        <f t="shared" si="625"/>
        <v>0.13704351056383926</v>
      </c>
      <c r="GB248" s="21">
        <f t="shared" si="626"/>
        <v>3.5974196827102527</v>
      </c>
      <c r="GC248" s="3">
        <f t="shared" si="571"/>
        <v>-0.70214173945868352</v>
      </c>
    </row>
    <row r="249" spans="1:185" x14ac:dyDescent="0.25">
      <c r="A249" s="1"/>
      <c r="B249" s="1">
        <v>2</v>
      </c>
      <c r="C249" s="5">
        <v>1</v>
      </c>
      <c r="D249" s="3">
        <v>197.66666666666666</v>
      </c>
      <c r="E249" s="3">
        <v>1.0409999999999999</v>
      </c>
      <c r="F249" s="5">
        <v>1</v>
      </c>
      <c r="G249" s="3">
        <v>108.66666666666666</v>
      </c>
      <c r="H249" s="3">
        <v>0.33333333333333331</v>
      </c>
      <c r="I249" s="5">
        <v>1</v>
      </c>
      <c r="J249" s="3">
        <v>114.99999999999999</v>
      </c>
      <c r="K249" s="3">
        <v>0.35355339059327373</v>
      </c>
      <c r="L249" s="5">
        <v>1</v>
      </c>
      <c r="M249" s="2">
        <v>2.0104244229337302</v>
      </c>
      <c r="N249" s="2">
        <v>1E-3</v>
      </c>
      <c r="O249" s="5">
        <v>1</v>
      </c>
      <c r="P249" s="2">
        <v>4.4766666666666666</v>
      </c>
      <c r="Q249" s="2">
        <v>2.2267271604938274E-3</v>
      </c>
      <c r="R249" s="5">
        <v>1</v>
      </c>
      <c r="S249" s="2">
        <v>8.8377777777777773</v>
      </c>
      <c r="T249" s="2">
        <v>8.2458732389251457E-2</v>
      </c>
      <c r="BP249" s="3">
        <f t="shared" si="572"/>
        <v>196.35588308730973</v>
      </c>
      <c r="BQ249" s="3">
        <f t="shared" si="573"/>
        <v>85.398455871079804</v>
      </c>
      <c r="BR249" s="21">
        <f t="shared" ref="BR249:BS249" si="789">CH33</f>
        <v>140.87716947919478</v>
      </c>
      <c r="BS249" s="21">
        <f t="shared" si="789"/>
        <v>110.95742721622993</v>
      </c>
      <c r="BT249" s="22">
        <f t="shared" si="575"/>
        <v>15631.368278916243</v>
      </c>
      <c r="BU249" s="3">
        <f t="shared" si="576"/>
        <v>19846.376880469768</v>
      </c>
      <c r="BW249" s="3"/>
      <c r="BX249" s="3">
        <f t="shared" si="577"/>
        <v>-6.0502979902876746</v>
      </c>
      <c r="BY249" s="21">
        <f t="shared" si="578"/>
        <v>-65.652648765650937</v>
      </c>
      <c r="BZ249" s="21">
        <f t="shared" si="579"/>
        <v>36.606105771279076</v>
      </c>
      <c r="CA249" s="21">
        <f t="shared" si="580"/>
        <v>4310.2702899459273</v>
      </c>
      <c r="CB249" s="3">
        <f t="shared" si="567"/>
        <v>397.21808888388045</v>
      </c>
      <c r="CK249" s="3">
        <f t="shared" si="581"/>
        <v>100.41666669250002</v>
      </c>
      <c r="CL249" s="3">
        <f t="shared" si="582"/>
        <v>105.0000175</v>
      </c>
      <c r="CM249" s="21">
        <f t="shared" ref="CM249:CN249" si="790">CJ33</f>
        <v>102.70834209625001</v>
      </c>
      <c r="CN249" s="21">
        <f t="shared" si="790"/>
        <v>-4.5833508074999827</v>
      </c>
      <c r="CO249" s="22">
        <f t="shared" si="584"/>
        <v>-470.74836268383194</v>
      </c>
      <c r="CP249" s="3">
        <f t="shared" si="585"/>
        <v>10549.00353616032</v>
      </c>
      <c r="CR249" s="3"/>
      <c r="CS249" s="3">
        <f t="shared" si="586"/>
        <v>-6.0021043507134948</v>
      </c>
      <c r="CT249" s="21">
        <f t="shared" si="587"/>
        <v>1.8333707500003698</v>
      </c>
      <c r="CU249" s="21">
        <f t="shared" si="588"/>
        <v>36.025256636853861</v>
      </c>
      <c r="CV249" s="21">
        <f t="shared" si="589"/>
        <v>3.3612483069569183</v>
      </c>
      <c r="CW249" s="3">
        <f t="shared" si="568"/>
        <v>-11.004082555048083</v>
      </c>
      <c r="DF249" s="3">
        <f t="shared" si="590"/>
        <v>139.81481477777774</v>
      </c>
      <c r="DG249" s="3">
        <f t="shared" si="591"/>
        <v>137.499809999999</v>
      </c>
      <c r="DH249" s="21">
        <f t="shared" ref="DH249:DI249" si="791">CL33</f>
        <v>138.65731238888839</v>
      </c>
      <c r="DI249" s="21">
        <f t="shared" si="791"/>
        <v>2.3150047777787393</v>
      </c>
      <c r="DJ249" s="22">
        <f t="shared" si="593"/>
        <v>320.99234065423576</v>
      </c>
      <c r="DK249" s="3">
        <f t="shared" si="594"/>
        <v>19225.85027890978</v>
      </c>
      <c r="DM249" s="3"/>
      <c r="DN249" s="3">
        <f t="shared" si="595"/>
        <v>4.1870206319019019</v>
      </c>
      <c r="DO249" s="21">
        <f t="shared" si="596"/>
        <v>0.59701572222166988</v>
      </c>
      <c r="DP249" s="21">
        <f t="shared" si="597"/>
        <v>17.531141771972202</v>
      </c>
      <c r="DQ249" s="21">
        <f t="shared" si="598"/>
        <v>0.35642777257986208</v>
      </c>
      <c r="DR249" s="3">
        <f t="shared" si="569"/>
        <v>2.4997171465119465</v>
      </c>
      <c r="EA249" s="3">
        <f t="shared" si="599"/>
        <v>2.2624999999250002</v>
      </c>
      <c r="EB249" s="3">
        <f t="shared" si="600"/>
        <v>1.94000053999999</v>
      </c>
      <c r="EC249" s="21">
        <f t="shared" ref="EC249:ED249" si="792">CN33</f>
        <v>2.1012502699624953</v>
      </c>
      <c r="ED249" s="21">
        <f t="shared" si="792"/>
        <v>0.32249945992501017</v>
      </c>
      <c r="EE249" s="22">
        <f t="shared" si="602"/>
        <v>0.6776520772301865</v>
      </c>
      <c r="EF249" s="3">
        <f t="shared" si="603"/>
        <v>4.4152526970174595</v>
      </c>
      <c r="EH249" s="3"/>
      <c r="EI249" s="3">
        <f t="shared" si="604"/>
        <v>-5.9675925995832824E-2</v>
      </c>
      <c r="EJ249" s="21">
        <f t="shared" si="605"/>
        <v>-0.20399923766667172</v>
      </c>
      <c r="EK249" s="21">
        <f t="shared" si="606"/>
        <v>3.5612161434601156E-3</v>
      </c>
      <c r="EL249" s="21">
        <f t="shared" si="607"/>
        <v>4.1615688968583212E-2</v>
      </c>
      <c r="EM249" s="3">
        <f t="shared" si="608"/>
        <v>1.2173843410202613E-2</v>
      </c>
      <c r="EV249" s="3">
        <f t="shared" si="609"/>
        <v>4.419889502908946</v>
      </c>
      <c r="EW249" s="3">
        <f t="shared" si="610"/>
        <v>5.1546377404616601</v>
      </c>
      <c r="EX249" s="21">
        <f t="shared" ref="EX249:EY249" si="793">CP33</f>
        <v>4.7872636216853035</v>
      </c>
      <c r="EY249" s="25">
        <f t="shared" si="793"/>
        <v>-0.73474823755271412</v>
      </c>
      <c r="EZ249" s="22">
        <f t="shared" si="612"/>
        <v>-3.5174335087334998</v>
      </c>
      <c r="FA249" s="3">
        <f t="shared" si="613"/>
        <v>22.917892983511489</v>
      </c>
      <c r="FC249" s="3"/>
      <c r="FD249" s="3">
        <f t="shared" si="614"/>
        <v>2.803607328258817E-2</v>
      </c>
      <c r="FE249" s="21">
        <f t="shared" si="615"/>
        <v>0.46212703142277078</v>
      </c>
      <c r="FF249" s="21">
        <f t="shared" si="616"/>
        <v>7.860214051066542E-4</v>
      </c>
      <c r="FG249" s="21">
        <f t="shared" si="617"/>
        <v>0.21356139317162257</v>
      </c>
      <c r="FH249" s="3">
        <f t="shared" si="570"/>
        <v>1.2956227318833727E-2</v>
      </c>
      <c r="FQ249" s="3">
        <f t="shared" si="618"/>
        <v>8.1661844232884508</v>
      </c>
      <c r="FR249" s="3">
        <f t="shared" si="619"/>
        <v>3.8779343001745201</v>
      </c>
      <c r="FS249" s="21">
        <f t="shared" ref="FS249:FT249" si="794">CR33</f>
        <v>6.0220593617314853</v>
      </c>
      <c r="FT249" s="25">
        <f t="shared" si="794"/>
        <v>4.2882501231139312</v>
      </c>
      <c r="FU249" s="22">
        <f t="shared" si="621"/>
        <v>25.824096799344442</v>
      </c>
      <c r="FV249" s="3">
        <f t="shared" si="622"/>
        <v>36.265198956217823</v>
      </c>
      <c r="FX249" s="3"/>
      <c r="FY249" s="3">
        <f t="shared" si="623"/>
        <v>-0.19653085719240515</v>
      </c>
      <c r="FZ249" s="21">
        <f t="shared" si="624"/>
        <v>-1.5398346921791677</v>
      </c>
      <c r="GA249" s="21">
        <f t="shared" si="625"/>
        <v>3.8624377828781545E-2</v>
      </c>
      <c r="GB249" s="21">
        <f t="shared" si="626"/>
        <v>2.3710908792385119</v>
      </c>
      <c r="GC249" s="3">
        <f t="shared" si="571"/>
        <v>0.30262503198857515</v>
      </c>
    </row>
    <row r="250" spans="1:185" x14ac:dyDescent="0.25">
      <c r="A250" s="1"/>
      <c r="B250" s="1"/>
      <c r="C250" s="6">
        <v>2</v>
      </c>
      <c r="D250" s="3">
        <v>219.95828187168919</v>
      </c>
      <c r="E250" s="3">
        <v>1.0952308749280082</v>
      </c>
      <c r="F250" s="6">
        <v>2</v>
      </c>
      <c r="G250" s="3">
        <v>96.250000024999963</v>
      </c>
      <c r="H250" s="3">
        <v>1.8604085572798248</v>
      </c>
      <c r="I250" s="6">
        <v>2</v>
      </c>
      <c r="J250" s="3">
        <v>143.51851858333339</v>
      </c>
      <c r="K250" s="3">
        <v>1.9610428064906915</v>
      </c>
      <c r="L250" s="6">
        <v>2</v>
      </c>
      <c r="M250" s="2">
        <v>2.2541666675000003</v>
      </c>
      <c r="N250" s="2">
        <v>1.8604085572798249E-2</v>
      </c>
      <c r="O250" s="6">
        <v>2</v>
      </c>
      <c r="P250" s="2">
        <v>4.4362292035355892</v>
      </c>
      <c r="Q250" s="2">
        <v>3.6613081416315779E-2</v>
      </c>
      <c r="R250" s="6">
        <v>2</v>
      </c>
      <c r="S250" s="2">
        <v>9.1598135920726591</v>
      </c>
      <c r="T250" s="2">
        <v>6.9243436082595672E-2</v>
      </c>
      <c r="BP250" s="3">
        <f t="shared" si="572"/>
        <v>204.23243434395687</v>
      </c>
      <c r="BQ250" s="3">
        <f t="shared" si="573"/>
        <v>37.7977718401199</v>
      </c>
      <c r="BR250" s="21">
        <f t="shared" ref="BR250:BS250" si="795">CH34</f>
        <v>121.01510309203839</v>
      </c>
      <c r="BS250" s="21">
        <f t="shared" si="795"/>
        <v>166.43466250383696</v>
      </c>
      <c r="BT250" s="22">
        <f t="shared" si="575"/>
        <v>20141.107840990444</v>
      </c>
      <c r="BU250" s="3">
        <f t="shared" si="576"/>
        <v>14644.655176376678</v>
      </c>
      <c r="BW250" s="3"/>
      <c r="BX250" s="3">
        <f t="shared" si="577"/>
        <v>1.8262532663594584</v>
      </c>
      <c r="BY250" s="21">
        <f t="shared" si="578"/>
        <v>-113.25333279661083</v>
      </c>
      <c r="BZ250" s="21">
        <f t="shared" si="579"/>
        <v>3.3352009928885908</v>
      </c>
      <c r="CA250" s="21">
        <f t="shared" si="580"/>
        <v>12826.317389539887</v>
      </c>
      <c r="CB250" s="3">
        <f t="shared" si="567"/>
        <v>-206.82926894590531</v>
      </c>
      <c r="CK250" s="3">
        <f t="shared" si="581"/>
        <v>115.53030322045457</v>
      </c>
      <c r="CL250" s="3">
        <f t="shared" si="582"/>
        <v>100.000143749999</v>
      </c>
      <c r="CM250" s="21">
        <f t="shared" ref="CM250:CN250" si="796">CJ34</f>
        <v>107.76522348522678</v>
      </c>
      <c r="CN250" s="21">
        <f t="shared" si="796"/>
        <v>15.530159470455573</v>
      </c>
      <c r="CO250" s="22">
        <f t="shared" si="584"/>
        <v>1673.611106094856</v>
      </c>
      <c r="CP250" s="3">
        <f t="shared" si="585"/>
        <v>11613.343392820874</v>
      </c>
      <c r="CR250" s="3"/>
      <c r="CS250" s="3">
        <f t="shared" si="586"/>
        <v>9.1115321772410596</v>
      </c>
      <c r="CT250" s="21">
        <f t="shared" si="587"/>
        <v>-3.1665030000006311</v>
      </c>
      <c r="CU250" s="21">
        <f t="shared" si="588"/>
        <v>83.020018616899208</v>
      </c>
      <c r="CV250" s="21">
        <f t="shared" si="589"/>
        <v>10.026741249012996</v>
      </c>
      <c r="CW250" s="3">
        <f t="shared" si="568"/>
        <v>-28.851693973836099</v>
      </c>
      <c r="DF250" s="3">
        <f t="shared" si="590"/>
        <v>158.33333320749998</v>
      </c>
      <c r="DG250" s="3">
        <f t="shared" si="591"/>
        <v>163.7499325</v>
      </c>
      <c r="DH250" s="21">
        <f t="shared" ref="DH250:DI250" si="797">CL34</f>
        <v>161.04163285375</v>
      </c>
      <c r="DI250" s="21">
        <f t="shared" si="797"/>
        <v>-5.4165992925000239</v>
      </c>
      <c r="DJ250" s="22">
        <f t="shared" si="593"/>
        <v>-872.29799457867091</v>
      </c>
      <c r="DK250" s="3">
        <f t="shared" si="594"/>
        <v>25934.407512202011</v>
      </c>
      <c r="DM250" s="3"/>
      <c r="DN250" s="3">
        <f t="shared" si="595"/>
        <v>22.705539061624137</v>
      </c>
      <c r="DO250" s="21">
        <f t="shared" si="596"/>
        <v>26.847138222222668</v>
      </c>
      <c r="DP250" s="21">
        <f t="shared" si="597"/>
        <v>515.54150407893951</v>
      </c>
      <c r="DQ250" s="21">
        <f t="shared" si="598"/>
        <v>720.76883072312933</v>
      </c>
      <c r="DR250" s="3">
        <f t="shared" si="569"/>
        <v>609.57874559749916</v>
      </c>
      <c r="EA250" s="3">
        <f t="shared" si="599"/>
        <v>2.8541666674999999</v>
      </c>
      <c r="EB250" s="3">
        <f t="shared" si="600"/>
        <v>2.1700000799999999</v>
      </c>
      <c r="EC250" s="21">
        <f t="shared" ref="EC250:ED250" si="798">CN34</f>
        <v>2.5120833737499999</v>
      </c>
      <c r="ED250" s="21">
        <f t="shared" si="798"/>
        <v>0.68416658750000003</v>
      </c>
      <c r="EE250" s="22">
        <f t="shared" si="602"/>
        <v>1.7186835093340247</v>
      </c>
      <c r="EF250" s="3">
        <f t="shared" si="603"/>
        <v>6.3105628766711819</v>
      </c>
      <c r="EH250" s="3"/>
      <c r="EI250" s="3">
        <f t="shared" si="604"/>
        <v>0.53199074157916693</v>
      </c>
      <c r="EJ250" s="21">
        <f t="shared" si="605"/>
        <v>2.6000302333338166E-2</v>
      </c>
      <c r="EK250" s="21">
        <f t="shared" si="606"/>
        <v>0.28301414912595196</v>
      </c>
      <c r="EL250" s="21">
        <f t="shared" si="607"/>
        <v>6.7601572142499003E-4</v>
      </c>
      <c r="EM250" s="3">
        <f t="shared" si="608"/>
        <v>1.3831920119595114E-2</v>
      </c>
      <c r="EV250" s="3">
        <f t="shared" si="609"/>
        <v>3.8540145974148863</v>
      </c>
      <c r="EW250" s="3">
        <f t="shared" si="610"/>
        <v>4.6082947609845197</v>
      </c>
      <c r="EX250" s="21">
        <f t="shared" ref="EX250:EY250" si="799">CP34</f>
        <v>4.2311546791997028</v>
      </c>
      <c r="EY250" s="25">
        <f t="shared" si="799"/>
        <v>-0.75428016356963346</v>
      </c>
      <c r="EZ250" s="22">
        <f t="shared" si="612"/>
        <v>-3.1914760435151717</v>
      </c>
      <c r="FA250" s="3">
        <f t="shared" si="613"/>
        <v>17.902669919313539</v>
      </c>
      <c r="FC250" s="3"/>
      <c r="FD250" s="3">
        <f t="shared" si="614"/>
        <v>-0.53783883221147155</v>
      </c>
      <c r="FE250" s="21">
        <f t="shared" si="615"/>
        <v>-8.4215948054369605E-2</v>
      </c>
      <c r="FF250" s="21">
        <f t="shared" si="616"/>
        <v>0.28927060943459942</v>
      </c>
      <c r="FG250" s="21">
        <f t="shared" si="617"/>
        <v>7.0923259066962797E-3</v>
      </c>
      <c r="FH250" s="3">
        <f t="shared" si="570"/>
        <v>4.52946071551441E-2</v>
      </c>
      <c r="FQ250" s="3">
        <f t="shared" si="618"/>
        <v>7.5058778605391252</v>
      </c>
      <c r="FR250" s="3">
        <f t="shared" si="619"/>
        <v>1.70942290790401</v>
      </c>
      <c r="FS250" s="21">
        <f t="shared" ref="FS250:FT250" si="800">CR34</f>
        <v>4.6076503842215679</v>
      </c>
      <c r="FT250" s="25">
        <f t="shared" si="800"/>
        <v>5.7964549526351155</v>
      </c>
      <c r="FU250" s="22">
        <f t="shared" si="621"/>
        <v>26.708037889632202</v>
      </c>
      <c r="FV250" s="3">
        <f t="shared" si="622"/>
        <v>21.230442063217161</v>
      </c>
      <c r="FX250" s="3"/>
      <c r="FY250" s="3">
        <f t="shared" si="623"/>
        <v>-0.85683741994173079</v>
      </c>
      <c r="FZ250" s="21">
        <f t="shared" si="624"/>
        <v>-3.7083460844496781</v>
      </c>
      <c r="GA250" s="21">
        <f t="shared" si="625"/>
        <v>0.73417036421240189</v>
      </c>
      <c r="GB250" s="21">
        <f t="shared" si="626"/>
        <v>13.751830682053258</v>
      </c>
      <c r="GC250" s="3">
        <f t="shared" si="571"/>
        <v>3.1774496912508821</v>
      </c>
    </row>
    <row r="251" spans="1:185" x14ac:dyDescent="0.25">
      <c r="A251" s="1"/>
      <c r="B251" s="1"/>
      <c r="C251" s="4">
        <v>3</v>
      </c>
      <c r="D251" s="3">
        <v>198.45943391398998</v>
      </c>
      <c r="E251" s="3">
        <v>0.33317659999999999</v>
      </c>
      <c r="F251" s="4">
        <v>3</v>
      </c>
      <c r="G251" s="3">
        <v>102.500441250001</v>
      </c>
      <c r="H251" s="3">
        <v>4.7140450000000005</v>
      </c>
      <c r="I251" s="4">
        <v>3</v>
      </c>
      <c r="J251" s="3">
        <v>138.749597499999</v>
      </c>
      <c r="K251" s="3">
        <v>5</v>
      </c>
      <c r="L251" s="4">
        <v>3</v>
      </c>
      <c r="M251" s="2">
        <v>2.1700000799999901</v>
      </c>
      <c r="N251" s="2">
        <v>1.4142136E-2</v>
      </c>
      <c r="O251" s="4">
        <v>3</v>
      </c>
      <c r="P251" s="2">
        <v>4.6082947609845197</v>
      </c>
      <c r="Q251" s="2">
        <v>2.6782086E-2</v>
      </c>
      <c r="R251" s="4">
        <v>3</v>
      </c>
      <c r="S251" s="2">
        <v>8.6383449784633708</v>
      </c>
      <c r="T251" s="2">
        <v>9.9905970000000004E-3</v>
      </c>
      <c r="BP251" s="3">
        <f t="shared" si="572"/>
        <v>206.78636737274073</v>
      </c>
      <c r="BQ251" s="3">
        <f t="shared" si="573"/>
        <v>202.868495540889</v>
      </c>
      <c r="BR251" s="21">
        <f t="shared" ref="BR251:BS251" si="801">CH35</f>
        <v>204.82743145681485</v>
      </c>
      <c r="BS251" s="21">
        <f t="shared" si="801"/>
        <v>3.9178718318517269</v>
      </c>
      <c r="BT251" s="22">
        <f t="shared" si="575"/>
        <v>802.4876240951952</v>
      </c>
      <c r="BU251" s="3">
        <f t="shared" si="576"/>
        <v>41954.276677196183</v>
      </c>
      <c r="BW251" s="3"/>
      <c r="BX251" s="3">
        <f t="shared" si="577"/>
        <v>4.3801862951433179</v>
      </c>
      <c r="BY251" s="21">
        <f t="shared" si="578"/>
        <v>51.817390904158259</v>
      </c>
      <c r="BZ251" s="21">
        <f t="shared" si="579"/>
        <v>19.186031980161346</v>
      </c>
      <c r="CA251" s="21">
        <f t="shared" si="580"/>
        <v>2685.042000114343</v>
      </c>
      <c r="CB251" s="3">
        <f t="shared" si="567"/>
        <v>226.96982548847802</v>
      </c>
      <c r="CK251" s="3">
        <f t="shared" si="581"/>
        <v>118.33333351749999</v>
      </c>
      <c r="CL251" s="3">
        <f t="shared" si="582"/>
        <v>66.250088749999392</v>
      </c>
      <c r="CM251" s="21">
        <f t="shared" ref="CM251:CN251" si="802">CJ35</f>
        <v>92.291711133749686</v>
      </c>
      <c r="CN251" s="21">
        <f t="shared" si="802"/>
        <v>52.083244767500602</v>
      </c>
      <c r="CO251" s="22">
        <f t="shared" si="584"/>
        <v>4806.8517809905452</v>
      </c>
      <c r="CP251" s="3">
        <f t="shared" si="585"/>
        <v>8517.7599439954956</v>
      </c>
      <c r="CR251" s="3"/>
      <c r="CS251" s="3">
        <f t="shared" si="586"/>
        <v>11.914562474286484</v>
      </c>
      <c r="CT251" s="21">
        <f t="shared" si="587"/>
        <v>-36.916558000000236</v>
      </c>
      <c r="CU251" s="21">
        <f t="shared" si="588"/>
        <v>141.95679895367567</v>
      </c>
      <c r="CV251" s="21">
        <f t="shared" si="589"/>
        <v>1362.8322545673814</v>
      </c>
      <c r="CW251" s="3">
        <f t="shared" si="568"/>
        <v>-439.8446366266233</v>
      </c>
      <c r="DF251" s="3">
        <f t="shared" si="590"/>
        <v>149.99999988888891</v>
      </c>
      <c r="DG251" s="3">
        <f t="shared" si="591"/>
        <v>149.999855</v>
      </c>
      <c r="DH251" s="21">
        <f t="shared" ref="DH251:DI251" si="803">CL35</f>
        <v>149.99992744444444</v>
      </c>
      <c r="DI251" s="21">
        <f t="shared" si="803"/>
        <v>1.4488888891150964E-4</v>
      </c>
      <c r="DJ251" s="22">
        <f t="shared" si="593"/>
        <v>2.1733322824232616E-2</v>
      </c>
      <c r="DK251" s="3">
        <f t="shared" si="594"/>
        <v>22499.978233338596</v>
      </c>
      <c r="DM251" s="3"/>
      <c r="DN251" s="3">
        <f t="shared" si="595"/>
        <v>14.372205743013069</v>
      </c>
      <c r="DO251" s="21">
        <f t="shared" si="596"/>
        <v>13.097060722222665</v>
      </c>
      <c r="DP251" s="21">
        <f t="shared" si="597"/>
        <v>206.56029791949786</v>
      </c>
      <c r="DQ251" s="21">
        <f t="shared" si="598"/>
        <v>171.53299956158767</v>
      </c>
      <c r="DR251" s="3">
        <f t="shared" si="569"/>
        <v>188.23365132851947</v>
      </c>
      <c r="EA251" s="3">
        <f t="shared" si="599"/>
        <v>2.533333334175</v>
      </c>
      <c r="EB251" s="3">
        <f t="shared" si="600"/>
        <v>1.86999892999999</v>
      </c>
      <c r="EC251" s="21">
        <f t="shared" ref="EC251:ED251" si="804">CN35</f>
        <v>2.2016661320874951</v>
      </c>
      <c r="ED251" s="21">
        <f t="shared" si="804"/>
        <v>0.66333440417501</v>
      </c>
      <c r="EE251" s="22">
        <f t="shared" si="602"/>
        <v>1.4604408919205574</v>
      </c>
      <c r="EF251" s="3">
        <f t="shared" si="603"/>
        <v>4.8473337571811115</v>
      </c>
      <c r="EH251" s="3"/>
      <c r="EI251" s="3">
        <f t="shared" si="604"/>
        <v>0.21115740825416696</v>
      </c>
      <c r="EJ251" s="21">
        <f t="shared" si="605"/>
        <v>-0.27400084766667177</v>
      </c>
      <c r="EK251" s="21">
        <f t="shared" si="606"/>
        <v>4.4587451060616935E-2</v>
      </c>
      <c r="EL251" s="21">
        <f t="shared" si="607"/>
        <v>7.5076464522054673E-2</v>
      </c>
      <c r="EM251" s="3">
        <f t="shared" si="608"/>
        <v>-5.7857308852739223E-2</v>
      </c>
      <c r="EV251" s="3">
        <f t="shared" si="609"/>
        <v>3.9473684197411703</v>
      </c>
      <c r="EW251" s="3">
        <f t="shared" si="610"/>
        <v>5.3475966427424702</v>
      </c>
      <c r="EX251" s="21">
        <f t="shared" ref="EX251:EY251" si="805">CP35</f>
        <v>4.6474825312418204</v>
      </c>
      <c r="EY251" s="25">
        <f t="shared" si="805"/>
        <v>-1.4002282230012999</v>
      </c>
      <c r="EZ251" s="22">
        <f t="shared" si="612"/>
        <v>-6.5075362061503172</v>
      </c>
      <c r="FA251" s="3">
        <f t="shared" si="613"/>
        <v>21.599093878197877</v>
      </c>
      <c r="FC251" s="3"/>
      <c r="FD251" s="3">
        <f t="shared" si="614"/>
        <v>-0.44448500988518758</v>
      </c>
      <c r="FE251" s="21">
        <f t="shared" si="615"/>
        <v>0.65508593370358081</v>
      </c>
      <c r="FF251" s="21">
        <f t="shared" si="616"/>
        <v>0.19756692401263529</v>
      </c>
      <c r="FG251" s="21">
        <f t="shared" si="617"/>
        <v>0.42913758053629225</v>
      </c>
      <c r="FH251" s="3">
        <f t="shared" si="570"/>
        <v>-0.29117587771788345</v>
      </c>
      <c r="FQ251" s="3">
        <f t="shared" si="618"/>
        <v>7.7619254637641957</v>
      </c>
      <c r="FR251" s="3">
        <f t="shared" si="619"/>
        <v>8.1327378810318098</v>
      </c>
      <c r="FS251" s="21">
        <f t="shared" ref="FS251:FT251" si="806">CR35</f>
        <v>7.9473316723980023</v>
      </c>
      <c r="FT251" s="25">
        <f t="shared" si="806"/>
        <v>-0.37081241726761416</v>
      </c>
      <c r="FU251" s="22">
        <f t="shared" si="621"/>
        <v>-2.946969268269374</v>
      </c>
      <c r="FV251" s="3">
        <f t="shared" si="622"/>
        <v>63.160080711100427</v>
      </c>
      <c r="FX251" s="3"/>
      <c r="FY251" s="3">
        <f t="shared" si="623"/>
        <v>-0.60078981671666032</v>
      </c>
      <c r="FZ251" s="21">
        <f t="shared" si="624"/>
        <v>2.714968888678122</v>
      </c>
      <c r="GA251" s="21">
        <f t="shared" si="625"/>
        <v>0.36094840387043831</v>
      </c>
      <c r="GB251" s="21">
        <f t="shared" si="626"/>
        <v>7.3710560664901168</v>
      </c>
      <c r="GC251" s="3">
        <f t="shared" si="571"/>
        <v>-1.6311256610203639</v>
      </c>
    </row>
    <row r="252" spans="1:185" x14ac:dyDescent="0.25">
      <c r="A252" s="1"/>
      <c r="B252" s="1">
        <v>3</v>
      </c>
      <c r="C252" s="5">
        <v>1</v>
      </c>
      <c r="D252" s="3">
        <v>195.66666666666666</v>
      </c>
      <c r="E252" s="3">
        <v>1.0409999999999999</v>
      </c>
      <c r="F252" s="5">
        <v>1</v>
      </c>
      <c r="G252" s="3">
        <v>107.77777777777777</v>
      </c>
      <c r="H252" s="3">
        <v>0.33333333333333331</v>
      </c>
      <c r="I252" s="5">
        <v>1</v>
      </c>
      <c r="J252" s="3">
        <v>105.77777777777777</v>
      </c>
      <c r="K252" s="3">
        <v>0.35355339059327373</v>
      </c>
      <c r="L252" s="5">
        <v>1</v>
      </c>
      <c r="M252" s="2">
        <v>1.9167061050638907</v>
      </c>
      <c r="N252" s="2">
        <v>1E-3</v>
      </c>
      <c r="O252" s="5">
        <v>1</v>
      </c>
      <c r="P252" s="2">
        <v>4.6955555555555542</v>
      </c>
      <c r="Q252" s="2">
        <v>2.4498046639231811E-3</v>
      </c>
      <c r="R252" s="5">
        <v>1</v>
      </c>
      <c r="S252" s="2">
        <v>9.1688888888888886</v>
      </c>
      <c r="T252" s="2">
        <v>8.5112499083913037E-2</v>
      </c>
      <c r="BP252" s="3">
        <f t="shared" si="572"/>
        <v>205.1152092029655</v>
      </c>
      <c r="BQ252" s="3">
        <f t="shared" si="573"/>
        <v>45.592604608759899</v>
      </c>
      <c r="BR252" s="21">
        <f t="shared" ref="BR252:BS252" si="807">CH36</f>
        <v>125.3539069058627</v>
      </c>
      <c r="BS252" s="21">
        <f t="shared" si="807"/>
        <v>159.5226045942056</v>
      </c>
      <c r="BT252" s="22">
        <f t="shared" si="575"/>
        <v>19996.781725682795</v>
      </c>
      <c r="BU252" s="3">
        <f t="shared" si="576"/>
        <v>15713.601976563692</v>
      </c>
      <c r="BW252" s="3"/>
      <c r="BX252" s="3">
        <f t="shared" si="577"/>
        <v>2.7090281253680928</v>
      </c>
      <c r="BY252" s="21">
        <f t="shared" si="578"/>
        <v>-105.45850002797084</v>
      </c>
      <c r="BZ252" s="21">
        <f t="shared" si="579"/>
        <v>7.3388333840353628</v>
      </c>
      <c r="CA252" s="21">
        <f t="shared" si="580"/>
        <v>11121.495228149526</v>
      </c>
      <c r="CB252" s="3">
        <f t="shared" ref="CB252:CB283" si="808">BX252*BY252</f>
        <v>-285.69004263490478</v>
      </c>
      <c r="CK252" s="3">
        <f t="shared" si="581"/>
        <v>118.33333345000004</v>
      </c>
      <c r="CL252" s="3">
        <f t="shared" si="582"/>
        <v>105.000734999999</v>
      </c>
      <c r="CM252" s="21">
        <f t="shared" ref="CM252:CN252" si="809">CJ36</f>
        <v>111.66703422499953</v>
      </c>
      <c r="CN252" s="21">
        <f t="shared" si="809"/>
        <v>13.332598450001043</v>
      </c>
      <c r="CO252" s="22">
        <f t="shared" si="584"/>
        <v>1488.8117274244421</v>
      </c>
      <c r="CP252" s="3">
        <f t="shared" si="585"/>
        <v>12469.526532607215</v>
      </c>
      <c r="CR252" s="3"/>
      <c r="CS252" s="3">
        <f t="shared" si="586"/>
        <v>11.91456240678653</v>
      </c>
      <c r="CT252" s="21">
        <f t="shared" si="587"/>
        <v>1.8340882499993683</v>
      </c>
      <c r="CU252" s="21">
        <f t="shared" si="588"/>
        <v>141.95679734521082</v>
      </c>
      <c r="CV252" s="21">
        <f t="shared" si="589"/>
        <v>3.363879708785745</v>
      </c>
      <c r="CW252" s="3">
        <f t="shared" ref="CW252:CW283" si="810">CS252*CT252</f>
        <v>21.852358914171369</v>
      </c>
      <c r="DF252" s="3">
        <f t="shared" si="590"/>
        <v>139.81481477777774</v>
      </c>
      <c r="DG252" s="3">
        <f t="shared" si="591"/>
        <v>152.49919749999998</v>
      </c>
      <c r="DH252" s="21">
        <f t="shared" ref="DH252:DI252" si="811">CL36</f>
        <v>146.15700613888885</v>
      </c>
      <c r="DI252" s="21">
        <f t="shared" si="811"/>
        <v>-12.684382722222239</v>
      </c>
      <c r="DJ252" s="22">
        <f t="shared" si="593"/>
        <v>-1853.9114033998515</v>
      </c>
      <c r="DK252" s="3">
        <f t="shared" si="594"/>
        <v>21361.870443483193</v>
      </c>
      <c r="DM252" s="3"/>
      <c r="DN252" s="3">
        <f t="shared" si="595"/>
        <v>4.1870206319019019</v>
      </c>
      <c r="DO252" s="21">
        <f t="shared" si="596"/>
        <v>15.596403222222648</v>
      </c>
      <c r="DP252" s="21">
        <f t="shared" si="597"/>
        <v>17.531141771972202</v>
      </c>
      <c r="DQ252" s="21">
        <f t="shared" si="598"/>
        <v>243.24779347015701</v>
      </c>
      <c r="DR252" s="3">
        <f t="shared" ref="DR252:DR283" si="812">DN252*DO252</f>
        <v>65.302462074907524</v>
      </c>
      <c r="EA252" s="3">
        <f t="shared" si="599"/>
        <v>2.4416666675000003</v>
      </c>
      <c r="EB252" s="3">
        <f t="shared" si="600"/>
        <v>2.3199996899999902</v>
      </c>
      <c r="EC252" s="21">
        <f t="shared" ref="EC252:ED252" si="813">CN36</f>
        <v>2.3808331787499952</v>
      </c>
      <c r="ED252" s="21">
        <f t="shared" si="813"/>
        <v>0.1216669775000101</v>
      </c>
      <c r="EE252" s="22">
        <f t="shared" si="602"/>
        <v>0.28966877679025321</v>
      </c>
      <c r="EF252" s="3">
        <f t="shared" si="603"/>
        <v>5.668366625036807</v>
      </c>
      <c r="EH252" s="3"/>
      <c r="EI252" s="3">
        <f t="shared" si="604"/>
        <v>0.11949074157916728</v>
      </c>
      <c r="EJ252" s="21">
        <f t="shared" si="605"/>
        <v>0.17599991233332846</v>
      </c>
      <c r="EK252" s="21">
        <f t="shared" si="606"/>
        <v>1.4278037323139337E-2</v>
      </c>
      <c r="EL252" s="21">
        <f t="shared" si="607"/>
        <v>3.0975969141339304E-2</v>
      </c>
      <c r="EM252" s="3">
        <f t="shared" si="608"/>
        <v>2.1030360042577845E-2</v>
      </c>
      <c r="EV252" s="3">
        <f t="shared" si="609"/>
        <v>4.0955631385339366</v>
      </c>
      <c r="EW252" s="3">
        <f t="shared" si="610"/>
        <v>4.3103454035375304</v>
      </c>
      <c r="EX252" s="21">
        <f t="shared" ref="EX252:EY252" si="814">CP36</f>
        <v>4.2029542710357335</v>
      </c>
      <c r="EY252" s="25">
        <f t="shared" si="814"/>
        <v>-0.21478226500359376</v>
      </c>
      <c r="EZ252" s="22">
        <f t="shared" si="612"/>
        <v>-0.90272003803958312</v>
      </c>
      <c r="FA252" s="3">
        <f t="shared" si="613"/>
        <v>17.664824604417515</v>
      </c>
      <c r="FC252" s="3"/>
      <c r="FD252" s="3">
        <f t="shared" si="614"/>
        <v>-0.29629029109242122</v>
      </c>
      <c r="FE252" s="21">
        <f t="shared" si="615"/>
        <v>-0.38216530550135897</v>
      </c>
      <c r="FF252" s="21">
        <f t="shared" si="616"/>
        <v>8.7787936595631708E-2</v>
      </c>
      <c r="FG252" s="21">
        <f t="shared" si="617"/>
        <v>0.14605032072894703</v>
      </c>
      <c r="FH252" s="3">
        <f t="shared" ref="FH252:FH283" si="815">FD252*FE252</f>
        <v>0.11323186961242174</v>
      </c>
      <c r="FQ252" s="3">
        <f t="shared" si="618"/>
        <v>7.9906680971669335</v>
      </c>
      <c r="FR252" s="3">
        <f t="shared" si="619"/>
        <v>2.2585548693230701</v>
      </c>
      <c r="FS252" s="21">
        <f t="shared" ref="FS252:FT252" si="816">CR36</f>
        <v>5.124611483245002</v>
      </c>
      <c r="FT252" s="25">
        <f t="shared" si="816"/>
        <v>5.7321132278438629</v>
      </c>
      <c r="FU252" s="22">
        <f t="shared" si="621"/>
        <v>29.374853270669234</v>
      </c>
      <c r="FV252" s="3">
        <f t="shared" si="622"/>
        <v>26.261642854206539</v>
      </c>
      <c r="FX252" s="3"/>
      <c r="FY252" s="3">
        <f t="shared" si="623"/>
        <v>-0.3720471833139225</v>
      </c>
      <c r="FZ252" s="21">
        <f t="shared" si="624"/>
        <v>-3.1592141230306177</v>
      </c>
      <c r="GA252" s="21">
        <f t="shared" si="625"/>
        <v>0.13841910661182347</v>
      </c>
      <c r="GB252" s="21">
        <f t="shared" si="626"/>
        <v>9.9806338751561139</v>
      </c>
      <c r="GC252" s="3">
        <f t="shared" ref="GC252:GC283" si="817">FY252*FZ252</f>
        <v>1.1753767159591051</v>
      </c>
    </row>
    <row r="253" spans="1:185" x14ac:dyDescent="0.25">
      <c r="A253" s="1"/>
      <c r="B253" s="1"/>
      <c r="C253" s="6">
        <v>2</v>
      </c>
      <c r="D253" s="3">
        <v>224.50706461449758</v>
      </c>
      <c r="E253" s="3">
        <v>1.0068206977702461</v>
      </c>
      <c r="F253" s="6">
        <v>2</v>
      </c>
      <c r="G253" s="3">
        <v>99.53703694444448</v>
      </c>
      <c r="H253" s="3">
        <v>1.9610428064906915</v>
      </c>
      <c r="I253" s="6">
        <v>2</v>
      </c>
      <c r="J253" s="3">
        <v>134.37499999999997</v>
      </c>
      <c r="K253" s="3">
        <v>2.0799999999999996</v>
      </c>
      <c r="L253" s="6">
        <v>2</v>
      </c>
      <c r="M253" s="2">
        <v>1.9708333325</v>
      </c>
      <c r="N253" s="2">
        <v>1.8604085572798249E-2</v>
      </c>
      <c r="O253" s="6">
        <v>2</v>
      </c>
      <c r="P253" s="2">
        <v>4.5665961964340784</v>
      </c>
      <c r="Q253" s="2">
        <v>4.3107321666366528E-2</v>
      </c>
      <c r="R253" s="6">
        <v>2</v>
      </c>
      <c r="S253" s="2">
        <v>9.6180367117732732</v>
      </c>
      <c r="T253" s="2">
        <v>7.775176756569939E-2</v>
      </c>
      <c r="BP253" s="3">
        <f t="shared" si="572"/>
        <v>203.04857818867913</v>
      </c>
      <c r="BQ253" s="3">
        <f t="shared" si="573"/>
        <v>54.172519023260001</v>
      </c>
      <c r="BR253" s="21">
        <f t="shared" ref="BR253:BS253" si="818">CH37</f>
        <v>128.61054860596957</v>
      </c>
      <c r="BS253" s="21">
        <f t="shared" si="818"/>
        <v>148.87605916541912</v>
      </c>
      <c r="BT253" s="22">
        <f t="shared" si="575"/>
        <v>19147.031643559338</v>
      </c>
      <c r="BU253" s="3">
        <f t="shared" si="576"/>
        <v>16540.673212728459</v>
      </c>
      <c r="BW253" s="3"/>
      <c r="BX253" s="3">
        <f t="shared" si="577"/>
        <v>0.6423971110817206</v>
      </c>
      <c r="BY253" s="21">
        <f t="shared" si="578"/>
        <v>-96.878585613470733</v>
      </c>
      <c r="BZ253" s="21">
        <f t="shared" si="579"/>
        <v>0.41267404832614046</v>
      </c>
      <c r="CA253" s="21">
        <f t="shared" si="580"/>
        <v>9385.4603504665793</v>
      </c>
      <c r="CB253" s="3">
        <f t="shared" si="808"/>
        <v>-62.234523523776737</v>
      </c>
      <c r="CK253" s="3">
        <f t="shared" si="581"/>
        <v>117.9166667325</v>
      </c>
      <c r="CL253" s="3">
        <f t="shared" si="582"/>
        <v>100</v>
      </c>
      <c r="CM253" s="21">
        <f t="shared" ref="CM253:CN253" si="819">CJ37</f>
        <v>108.95833336625</v>
      </c>
      <c r="CN253" s="21">
        <f t="shared" si="819"/>
        <v>17.916666732500005</v>
      </c>
      <c r="CO253" s="22">
        <f t="shared" si="584"/>
        <v>1952.1701466517368</v>
      </c>
      <c r="CP253" s="3">
        <f t="shared" si="585"/>
        <v>11871.918409950869</v>
      </c>
      <c r="CR253" s="3"/>
      <c r="CS253" s="3">
        <f t="shared" si="586"/>
        <v>11.497895689286494</v>
      </c>
      <c r="CT253" s="21">
        <f t="shared" si="587"/>
        <v>-3.1666467499996287</v>
      </c>
      <c r="CU253" s="21">
        <f t="shared" si="588"/>
        <v>132.20160528171294</v>
      </c>
      <c r="CV253" s="21">
        <f t="shared" si="589"/>
        <v>10.027651639283212</v>
      </c>
      <c r="CW253" s="3">
        <f t="shared" si="810"/>
        <v>-36.409774016313818</v>
      </c>
      <c r="DF253" s="3">
        <f t="shared" si="590"/>
        <v>132.87037038888889</v>
      </c>
      <c r="DG253" s="3">
        <f t="shared" si="591"/>
        <v>139.99999999999898</v>
      </c>
      <c r="DH253" s="21">
        <f t="shared" ref="DH253:DI253" si="820">CL37</f>
        <v>136.43518519444393</v>
      </c>
      <c r="DI253" s="21">
        <f t="shared" si="820"/>
        <v>-7.1296296111100901</v>
      </c>
      <c r="DJ253" s="22">
        <f t="shared" si="593"/>
        <v>-972.73233635959639</v>
      </c>
      <c r="DK253" s="3">
        <f t="shared" si="594"/>
        <v>18614.559759042211</v>
      </c>
      <c r="DM253" s="3"/>
      <c r="DN253" s="3">
        <f t="shared" si="595"/>
        <v>-2.7574237569869524</v>
      </c>
      <c r="DO253" s="21">
        <f t="shared" si="596"/>
        <v>3.0972057222216449</v>
      </c>
      <c r="DP253" s="21">
        <f t="shared" si="597"/>
        <v>7.6033857755960392</v>
      </c>
      <c r="DQ253" s="21">
        <f t="shared" si="598"/>
        <v>9.5926832857625008</v>
      </c>
      <c r="DR253" s="3">
        <f t="shared" si="812"/>
        <v>-8.5403086387298952</v>
      </c>
      <c r="EA253" s="3">
        <f t="shared" si="599"/>
        <v>2.3750000008250001</v>
      </c>
      <c r="EB253" s="3">
        <f t="shared" si="600"/>
        <v>2.5600013700000002</v>
      </c>
      <c r="EC253" s="21">
        <f t="shared" ref="EC253:ED253" si="821">CN37</f>
        <v>2.4675006854125003</v>
      </c>
      <c r="ED253" s="21">
        <f t="shared" si="821"/>
        <v>-0.1850013691750001</v>
      </c>
      <c r="EE253" s="22">
        <f t="shared" si="602"/>
        <v>-0.45649100524156377</v>
      </c>
      <c r="EF253" s="3">
        <f t="shared" si="603"/>
        <v>6.0885596325111591</v>
      </c>
      <c r="EH253" s="3"/>
      <c r="EI253" s="3">
        <f t="shared" si="604"/>
        <v>5.2824074904167073E-2</v>
      </c>
      <c r="EJ253" s="21">
        <f t="shared" si="605"/>
        <v>0.41600159233333844</v>
      </c>
      <c r="EK253" s="21">
        <f t="shared" si="606"/>
        <v>2.7903828894810536E-3</v>
      </c>
      <c r="EL253" s="21">
        <f t="shared" si="607"/>
        <v>0.17305732482387312</v>
      </c>
      <c r="EM253" s="3">
        <f t="shared" si="608"/>
        <v>2.1974899273669045E-2</v>
      </c>
      <c r="EV253" s="3">
        <f t="shared" si="609"/>
        <v>4.2105263143268701</v>
      </c>
      <c r="EW253" s="3">
        <f t="shared" si="610"/>
        <v>3.9062479095470102</v>
      </c>
      <c r="EX253" s="21">
        <f t="shared" ref="EX253:EY253" si="822">CP37</f>
        <v>4.0583871119369404</v>
      </c>
      <c r="EY253" s="25">
        <f t="shared" si="822"/>
        <v>0.3042784047798599</v>
      </c>
      <c r="EZ253" s="22">
        <f t="shared" si="612"/>
        <v>1.2348795563993149</v>
      </c>
      <c r="FA253" s="3">
        <f t="shared" si="613"/>
        <v>16.470505950335859</v>
      </c>
      <c r="FC253" s="3"/>
      <c r="FD253" s="3">
        <f t="shared" si="614"/>
        <v>-0.18132711529948775</v>
      </c>
      <c r="FE253" s="21">
        <f t="shared" si="615"/>
        <v>-0.78626279949187916</v>
      </c>
      <c r="FF253" s="21">
        <f t="shared" si="616"/>
        <v>3.2879522742833726E-2</v>
      </c>
      <c r="FG253" s="21">
        <f t="shared" si="617"/>
        <v>0.618209189864807</v>
      </c>
      <c r="FH253" s="3">
        <f t="shared" si="815"/>
        <v>0.14257076529916199</v>
      </c>
      <c r="FQ253" s="3">
        <f t="shared" si="618"/>
        <v>8.1100014529207609</v>
      </c>
      <c r="FR253" s="3">
        <f t="shared" si="619"/>
        <v>1.64504980043399</v>
      </c>
      <c r="FS253" s="21">
        <f t="shared" ref="FS253:FT253" si="823">CR37</f>
        <v>4.8775256266773752</v>
      </c>
      <c r="FT253" s="25">
        <f t="shared" si="823"/>
        <v>6.4649516524867714</v>
      </c>
      <c r="FU253" s="22">
        <f t="shared" si="621"/>
        <v>31.532967360234473</v>
      </c>
      <c r="FV253" s="3">
        <f t="shared" si="622"/>
        <v>23.790256238894521</v>
      </c>
      <c r="FX253" s="3"/>
      <c r="FY253" s="3">
        <f t="shared" si="623"/>
        <v>-0.25271382756009508</v>
      </c>
      <c r="FZ253" s="21">
        <f t="shared" si="624"/>
        <v>-3.7727191919196978</v>
      </c>
      <c r="GA253" s="21">
        <f t="shared" si="625"/>
        <v>6.3864278640073477E-2</v>
      </c>
      <c r="GB253" s="21">
        <f t="shared" si="626"/>
        <v>14.233410101079217</v>
      </c>
      <c r="GC253" s="3">
        <f t="shared" si="817"/>
        <v>0.95341830729945576</v>
      </c>
    </row>
    <row r="254" spans="1:185" x14ac:dyDescent="0.25">
      <c r="A254" s="1"/>
      <c r="B254" s="1"/>
      <c r="C254" s="4">
        <v>3</v>
      </c>
      <c r="D254" s="3">
        <v>210.407412993169</v>
      </c>
      <c r="E254" s="3">
        <v>0.33317659999999999</v>
      </c>
      <c r="F254" s="4">
        <v>3</v>
      </c>
      <c r="G254" s="3">
        <v>103.74999125000001</v>
      </c>
      <c r="H254" s="3">
        <v>4.7140450000000005</v>
      </c>
      <c r="I254" s="4">
        <v>3</v>
      </c>
      <c r="J254" s="3">
        <v>129.99987499999799</v>
      </c>
      <c r="K254" s="3">
        <v>5</v>
      </c>
      <c r="L254" s="4">
        <v>3</v>
      </c>
      <c r="M254" s="2">
        <v>2.0999984699999898</v>
      </c>
      <c r="N254" s="2">
        <v>1.4142136E-2</v>
      </c>
      <c r="O254" s="4">
        <v>3</v>
      </c>
      <c r="P254" s="2">
        <v>4.76190823129504</v>
      </c>
      <c r="Q254" s="2">
        <v>2.7792666000000001E-2</v>
      </c>
      <c r="R254" s="4">
        <v>3</v>
      </c>
      <c r="S254" s="2">
        <v>9.6247717370695796</v>
      </c>
      <c r="T254" s="2">
        <v>9.9905970000000004E-3</v>
      </c>
      <c r="BP254" s="3">
        <f t="shared" si="572"/>
        <v>198.72226770010872</v>
      </c>
      <c r="BQ254" s="3">
        <f t="shared" si="573"/>
        <v>21.2835492697399</v>
      </c>
      <c r="BR254" s="21">
        <f t="shared" ref="BR254:BS254" si="824">CH38</f>
        <v>110.0029084849243</v>
      </c>
      <c r="BS254" s="21">
        <f t="shared" si="824"/>
        <v>177.43871843036882</v>
      </c>
      <c r="BT254" s="22">
        <f t="shared" si="575"/>
        <v>19518.775105178112</v>
      </c>
      <c r="BU254" s="3">
        <f t="shared" si="576"/>
        <v>12100.639875142631</v>
      </c>
      <c r="BW254" s="3"/>
      <c r="BX254" s="3">
        <f t="shared" si="577"/>
        <v>-3.6839133774886932</v>
      </c>
      <c r="BY254" s="21">
        <f t="shared" si="578"/>
        <v>-129.76755536699085</v>
      </c>
      <c r="BZ254" s="21">
        <f t="shared" si="579"/>
        <v>13.571217772840152</v>
      </c>
      <c r="CA254" s="21">
        <f t="shared" si="580"/>
        <v>16839.618425925037</v>
      </c>
      <c r="CB254" s="3">
        <f t="shared" si="808"/>
        <v>478.05243318046223</v>
      </c>
      <c r="CK254" s="3">
        <f t="shared" si="581"/>
        <v>109.4696969613636</v>
      </c>
      <c r="CL254" s="3">
        <f t="shared" si="582"/>
        <v>93.750953749999795</v>
      </c>
      <c r="CM254" s="21">
        <f t="shared" ref="CM254:CN254" si="825">CJ38</f>
        <v>101.6103253556817</v>
      </c>
      <c r="CN254" s="21">
        <f t="shared" si="825"/>
        <v>15.718743211363801</v>
      </c>
      <c r="CO254" s="22">
        <f t="shared" si="584"/>
        <v>1597.1866118890887</v>
      </c>
      <c r="CP254" s="3">
        <f t="shared" si="585"/>
        <v>10324.658218887491</v>
      </c>
      <c r="CR254" s="3"/>
      <c r="CS254" s="3">
        <f t="shared" si="586"/>
        <v>3.0509259181500852</v>
      </c>
      <c r="CT254" s="21">
        <f t="shared" si="587"/>
        <v>-9.415692999999834</v>
      </c>
      <c r="CU254" s="21">
        <f t="shared" si="588"/>
        <v>9.3081489580399399</v>
      </c>
      <c r="CV254" s="21">
        <f t="shared" si="589"/>
        <v>88.655274670245873</v>
      </c>
      <c r="CW254" s="3">
        <f t="shared" si="810"/>
        <v>-28.726581811043822</v>
      </c>
      <c r="DF254" s="3">
        <f t="shared" si="590"/>
        <v>132.91666667500004</v>
      </c>
      <c r="DG254" s="3">
        <f t="shared" si="591"/>
        <v>141.249179999999</v>
      </c>
      <c r="DH254" s="21">
        <f t="shared" ref="DH254:DI254" si="826">CL38</f>
        <v>137.08292333749952</v>
      </c>
      <c r="DI254" s="21">
        <f t="shared" si="826"/>
        <v>-8.3325133249989563</v>
      </c>
      <c r="DJ254" s="22">
        <f t="shared" si="593"/>
        <v>-1142.2452853395253</v>
      </c>
      <c r="DK254" s="3">
        <f t="shared" si="594"/>
        <v>18791.72787075477</v>
      </c>
      <c r="DM254" s="3"/>
      <c r="DN254" s="3">
        <f t="shared" si="595"/>
        <v>-2.7111274708757946</v>
      </c>
      <c r="DO254" s="21">
        <f t="shared" si="596"/>
        <v>4.3463857222216689</v>
      </c>
      <c r="DP254" s="21">
        <f t="shared" si="597"/>
        <v>7.3502121633373827</v>
      </c>
      <c r="DQ254" s="21">
        <f t="shared" si="598"/>
        <v>18.891068846332377</v>
      </c>
      <c r="DR254" s="3">
        <f t="shared" si="812"/>
        <v>-11.783605730537497</v>
      </c>
      <c r="EA254" s="3">
        <f t="shared" si="599"/>
        <v>2.5333333333249999</v>
      </c>
      <c r="EB254" s="3">
        <f t="shared" si="600"/>
        <v>2.1500015299999902</v>
      </c>
      <c r="EC254" s="21">
        <f t="shared" ref="EC254:ED254" si="827">CN38</f>
        <v>2.3416674316624952</v>
      </c>
      <c r="ED254" s="21">
        <f t="shared" si="827"/>
        <v>0.38333180332500971</v>
      </c>
      <c r="EE254" s="22">
        <f t="shared" si="602"/>
        <v>0.89763559936662829</v>
      </c>
      <c r="EF254" s="3">
        <f t="shared" si="603"/>
        <v>5.4834063605088268</v>
      </c>
      <c r="EH254" s="3"/>
      <c r="EI254" s="3">
        <f t="shared" si="604"/>
        <v>0.21115740740416689</v>
      </c>
      <c r="EJ254" s="21">
        <f t="shared" si="605"/>
        <v>6.0017523333284473E-3</v>
      </c>
      <c r="EK254" s="21">
        <f t="shared" si="606"/>
        <v>4.4587450701649316E-2</v>
      </c>
      <c r="EL254" s="21">
        <f t="shared" si="607"/>
        <v>3.6021031070613462E-5</v>
      </c>
      <c r="EM254" s="3">
        <f t="shared" si="608"/>
        <v>1.2673144625875441E-3</v>
      </c>
      <c r="EV254" s="3">
        <f t="shared" si="609"/>
        <v>4.3421052631721784</v>
      </c>
      <c r="EW254" s="3">
        <f t="shared" si="610"/>
        <v>4.6511594808027903</v>
      </c>
      <c r="EX254" s="21">
        <f t="shared" ref="EX254:EY254" si="828">CP38</f>
        <v>4.4966323719874843</v>
      </c>
      <c r="EY254" s="25">
        <f t="shared" si="828"/>
        <v>-0.30905421763061192</v>
      </c>
      <c r="EZ254" s="22">
        <f t="shared" si="612"/>
        <v>-1.3897031996970746</v>
      </c>
      <c r="FA254" s="3">
        <f t="shared" si="613"/>
        <v>20.219702688805789</v>
      </c>
      <c r="FC254" s="3"/>
      <c r="FD254" s="3">
        <f t="shared" si="614"/>
        <v>-4.9748166454179454E-2</v>
      </c>
      <c r="FE254" s="21">
        <f t="shared" si="615"/>
        <v>-4.1351228236099047E-2</v>
      </c>
      <c r="FF254" s="21">
        <f t="shared" si="616"/>
        <v>2.474880065552746E-3</v>
      </c>
      <c r="FG254" s="21">
        <f t="shared" si="617"/>
        <v>1.7099240766339551E-3</v>
      </c>
      <c r="FH254" s="3">
        <f t="shared" si="815"/>
        <v>2.057147785374221E-3</v>
      </c>
      <c r="FQ254" s="3">
        <f t="shared" si="618"/>
        <v>8.2610399883638763</v>
      </c>
      <c r="FR254" s="3">
        <f t="shared" si="619"/>
        <v>0.44208796984279503</v>
      </c>
      <c r="FS254" s="21">
        <f t="shared" ref="FS254:FT254" si="829">CR38</f>
        <v>4.3515639791033358</v>
      </c>
      <c r="FT254" s="25">
        <f t="shared" si="829"/>
        <v>7.818952018521081</v>
      </c>
      <c r="FU254" s="22">
        <f t="shared" si="621"/>
        <v>34.024669958133657</v>
      </c>
      <c r="FV254" s="3">
        <f t="shared" si="622"/>
        <v>18.936109064229658</v>
      </c>
      <c r="FX254" s="3"/>
      <c r="FY254" s="3">
        <f t="shared" si="623"/>
        <v>-0.10167529211697968</v>
      </c>
      <c r="FZ254" s="21">
        <f t="shared" si="624"/>
        <v>-4.9756810225108925</v>
      </c>
      <c r="GA254" s="21">
        <f t="shared" si="625"/>
        <v>1.0337865027073149E-2</v>
      </c>
      <c r="GB254" s="21">
        <f t="shared" si="626"/>
        <v>24.75740163777504</v>
      </c>
      <c r="GC254" s="3">
        <f t="shared" si="817"/>
        <v>0.50590382144470714</v>
      </c>
    </row>
    <row r="255" spans="1:185" x14ac:dyDescent="0.25">
      <c r="A255" s="1">
        <v>23</v>
      </c>
      <c r="B255" s="1">
        <v>1</v>
      </c>
      <c r="C255" s="5">
        <v>1</v>
      </c>
      <c r="D255" s="3">
        <v>221</v>
      </c>
      <c r="E255" s="3">
        <v>1.0409999999999999</v>
      </c>
      <c r="F255" s="5">
        <v>1</v>
      </c>
      <c r="G255" s="3">
        <v>107.875</v>
      </c>
      <c r="H255" s="3">
        <v>0.31622776601683794</v>
      </c>
      <c r="I255" s="5">
        <v>1</v>
      </c>
      <c r="J255" s="3">
        <v>132.37500000000003</v>
      </c>
      <c r="K255" s="3">
        <v>0.33333333333333331</v>
      </c>
      <c r="L255" s="5">
        <v>1</v>
      </c>
      <c r="M255" s="2">
        <v>2.4016811768237765</v>
      </c>
      <c r="N255" s="2">
        <v>1E-3</v>
      </c>
      <c r="O255" s="5">
        <v>1</v>
      </c>
      <c r="P255" s="2">
        <v>4.1637500000000003</v>
      </c>
      <c r="Q255" s="2">
        <v>1.7336814062500004E-3</v>
      </c>
      <c r="R255" s="5">
        <v>1</v>
      </c>
      <c r="S255" s="2">
        <v>9.1999999999999993</v>
      </c>
      <c r="T255" s="2">
        <v>6.7010283504307488E-2</v>
      </c>
      <c r="BP255" s="3">
        <f t="shared" si="572"/>
        <v>201.87814005004842</v>
      </c>
      <c r="BQ255" s="3">
        <f t="shared" si="573"/>
        <v>167.001671941479</v>
      </c>
      <c r="BR255" s="21">
        <f t="shared" ref="BR255:BS255" si="830">CH39</f>
        <v>184.4399059957637</v>
      </c>
      <c r="BS255" s="21">
        <f t="shared" si="830"/>
        <v>34.876468108569412</v>
      </c>
      <c r="BT255" s="22">
        <f t="shared" si="575"/>
        <v>6432.6124994087932</v>
      </c>
      <c r="BU255" s="3">
        <f t="shared" si="576"/>
        <v>34018.078923726149</v>
      </c>
      <c r="BW255" s="3"/>
      <c r="BX255" s="3">
        <f t="shared" si="577"/>
        <v>-0.52804102754899418</v>
      </c>
      <c r="BY255" s="21">
        <f t="shared" si="578"/>
        <v>15.950567304748262</v>
      </c>
      <c r="BZ255" s="21">
        <f t="shared" si="579"/>
        <v>0.27882732677499761</v>
      </c>
      <c r="CA255" s="21">
        <f t="shared" si="580"/>
        <v>254.42059734330422</v>
      </c>
      <c r="CB255" s="3">
        <f t="shared" si="808"/>
        <v>-8.4225539495886625</v>
      </c>
      <c r="CK255" s="3">
        <f t="shared" si="581"/>
        <v>109.09090902272722</v>
      </c>
      <c r="CL255" s="3">
        <f t="shared" si="582"/>
        <v>106.25004624999899</v>
      </c>
      <c r="CM255" s="21">
        <f t="shared" ref="CM255:CN255" si="831">CJ39</f>
        <v>107.6704776363631</v>
      </c>
      <c r="CN255" s="21">
        <f t="shared" si="831"/>
        <v>2.8408627727282294</v>
      </c>
      <c r="CO255" s="22">
        <f t="shared" si="584"/>
        <v>305.87705163901131</v>
      </c>
      <c r="CP255" s="3">
        <f t="shared" si="585"/>
        <v>11592.931754442567</v>
      </c>
      <c r="CR255" s="3"/>
      <c r="CS255" s="3">
        <f t="shared" si="586"/>
        <v>2.6721379795137068</v>
      </c>
      <c r="CT255" s="21">
        <f t="shared" si="587"/>
        <v>3.0833994999993593</v>
      </c>
      <c r="CU255" s="21">
        <f t="shared" si="588"/>
        <v>7.1403213815595956</v>
      </c>
      <c r="CV255" s="21">
        <f t="shared" si="589"/>
        <v>9.5073524765962993</v>
      </c>
      <c r="CW255" s="3">
        <f t="shared" si="810"/>
        <v>8.2392689099618615</v>
      </c>
      <c r="DF255" s="3">
        <f t="shared" si="590"/>
        <v>158.33333332500004</v>
      </c>
      <c r="DG255" s="3">
        <f t="shared" si="591"/>
        <v>157.50003000000001</v>
      </c>
      <c r="DH255" s="21">
        <f t="shared" ref="DH255:DI255" si="832">CL39</f>
        <v>157.91668166250003</v>
      </c>
      <c r="DI255" s="21">
        <f t="shared" si="832"/>
        <v>0.83330332500003124</v>
      </c>
      <c r="DJ255" s="22">
        <f t="shared" si="593"/>
        <v>131.59249590233273</v>
      </c>
      <c r="DK255" s="3">
        <f t="shared" si="594"/>
        <v>24937.678347295372</v>
      </c>
      <c r="DM255" s="3"/>
      <c r="DN255" s="3">
        <f t="shared" si="595"/>
        <v>22.705539179124202</v>
      </c>
      <c r="DO255" s="21">
        <f t="shared" si="596"/>
        <v>20.597235722222678</v>
      </c>
      <c r="DP255" s="21">
        <f t="shared" si="597"/>
        <v>515.54150941474416</v>
      </c>
      <c r="DQ255" s="21">
        <f t="shared" si="598"/>
        <v>424.24611939680597</v>
      </c>
      <c r="DR255" s="3">
        <f t="shared" si="812"/>
        <v>467.67134267258359</v>
      </c>
      <c r="EA255" s="3">
        <f t="shared" si="599"/>
        <v>2.7833333324999998</v>
      </c>
      <c r="EB255" s="3">
        <f t="shared" si="600"/>
        <v>2.4100017600000001</v>
      </c>
      <c r="EC255" s="21">
        <f t="shared" ref="EC255:ED255" si="833">CN39</f>
        <v>2.59666754625</v>
      </c>
      <c r="ED255" s="21">
        <f t="shared" si="833"/>
        <v>0.37333157249999971</v>
      </c>
      <c r="EE255" s="22">
        <f t="shared" si="602"/>
        <v>0.96941797830122822</v>
      </c>
      <c r="EF255" s="3">
        <f t="shared" si="603"/>
        <v>6.7426823457479959</v>
      </c>
      <c r="EH255" s="3"/>
      <c r="EI255" s="3">
        <f t="shared" si="604"/>
        <v>0.46115740657916682</v>
      </c>
      <c r="EJ255" s="21">
        <f t="shared" si="605"/>
        <v>0.26600198233333838</v>
      </c>
      <c r="EK255" s="21">
        <f t="shared" si="606"/>
        <v>0.21266615364282296</v>
      </c>
      <c r="EL255" s="21">
        <f t="shared" si="607"/>
        <v>7.0757054605265671E-2</v>
      </c>
      <c r="EM255" s="3">
        <f t="shared" si="608"/>
        <v>0.12266878431775968</v>
      </c>
      <c r="EV255" s="3">
        <f t="shared" si="609"/>
        <v>3.952095809566496</v>
      </c>
      <c r="EW255" s="3">
        <f t="shared" si="610"/>
        <v>4.1493745631123504</v>
      </c>
      <c r="EX255" s="21">
        <f t="shared" ref="EX255:EY255" si="834">CP39</f>
        <v>4.0507351863394234</v>
      </c>
      <c r="EY255" s="25">
        <f t="shared" si="834"/>
        <v>-0.19727875354585445</v>
      </c>
      <c r="EZ255" s="22">
        <f t="shared" si="612"/>
        <v>-0.79912398850537592</v>
      </c>
      <c r="FA255" s="3">
        <f t="shared" si="613"/>
        <v>16.408455549848284</v>
      </c>
      <c r="FC255" s="3"/>
      <c r="FD255" s="3">
        <f t="shared" si="614"/>
        <v>-0.43975762005986185</v>
      </c>
      <c r="FE255" s="21">
        <f t="shared" si="615"/>
        <v>-0.54313614592653892</v>
      </c>
      <c r="FF255" s="21">
        <f t="shared" si="616"/>
        <v>0.19338676440071381</v>
      </c>
      <c r="FG255" s="21">
        <f t="shared" si="617"/>
        <v>0.29499687301193456</v>
      </c>
      <c r="FH255" s="3">
        <f t="shared" si="815"/>
        <v>0.23884825890114059</v>
      </c>
      <c r="FQ255" s="3">
        <f t="shared" si="618"/>
        <v>7.6289562551513841</v>
      </c>
      <c r="FR255" s="3">
        <f t="shared" si="619"/>
        <v>6.6256716378220899</v>
      </c>
      <c r="FS255" s="21">
        <f t="shared" ref="FS255:FT255" si="835">CR39</f>
        <v>7.127313946486737</v>
      </c>
      <c r="FT255" s="25">
        <f t="shared" si="835"/>
        <v>1.0032846173292942</v>
      </c>
      <c r="FU255" s="22">
        <f t="shared" si="621"/>
        <v>7.1507244453866878</v>
      </c>
      <c r="FV255" s="3">
        <f t="shared" si="622"/>
        <v>50.798604091784348</v>
      </c>
      <c r="FX255" s="3"/>
      <c r="FY255" s="3">
        <f t="shared" si="623"/>
        <v>-0.7337590253294719</v>
      </c>
      <c r="FZ255" s="21">
        <f t="shared" si="624"/>
        <v>1.2079026454684021</v>
      </c>
      <c r="GA255" s="21">
        <f t="shared" si="625"/>
        <v>0.53840230725245664</v>
      </c>
      <c r="GB255" s="21">
        <f t="shared" si="626"/>
        <v>1.4590288009295642</v>
      </c>
      <c r="GC255" s="3">
        <f t="shared" si="817"/>
        <v>-0.88630946783178532</v>
      </c>
    </row>
    <row r="256" spans="1:185" x14ac:dyDescent="0.25">
      <c r="A256" s="1"/>
      <c r="B256" s="1"/>
      <c r="C256" s="6">
        <v>2</v>
      </c>
      <c r="D256" s="3">
        <v>200.37853055889636</v>
      </c>
      <c r="E256" s="3">
        <v>0.95962879286105085</v>
      </c>
      <c r="F256" s="6">
        <v>2</v>
      </c>
      <c r="G256" s="3">
        <v>119.16666652499997</v>
      </c>
      <c r="H256" s="3">
        <v>1.8604085572798248</v>
      </c>
      <c r="I256" s="6">
        <v>2</v>
      </c>
      <c r="J256" s="3">
        <v>151.38888894444446</v>
      </c>
      <c r="K256" s="3">
        <v>1.9610428064906915</v>
      </c>
      <c r="L256" s="6">
        <v>2</v>
      </c>
      <c r="M256" s="2">
        <v>2.55416666575</v>
      </c>
      <c r="N256" s="2">
        <v>1.8604085572798249E-2</v>
      </c>
      <c r="O256" s="6">
        <v>2</v>
      </c>
      <c r="P256" s="2">
        <v>3.9151712901490012</v>
      </c>
      <c r="Q256" s="2">
        <v>2.8517395787368047E-2</v>
      </c>
      <c r="R256" s="6">
        <v>2</v>
      </c>
      <c r="S256" s="2">
        <v>7.4398171115139684</v>
      </c>
      <c r="T256" s="2">
        <v>5.0223808637994777E-2</v>
      </c>
      <c r="BP256" s="3">
        <f t="shared" si="572"/>
        <v>201.3630493090364</v>
      </c>
      <c r="BQ256" s="3">
        <f t="shared" si="573"/>
        <v>144.36606288595999</v>
      </c>
      <c r="BR256" s="21">
        <f t="shared" ref="BR256:BS256" si="836">CH40</f>
        <v>172.86455609749819</v>
      </c>
      <c r="BS256" s="21">
        <f t="shared" si="836"/>
        <v>56.996986423076407</v>
      </c>
      <c r="BT256" s="22">
        <f t="shared" si="575"/>
        <v>9852.7587569202351</v>
      </c>
      <c r="BU256" s="3">
        <f t="shared" si="576"/>
        <v>29882.154754785101</v>
      </c>
      <c r="BW256" s="3"/>
      <c r="BX256" s="3">
        <f t="shared" si="577"/>
        <v>-1.0431317685610111</v>
      </c>
      <c r="BY256" s="21">
        <f t="shared" si="578"/>
        <v>-6.6850417507707505</v>
      </c>
      <c r="BZ256" s="21">
        <f t="shared" si="579"/>
        <v>1.0881238865812228</v>
      </c>
      <c r="CA256" s="21">
        <f t="shared" si="580"/>
        <v>44.689783209548061</v>
      </c>
      <c r="CB256" s="3">
        <f t="shared" si="808"/>
        <v>6.9733794243856906</v>
      </c>
      <c r="CK256" s="3">
        <f t="shared" si="581"/>
        <v>106.66666662500009</v>
      </c>
      <c r="CL256" s="3">
        <f t="shared" si="582"/>
        <v>102.49948375</v>
      </c>
      <c r="CM256" s="21">
        <f t="shared" ref="CM256:CN256" si="837">CJ40</f>
        <v>104.58307518750004</v>
      </c>
      <c r="CN256" s="21">
        <f t="shared" si="837"/>
        <v>4.1671828750000941</v>
      </c>
      <c r="CO256" s="22">
        <f t="shared" si="584"/>
        <v>435.81679993619741</v>
      </c>
      <c r="CP256" s="3">
        <f t="shared" si="585"/>
        <v>10937.619615674288</v>
      </c>
      <c r="CR256" s="3"/>
      <c r="CS256" s="3">
        <f t="shared" si="586"/>
        <v>0.24789558178657956</v>
      </c>
      <c r="CT256" s="21">
        <f t="shared" si="587"/>
        <v>-0.66716299999963269</v>
      </c>
      <c r="CU256" s="21">
        <f t="shared" si="588"/>
        <v>6.1452219469306756E-2</v>
      </c>
      <c r="CV256" s="21">
        <f t="shared" si="589"/>
        <v>0.44510646856850988</v>
      </c>
      <c r="CW256" s="3">
        <f t="shared" si="810"/>
        <v>-0.16538676003138872</v>
      </c>
      <c r="DF256" s="3">
        <f t="shared" si="590"/>
        <v>148.14814811111103</v>
      </c>
      <c r="DG256" s="3">
        <f t="shared" si="591"/>
        <v>146.250248749999</v>
      </c>
      <c r="DH256" s="21">
        <f t="shared" ref="DH256:DI256" si="838">CL40</f>
        <v>147.19919843055501</v>
      </c>
      <c r="DI256" s="21">
        <f t="shared" si="838"/>
        <v>1.8978993611120245</v>
      </c>
      <c r="DJ256" s="22">
        <f t="shared" si="593"/>
        <v>279.36926465755249</v>
      </c>
      <c r="DK256" s="3">
        <f t="shared" si="594"/>
        <v>21667.604018597911</v>
      </c>
      <c r="DM256" s="3"/>
      <c r="DN256" s="3">
        <f t="shared" si="595"/>
        <v>12.520353965235188</v>
      </c>
      <c r="DO256" s="21">
        <f t="shared" si="596"/>
        <v>9.3474544722216706</v>
      </c>
      <c r="DP256" s="21">
        <f t="shared" si="597"/>
        <v>156.75926341478049</v>
      </c>
      <c r="DQ256" s="21">
        <f t="shared" si="598"/>
        <v>87.374905110256904</v>
      </c>
      <c r="DR256" s="3">
        <f t="shared" si="812"/>
        <v>117.03343866613598</v>
      </c>
      <c r="EA256" s="3">
        <f t="shared" si="599"/>
        <v>2.3999999992499998</v>
      </c>
      <c r="EB256" s="3">
        <f t="shared" si="600"/>
        <v>2.25</v>
      </c>
      <c r="EC256" s="21">
        <f t="shared" ref="EC256:ED256" si="839">CN40</f>
        <v>2.3249999996249997</v>
      </c>
      <c r="ED256" s="21">
        <f t="shared" si="839"/>
        <v>0.14999999924999985</v>
      </c>
      <c r="EE256" s="22">
        <f t="shared" si="602"/>
        <v>0.34874999819999958</v>
      </c>
      <c r="EF256" s="3">
        <f t="shared" si="603"/>
        <v>5.4056249982562488</v>
      </c>
      <c r="EH256" s="3"/>
      <c r="EI256" s="3">
        <f t="shared" si="604"/>
        <v>7.7824073329166854E-2</v>
      </c>
      <c r="EJ256" s="21">
        <f t="shared" si="605"/>
        <v>0.10600022233333828</v>
      </c>
      <c r="EK256" s="21">
        <f t="shared" si="606"/>
        <v>6.0565863895435399E-3</v>
      </c>
      <c r="EL256" s="21">
        <f t="shared" si="607"/>
        <v>1.1236047134717148E-2</v>
      </c>
      <c r="EM256" s="3">
        <f t="shared" si="608"/>
        <v>8.2493690757777082E-3</v>
      </c>
      <c r="EV256" s="3">
        <f t="shared" si="609"/>
        <v>4.1666666679687498</v>
      </c>
      <c r="EW256" s="3">
        <f t="shared" si="610"/>
        <v>4.4444444444444402</v>
      </c>
      <c r="EX256" s="21">
        <f t="shared" ref="EX256:EY256" si="840">CP40</f>
        <v>4.3055555562065955</v>
      </c>
      <c r="EY256" s="25">
        <f t="shared" si="840"/>
        <v>-0.27777777647569035</v>
      </c>
      <c r="EZ256" s="22">
        <f t="shared" si="612"/>
        <v>-1.1959876488956223</v>
      </c>
      <c r="FA256" s="3">
        <f t="shared" si="613"/>
        <v>18.537808647581485</v>
      </c>
      <c r="FC256" s="3"/>
      <c r="FD256" s="3">
        <f t="shared" si="614"/>
        <v>-0.22518676165760798</v>
      </c>
      <c r="FE256" s="21">
        <f t="shared" si="615"/>
        <v>-0.24806626459444914</v>
      </c>
      <c r="FF256" s="21">
        <f t="shared" si="616"/>
        <v>5.0709077625840343E-2</v>
      </c>
      <c r="FG256" s="21">
        <f t="shared" si="617"/>
        <v>6.1536871629843247E-2</v>
      </c>
      <c r="FH256" s="3">
        <f t="shared" si="815"/>
        <v>5.5861238800523336E-2</v>
      </c>
      <c r="FQ256" s="3">
        <f t="shared" si="618"/>
        <v>7.9583876424115454</v>
      </c>
      <c r="FR256" s="3">
        <f t="shared" si="619"/>
        <v>5.6638783592273096</v>
      </c>
      <c r="FS256" s="21">
        <f t="shared" ref="FS256:FT256" si="841">CR40</f>
        <v>6.811133000819428</v>
      </c>
      <c r="FT256" s="25">
        <f t="shared" si="841"/>
        <v>2.2945092831842357</v>
      </c>
      <c r="FU256" s="22">
        <f t="shared" si="621"/>
        <v>15.628207899382678</v>
      </c>
      <c r="FV256" s="3">
        <f t="shared" si="622"/>
        <v>46.391532754851468</v>
      </c>
      <c r="FX256" s="3"/>
      <c r="FY256" s="3">
        <f t="shared" si="623"/>
        <v>-0.4043276380693106</v>
      </c>
      <c r="FZ256" s="21">
        <f t="shared" si="624"/>
        <v>0.24610936687362184</v>
      </c>
      <c r="GA256" s="21">
        <f t="shared" si="625"/>
        <v>0.16348083890670742</v>
      </c>
      <c r="GB256" s="21">
        <f t="shared" si="626"/>
        <v>6.0569820462934992E-2</v>
      </c>
      <c r="GC256" s="3">
        <f t="shared" si="817"/>
        <v>-9.9508819014744954E-2</v>
      </c>
    </row>
    <row r="257" spans="1:185" x14ac:dyDescent="0.25">
      <c r="A257" s="1"/>
      <c r="B257" s="1"/>
      <c r="C257" s="4">
        <v>3</v>
      </c>
      <c r="D257" s="3">
        <v>475.36257569170903</v>
      </c>
      <c r="E257" s="3">
        <v>0.3160791</v>
      </c>
      <c r="F257" s="4">
        <v>3</v>
      </c>
      <c r="G257" s="3">
        <v>118.75057375</v>
      </c>
      <c r="H257" s="3">
        <v>4.4721359999999999</v>
      </c>
      <c r="I257" s="4">
        <v>3</v>
      </c>
      <c r="J257" s="3">
        <v>144.99950249999898</v>
      </c>
      <c r="K257" s="3">
        <v>4.7140450000000005</v>
      </c>
      <c r="L257" s="4">
        <v>3</v>
      </c>
      <c r="M257" s="2">
        <v>2.4099998500000002</v>
      </c>
      <c r="N257" s="2">
        <v>1.4142136E-2</v>
      </c>
      <c r="O257" s="4">
        <v>3</v>
      </c>
      <c r="P257" s="2">
        <v>4.1493778516210202</v>
      </c>
      <c r="Q257" s="2">
        <v>2.3560393999999998E-2</v>
      </c>
      <c r="R257" s="4">
        <v>3</v>
      </c>
      <c r="S257" s="2">
        <v>17.397684968894598</v>
      </c>
      <c r="T257" s="2">
        <v>9.9905970000000004E-3</v>
      </c>
      <c r="BP257" s="3">
        <f t="shared" si="572"/>
        <v>197.82954019103997</v>
      </c>
      <c r="BQ257" s="3">
        <f t="shared" si="573"/>
        <v>179.911073772539</v>
      </c>
      <c r="BR257" s="21">
        <f t="shared" ref="BR257:BS257" si="842">CH41</f>
        <v>188.8703069817895</v>
      </c>
      <c r="BS257" s="21">
        <f t="shared" si="842"/>
        <v>17.918466418500969</v>
      </c>
      <c r="BT257" s="22">
        <f t="shared" si="575"/>
        <v>3384.2662531051642</v>
      </c>
      <c r="BU257" s="3">
        <f t="shared" si="576"/>
        <v>35671.992859395403</v>
      </c>
      <c r="BW257" s="3"/>
      <c r="BX257" s="3">
        <f t="shared" si="577"/>
        <v>-4.5766408865574419</v>
      </c>
      <c r="BY257" s="21">
        <f t="shared" si="578"/>
        <v>28.859969135808257</v>
      </c>
      <c r="BZ257" s="21">
        <f t="shared" si="579"/>
        <v>20.94564180450929</v>
      </c>
      <c r="CA257" s="21">
        <f t="shared" si="580"/>
        <v>832.89781851980513</v>
      </c>
      <c r="CB257" s="3">
        <f t="shared" si="808"/>
        <v>-132.08171473172592</v>
      </c>
      <c r="CK257" s="3">
        <f t="shared" si="581"/>
        <v>114.166666625</v>
      </c>
      <c r="CL257" s="3">
        <f t="shared" si="582"/>
        <v>101.249214999999</v>
      </c>
      <c r="CM257" s="21">
        <f t="shared" ref="CM257:CN257" si="843">CJ41</f>
        <v>107.7079408124995</v>
      </c>
      <c r="CN257" s="21">
        <f t="shared" si="843"/>
        <v>12.917451625001007</v>
      </c>
      <c r="CO257" s="22">
        <f t="shared" si="584"/>
        <v>1391.3121150739339</v>
      </c>
      <c r="CP257" s="3">
        <f t="shared" si="585"/>
        <v>11601.000514068895</v>
      </c>
      <c r="CR257" s="3"/>
      <c r="CS257" s="3">
        <f t="shared" si="586"/>
        <v>7.7478955817864943</v>
      </c>
      <c r="CT257" s="21">
        <f t="shared" si="587"/>
        <v>-1.917431750000631</v>
      </c>
      <c r="CU257" s="21">
        <f t="shared" si="588"/>
        <v>60.029885946266681</v>
      </c>
      <c r="CV257" s="21">
        <f t="shared" si="589"/>
        <v>3.6765445159104826</v>
      </c>
      <c r="CW257" s="3">
        <f t="shared" si="810"/>
        <v>-14.856060984207035</v>
      </c>
      <c r="DF257" s="3">
        <f t="shared" si="590"/>
        <v>134.2592592222222</v>
      </c>
      <c r="DG257" s="3">
        <f t="shared" si="591"/>
        <v>146.25048874999999</v>
      </c>
      <c r="DH257" s="21">
        <f t="shared" ref="DH257:DI257" si="844">CL41</f>
        <v>140.25487398611108</v>
      </c>
      <c r="DI257" s="21">
        <f t="shared" si="844"/>
        <v>-11.99122952777779</v>
      </c>
      <c r="DJ257" s="22">
        <f t="shared" si="593"/>
        <v>-1681.8283863570082</v>
      </c>
      <c r="DK257" s="3">
        <f t="shared" si="594"/>
        <v>19671.429676859898</v>
      </c>
      <c r="DM257" s="3"/>
      <c r="DN257" s="3">
        <f t="shared" si="595"/>
        <v>-1.368534923653641</v>
      </c>
      <c r="DO257" s="21">
        <f t="shared" si="596"/>
        <v>9.3476944722226563</v>
      </c>
      <c r="DP257" s="21">
        <f t="shared" si="597"/>
        <v>1.8728878372596771</v>
      </c>
      <c r="DQ257" s="21">
        <f t="shared" si="598"/>
        <v>87.379391946022011</v>
      </c>
      <c r="DR257" s="3">
        <f t="shared" si="812"/>
        <v>-12.792646340880795</v>
      </c>
      <c r="EA257" s="3">
        <f t="shared" si="599"/>
        <v>2.34999999925</v>
      </c>
      <c r="EB257" s="3">
        <f t="shared" si="600"/>
        <v>2.1799983900000002</v>
      </c>
      <c r="EC257" s="21">
        <f t="shared" ref="EC257:ED257" si="845">CN41</f>
        <v>2.2649991946250001</v>
      </c>
      <c r="ED257" s="21">
        <f t="shared" si="845"/>
        <v>0.17000160924999985</v>
      </c>
      <c r="EE257" s="22">
        <f t="shared" si="602"/>
        <v>0.38505350803620364</v>
      </c>
      <c r="EF257" s="3">
        <f t="shared" si="603"/>
        <v>5.1302213516518993</v>
      </c>
      <c r="EH257" s="3"/>
      <c r="EI257" s="3">
        <f t="shared" si="604"/>
        <v>2.7824073329167032E-2</v>
      </c>
      <c r="EJ257" s="21">
        <f t="shared" si="605"/>
        <v>3.5998612333338453E-2</v>
      </c>
      <c r="EK257" s="21">
        <f t="shared" si="606"/>
        <v>7.7417905662686417E-4</v>
      </c>
      <c r="EL257" s="21">
        <f t="shared" si="607"/>
        <v>1.2959000899259874E-3</v>
      </c>
      <c r="EM257" s="3">
        <f t="shared" si="608"/>
        <v>1.0016280293110658E-3</v>
      </c>
      <c r="EV257" s="3">
        <f t="shared" si="609"/>
        <v>4.2553191502942509</v>
      </c>
      <c r="EW257" s="3">
        <f t="shared" si="610"/>
        <v>4.5871593510672204</v>
      </c>
      <c r="EX257" s="21">
        <f t="shared" ref="EX257:EY257" si="846">CP41</f>
        <v>4.4212392506807356</v>
      </c>
      <c r="EY257" s="25">
        <f t="shared" si="846"/>
        <v>-0.3318402007729695</v>
      </c>
      <c r="EZ257" s="22">
        <f t="shared" si="612"/>
        <v>-1.4671449206112286</v>
      </c>
      <c r="FA257" s="3">
        <f t="shared" si="613"/>
        <v>19.547356511759954</v>
      </c>
      <c r="FC257" s="3"/>
      <c r="FD257" s="3">
        <f t="shared" si="614"/>
        <v>-0.13653427933210693</v>
      </c>
      <c r="FE257" s="21">
        <f t="shared" si="615"/>
        <v>-0.10535135797166895</v>
      </c>
      <c r="FF257" s="21">
        <f t="shared" si="616"/>
        <v>1.8641609432737804E-2</v>
      </c>
      <c r="FG257" s="21">
        <f t="shared" si="617"/>
        <v>1.1098908626474734E-2</v>
      </c>
      <c r="FH257" s="3">
        <f t="shared" si="815"/>
        <v>1.4384071737320639E-2</v>
      </c>
      <c r="FQ257" s="3">
        <f t="shared" si="618"/>
        <v>7.9615295135739261</v>
      </c>
      <c r="FR257" s="3">
        <f t="shared" si="619"/>
        <v>6.39739402903911</v>
      </c>
      <c r="FS257" s="21">
        <f t="shared" ref="FS257:FT257" si="847">CR41</f>
        <v>7.1794617713065181</v>
      </c>
      <c r="FT257" s="25">
        <f t="shared" si="847"/>
        <v>1.5641354845348161</v>
      </c>
      <c r="FU257" s="22">
        <f t="shared" si="621"/>
        <v>11.22965091636171</v>
      </c>
      <c r="FV257" s="3">
        <f t="shared" si="622"/>
        <v>51.544671325651727</v>
      </c>
      <c r="FX257" s="3"/>
      <c r="FY257" s="3">
        <f t="shared" si="623"/>
        <v>-0.40118576690692986</v>
      </c>
      <c r="FZ257" s="21">
        <f t="shared" si="624"/>
        <v>0.97962503668542222</v>
      </c>
      <c r="GA257" s="21">
        <f t="shared" si="625"/>
        <v>0.16095001956870147</v>
      </c>
      <c r="GB257" s="21">
        <f t="shared" si="626"/>
        <v>0.95966521250091485</v>
      </c>
      <c r="GC257" s="3">
        <f t="shared" si="817"/>
        <v>-0.39301162162387043</v>
      </c>
    </row>
    <row r="258" spans="1:185" x14ac:dyDescent="0.25">
      <c r="A258" s="1"/>
      <c r="B258" s="1">
        <v>2</v>
      </c>
      <c r="C258" s="5">
        <v>1</v>
      </c>
      <c r="D258" s="3">
        <v>221.125</v>
      </c>
      <c r="E258" s="3">
        <v>1.0409999999999999</v>
      </c>
      <c r="F258" s="5">
        <v>1</v>
      </c>
      <c r="G258" s="3">
        <v>107</v>
      </c>
      <c r="H258" s="3">
        <v>0.31622776601683794</v>
      </c>
      <c r="I258" s="5">
        <v>1</v>
      </c>
      <c r="J258" s="3">
        <v>132.25</v>
      </c>
      <c r="K258" s="3">
        <v>0.33333333333333331</v>
      </c>
      <c r="L258" s="5">
        <v>1</v>
      </c>
      <c r="M258" s="2">
        <v>2.3894862604540021</v>
      </c>
      <c r="N258" s="2">
        <v>1E-3</v>
      </c>
      <c r="O258" s="5">
        <v>1</v>
      </c>
      <c r="P258" s="2">
        <v>4.1850000000000005</v>
      </c>
      <c r="Q258" s="2">
        <v>1.7514225000000003E-3</v>
      </c>
      <c r="R258" s="5">
        <v>1</v>
      </c>
      <c r="S258" s="2">
        <v>9.2437500000000021</v>
      </c>
      <c r="T258" s="2">
        <v>7.4252000557642056E-2</v>
      </c>
      <c r="BP258" s="3">
        <f t="shared" si="572"/>
        <v>196.96524334556941</v>
      </c>
      <c r="BQ258" s="3">
        <f t="shared" si="573"/>
        <v>181.60626264145901</v>
      </c>
      <c r="BR258" s="21">
        <f t="shared" ref="BR258:BS258" si="848">CH42</f>
        <v>189.28575299351422</v>
      </c>
      <c r="BS258" s="21">
        <f t="shared" si="848"/>
        <v>15.358980704110394</v>
      </c>
      <c r="BT258" s="22">
        <f t="shared" si="575"/>
        <v>2907.2362277903912</v>
      </c>
      <c r="BU258" s="3">
        <f t="shared" si="576"/>
        <v>35829.096286321677</v>
      </c>
      <c r="BW258" s="3"/>
      <c r="BX258" s="3">
        <f t="shared" si="577"/>
        <v>-5.4409377320280043</v>
      </c>
      <c r="BY258" s="21">
        <f t="shared" si="578"/>
        <v>30.55515800472827</v>
      </c>
      <c r="BZ258" s="21">
        <f t="shared" si="579"/>
        <v>29.603803403806044</v>
      </c>
      <c r="CA258" s="21">
        <f t="shared" si="580"/>
        <v>933.61768069391007</v>
      </c>
      <c r="CB258" s="3">
        <f t="shared" si="808"/>
        <v>-166.24871209600354</v>
      </c>
      <c r="CK258" s="3">
        <f t="shared" si="581"/>
        <v>104.16666672500001</v>
      </c>
      <c r="CL258" s="3">
        <f t="shared" si="582"/>
        <v>98.750114999999596</v>
      </c>
      <c r="CM258" s="21">
        <f t="shared" ref="CM258:CN258" si="849">CJ42</f>
        <v>101.45839086249981</v>
      </c>
      <c r="CN258" s="21">
        <f t="shared" si="849"/>
        <v>5.4165517250004172</v>
      </c>
      <c r="CO258" s="22">
        <f t="shared" si="584"/>
        <v>549.55462204203991</v>
      </c>
      <c r="CP258" s="3">
        <f t="shared" si="585"/>
        <v>10293.805076407785</v>
      </c>
      <c r="CR258" s="3"/>
      <c r="CS258" s="3">
        <f t="shared" si="586"/>
        <v>-2.2521043182134974</v>
      </c>
      <c r="CT258" s="21">
        <f t="shared" si="587"/>
        <v>-4.4165317500000327</v>
      </c>
      <c r="CU258" s="21">
        <f t="shared" si="588"/>
        <v>5.0719738601158824</v>
      </c>
      <c r="CV258" s="21">
        <f t="shared" si="589"/>
        <v>19.50575269875835</v>
      </c>
      <c r="CW258" s="3">
        <f t="shared" si="810"/>
        <v>9.9464902257020888</v>
      </c>
      <c r="DF258" s="3">
        <f t="shared" si="590"/>
        <v>137.962963</v>
      </c>
      <c r="DG258" s="3">
        <f t="shared" si="591"/>
        <v>133.74996124999998</v>
      </c>
      <c r="DH258" s="21">
        <f t="shared" ref="DH258:DI258" si="850">CL42</f>
        <v>135.85646212500001</v>
      </c>
      <c r="DI258" s="21">
        <f t="shared" si="850"/>
        <v>4.2130017500000179</v>
      </c>
      <c r="DJ258" s="22">
        <f t="shared" si="593"/>
        <v>572.36351268143619</v>
      </c>
      <c r="DK258" s="3">
        <f t="shared" si="594"/>
        <v>18456.978301121562</v>
      </c>
      <c r="DM258" s="3"/>
      <c r="DN258" s="3">
        <f t="shared" si="595"/>
        <v>2.3351688541241629</v>
      </c>
      <c r="DO258" s="21">
        <f t="shared" si="596"/>
        <v>-3.1528330277773478</v>
      </c>
      <c r="DP258" s="21">
        <f t="shared" si="597"/>
        <v>5.4530135772715562</v>
      </c>
      <c r="DQ258" s="21">
        <f t="shared" si="598"/>
        <v>9.9403561010436778</v>
      </c>
      <c r="DR258" s="3">
        <f t="shared" si="812"/>
        <v>-7.3623974887196439</v>
      </c>
      <c r="EA258" s="3">
        <f t="shared" si="599"/>
        <v>2.28333333425</v>
      </c>
      <c r="EB258" s="3">
        <f t="shared" si="600"/>
        <v>2.15999984999999</v>
      </c>
      <c r="EC258" s="21">
        <f t="shared" ref="EC258:ED258" si="851">CN42</f>
        <v>2.2216665921249952</v>
      </c>
      <c r="ED258" s="21">
        <f t="shared" si="851"/>
        <v>0.12333348425001001</v>
      </c>
      <c r="EE258" s="22">
        <f t="shared" si="602"/>
        <v>0.2740058816486215</v>
      </c>
      <c r="EF258" s="3">
        <f t="shared" si="603"/>
        <v>4.9358024465642893</v>
      </c>
      <c r="EH258" s="3"/>
      <c r="EI258" s="3">
        <f t="shared" si="604"/>
        <v>-3.8842591670833038E-2</v>
      </c>
      <c r="EJ258" s="21">
        <f t="shared" si="605"/>
        <v>1.600007233332823E-2</v>
      </c>
      <c r="EK258" s="21">
        <f t="shared" si="606"/>
        <v>1.5087469277070681E-3</v>
      </c>
      <c r="EL258" s="21">
        <f t="shared" si="607"/>
        <v>2.5600231467173547E-4</v>
      </c>
      <c r="EM258" s="3">
        <f t="shared" si="608"/>
        <v>-6.2148427634726121E-4</v>
      </c>
      <c r="EV258" s="3">
        <f t="shared" si="609"/>
        <v>4.379562042037402</v>
      </c>
      <c r="EW258" s="3">
        <f t="shared" si="610"/>
        <v>4.6296299511317098</v>
      </c>
      <c r="EX258" s="21">
        <f t="shared" ref="EX258:EY258" si="852">CP42</f>
        <v>4.5045959965845555</v>
      </c>
      <c r="EY258" s="25">
        <f t="shared" si="852"/>
        <v>-0.25006790909430787</v>
      </c>
      <c r="EZ258" s="22">
        <f t="shared" si="612"/>
        <v>-1.1264549021804897</v>
      </c>
      <c r="FA258" s="3">
        <f t="shared" si="613"/>
        <v>20.291385092445605</v>
      </c>
      <c r="FC258" s="3"/>
      <c r="FD258" s="3">
        <f t="shared" si="614"/>
        <v>-1.2291387588955871E-2</v>
      </c>
      <c r="FE258" s="21">
        <f t="shared" si="615"/>
        <v>-6.2880757907179508E-2</v>
      </c>
      <c r="FF258" s="21">
        <f t="shared" si="616"/>
        <v>1.5107820886193842E-4</v>
      </c>
      <c r="FG258" s="21">
        <f t="shared" si="617"/>
        <v>3.9539897149813178E-3</v>
      </c>
      <c r="FH258" s="3">
        <f t="shared" si="815"/>
        <v>7.7289176732444492E-4</v>
      </c>
      <c r="FQ258" s="3">
        <f t="shared" si="618"/>
        <v>8.1722107490063838</v>
      </c>
      <c r="FR258" s="3">
        <f t="shared" si="619"/>
        <v>7.7929954174099096</v>
      </c>
      <c r="FS258" s="21">
        <f t="shared" ref="FS258:FT258" si="853">CR42</f>
        <v>7.9826030832081472</v>
      </c>
      <c r="FT258" s="25">
        <f t="shared" si="853"/>
        <v>0.37921533159647414</v>
      </c>
      <c r="FU258" s="22">
        <f t="shared" si="621"/>
        <v>3.0271254752018142</v>
      </c>
      <c r="FV258" s="3">
        <f t="shared" si="622"/>
        <v>63.721951984044217</v>
      </c>
      <c r="FX258" s="3"/>
      <c r="FY258" s="3">
        <f t="shared" si="623"/>
        <v>-0.19050453147447222</v>
      </c>
      <c r="FZ258" s="21">
        <f t="shared" si="624"/>
        <v>2.3752264250562218</v>
      </c>
      <c r="GA258" s="21">
        <f t="shared" si="625"/>
        <v>3.6291976512308179E-2</v>
      </c>
      <c r="GB258" s="21">
        <f t="shared" si="626"/>
        <v>5.6417005702853595</v>
      </c>
      <c r="GC258" s="3">
        <f t="shared" si="817"/>
        <v>-0.45249139725112114</v>
      </c>
    </row>
    <row r="259" spans="1:185" x14ac:dyDescent="0.25">
      <c r="A259" s="1"/>
      <c r="B259" s="1"/>
      <c r="C259" s="6">
        <v>2</v>
      </c>
      <c r="D259" s="3">
        <v>202.9345921199567</v>
      </c>
      <c r="E259" s="3">
        <v>1.0203661209061146</v>
      </c>
      <c r="F259" s="6">
        <v>2</v>
      </c>
      <c r="G259" s="3">
        <v>115.41666657499991</v>
      </c>
      <c r="H259" s="3">
        <v>1.8604085572798248</v>
      </c>
      <c r="I259" s="6">
        <v>2</v>
      </c>
      <c r="J259" s="3">
        <v>136.11111122222232</v>
      </c>
      <c r="K259" s="3">
        <v>1.9610428064906915</v>
      </c>
      <c r="L259" s="6">
        <v>2</v>
      </c>
      <c r="M259" s="2">
        <v>2.3791666667500002</v>
      </c>
      <c r="N259" s="2">
        <v>1.8604085572798249E-2</v>
      </c>
      <c r="O259" s="6">
        <v>2</v>
      </c>
      <c r="P259" s="2">
        <v>4.2031523641259838</v>
      </c>
      <c r="Q259" s="2">
        <v>3.2866888793682721E-2</v>
      </c>
      <c r="R259" s="6">
        <v>2</v>
      </c>
      <c r="S259" s="2">
        <v>8.1154120738356816</v>
      </c>
      <c r="T259" s="2">
        <v>5.919959639494992E-2</v>
      </c>
      <c r="BP259" s="3">
        <f t="shared" si="572"/>
        <v>199.60188360918107</v>
      </c>
      <c r="BQ259" s="3">
        <f t="shared" si="573"/>
        <v>129.08421646738898</v>
      </c>
      <c r="BR259" s="21">
        <f t="shared" ref="BR259:BS259" si="854">CH43</f>
        <v>164.34305003828501</v>
      </c>
      <c r="BS259" s="21">
        <f t="shared" si="854"/>
        <v>70.517667141792089</v>
      </c>
      <c r="BT259" s="22">
        <f t="shared" si="575"/>
        <v>11589.088499666665</v>
      </c>
      <c r="BU259" s="3">
        <f t="shared" si="576"/>
        <v>27008.638095886254</v>
      </c>
      <c r="BW259" s="3"/>
      <c r="BX259" s="3">
        <f t="shared" si="577"/>
        <v>-2.8042974684163369</v>
      </c>
      <c r="BY259" s="21">
        <f t="shared" si="578"/>
        <v>-21.966888169341757</v>
      </c>
      <c r="BZ259" s="21">
        <f t="shared" si="579"/>
        <v>7.8640842913662761</v>
      </c>
      <c r="CA259" s="21">
        <f t="shared" si="580"/>
        <v>482.54417584436686</v>
      </c>
      <c r="CB259" s="3">
        <f t="shared" si="808"/>
        <v>61.601688882269869</v>
      </c>
      <c r="CK259" s="3">
        <f t="shared" si="581"/>
        <v>106.4393939409091</v>
      </c>
      <c r="CL259" s="3">
        <f t="shared" si="582"/>
        <v>86.249830000000301</v>
      </c>
      <c r="CM259" s="21">
        <f t="shared" ref="CM259:CN259" si="855">CJ43</f>
        <v>96.344611970454707</v>
      </c>
      <c r="CN259" s="21">
        <f t="shared" si="855"/>
        <v>20.189563940908798</v>
      </c>
      <c r="CO259" s="22">
        <f t="shared" si="584"/>
        <v>1945.1557037395426</v>
      </c>
      <c r="CP259" s="3">
        <f t="shared" si="585"/>
        <v>9282.2842557374843</v>
      </c>
      <c r="CR259" s="3"/>
      <c r="CS259" s="3">
        <f t="shared" si="586"/>
        <v>2.0622897695588449E-2</v>
      </c>
      <c r="CT259" s="21">
        <f t="shared" si="587"/>
        <v>-16.916816749999327</v>
      </c>
      <c r="CU259" s="21">
        <f t="shared" si="588"/>
        <v>4.2530390936270735E-4</v>
      </c>
      <c r="CV259" s="21">
        <f t="shared" si="589"/>
        <v>286.17868895305782</v>
      </c>
      <c r="CW259" s="3">
        <f t="shared" si="810"/>
        <v>-0.34887378117025319</v>
      </c>
      <c r="DF259" s="3">
        <f t="shared" si="590"/>
        <v>129.58333333249999</v>
      </c>
      <c r="DG259" s="3">
        <f t="shared" si="591"/>
        <v>146.25000749999901</v>
      </c>
      <c r="DH259" s="21">
        <f t="shared" ref="DH259:DI259" si="856">CL43</f>
        <v>137.9166704162495</v>
      </c>
      <c r="DI259" s="21">
        <f t="shared" si="856"/>
        <v>-16.666674167499025</v>
      </c>
      <c r="DJ259" s="22">
        <f t="shared" si="593"/>
        <v>-2298.6122080939826</v>
      </c>
      <c r="DK259" s="3">
        <f t="shared" si="594"/>
        <v>19021.007978704391</v>
      </c>
      <c r="DM259" s="3"/>
      <c r="DN259" s="3">
        <f t="shared" si="595"/>
        <v>-6.0444608133758493</v>
      </c>
      <c r="DO259" s="21">
        <f t="shared" si="596"/>
        <v>9.3472132222216828</v>
      </c>
      <c r="DP259" s="21">
        <f t="shared" si="597"/>
        <v>36.535506524436236</v>
      </c>
      <c r="DQ259" s="21">
        <f t="shared" si="598"/>
        <v>87.370395021675861</v>
      </c>
      <c r="DR259" s="3">
        <f t="shared" si="812"/>
        <v>-56.498864035987566</v>
      </c>
      <c r="EA259" s="3">
        <f t="shared" si="599"/>
        <v>2.4666666666750001</v>
      </c>
      <c r="EB259" s="3">
        <f t="shared" si="600"/>
        <v>2.0699996899999902</v>
      </c>
      <c r="EC259" s="21">
        <f t="shared" ref="EC259:ED259" si="857">CN43</f>
        <v>2.2683331783374951</v>
      </c>
      <c r="ED259" s="21">
        <f t="shared" si="857"/>
        <v>0.39666697667500994</v>
      </c>
      <c r="EE259" s="22">
        <f t="shared" si="602"/>
        <v>0.89977286394275036</v>
      </c>
      <c r="EF259" s="3">
        <f t="shared" si="603"/>
        <v>5.1453354079466829</v>
      </c>
      <c r="EH259" s="3"/>
      <c r="EI259" s="3">
        <f t="shared" si="604"/>
        <v>0.14449074075416712</v>
      </c>
      <c r="EJ259" s="21">
        <f t="shared" si="605"/>
        <v>-7.4000087666671543E-2</v>
      </c>
      <c r="EK259" s="21">
        <f t="shared" si="606"/>
        <v>2.0877574163687931E-2</v>
      </c>
      <c r="EL259" s="21">
        <f t="shared" si="607"/>
        <v>5.4760129746750739E-3</v>
      </c>
      <c r="EM259" s="3">
        <f t="shared" si="608"/>
        <v>-1.0692327482830678E-2</v>
      </c>
      <c r="EV259" s="3">
        <f t="shared" si="609"/>
        <v>4.4594594594443935</v>
      </c>
      <c r="EW259" s="3">
        <f t="shared" si="610"/>
        <v>4.8309185978670302</v>
      </c>
      <c r="EX259" s="21">
        <f t="shared" ref="EX259:EY259" si="858">CP43</f>
        <v>4.6451890286557118</v>
      </c>
      <c r="EY259" s="25">
        <f t="shared" si="858"/>
        <v>-0.37145913842263667</v>
      </c>
      <c r="EZ259" s="22">
        <f t="shared" si="612"/>
        <v>-1.7254979143947353</v>
      </c>
      <c r="FA259" s="3">
        <f t="shared" si="613"/>
        <v>21.577781111943395</v>
      </c>
      <c r="FC259" s="3"/>
      <c r="FD259" s="3">
        <f t="shared" si="614"/>
        <v>6.7606029818035651E-2</v>
      </c>
      <c r="FE259" s="21">
        <f t="shared" si="615"/>
        <v>0.13840788882814081</v>
      </c>
      <c r="FF259" s="21">
        <f t="shared" si="616"/>
        <v>4.5705752677571258E-3</v>
      </c>
      <c r="FG259" s="21">
        <f t="shared" si="617"/>
        <v>1.9156743689862987E-2</v>
      </c>
      <c r="FH259" s="3">
        <f t="shared" si="815"/>
        <v>9.3572078591666521E-3</v>
      </c>
      <c r="FQ259" s="3">
        <f t="shared" si="618"/>
        <v>8.5258899840877227</v>
      </c>
      <c r="FR259" s="3">
        <f t="shared" si="619"/>
        <v>5.9935182881331901</v>
      </c>
      <c r="FS259" s="21">
        <f t="shared" ref="FS259:FT259" si="859">CR43</f>
        <v>7.2597041361104564</v>
      </c>
      <c r="FT259" s="25">
        <f t="shared" si="859"/>
        <v>2.5323716959545326</v>
      </c>
      <c r="FU259" s="22">
        <f t="shared" si="621"/>
        <v>18.384269275290173</v>
      </c>
      <c r="FV259" s="3">
        <f t="shared" si="622"/>
        <v>52.70330414385927</v>
      </c>
      <c r="FX259" s="3"/>
      <c r="FY259" s="3">
        <f t="shared" si="623"/>
        <v>0.1631747036068667</v>
      </c>
      <c r="FZ259" s="21">
        <f t="shared" si="624"/>
        <v>0.57574929577950229</v>
      </c>
      <c r="GA259" s="21">
        <f t="shared" si="625"/>
        <v>2.6625983897188798E-2</v>
      </c>
      <c r="GB259" s="21">
        <f t="shared" si="626"/>
        <v>0.33148725159059284</v>
      </c>
      <c r="GC259" s="3">
        <f t="shared" si="817"/>
        <v>9.394772069068251E-2</v>
      </c>
    </row>
    <row r="260" spans="1:185" x14ac:dyDescent="0.25">
      <c r="A260" s="1"/>
      <c r="B260" s="1"/>
      <c r="C260" s="4">
        <v>3</v>
      </c>
      <c r="D260" s="3">
        <v>346.39058785724001</v>
      </c>
      <c r="E260" s="3">
        <v>0.3160791</v>
      </c>
      <c r="F260" s="4">
        <v>3</v>
      </c>
      <c r="G260" s="3">
        <v>115.000249999998</v>
      </c>
      <c r="H260" s="3">
        <v>4.4721359999999999</v>
      </c>
      <c r="I260" s="4">
        <v>3</v>
      </c>
      <c r="J260" s="3">
        <v>134.999987500001</v>
      </c>
      <c r="K260" s="3">
        <v>4.7140450000000005</v>
      </c>
      <c r="L260" s="4">
        <v>3</v>
      </c>
      <c r="M260" s="2">
        <v>2.2500019</v>
      </c>
      <c r="N260" s="2">
        <v>1.4142136E-2</v>
      </c>
      <c r="O260" s="4">
        <v>3</v>
      </c>
      <c r="P260" s="2">
        <v>4.4444406913611898</v>
      </c>
      <c r="Q260" s="2">
        <v>2.7935036E-2</v>
      </c>
      <c r="R260" s="4">
        <v>3</v>
      </c>
      <c r="S260" s="2">
        <v>14.7482647224475</v>
      </c>
      <c r="T260" s="2">
        <v>9.9905970000000004E-3</v>
      </c>
      <c r="BP260" s="3">
        <f t="shared" si="572"/>
        <v>197.59745333716384</v>
      </c>
      <c r="BQ260" s="3">
        <f t="shared" si="573"/>
        <v>329.17571561967901</v>
      </c>
      <c r="BR260" s="21">
        <f t="shared" ref="BR260:BS260" si="860">CH44</f>
        <v>263.38658447842141</v>
      </c>
      <c r="BS260" s="21">
        <f t="shared" si="860"/>
        <v>-131.57826228251517</v>
      </c>
      <c r="BT260" s="22">
        <f t="shared" si="575"/>
        <v>-34655.949094197575</v>
      </c>
      <c r="BU260" s="3">
        <f t="shared" si="576"/>
        <v>69372.492883208615</v>
      </c>
      <c r="BW260" s="3"/>
      <c r="BX260" s="3">
        <f t="shared" si="577"/>
        <v>-4.808727740433568</v>
      </c>
      <c r="BY260" s="21">
        <f t="shared" si="578"/>
        <v>178.12461098294827</v>
      </c>
      <c r="BZ260" s="21">
        <f t="shared" si="579"/>
        <v>23.12386248161533</v>
      </c>
      <c r="CA260" s="21">
        <f t="shared" si="580"/>
        <v>31728.377037826656</v>
      </c>
      <c r="CB260" s="3">
        <f t="shared" si="808"/>
        <v>-856.55275808764111</v>
      </c>
      <c r="CK260" s="3">
        <f t="shared" si="581"/>
        <v>117.50000002499996</v>
      </c>
      <c r="CL260" s="3">
        <f t="shared" si="582"/>
        <v>102.500436250001</v>
      </c>
      <c r="CM260" s="21">
        <f t="shared" ref="CM260:CN260" si="861">CJ44</f>
        <v>110.00021813750048</v>
      </c>
      <c r="CN260" s="21">
        <f t="shared" si="861"/>
        <v>14.999563774998961</v>
      </c>
      <c r="CO260" s="22">
        <f t="shared" si="584"/>
        <v>1649.955287217236</v>
      </c>
      <c r="CP260" s="3">
        <f t="shared" si="585"/>
        <v>12100.047990297689</v>
      </c>
      <c r="CR260" s="3"/>
      <c r="CS260" s="3">
        <f t="shared" si="586"/>
        <v>11.081228981786452</v>
      </c>
      <c r="CT260" s="21">
        <f t="shared" si="587"/>
        <v>-0.66621049999862691</v>
      </c>
      <c r="CU260" s="21">
        <f t="shared" si="588"/>
        <v>122.79363574678402</v>
      </c>
      <c r="CV260" s="21">
        <f t="shared" si="589"/>
        <v>0.44383643030842046</v>
      </c>
      <c r="CW260" s="3">
        <f t="shared" si="810"/>
        <v>-7.3824311005552277</v>
      </c>
      <c r="DF260" s="3">
        <f t="shared" si="590"/>
        <v>144.90740738888894</v>
      </c>
      <c r="DG260" s="3">
        <f t="shared" si="591"/>
        <v>161.24963999999801</v>
      </c>
      <c r="DH260" s="21">
        <f t="shared" ref="DH260:DI260" si="862">CL44</f>
        <v>153.07852369444348</v>
      </c>
      <c r="DI260" s="21">
        <f t="shared" si="862"/>
        <v>-16.342232611109068</v>
      </c>
      <c r="DJ260" s="22">
        <f t="shared" si="593"/>
        <v>-2501.6448419797662</v>
      </c>
      <c r="DK260" s="3">
        <f t="shared" si="594"/>
        <v>23433.034416470291</v>
      </c>
      <c r="DM260" s="3"/>
      <c r="DN260" s="3">
        <f t="shared" si="595"/>
        <v>9.2796132430131024</v>
      </c>
      <c r="DO260" s="21">
        <f t="shared" si="596"/>
        <v>24.346845722220678</v>
      </c>
      <c r="DP260" s="21">
        <f t="shared" si="597"/>
        <v>86.111221939904141</v>
      </c>
      <c r="DQ260" s="21">
        <f t="shared" si="598"/>
        <v>592.76889662161534</v>
      </c>
      <c r="DR260" s="3">
        <f t="shared" si="812"/>
        <v>225.9293119895159</v>
      </c>
      <c r="EA260" s="3">
        <f t="shared" si="599"/>
        <v>2.4791666667499999</v>
      </c>
      <c r="EB260" s="3">
        <f t="shared" si="600"/>
        <v>2.3499984700000001</v>
      </c>
      <c r="EC260" s="21">
        <f t="shared" ref="EC260:ED260" si="863">CN44</f>
        <v>2.4145825683749997</v>
      </c>
      <c r="ED260" s="21">
        <f t="shared" si="863"/>
        <v>0.1291681967499998</v>
      </c>
      <c r="EE260" s="22">
        <f t="shared" si="602"/>
        <v>0.31188727626098178</v>
      </c>
      <c r="EF260" s="3">
        <f t="shared" si="603"/>
        <v>5.8302089795004104</v>
      </c>
      <c r="EH260" s="3"/>
      <c r="EI260" s="3">
        <f t="shared" si="604"/>
        <v>0.15699074082916686</v>
      </c>
      <c r="EJ260" s="21">
        <f t="shared" si="605"/>
        <v>0.20599869233333834</v>
      </c>
      <c r="EK260" s="21">
        <f t="shared" si="606"/>
        <v>2.4646092706090639E-2</v>
      </c>
      <c r="EL260" s="21">
        <f t="shared" si="607"/>
        <v>4.243546124304539E-2</v>
      </c>
      <c r="EM260" s="3">
        <f t="shared" si="608"/>
        <v>3.2339887319250402E-2</v>
      </c>
      <c r="EV260" s="3">
        <f t="shared" si="609"/>
        <v>4.033613445242568</v>
      </c>
      <c r="EW260" s="3">
        <f t="shared" si="610"/>
        <v>4.2553219194223502</v>
      </c>
      <c r="EX260" s="21">
        <f t="shared" ref="EX260:EY260" si="864">CP44</f>
        <v>4.1444676823324595</v>
      </c>
      <c r="EY260" s="25">
        <f t="shared" si="864"/>
        <v>-0.22170847417978212</v>
      </c>
      <c r="EZ260" s="22">
        <f t="shared" si="612"/>
        <v>-0.91886360613734752</v>
      </c>
      <c r="FA260" s="3">
        <f t="shared" si="613"/>
        <v>17.176612369898187</v>
      </c>
      <c r="FC260" s="3"/>
      <c r="FD260" s="3">
        <f t="shared" si="614"/>
        <v>-0.35823998438378979</v>
      </c>
      <c r="FE260" s="21">
        <f t="shared" si="615"/>
        <v>-0.43718878961653918</v>
      </c>
      <c r="FF260" s="21">
        <f t="shared" si="616"/>
        <v>0.12833588641129795</v>
      </c>
      <c r="FG260" s="21">
        <f t="shared" si="617"/>
        <v>0.19113403776637455</v>
      </c>
      <c r="FH260" s="3">
        <f t="shared" si="815"/>
        <v>0.15661850516499695</v>
      </c>
      <c r="FQ260" s="3">
        <f t="shared" si="618"/>
        <v>7.579986987499165</v>
      </c>
      <c r="FR260" s="3">
        <f t="shared" si="619"/>
        <v>11.975284196185999</v>
      </c>
      <c r="FS260" s="21">
        <f t="shared" ref="FS260:FT260" si="865">CR44</f>
        <v>9.7776355918425821</v>
      </c>
      <c r="FT260" s="25">
        <f t="shared" si="865"/>
        <v>-4.3952972086868343</v>
      </c>
      <c r="FU260" s="22">
        <f t="shared" si="621"/>
        <v>-42.975614424382741</v>
      </c>
      <c r="FV260" s="3">
        <f t="shared" si="622"/>
        <v>95.602157766866839</v>
      </c>
      <c r="FX260" s="3"/>
      <c r="FY260" s="3">
        <f t="shared" si="623"/>
        <v>-0.782728292981691</v>
      </c>
      <c r="FZ260" s="21">
        <f t="shared" si="624"/>
        <v>6.5575152038323115</v>
      </c>
      <c r="GA260" s="21">
        <f t="shared" si="625"/>
        <v>0.61266358063403192</v>
      </c>
      <c r="GB260" s="21">
        <f t="shared" si="626"/>
        <v>43.001005648491919</v>
      </c>
      <c r="GC260" s="3">
        <f t="shared" si="817"/>
        <v>-5.1327526816971503</v>
      </c>
    </row>
    <row r="261" spans="1:185" x14ac:dyDescent="0.25">
      <c r="A261" s="1"/>
      <c r="B261" s="1">
        <v>3</v>
      </c>
      <c r="C261" s="5">
        <v>1</v>
      </c>
      <c r="D261" s="3">
        <v>221.875</v>
      </c>
      <c r="E261" s="3">
        <v>1.0409999999999999</v>
      </c>
      <c r="F261" s="5">
        <v>1</v>
      </c>
      <c r="G261" s="3">
        <v>106</v>
      </c>
      <c r="H261" s="3">
        <v>0.31622776601683794</v>
      </c>
      <c r="I261" s="5">
        <v>1</v>
      </c>
      <c r="J261" s="3">
        <v>128.125</v>
      </c>
      <c r="K261" s="3">
        <v>0.33333333333333331</v>
      </c>
      <c r="L261" s="5">
        <v>1</v>
      </c>
      <c r="M261" s="2">
        <v>2.3405500292568746</v>
      </c>
      <c r="N261" s="2">
        <v>1E-3</v>
      </c>
      <c r="O261" s="5">
        <v>1</v>
      </c>
      <c r="P261" s="2">
        <v>4.2725000000000009</v>
      </c>
      <c r="Q261" s="2">
        <v>1.8254256250000013E-3</v>
      </c>
      <c r="R261" s="5">
        <v>1</v>
      </c>
      <c r="S261" s="2">
        <v>9.48</v>
      </c>
      <c r="T261" s="2">
        <v>8.649338026007608E-2</v>
      </c>
      <c r="BP261" s="3">
        <f t="shared" si="572"/>
        <v>197.83055335874175</v>
      </c>
      <c r="BQ261" s="3">
        <f t="shared" si="573"/>
        <v>299.47343566666001</v>
      </c>
      <c r="BR261" s="21">
        <f t="shared" ref="BR261:BS261" si="866">CH45</f>
        <v>248.65199451270087</v>
      </c>
      <c r="BS261" s="21">
        <f t="shared" si="866"/>
        <v>-101.64288230791826</v>
      </c>
      <c r="BT261" s="22">
        <f t="shared" si="575"/>
        <v>-25273.705413883592</v>
      </c>
      <c r="BU261" s="3">
        <f t="shared" si="576"/>
        <v>61827.814375144219</v>
      </c>
      <c r="BW261" s="3"/>
      <c r="BX261" s="3">
        <f t="shared" si="577"/>
        <v>-4.5756277188556567</v>
      </c>
      <c r="BY261" s="21">
        <f t="shared" si="578"/>
        <v>148.42233102992927</v>
      </c>
      <c r="BZ261" s="21">
        <f t="shared" si="579"/>
        <v>20.936369021560221</v>
      </c>
      <c r="CA261" s="21">
        <f t="shared" si="580"/>
        <v>22029.188348357904</v>
      </c>
      <c r="CB261" s="3">
        <f t="shared" si="808"/>
        <v>-679.12533195771437</v>
      </c>
      <c r="CK261" s="3">
        <f t="shared" si="581"/>
        <v>114.16666677500002</v>
      </c>
      <c r="CL261" s="3">
        <f t="shared" si="582"/>
        <v>100.000142499999</v>
      </c>
      <c r="CM261" s="21">
        <f t="shared" ref="CM261:CN261" si="867">CJ45</f>
        <v>107.08340463749951</v>
      </c>
      <c r="CN261" s="21">
        <f t="shared" si="867"/>
        <v>14.166524275001024</v>
      </c>
      <c r="CO261" s="22">
        <f t="shared" si="584"/>
        <v>1516.999651246894</v>
      </c>
      <c r="CP261" s="3">
        <f t="shared" si="585"/>
        <v>11466.855548758453</v>
      </c>
      <c r="CR261" s="3"/>
      <c r="CS261" s="3">
        <f t="shared" si="586"/>
        <v>7.7478957317865138</v>
      </c>
      <c r="CT261" s="21">
        <f t="shared" si="587"/>
        <v>-3.166504250000628</v>
      </c>
      <c r="CU261" s="21">
        <f t="shared" si="588"/>
        <v>60.029888270635681</v>
      </c>
      <c r="CV261" s="21">
        <f t="shared" si="589"/>
        <v>10.02674916527204</v>
      </c>
      <c r="CW261" s="3">
        <f t="shared" si="810"/>
        <v>-24.533744763263723</v>
      </c>
      <c r="DF261" s="3">
        <f t="shared" si="590"/>
        <v>144.44444441666664</v>
      </c>
      <c r="DG261" s="3">
        <f t="shared" si="591"/>
        <v>159.99984875000001</v>
      </c>
      <c r="DH261" s="21">
        <f t="shared" ref="DH261:DI261" si="868">CL45</f>
        <v>152.22214658333331</v>
      </c>
      <c r="DI261" s="21">
        <f t="shared" si="868"/>
        <v>-15.555404333333371</v>
      </c>
      <c r="DJ261" s="22">
        <f t="shared" si="593"/>
        <v>-2367.8770385916905</v>
      </c>
      <c r="DK261" s="3">
        <f t="shared" si="594"/>
        <v>23171.581910437813</v>
      </c>
      <c r="DM261" s="3"/>
      <c r="DN261" s="3">
        <f t="shared" si="595"/>
        <v>8.8166502707908023</v>
      </c>
      <c r="DO261" s="21">
        <f t="shared" si="596"/>
        <v>23.09705447222268</v>
      </c>
      <c r="DP261" s="21">
        <f t="shared" si="597"/>
        <v>77.733321997435525</v>
      </c>
      <c r="DQ261" s="21">
        <f t="shared" si="598"/>
        <v>533.47392529282172</v>
      </c>
      <c r="DR261" s="3">
        <f t="shared" si="812"/>
        <v>203.638651566992</v>
      </c>
      <c r="EA261" s="3">
        <f t="shared" si="599"/>
        <v>2.4416666674999998</v>
      </c>
      <c r="EB261" s="3">
        <f t="shared" si="600"/>
        <v>2.3299999299999898</v>
      </c>
      <c r="EC261" s="21">
        <f t="shared" ref="EC261:ED261" si="869">CN45</f>
        <v>2.3858332987499948</v>
      </c>
      <c r="ED261" s="21">
        <f t="shared" si="869"/>
        <v>0.11166673750000999</v>
      </c>
      <c r="EE261" s="22">
        <f t="shared" si="602"/>
        <v>0.26641822069029858</v>
      </c>
      <c r="EF261" s="3">
        <f t="shared" si="603"/>
        <v>5.6922005294242819</v>
      </c>
      <c r="EH261" s="3"/>
      <c r="EI261" s="3">
        <f t="shared" si="604"/>
        <v>0.11949074157916684</v>
      </c>
      <c r="EJ261" s="21">
        <f t="shared" si="605"/>
        <v>0.18600015233332812</v>
      </c>
      <c r="EK261" s="21">
        <f t="shared" si="606"/>
        <v>1.4278037323139231E-2</v>
      </c>
      <c r="EL261" s="21">
        <f t="shared" si="607"/>
        <v>3.4596056668021263E-2</v>
      </c>
      <c r="EM261" s="3">
        <f t="shared" si="608"/>
        <v>2.2225296136147377E-2</v>
      </c>
      <c r="EV261" s="3">
        <f t="shared" si="609"/>
        <v>4.0955631385339375</v>
      </c>
      <c r="EW261" s="3">
        <f t="shared" si="610"/>
        <v>4.2918456225017998</v>
      </c>
      <c r="EX261" s="21">
        <f t="shared" ref="EX261:EY261" si="870">CP45</f>
        <v>4.1937043805178682</v>
      </c>
      <c r="EY261" s="25">
        <f t="shared" si="870"/>
        <v>-0.1962824839678623</v>
      </c>
      <c r="EZ261" s="22">
        <f t="shared" si="612"/>
        <v>-0.82315071283495234</v>
      </c>
      <c r="FA261" s="3">
        <f t="shared" si="613"/>
        <v>17.587156431174758</v>
      </c>
      <c r="FC261" s="3"/>
      <c r="FD261" s="3">
        <f t="shared" si="614"/>
        <v>-0.29629029109242033</v>
      </c>
      <c r="FE261" s="21">
        <f t="shared" si="615"/>
        <v>-0.40066508653708954</v>
      </c>
      <c r="FF261" s="21">
        <f t="shared" si="616"/>
        <v>8.778793659563118E-2</v>
      </c>
      <c r="FG261" s="21">
        <f t="shared" si="617"/>
        <v>0.16053251156977344</v>
      </c>
      <c r="FH261" s="3">
        <f t="shared" si="815"/>
        <v>0.11871317512064404</v>
      </c>
      <c r="FQ261" s="3">
        <f t="shared" si="618"/>
        <v>7.6317887990303213</v>
      </c>
      <c r="FR261" s="3">
        <f t="shared" si="619"/>
        <v>10.076900974317001</v>
      </c>
      <c r="FS261" s="21">
        <f t="shared" ref="FS261:FT261" si="871">CR45</f>
        <v>8.8543448866736618</v>
      </c>
      <c r="FT261" s="25">
        <f t="shared" si="871"/>
        <v>-2.4451121752866793</v>
      </c>
      <c r="FU261" s="22">
        <f t="shared" si="621"/>
        <v>-21.649866486593123</v>
      </c>
      <c r="FV261" s="3">
        <f t="shared" si="622"/>
        <v>78.399423372164023</v>
      </c>
      <c r="FX261" s="3"/>
      <c r="FY261" s="3">
        <f t="shared" si="623"/>
        <v>-0.73092648145053474</v>
      </c>
      <c r="FZ261" s="21">
        <f t="shared" si="624"/>
        <v>4.6591319819633128</v>
      </c>
      <c r="GA261" s="21">
        <f t="shared" si="625"/>
        <v>0.53425352128565895</v>
      </c>
      <c r="GB261" s="21">
        <f t="shared" si="626"/>
        <v>21.707510825353388</v>
      </c>
      <c r="GC261" s="3">
        <f t="shared" si="817"/>
        <v>-3.4054829461901006</v>
      </c>
    </row>
    <row r="262" spans="1:185" x14ac:dyDescent="0.25">
      <c r="A262" s="1"/>
      <c r="B262" s="1"/>
      <c r="C262" s="6">
        <v>2</v>
      </c>
      <c r="D262" s="3">
        <v>195.57105053987001</v>
      </c>
      <c r="E262" s="3">
        <v>1.1161595007874254</v>
      </c>
      <c r="F262" s="6">
        <v>2</v>
      </c>
      <c r="G262" s="3">
        <v>106.4393940227273</v>
      </c>
      <c r="H262" s="3">
        <v>1.7738299600786787</v>
      </c>
      <c r="I262" s="6">
        <v>2</v>
      </c>
      <c r="J262" s="3">
        <v>115.83333324999994</v>
      </c>
      <c r="K262" s="3">
        <v>1.8604085572798248</v>
      </c>
      <c r="L262" s="6">
        <v>2</v>
      </c>
      <c r="M262" s="2">
        <v>2.3291666667499999</v>
      </c>
      <c r="N262" s="2">
        <v>1.8604085572798249E-2</v>
      </c>
      <c r="O262" s="6">
        <v>2</v>
      </c>
      <c r="P262" s="2">
        <v>4.7227191411548226</v>
      </c>
      <c r="Q262" s="2">
        <v>3.7722449102766238E-2</v>
      </c>
      <c r="R262" s="6">
        <v>2</v>
      </c>
      <c r="S262" s="2">
        <v>8.7976765565366133</v>
      </c>
      <c r="T262" s="2">
        <v>6.9215322164743437E-2</v>
      </c>
      <c r="BP262" s="3">
        <f t="shared" si="572"/>
        <v>199.74361332676099</v>
      </c>
      <c r="BQ262" s="3">
        <f t="shared" si="573"/>
        <v>314.34376479386901</v>
      </c>
      <c r="BR262" s="21">
        <f t="shared" ref="BR262:BS262" si="872">CH46</f>
        <v>257.04368906031499</v>
      </c>
      <c r="BS262" s="21">
        <f t="shared" si="872"/>
        <v>-114.60015146710802</v>
      </c>
      <c r="BT262" s="22">
        <f t="shared" si="575"/>
        <v>-29457.245699976316</v>
      </c>
      <c r="BU262" s="3">
        <f t="shared" si="576"/>
        <v>66071.458085735896</v>
      </c>
      <c r="BW262" s="3"/>
      <c r="BX262" s="3">
        <f t="shared" si="577"/>
        <v>-2.6625677508364163</v>
      </c>
      <c r="BY262" s="21">
        <f t="shared" si="578"/>
        <v>163.29266015713827</v>
      </c>
      <c r="BZ262" s="21">
        <f t="shared" si="579"/>
        <v>7.0892670277940928</v>
      </c>
      <c r="CA262" s="21">
        <f t="shared" si="580"/>
        <v>26664.492861194653</v>
      </c>
      <c r="CB262" s="3">
        <f t="shared" si="808"/>
        <v>-434.77777088268692</v>
      </c>
      <c r="CK262" s="3">
        <f t="shared" si="581"/>
        <v>116.66666671750004</v>
      </c>
      <c r="CL262" s="3">
        <f t="shared" si="582"/>
        <v>93.750003749997603</v>
      </c>
      <c r="CM262" s="21">
        <f t="shared" ref="CM262:CN262" si="873">CJ46</f>
        <v>105.20833523374881</v>
      </c>
      <c r="CN262" s="21">
        <f t="shared" si="873"/>
        <v>22.916662967502432</v>
      </c>
      <c r="CO262" s="22">
        <f t="shared" si="584"/>
        <v>2411.023959923833</v>
      </c>
      <c r="CP262" s="3">
        <f t="shared" si="585"/>
        <v>11068.793802656872</v>
      </c>
      <c r="CR262" s="3"/>
      <c r="CS262" s="3">
        <f t="shared" si="586"/>
        <v>10.247895674286525</v>
      </c>
      <c r="CT262" s="21">
        <f t="shared" si="587"/>
        <v>-9.4166430000020256</v>
      </c>
      <c r="CU262" s="21">
        <f t="shared" si="588"/>
        <v>105.01936575106048</v>
      </c>
      <c r="CV262" s="21">
        <f t="shared" si="589"/>
        <v>88.673165389487153</v>
      </c>
      <c r="CW262" s="3">
        <f t="shared" si="810"/>
        <v>-96.500775066021248</v>
      </c>
      <c r="DF262" s="3">
        <f t="shared" si="590"/>
        <v>134.72222216666663</v>
      </c>
      <c r="DG262" s="3">
        <f t="shared" si="591"/>
        <v>151.24988250000098</v>
      </c>
      <c r="DH262" s="21">
        <f t="shared" ref="DH262:DI262" si="874">CL46</f>
        <v>142.98605233333382</v>
      </c>
      <c r="DI262" s="21">
        <f t="shared" si="874"/>
        <v>-16.527660333334353</v>
      </c>
      <c r="DJ262" s="22">
        <f t="shared" si="593"/>
        <v>-2363.2249053697115</v>
      </c>
      <c r="DK262" s="3">
        <f t="shared" si="594"/>
        <v>20445.011161870876</v>
      </c>
      <c r="DM262" s="3"/>
      <c r="DN262" s="3">
        <f t="shared" si="595"/>
        <v>-0.9055719792092134</v>
      </c>
      <c r="DO262" s="21">
        <f t="shared" si="596"/>
        <v>14.347088222223647</v>
      </c>
      <c r="DP262" s="21">
        <f t="shared" si="597"/>
        <v>0.82006060952889204</v>
      </c>
      <c r="DQ262" s="21">
        <f t="shared" si="598"/>
        <v>205.83894045626849</v>
      </c>
      <c r="DR262" s="3">
        <f t="shared" si="812"/>
        <v>-12.992321077288263</v>
      </c>
      <c r="EA262" s="3">
        <f t="shared" si="599"/>
        <v>2.3791666666749998</v>
      </c>
      <c r="EB262" s="3">
        <f t="shared" si="600"/>
        <v>2.25</v>
      </c>
      <c r="EC262" s="21">
        <f t="shared" ref="EC262:ED262" si="875">CN46</f>
        <v>2.3145833333374997</v>
      </c>
      <c r="ED262" s="21">
        <f t="shared" si="875"/>
        <v>0.12916666667499976</v>
      </c>
      <c r="EE262" s="22">
        <f t="shared" si="602"/>
        <v>0.29896701390871466</v>
      </c>
      <c r="EF262" s="3">
        <f t="shared" si="603"/>
        <v>5.3572960069637308</v>
      </c>
      <c r="EH262" s="3"/>
      <c r="EI262" s="3">
        <f t="shared" si="604"/>
        <v>5.6990740754166769E-2</v>
      </c>
      <c r="EJ262" s="21">
        <f t="shared" si="605"/>
        <v>0.10600022233333828</v>
      </c>
      <c r="EK262" s="21">
        <f t="shared" si="606"/>
        <v>3.247944531708645E-3</v>
      </c>
      <c r="EL262" s="21">
        <f t="shared" si="607"/>
        <v>1.1236047134717148E-2</v>
      </c>
      <c r="EM262" s="3">
        <f t="shared" si="608"/>
        <v>6.0410311908833201E-3</v>
      </c>
      <c r="EV262" s="3">
        <f t="shared" si="609"/>
        <v>4.2031523642584832</v>
      </c>
      <c r="EW262" s="3">
        <f t="shared" si="610"/>
        <v>4.4444444444444402</v>
      </c>
      <c r="EX262" s="21">
        <f t="shared" ref="EX262:EY262" si="876">CP46</f>
        <v>4.3237984043514617</v>
      </c>
      <c r="EY262" s="25">
        <f t="shared" si="876"/>
        <v>-0.24129208018595705</v>
      </c>
      <c r="EZ262" s="22">
        <f t="shared" si="612"/>
        <v>-1.043298311290686</v>
      </c>
      <c r="FA262" s="3">
        <f t="shared" si="613"/>
        <v>18.695232641472245</v>
      </c>
      <c r="FC262" s="3"/>
      <c r="FD262" s="3">
        <f t="shared" si="614"/>
        <v>-0.18870106536787468</v>
      </c>
      <c r="FE262" s="21">
        <f t="shared" si="615"/>
        <v>-0.24806626459444914</v>
      </c>
      <c r="FF262" s="21">
        <f t="shared" si="616"/>
        <v>3.5608092070970911E-2</v>
      </c>
      <c r="FG262" s="21">
        <f t="shared" si="617"/>
        <v>6.1536871629843247E-2</v>
      </c>
      <c r="FH262" s="3">
        <f t="shared" si="815"/>
        <v>4.6810368410801641E-2</v>
      </c>
      <c r="FQ262" s="3">
        <f t="shared" si="618"/>
        <v>7.9970963618812965</v>
      </c>
      <c r="FR262" s="3">
        <f t="shared" si="619"/>
        <v>9.9075685211925109</v>
      </c>
      <c r="FS262" s="21">
        <f t="shared" ref="FS262:FT262" si="877">CR46</f>
        <v>8.9523324415369032</v>
      </c>
      <c r="FT262" s="25">
        <f t="shared" si="877"/>
        <v>-1.9104721593112144</v>
      </c>
      <c r="FU262" s="22">
        <f t="shared" si="621"/>
        <v>-17.103181890454845</v>
      </c>
      <c r="FV262" s="3">
        <f t="shared" si="622"/>
        <v>80.144256143794095</v>
      </c>
      <c r="FX262" s="3"/>
      <c r="FY262" s="3">
        <f t="shared" si="623"/>
        <v>-0.36561891859955953</v>
      </c>
      <c r="FZ262" s="21">
        <f t="shared" si="624"/>
        <v>4.4897995288388231</v>
      </c>
      <c r="GA262" s="21">
        <f t="shared" si="625"/>
        <v>0.13367719363791133</v>
      </c>
      <c r="GB262" s="21">
        <f t="shared" si="626"/>
        <v>20.158299809161317</v>
      </c>
      <c r="GC262" s="3">
        <f t="shared" si="817"/>
        <v>-1.6415556484628624</v>
      </c>
    </row>
    <row r="263" spans="1:185" x14ac:dyDescent="0.25">
      <c r="A263" s="1"/>
      <c r="B263" s="1"/>
      <c r="C263" s="4">
        <v>3</v>
      </c>
      <c r="D263" s="3">
        <v>303.65044634468899</v>
      </c>
      <c r="E263" s="3">
        <v>0.3160791</v>
      </c>
      <c r="F263" s="4">
        <v>3</v>
      </c>
      <c r="G263" s="3">
        <v>102.4999625</v>
      </c>
      <c r="H263" s="3">
        <v>4.4721359999999999</v>
      </c>
      <c r="I263" s="4">
        <v>3</v>
      </c>
      <c r="J263" s="3">
        <v>115.000008749999</v>
      </c>
      <c r="K263" s="3">
        <v>4.7140450000000005</v>
      </c>
      <c r="L263" s="4">
        <v>3</v>
      </c>
      <c r="M263" s="2">
        <v>2.0300006899999898</v>
      </c>
      <c r="N263" s="2">
        <v>1.4142136E-2</v>
      </c>
      <c r="O263" s="4">
        <v>3</v>
      </c>
      <c r="P263" s="2">
        <v>4.9261066999932899</v>
      </c>
      <c r="Q263" s="2">
        <v>3.4318052000000002E-2</v>
      </c>
      <c r="R263" s="4">
        <v>3</v>
      </c>
      <c r="S263" s="2">
        <v>13.9707688118686</v>
      </c>
      <c r="T263" s="2">
        <v>9.9905970000000004E-3</v>
      </c>
      <c r="BP263" s="3">
        <f t="shared" si="572"/>
        <v>198.83611945650483</v>
      </c>
      <c r="BQ263" s="3">
        <f t="shared" si="573"/>
        <v>239.330061978679</v>
      </c>
      <c r="BR263" s="21">
        <f t="shared" ref="BR263:BS263" si="878">CH47</f>
        <v>219.08309071759192</v>
      </c>
      <c r="BS263" s="21">
        <f t="shared" si="878"/>
        <v>-40.493942522174166</v>
      </c>
      <c r="BT263" s="22">
        <f t="shared" si="575"/>
        <v>-8871.5380830984359</v>
      </c>
      <c r="BU263" s="3">
        <f t="shared" si="576"/>
        <v>47997.400638372608</v>
      </c>
      <c r="BW263" s="3"/>
      <c r="BX263" s="3">
        <f t="shared" si="577"/>
        <v>-3.5700616210925773</v>
      </c>
      <c r="BY263" s="21">
        <f t="shared" si="578"/>
        <v>88.278957341948256</v>
      </c>
      <c r="BZ263" s="21">
        <f t="shared" si="579"/>
        <v>12.74533997839816</v>
      </c>
      <c r="CA263" s="21">
        <f t="shared" si="580"/>
        <v>7793.1743093815203</v>
      </c>
      <c r="CB263" s="3">
        <f t="shared" si="808"/>
        <v>-315.16131755655829</v>
      </c>
      <c r="CK263" s="3">
        <f t="shared" si="581"/>
        <v>113.75000004999998</v>
      </c>
      <c r="CL263" s="3">
        <f t="shared" si="582"/>
        <v>128.749606249999</v>
      </c>
      <c r="CM263" s="21">
        <f t="shared" ref="CM263:CN263" si="879">CJ47</f>
        <v>121.24980314999949</v>
      </c>
      <c r="CN263" s="21">
        <f t="shared" si="879"/>
        <v>-14.999606199999022</v>
      </c>
      <c r="CO263" s="22">
        <f t="shared" si="584"/>
        <v>-1818.6992990773933</v>
      </c>
      <c r="CP263" s="3">
        <f t="shared" si="585"/>
        <v>14701.514763913627</v>
      </c>
      <c r="CR263" s="3"/>
      <c r="CS263" s="3">
        <f t="shared" si="586"/>
        <v>7.3312290067864723</v>
      </c>
      <c r="CT263" s="21">
        <f t="shared" si="587"/>
        <v>25.582959499999376</v>
      </c>
      <c r="CU263" s="21">
        <f t="shared" si="588"/>
        <v>53.746918749947362</v>
      </c>
      <c r="CV263" s="21">
        <f t="shared" si="589"/>
        <v>654.48781677860836</v>
      </c>
      <c r="CW263" s="3">
        <f t="shared" si="810"/>
        <v>187.55453476583898</v>
      </c>
      <c r="DF263" s="3">
        <f t="shared" si="590"/>
        <v>132.40740744444446</v>
      </c>
      <c r="DG263" s="3">
        <f t="shared" si="591"/>
        <v>117.50054625</v>
      </c>
      <c r="DH263" s="21">
        <f t="shared" ref="DH263:DI263" si="880">CL47</f>
        <v>124.95397684722224</v>
      </c>
      <c r="DI263" s="21">
        <f t="shared" si="880"/>
        <v>14.90686119444446</v>
      </c>
      <c r="DJ263" s="22">
        <f t="shared" si="593"/>
        <v>1862.6715885553685</v>
      </c>
      <c r="DK263" s="3">
        <f t="shared" si="594"/>
        <v>15613.49632993615</v>
      </c>
      <c r="DM263" s="3"/>
      <c r="DN263" s="3">
        <f t="shared" si="595"/>
        <v>-3.2203867014313801</v>
      </c>
      <c r="DO263" s="21">
        <f t="shared" si="596"/>
        <v>-19.402248027777333</v>
      </c>
      <c r="DP263" s="21">
        <f t="shared" si="597"/>
        <v>10.370890506756085</v>
      </c>
      <c r="DQ263" s="21">
        <f t="shared" si="598"/>
        <v>376.44722853138938</v>
      </c>
      <c r="DR263" s="3">
        <f t="shared" si="812"/>
        <v>62.482741526527342</v>
      </c>
      <c r="EA263" s="3">
        <f t="shared" si="599"/>
        <v>2.3291666675</v>
      </c>
      <c r="EB263" s="3">
        <f t="shared" si="600"/>
        <v>2.1700000799999999</v>
      </c>
      <c r="EC263" s="21">
        <f t="shared" ref="EC263:ED263" si="881">CN47</f>
        <v>2.2495833737500002</v>
      </c>
      <c r="ED263" s="21">
        <f t="shared" si="881"/>
        <v>0.15916658750000012</v>
      </c>
      <c r="EE263" s="22">
        <f t="shared" si="602"/>
        <v>0.35805850889652491</v>
      </c>
      <c r="EF263" s="3">
        <f t="shared" si="603"/>
        <v>5.0606253554524327</v>
      </c>
      <c r="EH263" s="3"/>
      <c r="EI263" s="3">
        <f t="shared" si="604"/>
        <v>6.9907415791670147E-3</v>
      </c>
      <c r="EJ263" s="21">
        <f t="shared" si="605"/>
        <v>2.6000302333338166E-2</v>
      </c>
      <c r="EK263" s="21">
        <f t="shared" si="606"/>
        <v>4.8870467826694523E-5</v>
      </c>
      <c r="EL263" s="21">
        <f t="shared" si="607"/>
        <v>6.7601572142499003E-4</v>
      </c>
      <c r="EM263" s="3">
        <f t="shared" si="608"/>
        <v>1.8176139459258027E-4</v>
      </c>
      <c r="EV263" s="3">
        <f t="shared" si="609"/>
        <v>4.2933810360309907</v>
      </c>
      <c r="EW263" s="3">
        <f t="shared" si="610"/>
        <v>4.6082947609845197</v>
      </c>
      <c r="EX263" s="21">
        <f t="shared" ref="EX263:EY263" si="882">CP47</f>
        <v>4.4508378985077552</v>
      </c>
      <c r="EY263" s="25">
        <f t="shared" si="882"/>
        <v>-0.31491372495352898</v>
      </c>
      <c r="EZ263" s="22">
        <f t="shared" si="612"/>
        <v>-1.4016299417834142</v>
      </c>
      <c r="FA263" s="3">
        <f t="shared" si="613"/>
        <v>19.809957998792932</v>
      </c>
      <c r="FC263" s="3"/>
      <c r="FD263" s="3">
        <f t="shared" si="614"/>
        <v>-9.847239359536708E-2</v>
      </c>
      <c r="FE263" s="21">
        <f t="shared" si="615"/>
        <v>-8.4215948054369605E-2</v>
      </c>
      <c r="FF263" s="21">
        <f t="shared" si="616"/>
        <v>9.6968123004008908E-3</v>
      </c>
      <c r="FG263" s="21">
        <f t="shared" si="617"/>
        <v>7.0923259066962797E-3</v>
      </c>
      <c r="FH263" s="3">
        <f t="shared" si="815"/>
        <v>8.2929459838168729E-3</v>
      </c>
      <c r="FQ263" s="3">
        <f t="shared" si="618"/>
        <v>8.0642100131927723</v>
      </c>
      <c r="FR263" s="3">
        <f t="shared" si="619"/>
        <v>9.7238742639785301</v>
      </c>
      <c r="FS263" s="21">
        <f t="shared" ref="FS263:FT263" si="883">CR47</f>
        <v>8.8940421385856503</v>
      </c>
      <c r="FT263" s="25">
        <f t="shared" si="883"/>
        <v>-1.6596642507857577</v>
      </c>
      <c r="FU263" s="22">
        <f t="shared" si="621"/>
        <v>-14.761123782392712</v>
      </c>
      <c r="FV263" s="3">
        <f t="shared" si="622"/>
        <v>79.103985562937211</v>
      </c>
      <c r="FX263" s="3"/>
      <c r="FY263" s="3">
        <f t="shared" si="623"/>
        <v>-0.29850526728808369</v>
      </c>
      <c r="FZ263" s="21">
        <f t="shared" si="624"/>
        <v>4.3061052716248422</v>
      </c>
      <c r="GA263" s="21">
        <f t="shared" si="625"/>
        <v>8.9105394598730278E-2</v>
      </c>
      <c r="GB263" s="21">
        <f t="shared" si="626"/>
        <v>18.542542610315255</v>
      </c>
      <c r="GC263" s="3">
        <f t="shared" si="817"/>
        <v>-1.2853951050769998</v>
      </c>
    </row>
    <row r="264" spans="1:185" x14ac:dyDescent="0.25">
      <c r="A264" s="1">
        <v>24</v>
      </c>
      <c r="B264" s="1">
        <v>1</v>
      </c>
      <c r="C264" s="5">
        <v>1</v>
      </c>
      <c r="D264" s="3">
        <v>179.33333333333334</v>
      </c>
      <c r="E264" s="3">
        <v>1.0409999999999999</v>
      </c>
      <c r="F264" s="5">
        <v>1</v>
      </c>
      <c r="G264" s="3">
        <v>137.33333333333334</v>
      </c>
      <c r="H264" s="3">
        <v>0.33333333333333331</v>
      </c>
      <c r="I264" s="5">
        <v>1</v>
      </c>
      <c r="J264" s="3">
        <v>137.55555555555554</v>
      </c>
      <c r="K264" s="3">
        <v>0.35355339059327373</v>
      </c>
      <c r="L264" s="5">
        <v>1</v>
      </c>
      <c r="M264" s="2">
        <v>2.7383367139959436</v>
      </c>
      <c r="N264" s="2">
        <v>1E-3</v>
      </c>
      <c r="O264" s="5">
        <v>1</v>
      </c>
      <c r="P264" s="2">
        <v>3.2866666666666666</v>
      </c>
      <c r="Q264" s="2">
        <v>1.2002419753086417E-3</v>
      </c>
      <c r="R264" s="5">
        <v>1</v>
      </c>
      <c r="S264" s="2">
        <v>6.6255555555555548</v>
      </c>
      <c r="T264" s="2">
        <v>7.4520715290888398E-2</v>
      </c>
      <c r="BP264" s="3">
        <f t="shared" si="572"/>
        <v>198.45942295215039</v>
      </c>
      <c r="BQ264" s="3">
        <f t="shared" si="573"/>
        <v>490.11642489187005</v>
      </c>
      <c r="BR264" s="21">
        <f t="shared" ref="BR264:BS264" si="884">CH48</f>
        <v>344.28792392201024</v>
      </c>
      <c r="BS264" s="21">
        <f t="shared" si="884"/>
        <v>-291.65700193971963</v>
      </c>
      <c r="BT264" s="22">
        <f t="shared" si="575"/>
        <v>-100413.98369514379</v>
      </c>
      <c r="BU264" s="3">
        <f t="shared" si="576"/>
        <v>118534.17455852791</v>
      </c>
      <c r="BW264" s="3"/>
      <c r="BX264" s="3">
        <f t="shared" si="577"/>
        <v>-3.946758125447019</v>
      </c>
      <c r="BY264" s="21">
        <f t="shared" si="578"/>
        <v>339.06532025513934</v>
      </c>
      <c r="BZ264" s="21">
        <f t="shared" si="579"/>
        <v>15.576899700782068</v>
      </c>
      <c r="CA264" s="21">
        <f t="shared" si="580"/>
        <v>114965.2913997202</v>
      </c>
      <c r="CB264" s="3">
        <f t="shared" si="808"/>
        <v>-1338.2088077742669</v>
      </c>
      <c r="CK264" s="3">
        <f t="shared" si="581"/>
        <v>108.33333332500001</v>
      </c>
      <c r="CL264" s="3">
        <f t="shared" si="582"/>
        <v>98.749157500002099</v>
      </c>
      <c r="CM264" s="21">
        <f t="shared" ref="CM264:CN264" si="885">CJ48</f>
        <v>103.54124541250106</v>
      </c>
      <c r="CN264" s="21">
        <f t="shared" si="885"/>
        <v>9.5841758249979137</v>
      </c>
      <c r="CO264" s="22">
        <f t="shared" si="584"/>
        <v>992.35750117266878</v>
      </c>
      <c r="CP264" s="3">
        <f t="shared" si="585"/>
        <v>10720.789501571771</v>
      </c>
      <c r="CR264" s="3"/>
      <c r="CS264" s="3">
        <f t="shared" si="586"/>
        <v>1.9145622817865018</v>
      </c>
      <c r="CT264" s="21">
        <f t="shared" si="587"/>
        <v>-4.41748924999753</v>
      </c>
      <c r="CU264" s="21">
        <f t="shared" si="588"/>
        <v>3.6655487308395363</v>
      </c>
      <c r="CV264" s="21">
        <f t="shared" si="589"/>
        <v>19.514211273843742</v>
      </c>
      <c r="CW264" s="3">
        <f t="shared" si="810"/>
        <v>-8.4575582982426134</v>
      </c>
      <c r="DF264" s="3">
        <f t="shared" si="590"/>
        <v>133.33333333333331</v>
      </c>
      <c r="DG264" s="3">
        <f t="shared" si="591"/>
        <v>145.000938749997</v>
      </c>
      <c r="DH264" s="21">
        <f t="shared" ref="DH264:DI264" si="886">CL48</f>
        <v>139.16713604166517</v>
      </c>
      <c r="DI264" s="21">
        <f t="shared" si="886"/>
        <v>-11.66760541666369</v>
      </c>
      <c r="DJ264" s="22">
        <f t="shared" si="593"/>
        <v>-1623.7472303013053</v>
      </c>
      <c r="DK264" s="3">
        <f t="shared" si="594"/>
        <v>19367.491754039344</v>
      </c>
      <c r="DM264" s="3"/>
      <c r="DN264" s="3">
        <f t="shared" si="595"/>
        <v>-2.2944608125425248</v>
      </c>
      <c r="DO264" s="21">
        <f t="shared" si="596"/>
        <v>8.0981444722196727</v>
      </c>
      <c r="DP264" s="21">
        <f t="shared" si="597"/>
        <v>5.2645504202933031</v>
      </c>
      <c r="DQ264" s="21">
        <f t="shared" si="598"/>
        <v>65.57994389294204</v>
      </c>
      <c r="DR264" s="3">
        <f t="shared" si="812"/>
        <v>-18.580875145815906</v>
      </c>
      <c r="EA264" s="3">
        <f t="shared" si="599"/>
        <v>2.2833333332499999</v>
      </c>
      <c r="EB264" s="3">
        <f t="shared" si="600"/>
        <v>2.1399993899999998</v>
      </c>
      <c r="EC264" s="21">
        <f t="shared" ref="EC264:ED264" si="887">CN48</f>
        <v>2.2116663616249999</v>
      </c>
      <c r="ED264" s="21">
        <f t="shared" si="887"/>
        <v>0.14333394325000004</v>
      </c>
      <c r="EE264" s="22">
        <f t="shared" si="602"/>
        <v>0.31700686076509177</v>
      </c>
      <c r="EF264" s="3">
        <f t="shared" si="603"/>
        <v>4.8914680951435647</v>
      </c>
      <c r="EH264" s="3"/>
      <c r="EI264" s="3">
        <f t="shared" si="604"/>
        <v>-3.884259267083312E-2</v>
      </c>
      <c r="EJ264" s="21">
        <f t="shared" si="605"/>
        <v>-4.0003876666618865E-3</v>
      </c>
      <c r="EK264" s="21">
        <f t="shared" si="606"/>
        <v>1.5087470053922589E-3</v>
      </c>
      <c r="EL264" s="21">
        <f t="shared" si="607"/>
        <v>1.6003101483580534E-5</v>
      </c>
      <c r="EM264" s="3">
        <f t="shared" si="608"/>
        <v>1.5538542866157221E-4</v>
      </c>
      <c r="EV264" s="3">
        <f t="shared" si="609"/>
        <v>4.3795620439554588</v>
      </c>
      <c r="EW264" s="3">
        <f t="shared" si="610"/>
        <v>4.6728985282561197</v>
      </c>
      <c r="EX264" s="21">
        <f t="shared" ref="EX264:EY264" si="888">CP48</f>
        <v>4.5262302861057897</v>
      </c>
      <c r="EY264" s="25">
        <f t="shared" si="888"/>
        <v>-0.29333648430066095</v>
      </c>
      <c r="EZ264" s="22">
        <f t="shared" si="612"/>
        <v>-1.3277084792614471</v>
      </c>
      <c r="FA264" s="3">
        <f t="shared" si="613"/>
        <v>20.486760602861299</v>
      </c>
      <c r="FC264" s="3"/>
      <c r="FD264" s="3">
        <f t="shared" si="614"/>
        <v>-1.2291385670899047E-2</v>
      </c>
      <c r="FE264" s="21">
        <f t="shared" si="615"/>
        <v>-1.9612180782769606E-2</v>
      </c>
      <c r="FF264" s="21">
        <f t="shared" si="616"/>
        <v>1.510781617107824E-4</v>
      </c>
      <c r="FG264" s="21">
        <f t="shared" si="617"/>
        <v>3.8463763505603744E-4</v>
      </c>
      <c r="FH264" s="3">
        <f t="shared" si="815"/>
        <v>2.4106087784841597E-4</v>
      </c>
      <c r="FQ264" s="3">
        <f t="shared" si="618"/>
        <v>8.2344050810208866</v>
      </c>
      <c r="FR264" s="3">
        <f t="shared" si="619"/>
        <v>12.711342603687999</v>
      </c>
      <c r="FS264" s="21">
        <f t="shared" ref="FS264:FT264" si="889">CR48</f>
        <v>10.472873842354442</v>
      </c>
      <c r="FT264" s="25">
        <f t="shared" si="889"/>
        <v>-4.4769375226671126</v>
      </c>
      <c r="FU264" s="22">
        <f t="shared" si="621"/>
        <v>-46.886401874995499</v>
      </c>
      <c r="FV264" s="3">
        <f t="shared" si="622"/>
        <v>109.68108651787189</v>
      </c>
      <c r="FX264" s="3"/>
      <c r="FY264" s="3">
        <f t="shared" si="623"/>
        <v>-0.12831019945996935</v>
      </c>
      <c r="FZ264" s="21">
        <f t="shared" si="624"/>
        <v>7.2935736113343115</v>
      </c>
      <c r="GA264" s="21">
        <f t="shared" si="625"/>
        <v>1.6463507285457119E-2</v>
      </c>
      <c r="GB264" s="21">
        <f t="shared" si="626"/>
        <v>53.196216023952232</v>
      </c>
      <c r="GC264" s="3">
        <f t="shared" si="817"/>
        <v>-0.93583988484627445</v>
      </c>
    </row>
    <row r="265" spans="1:185" x14ac:dyDescent="0.25">
      <c r="A265" s="1"/>
      <c r="B265" s="1"/>
      <c r="C265" s="6">
        <v>2</v>
      </c>
      <c r="D265" s="3">
        <v>211.47529782770835</v>
      </c>
      <c r="E265" s="3">
        <v>0.79048598311901619</v>
      </c>
      <c r="F265" s="6">
        <v>2</v>
      </c>
      <c r="G265" s="3">
        <v>108.79629611111106</v>
      </c>
      <c r="H265" s="3">
        <v>1.9610428064906915</v>
      </c>
      <c r="I265" s="6">
        <v>2</v>
      </c>
      <c r="J265" s="3">
        <v>145.83333343750004</v>
      </c>
      <c r="K265" s="3">
        <v>2.0799999999999996</v>
      </c>
      <c r="L265" s="6">
        <v>2</v>
      </c>
      <c r="M265" s="2">
        <v>2.1458333325000001</v>
      </c>
      <c r="N265" s="2">
        <v>1.8604085572798249E-2</v>
      </c>
      <c r="O265" s="6">
        <v>2</v>
      </c>
      <c r="P265" s="2">
        <v>4.1941747589103588</v>
      </c>
      <c r="Q265" s="2">
        <v>3.6362929469052223E-2</v>
      </c>
      <c r="R265" s="6">
        <v>2</v>
      </c>
      <c r="S265" s="2">
        <v>8.2740005690459935</v>
      </c>
      <c r="T265" s="2">
        <v>6.1659912561686285E-2</v>
      </c>
      <c r="BP265" s="3">
        <f t="shared" si="572"/>
        <v>185.1412739238493</v>
      </c>
      <c r="BQ265" s="3">
        <f t="shared" si="573"/>
        <v>179.06658057735899</v>
      </c>
      <c r="BR265" s="21">
        <f t="shared" ref="BR265:BS265" si="890">CH49</f>
        <v>182.10392725060416</v>
      </c>
      <c r="BS265" s="21">
        <f t="shared" si="890"/>
        <v>6.0746933464903066</v>
      </c>
      <c r="BT265" s="22">
        <f t="shared" si="575"/>
        <v>1106.2255152389998</v>
      </c>
      <c r="BU265" s="3">
        <f t="shared" si="576"/>
        <v>33161.840320093332</v>
      </c>
      <c r="BW265" s="3"/>
      <c r="BX265" s="3">
        <f t="shared" si="577"/>
        <v>-17.264907153748112</v>
      </c>
      <c r="BY265" s="21">
        <f t="shared" si="578"/>
        <v>28.015475940628249</v>
      </c>
      <c r="BZ265" s="21">
        <f t="shared" si="579"/>
        <v>298.07701902754275</v>
      </c>
      <c r="CA265" s="21">
        <f t="shared" si="580"/>
        <v>784.86689217992034</v>
      </c>
      <c r="CB265" s="3">
        <f t="shared" si="808"/>
        <v>-483.68459098301076</v>
      </c>
      <c r="CK265" s="3">
        <f t="shared" si="581"/>
        <v>112.49999997727275</v>
      </c>
      <c r="CL265" s="3">
        <f t="shared" si="582"/>
        <v>117.49959</v>
      </c>
      <c r="CM265" s="21">
        <f t="shared" ref="CM265:CN265" si="891">CJ49</f>
        <v>114.99979498863638</v>
      </c>
      <c r="CN265" s="21">
        <f t="shared" si="891"/>
        <v>-4.9995900227272472</v>
      </c>
      <c r="CO265" s="22">
        <f t="shared" si="584"/>
        <v>-574.9518276408653</v>
      </c>
      <c r="CP265" s="3">
        <f t="shared" si="585"/>
        <v>13224.952847428398</v>
      </c>
      <c r="CR265" s="3"/>
      <c r="CS265" s="3">
        <f t="shared" si="586"/>
        <v>6.08122893405924</v>
      </c>
      <c r="CT265" s="21">
        <f t="shared" si="587"/>
        <v>14.332943250000369</v>
      </c>
      <c r="CU265" s="21">
        <f t="shared" si="588"/>
        <v>36.981345348439284</v>
      </c>
      <c r="CV265" s="21">
        <f t="shared" si="589"/>
        <v>205.43326220773113</v>
      </c>
      <c r="CW265" s="3">
        <f t="shared" si="810"/>
        <v>87.161909202131326</v>
      </c>
      <c r="DF265" s="3">
        <f t="shared" si="590"/>
        <v>150.83333344999997</v>
      </c>
      <c r="DG265" s="3">
        <f t="shared" si="591"/>
        <v>145.00045749999902</v>
      </c>
      <c r="DH265" s="21">
        <f t="shared" ref="DH265:DI265" si="892">CL49</f>
        <v>147.91689547499948</v>
      </c>
      <c r="DI265" s="21">
        <f t="shared" si="892"/>
        <v>5.8328759500009539</v>
      </c>
      <c r="DJ265" s="22">
        <f t="shared" si="593"/>
        <v>862.78090221492937</v>
      </c>
      <c r="DK265" s="3">
        <f t="shared" si="594"/>
        <v>21879.40796696192</v>
      </c>
      <c r="DM265" s="3"/>
      <c r="DN265" s="3">
        <f t="shared" si="595"/>
        <v>15.20553930412413</v>
      </c>
      <c r="DO265" s="21">
        <f t="shared" si="596"/>
        <v>8.0976632222216836</v>
      </c>
      <c r="DP265" s="21">
        <f t="shared" si="597"/>
        <v>231.20842552926374</v>
      </c>
      <c r="DQ265" s="21">
        <f t="shared" si="598"/>
        <v>65.57214966052166</v>
      </c>
      <c r="DR265" s="3">
        <f t="shared" si="812"/>
        <v>123.12933639705226</v>
      </c>
      <c r="EA265" s="3">
        <f t="shared" si="599"/>
        <v>2.7458333342499999</v>
      </c>
      <c r="EB265" s="3">
        <f t="shared" si="600"/>
        <v>2.3299999200000001</v>
      </c>
      <c r="EC265" s="21">
        <f t="shared" ref="EC265:ED265" si="893">CN49</f>
        <v>2.537916627125</v>
      </c>
      <c r="ED265" s="21">
        <f t="shared" si="893"/>
        <v>0.41583341424999976</v>
      </c>
      <c r="EE265" s="22">
        <f t="shared" si="602"/>
        <v>1.0553505361392324</v>
      </c>
      <c r="EF265" s="3">
        <f t="shared" si="603"/>
        <v>6.4410208062375363</v>
      </c>
      <c r="EH265" s="3"/>
      <c r="EI265" s="3">
        <f t="shared" si="604"/>
        <v>0.42365740832916687</v>
      </c>
      <c r="EJ265" s="21">
        <f t="shared" si="605"/>
        <v>0.18600014233333839</v>
      </c>
      <c r="EK265" s="21">
        <f t="shared" si="606"/>
        <v>0.17948559963218644</v>
      </c>
      <c r="EL265" s="21">
        <f t="shared" si="607"/>
        <v>3.4596052948022142E-2</v>
      </c>
      <c r="EM265" s="3">
        <f t="shared" si="608"/>
        <v>7.8800338249798305E-2</v>
      </c>
      <c r="EV265" s="3">
        <f t="shared" si="609"/>
        <v>4.0060698013940286</v>
      </c>
      <c r="EW265" s="3">
        <f t="shared" si="610"/>
        <v>4.2918456409217303</v>
      </c>
      <c r="EX265" s="21">
        <f t="shared" ref="EX265:EY265" si="894">CP49</f>
        <v>4.1489577211578794</v>
      </c>
      <c r="EY265" s="25">
        <f t="shared" si="894"/>
        <v>-0.28577583952770169</v>
      </c>
      <c r="EZ265" s="22">
        <f t="shared" si="612"/>
        <v>-1.1856718759288329</v>
      </c>
      <c r="FA265" s="3">
        <f t="shared" si="613"/>
        <v>17.213850171955585</v>
      </c>
      <c r="FC265" s="3"/>
      <c r="FD265" s="3">
        <f t="shared" si="614"/>
        <v>-0.38578362823232926</v>
      </c>
      <c r="FE265" s="21">
        <f t="shared" si="615"/>
        <v>-0.40066506811715907</v>
      </c>
      <c r="FF265" s="21">
        <f t="shared" si="616"/>
        <v>0.14882900781210004</v>
      </c>
      <c r="FG265" s="21">
        <f t="shared" si="617"/>
        <v>0.16053249680932771</v>
      </c>
      <c r="FH265" s="3">
        <f t="shared" si="815"/>
        <v>0.15457002368419098</v>
      </c>
      <c r="FQ265" s="3">
        <f t="shared" si="618"/>
        <v>7.0432492569015936</v>
      </c>
      <c r="FR265" s="3">
        <f t="shared" si="619"/>
        <v>6.4091853947768804</v>
      </c>
      <c r="FS265" s="21">
        <f t="shared" ref="FS265:FT265" si="895">CR49</f>
        <v>6.7262173258392366</v>
      </c>
      <c r="FT265" s="25">
        <f t="shared" si="895"/>
        <v>0.63406386212471322</v>
      </c>
      <c r="FU265" s="22">
        <f t="shared" si="621"/>
        <v>4.2648513351117874</v>
      </c>
      <c r="FV265" s="3">
        <f t="shared" si="622"/>
        <v>45.241999514419931</v>
      </c>
      <c r="FX265" s="3"/>
      <c r="FY265" s="3">
        <f t="shared" si="623"/>
        <v>-1.3194660235792623</v>
      </c>
      <c r="FZ265" s="21">
        <f t="shared" si="624"/>
        <v>0.99141640242319262</v>
      </c>
      <c r="GA265" s="21">
        <f t="shared" si="625"/>
        <v>1.7409905873800704</v>
      </c>
      <c r="GB265" s="21">
        <f t="shared" si="626"/>
        <v>0.98290648299374583</v>
      </c>
      <c r="GC265" s="3">
        <f t="shared" si="817"/>
        <v>-1.3081402582165877</v>
      </c>
    </row>
    <row r="266" spans="1:185" x14ac:dyDescent="0.25">
      <c r="A266" s="1"/>
      <c r="B266" s="1"/>
      <c r="C266" s="4">
        <v>3</v>
      </c>
      <c r="D266" s="3">
        <v>199.07768752332998</v>
      </c>
      <c r="E266" s="3">
        <v>0.33317659999999999</v>
      </c>
      <c r="F266" s="4">
        <v>3</v>
      </c>
      <c r="G266" s="3">
        <v>107.500553749999</v>
      </c>
      <c r="H266" s="3">
        <v>4.7140450000000005</v>
      </c>
      <c r="I266" s="4">
        <v>3</v>
      </c>
      <c r="J266" s="3">
        <v>148.74935124999999</v>
      </c>
      <c r="K266" s="3">
        <v>5</v>
      </c>
      <c r="L266" s="4">
        <v>3</v>
      </c>
      <c r="M266" s="2">
        <v>2.30999755999999</v>
      </c>
      <c r="N266" s="2">
        <v>1.4142136E-2</v>
      </c>
      <c r="O266" s="4">
        <v>3</v>
      </c>
      <c r="P266" s="2">
        <v>4.3290089016371098</v>
      </c>
      <c r="Q266" s="2">
        <v>2.4484250999999999E-2</v>
      </c>
      <c r="R266" s="4">
        <v>3</v>
      </c>
      <c r="S266" s="2">
        <v>7.9136509736906104</v>
      </c>
      <c r="T266" s="2">
        <v>9.9905970000000004E-3</v>
      </c>
      <c r="BP266" s="3">
        <f t="shared" si="572"/>
        <v>182.12485967407034</v>
      </c>
      <c r="BQ266" s="3">
        <f t="shared" si="573"/>
        <v>307.61551042764899</v>
      </c>
      <c r="BR266" s="21">
        <f t="shared" ref="BR266:BS266" si="896">CH50</f>
        <v>244.87018505085967</v>
      </c>
      <c r="BS266" s="21">
        <f t="shared" si="896"/>
        <v>-125.49065075357865</v>
      </c>
      <c r="BT266" s="22">
        <f t="shared" si="575"/>
        <v>-30728.918872181606</v>
      </c>
      <c r="BU266" s="3">
        <f t="shared" si="576"/>
        <v>59961.40752684226</v>
      </c>
      <c r="BW266" s="3"/>
      <c r="BX266" s="3">
        <f t="shared" si="577"/>
        <v>-20.281321403527073</v>
      </c>
      <c r="BY266" s="21">
        <f t="shared" si="578"/>
        <v>156.56440579091824</v>
      </c>
      <c r="BZ266" s="21">
        <f t="shared" si="579"/>
        <v>411.33199787316539</v>
      </c>
      <c r="CA266" s="21">
        <f t="shared" si="580"/>
        <v>24512.413160663313</v>
      </c>
      <c r="CB266" s="3">
        <f t="shared" si="808"/>
        <v>-3175.3330341978481</v>
      </c>
      <c r="CK266" s="3">
        <f t="shared" si="581"/>
        <v>114.7727271818182</v>
      </c>
      <c r="CL266" s="3">
        <f t="shared" si="582"/>
        <v>105.00050125000101</v>
      </c>
      <c r="CM266" s="21">
        <f t="shared" ref="CM266:CN266" si="897">CJ50</f>
        <v>109.8866142159096</v>
      </c>
      <c r="CN266" s="21">
        <f t="shared" si="897"/>
        <v>9.7722259318171893</v>
      </c>
      <c r="CO266" s="22">
        <f t="shared" si="584"/>
        <v>1073.8368210003032</v>
      </c>
      <c r="CP266" s="3">
        <f t="shared" si="585"/>
        <v>12075.067983836147</v>
      </c>
      <c r="CR266" s="3"/>
      <c r="CS266" s="3">
        <f t="shared" si="586"/>
        <v>8.353956138604687</v>
      </c>
      <c r="CT266" s="21">
        <f t="shared" si="587"/>
        <v>1.8338545000013795</v>
      </c>
      <c r="CU266" s="21">
        <f t="shared" si="588"/>
        <v>69.788583165730927</v>
      </c>
      <c r="CV266" s="21">
        <f t="shared" si="589"/>
        <v>3.3630223271753095</v>
      </c>
      <c r="CW266" s="3">
        <f t="shared" si="810"/>
        <v>15.319940057594353</v>
      </c>
      <c r="DF266" s="3">
        <f t="shared" si="590"/>
        <v>130.41666684999998</v>
      </c>
      <c r="DG266" s="3">
        <f t="shared" si="591"/>
        <v>139.99962374999799</v>
      </c>
      <c r="DH266" s="21">
        <f t="shared" ref="DH266:DI266" si="898">CL50</f>
        <v>135.20814529999899</v>
      </c>
      <c r="DI266" s="21">
        <f t="shared" si="898"/>
        <v>-9.5829568999980097</v>
      </c>
      <c r="DJ266" s="22">
        <f t="shared" si="593"/>
        <v>-1295.6938289385587</v>
      </c>
      <c r="DK266" s="3">
        <f t="shared" si="594"/>
        <v>18281.24255546564</v>
      </c>
      <c r="DM266" s="3"/>
      <c r="DN266" s="3">
        <f t="shared" si="595"/>
        <v>-5.2111272958758548</v>
      </c>
      <c r="DO266" s="21">
        <f t="shared" si="596"/>
        <v>3.0968294722206622</v>
      </c>
      <c r="DP266" s="21">
        <f t="shared" si="597"/>
        <v>27.155847693822398</v>
      </c>
      <c r="DQ266" s="21">
        <f t="shared" si="598"/>
        <v>9.5903527800145056</v>
      </c>
      <c r="DR266" s="3">
        <f t="shared" si="812"/>
        <v>-16.137972593361908</v>
      </c>
      <c r="EA266" s="3">
        <f t="shared" si="599"/>
        <v>2.5666666674999998</v>
      </c>
      <c r="EB266" s="3">
        <f t="shared" si="600"/>
        <v>2.2000007699999999</v>
      </c>
      <c r="EC266" s="21">
        <f t="shared" ref="EC266:ED266" si="899">CN50</f>
        <v>2.3833337187499999</v>
      </c>
      <c r="ED266" s="21">
        <f t="shared" si="899"/>
        <v>0.36666589749999989</v>
      </c>
      <c r="EE266" s="22">
        <f t="shared" si="602"/>
        <v>0.87388719702748108</v>
      </c>
      <c r="EF266" s="3">
        <f t="shared" si="603"/>
        <v>5.6802796149307033</v>
      </c>
      <c r="EH266" s="3"/>
      <c r="EI266" s="3">
        <f t="shared" si="604"/>
        <v>0.24449074157916684</v>
      </c>
      <c r="EJ266" s="21">
        <f t="shared" si="605"/>
        <v>5.6000992333338218E-2</v>
      </c>
      <c r="EK266" s="21">
        <f t="shared" si="606"/>
        <v>5.977572271793094E-2</v>
      </c>
      <c r="EL266" s="21">
        <f t="shared" si="607"/>
        <v>3.1361111423186057E-3</v>
      </c>
      <c r="EM266" s="3">
        <f t="shared" si="608"/>
        <v>1.3691724144747097E-2</v>
      </c>
      <c r="EV266" s="3">
        <f t="shared" si="609"/>
        <v>4.28571428432282</v>
      </c>
      <c r="EW266" s="3">
        <f t="shared" si="610"/>
        <v>4.5454529545459996</v>
      </c>
      <c r="EX266" s="21">
        <f t="shared" ref="EX266:EY266" si="900">CP50</f>
        <v>4.4155836194344094</v>
      </c>
      <c r="EY266" s="25">
        <f t="shared" si="900"/>
        <v>-0.25973867022317965</v>
      </c>
      <c r="EZ266" s="22">
        <f t="shared" si="612"/>
        <v>-1.1468978175711479</v>
      </c>
      <c r="FA266" s="3">
        <f t="shared" si="613"/>
        <v>19.497378700217478</v>
      </c>
      <c r="FC266" s="3"/>
      <c r="FD266" s="3">
        <f t="shared" si="614"/>
        <v>-0.10613914530353785</v>
      </c>
      <c r="FE266" s="21">
        <f t="shared" si="615"/>
        <v>-0.14705775449288971</v>
      </c>
      <c r="FF266" s="21">
        <f t="shared" si="616"/>
        <v>1.1265518165765522E-2</v>
      </c>
      <c r="FG266" s="21">
        <f t="shared" si="617"/>
        <v>2.1625983156491026E-2</v>
      </c>
      <c r="FH266" s="3">
        <f t="shared" si="815"/>
        <v>1.5608584372132818E-2</v>
      </c>
      <c r="FQ266" s="3">
        <f t="shared" si="618"/>
        <v>7.4674773687680212</v>
      </c>
      <c r="FR266" s="3">
        <f t="shared" si="619"/>
        <v>8.6656703380099405</v>
      </c>
      <c r="FS266" s="21">
        <f t="shared" ref="FS266:FT266" si="901">CR50</f>
        <v>8.0665738533889808</v>
      </c>
      <c r="FT266" s="25">
        <f t="shared" si="901"/>
        <v>-1.1981929692419193</v>
      </c>
      <c r="FU266" s="22">
        <f t="shared" si="621"/>
        <v>-9.6653120770013743</v>
      </c>
      <c r="FV266" s="3">
        <f t="shared" si="622"/>
        <v>65.069613732178752</v>
      </c>
      <c r="FX266" s="3"/>
      <c r="FY266" s="3">
        <f t="shared" si="623"/>
        <v>-0.89523791171283484</v>
      </c>
      <c r="FZ266" s="21">
        <f t="shared" si="624"/>
        <v>3.2479013456562527</v>
      </c>
      <c r="GA266" s="21">
        <f t="shared" si="625"/>
        <v>0.80145091856795747</v>
      </c>
      <c r="GB266" s="21">
        <f t="shared" si="626"/>
        <v>10.548863151115697</v>
      </c>
      <c r="GC266" s="3">
        <f t="shared" si="817"/>
        <v>-2.9076444181346099</v>
      </c>
    </row>
    <row r="267" spans="1:185" x14ac:dyDescent="0.25">
      <c r="A267" s="1"/>
      <c r="B267" s="1">
        <v>2</v>
      </c>
      <c r="C267" s="5">
        <v>1</v>
      </c>
      <c r="D267" s="3">
        <v>202.55555555555554</v>
      </c>
      <c r="E267" s="3">
        <v>1.0409999999999999</v>
      </c>
      <c r="F267" s="5">
        <v>1</v>
      </c>
      <c r="G267" s="3">
        <v>126.33333333333333</v>
      </c>
      <c r="H267" s="3">
        <v>0.33333333333333331</v>
      </c>
      <c r="I267" s="5">
        <v>1</v>
      </c>
      <c r="J267" s="3">
        <v>124.77777777777779</v>
      </c>
      <c r="K267" s="3">
        <v>0.35355339059327373</v>
      </c>
      <c r="L267" s="5">
        <v>1</v>
      </c>
      <c r="M267" s="2">
        <v>2.2581544466127679</v>
      </c>
      <c r="N267" s="2">
        <v>1E-3</v>
      </c>
      <c r="O267" s="5">
        <v>1</v>
      </c>
      <c r="P267" s="2">
        <v>3.985555555555556</v>
      </c>
      <c r="Q267" s="2">
        <v>1.7649614540466399E-3</v>
      </c>
      <c r="R267" s="5">
        <v>1</v>
      </c>
      <c r="S267" s="2">
        <v>8.0688888888888872</v>
      </c>
      <c r="T267" s="2">
        <v>7.6279705708600945E-2</v>
      </c>
      <c r="BP267" s="3">
        <f t="shared" si="572"/>
        <v>179.45045905141308</v>
      </c>
      <c r="BQ267" s="3">
        <f t="shared" si="573"/>
        <v>224.665595866839</v>
      </c>
      <c r="BR267" s="21">
        <f t="shared" ref="BR267:BS267" si="902">CH51</f>
        <v>202.05802745912604</v>
      </c>
      <c r="BS267" s="21">
        <f t="shared" si="902"/>
        <v>-45.215136815425922</v>
      </c>
      <c r="BT267" s="22">
        <f t="shared" si="575"/>
        <v>-9136.0813562194708</v>
      </c>
      <c r="BU267" s="3">
        <f t="shared" si="576"/>
        <v>40827.446460672931</v>
      </c>
      <c r="BW267" s="3"/>
      <c r="BX267" s="3">
        <f t="shared" si="577"/>
        <v>-22.955722026184333</v>
      </c>
      <c r="BY267" s="21">
        <f t="shared" si="578"/>
        <v>73.614491230108257</v>
      </c>
      <c r="BZ267" s="21">
        <f t="shared" si="579"/>
        <v>526.96517374344455</v>
      </c>
      <c r="CA267" s="21">
        <f t="shared" si="580"/>
        <v>5419.0933190676851</v>
      </c>
      <c r="CB267" s="3">
        <f t="shared" si="808"/>
        <v>-1689.8737977773494</v>
      </c>
      <c r="CK267" s="3">
        <f t="shared" si="581"/>
        <v>119.44444436041668</v>
      </c>
      <c r="CL267" s="3">
        <f t="shared" si="582"/>
        <v>113.74950374999999</v>
      </c>
      <c r="CM267" s="21">
        <f t="shared" ref="CM267:CN267" si="903">CJ51</f>
        <v>116.59697405520834</v>
      </c>
      <c r="CN267" s="21">
        <f t="shared" si="903"/>
        <v>5.694940610416694</v>
      </c>
      <c r="CO267" s="22">
        <f t="shared" si="584"/>
        <v>664.01284259870761</v>
      </c>
      <c r="CP267" s="3">
        <f t="shared" si="585"/>
        <v>13594.854358830926</v>
      </c>
      <c r="CR267" s="3"/>
      <c r="CS267" s="3">
        <f t="shared" si="586"/>
        <v>13.025673317203172</v>
      </c>
      <c r="CT267" s="21">
        <f t="shared" si="587"/>
        <v>10.582857000000359</v>
      </c>
      <c r="CU267" s="21">
        <f t="shared" si="588"/>
        <v>169.66816536649867</v>
      </c>
      <c r="CV267" s="21">
        <f t="shared" si="589"/>
        <v>111.9968622824566</v>
      </c>
      <c r="CW267" s="3">
        <f t="shared" si="810"/>
        <v>137.84883804468149</v>
      </c>
      <c r="DF267" s="3">
        <f t="shared" si="590"/>
        <v>114.77272736363635</v>
      </c>
      <c r="DG267" s="3">
        <f t="shared" si="591"/>
        <v>157.50050624999901</v>
      </c>
      <c r="DH267" s="21">
        <f t="shared" ref="DH267:DI267" si="904">CL51</f>
        <v>136.13661680681767</v>
      </c>
      <c r="DI267" s="21">
        <f t="shared" si="904"/>
        <v>-42.727778886362657</v>
      </c>
      <c r="DJ267" s="22">
        <f t="shared" si="593"/>
        <v>-5816.8152612591875</v>
      </c>
      <c r="DK267" s="3">
        <f t="shared" si="594"/>
        <v>18533.178435606311</v>
      </c>
      <c r="DM267" s="3"/>
      <c r="DN267" s="3">
        <f t="shared" si="595"/>
        <v>-20.85506678223949</v>
      </c>
      <c r="DO267" s="21">
        <f t="shared" si="596"/>
        <v>20.597711972221674</v>
      </c>
      <c r="DP267" s="21">
        <f t="shared" si="597"/>
        <v>434.93381049166902</v>
      </c>
      <c r="DQ267" s="21">
        <f t="shared" si="598"/>
        <v>424.26573849060406</v>
      </c>
      <c r="DR267" s="3">
        <f t="shared" si="812"/>
        <v>-429.5666587420169</v>
      </c>
      <c r="EA267" s="3">
        <f t="shared" si="599"/>
        <v>2.695833333325</v>
      </c>
      <c r="EB267" s="3">
        <f t="shared" si="600"/>
        <v>1.96000098999999</v>
      </c>
      <c r="EC267" s="21">
        <f t="shared" ref="EC267:ED267" si="905">CN51</f>
        <v>2.3279171616624952</v>
      </c>
      <c r="ED267" s="21">
        <f t="shared" si="905"/>
        <v>0.73583234332501002</v>
      </c>
      <c r="EE267" s="22">
        <f t="shared" si="602"/>
        <v>1.71295674013262</v>
      </c>
      <c r="EF267" s="3">
        <f t="shared" si="603"/>
        <v>5.4191983115627673</v>
      </c>
      <c r="EH267" s="3"/>
      <c r="EI267" s="3">
        <f t="shared" si="604"/>
        <v>0.37365740740416697</v>
      </c>
      <c r="EJ267" s="21">
        <f t="shared" si="605"/>
        <v>-0.18399878766667177</v>
      </c>
      <c r="EK267" s="21">
        <f t="shared" si="606"/>
        <v>0.13961985810800362</v>
      </c>
      <c r="EL267" s="21">
        <f t="shared" si="607"/>
        <v>3.3855553862804963E-2</v>
      </c>
      <c r="EM267" s="3">
        <f t="shared" si="608"/>
        <v>-6.8752509965038386E-2</v>
      </c>
      <c r="EV267" s="3">
        <f t="shared" si="609"/>
        <v>4.4513137558097418</v>
      </c>
      <c r="EW267" s="3">
        <f t="shared" si="610"/>
        <v>5.1020382392766104</v>
      </c>
      <c r="EX267" s="21">
        <f t="shared" ref="EX267:EY267" si="906">CP51</f>
        <v>4.7766759975431761</v>
      </c>
      <c r="EY267" s="25">
        <f t="shared" si="906"/>
        <v>-0.65072448346686862</v>
      </c>
      <c r="EZ267" s="22">
        <f t="shared" si="612"/>
        <v>-3.1083000211898728</v>
      </c>
      <c r="FA267" s="3">
        <f t="shared" si="613"/>
        <v>22.816633585505095</v>
      </c>
      <c r="FC267" s="3"/>
      <c r="FD267" s="3">
        <f t="shared" si="614"/>
        <v>5.9460326183383927E-2</v>
      </c>
      <c r="FE267" s="21">
        <f t="shared" si="615"/>
        <v>0.40952753023772104</v>
      </c>
      <c r="FF267" s="21">
        <f t="shared" si="616"/>
        <v>3.535530389834412E-3</v>
      </c>
      <c r="FG267" s="21">
        <f t="shared" si="617"/>
        <v>0.16771279802260752</v>
      </c>
      <c r="FH267" s="3">
        <f t="shared" si="815"/>
        <v>2.4350640529010516E-2</v>
      </c>
      <c r="FQ267" s="3">
        <f t="shared" si="618"/>
        <v>7.7056061274547041</v>
      </c>
      <c r="FR267" s="3">
        <f t="shared" si="619"/>
        <v>7.0729601330053997</v>
      </c>
      <c r="FS267" s="21">
        <f t="shared" ref="FS267:FT267" si="907">CR51</f>
        <v>7.3892831302300515</v>
      </c>
      <c r="FT267" s="25">
        <f t="shared" si="907"/>
        <v>0.63264599444930436</v>
      </c>
      <c r="FU267" s="22">
        <f t="shared" si="621"/>
        <v>4.6748003741918591</v>
      </c>
      <c r="FV267" s="3">
        <f t="shared" si="622"/>
        <v>54.601505178702425</v>
      </c>
      <c r="FX267" s="3"/>
      <c r="FY267" s="3">
        <f t="shared" si="623"/>
        <v>-0.65710915302615192</v>
      </c>
      <c r="FZ267" s="21">
        <f t="shared" si="624"/>
        <v>1.6551911406517119</v>
      </c>
      <c r="GA267" s="21">
        <f t="shared" si="625"/>
        <v>0.43179243899074671</v>
      </c>
      <c r="GB267" s="21">
        <f t="shared" si="626"/>
        <v>2.739657712091915</v>
      </c>
      <c r="GC267" s="3">
        <f t="shared" si="817"/>
        <v>-1.0876412485300366</v>
      </c>
    </row>
    <row r="268" spans="1:185" x14ac:dyDescent="0.25">
      <c r="A268" s="1"/>
      <c r="B268" s="1"/>
      <c r="C268" s="6">
        <v>2</v>
      </c>
      <c r="D268" s="3">
        <v>215.29419269688793</v>
      </c>
      <c r="E268" s="3">
        <v>0.8426387527867204</v>
      </c>
      <c r="F268" s="6">
        <v>2</v>
      </c>
      <c r="G268" s="3">
        <v>103.24074072222228</v>
      </c>
      <c r="H268" s="3">
        <v>1.9610428064906915</v>
      </c>
      <c r="I268" s="6">
        <v>2</v>
      </c>
      <c r="J268" s="3">
        <v>149.47916668749994</v>
      </c>
      <c r="K268" s="3">
        <v>2.0799999999999996</v>
      </c>
      <c r="L268" s="6">
        <v>2</v>
      </c>
      <c r="M268" s="2">
        <v>2.125</v>
      </c>
      <c r="N268" s="2">
        <v>1.8604085572798249E-2</v>
      </c>
      <c r="O268" s="6">
        <v>2</v>
      </c>
      <c r="P268" s="2">
        <v>4.2352941176470589</v>
      </c>
      <c r="Q268" s="2">
        <v>3.7079423148552913E-2</v>
      </c>
      <c r="R268" s="6">
        <v>2</v>
      </c>
      <c r="S268" s="2">
        <v>8.5156854418851928</v>
      </c>
      <c r="T268" s="2">
        <v>6.34030204794723E-2</v>
      </c>
      <c r="BP268" s="3">
        <f t="shared" si="572"/>
        <v>178.45454191246424</v>
      </c>
      <c r="BQ268" s="3">
        <f t="shared" si="573"/>
        <v>252.47517511274</v>
      </c>
      <c r="BR268" s="21">
        <f t="shared" ref="BR268:BS268" si="908">CH52</f>
        <v>215.46485851260212</v>
      </c>
      <c r="BS268" s="21">
        <f t="shared" si="908"/>
        <v>-74.020633200275768</v>
      </c>
      <c r="BT268" s="22">
        <f t="shared" si="575"/>
        <v>-15948.845259510637</v>
      </c>
      <c r="BU268" s="3">
        <f t="shared" si="576"/>
        <v>46425.105253855647</v>
      </c>
      <c r="BW268" s="3"/>
      <c r="BX268" s="3">
        <f t="shared" si="577"/>
        <v>-23.951639165133173</v>
      </c>
      <c r="BY268" s="21">
        <f t="shared" si="578"/>
        <v>101.42407047600926</v>
      </c>
      <c r="BZ268" s="21">
        <f t="shared" si="579"/>
        <v>573.68101869674138</v>
      </c>
      <c r="CA268" s="21">
        <f t="shared" si="580"/>
        <v>10286.842071922494</v>
      </c>
      <c r="CB268" s="3">
        <f t="shared" si="808"/>
        <v>-2429.2727387004106</v>
      </c>
      <c r="CK268" s="3">
        <f t="shared" si="581"/>
        <v>113.19444456874999</v>
      </c>
      <c r="CL268" s="3">
        <f t="shared" si="582"/>
        <v>83.75048625000089</v>
      </c>
      <c r="CM268" s="21">
        <f t="shared" ref="CM268:CN268" si="909">CJ52</f>
        <v>98.472465409375445</v>
      </c>
      <c r="CN268" s="21">
        <f t="shared" si="909"/>
        <v>29.443958318749097</v>
      </c>
      <c r="CO268" s="22">
        <f t="shared" si="584"/>
        <v>2899.4191670581126</v>
      </c>
      <c r="CP268" s="3">
        <f t="shared" si="585"/>
        <v>9696.8264438006427</v>
      </c>
      <c r="CR268" s="3"/>
      <c r="CS268" s="3">
        <f t="shared" si="586"/>
        <v>6.7756735255364759</v>
      </c>
      <c r="CT268" s="21">
        <f t="shared" si="587"/>
        <v>-19.416160499998739</v>
      </c>
      <c r="CU268" s="21">
        <f t="shared" si="588"/>
        <v>45.909751724655898</v>
      </c>
      <c r="CV268" s="21">
        <f t="shared" si="589"/>
        <v>376.9872885617113</v>
      </c>
      <c r="CW268" s="3">
        <f t="shared" si="810"/>
        <v>-131.55756466740851</v>
      </c>
      <c r="DF268" s="3">
        <f t="shared" si="590"/>
        <v>115.90909077272728</v>
      </c>
      <c r="DG268" s="3">
        <f t="shared" si="591"/>
        <v>109.999656249998</v>
      </c>
      <c r="DH268" s="21">
        <f t="shared" ref="DH268:DI268" si="910">CL52</f>
        <v>112.95437351136263</v>
      </c>
      <c r="DI268" s="21">
        <f t="shared" si="910"/>
        <v>5.9094345227292848</v>
      </c>
      <c r="DJ268" s="22">
        <f t="shared" si="593"/>
        <v>667.49647432130462</v>
      </c>
      <c r="DK268" s="3">
        <f t="shared" si="594"/>
        <v>12758.690495344421</v>
      </c>
      <c r="DM268" s="3"/>
      <c r="DN268" s="3">
        <f t="shared" si="595"/>
        <v>-19.718703373148557</v>
      </c>
      <c r="DO268" s="21">
        <f t="shared" si="596"/>
        <v>-26.903138027779335</v>
      </c>
      <c r="DP268" s="21">
        <f t="shared" si="597"/>
        <v>388.82726271822025</v>
      </c>
      <c r="DQ268" s="21">
        <f t="shared" si="598"/>
        <v>723.77883574174655</v>
      </c>
      <c r="DR268" s="3">
        <f t="shared" si="812"/>
        <v>530.49499857665353</v>
      </c>
      <c r="EA268" s="3">
        <f t="shared" si="599"/>
        <v>2.6333333333249995</v>
      </c>
      <c r="EB268" s="3">
        <f t="shared" si="600"/>
        <v>1.77000044999999</v>
      </c>
      <c r="EC268" s="21">
        <f t="shared" ref="EC268:ED268" si="911">CN52</f>
        <v>2.2016668916624949</v>
      </c>
      <c r="ED268" s="21">
        <f t="shared" si="911"/>
        <v>0.86333288332500957</v>
      </c>
      <c r="EE268" s="22">
        <f t="shared" si="602"/>
        <v>1.9007714257001931</v>
      </c>
      <c r="EF268" s="3">
        <f t="shared" si="603"/>
        <v>4.8473371018427915</v>
      </c>
      <c r="EH268" s="3"/>
      <c r="EI268" s="3">
        <f t="shared" si="604"/>
        <v>0.31115740740416653</v>
      </c>
      <c r="EJ268" s="21">
        <f t="shared" si="605"/>
        <v>-0.37399932766667177</v>
      </c>
      <c r="EK268" s="21">
        <f t="shared" si="606"/>
        <v>9.681893218248247E-2</v>
      </c>
      <c r="EL268" s="21">
        <f t="shared" si="607"/>
        <v>0.13987549709512251</v>
      </c>
      <c r="EM268" s="3">
        <f t="shared" si="608"/>
        <v>-0.11637266116766296</v>
      </c>
      <c r="EV268" s="3">
        <f t="shared" si="609"/>
        <v>4.5569620253308774</v>
      </c>
      <c r="EW268" s="3">
        <f t="shared" si="610"/>
        <v>5.6497160777557998</v>
      </c>
      <c r="EX268" s="21">
        <f t="shared" ref="EX268:EY268" si="912">CP52</f>
        <v>5.1033390515433386</v>
      </c>
      <c r="EY268" s="25">
        <f t="shared" si="912"/>
        <v>-1.0927540524249224</v>
      </c>
      <c r="EZ268" s="22">
        <f t="shared" si="612"/>
        <v>-5.5766944294723428</v>
      </c>
      <c r="FA268" s="3">
        <f t="shared" si="613"/>
        <v>26.044069475007262</v>
      </c>
      <c r="FC268" s="3"/>
      <c r="FD268" s="3">
        <f t="shared" si="614"/>
        <v>0.16510859570451952</v>
      </c>
      <c r="FE268" s="21">
        <f t="shared" si="615"/>
        <v>0.95720536871691042</v>
      </c>
      <c r="FF268" s="21">
        <f t="shared" si="616"/>
        <v>2.7260848375518482E-2</v>
      </c>
      <c r="FG268" s="21">
        <f t="shared" si="617"/>
        <v>0.91624211790047638</v>
      </c>
      <c r="FH268" s="3">
        <f t="shared" si="815"/>
        <v>0.15804283422967591</v>
      </c>
      <c r="FQ268" s="3">
        <f t="shared" si="618"/>
        <v>7.8426715431922336</v>
      </c>
      <c r="FR268" s="3">
        <f t="shared" si="619"/>
        <v>6.73694519112692</v>
      </c>
      <c r="FS268" s="21">
        <f t="shared" ref="FS268:FT268" si="913">CR52</f>
        <v>7.2898083671595764</v>
      </c>
      <c r="FT268" s="25">
        <f t="shared" si="913"/>
        <v>1.1057263520653136</v>
      </c>
      <c r="FU268" s="22">
        <f t="shared" si="621"/>
        <v>8.0605332130745584</v>
      </c>
      <c r="FV268" s="3">
        <f t="shared" si="622"/>
        <v>53.141306029909771</v>
      </c>
      <c r="FX268" s="3"/>
      <c r="FY268" s="3">
        <f t="shared" si="623"/>
        <v>-0.52004373728862241</v>
      </c>
      <c r="FZ268" s="21">
        <f t="shared" si="624"/>
        <v>1.3191761987732322</v>
      </c>
      <c r="GA268" s="21">
        <f t="shared" si="625"/>
        <v>0.27044548869311774</v>
      </c>
      <c r="GB268" s="21">
        <f t="shared" si="626"/>
        <v>1.7402258434097944</v>
      </c>
      <c r="GC268" s="3">
        <f t="shared" si="817"/>
        <v>-0.68602932055223032</v>
      </c>
    </row>
    <row r="269" spans="1:185" x14ac:dyDescent="0.25">
      <c r="A269" s="1"/>
      <c r="B269" s="1"/>
      <c r="C269" s="4">
        <v>3</v>
      </c>
      <c r="D269" s="3">
        <v>220.58232493243997</v>
      </c>
      <c r="E269" s="3">
        <v>0.33317659999999999</v>
      </c>
      <c r="F269" s="4">
        <v>3</v>
      </c>
      <c r="G269" s="3">
        <v>97.500084999999999</v>
      </c>
      <c r="H269" s="3">
        <v>4.7140450000000005</v>
      </c>
      <c r="I269" s="4">
        <v>3</v>
      </c>
      <c r="J269" s="3">
        <v>156.25</v>
      </c>
      <c r="K269" s="3">
        <v>5</v>
      </c>
      <c r="L269" s="4">
        <v>3</v>
      </c>
      <c r="M269" s="2">
        <v>2.3099994599999998</v>
      </c>
      <c r="N269" s="2">
        <v>1.4142136E-2</v>
      </c>
      <c r="O269" s="4">
        <v>3</v>
      </c>
      <c r="P269" s="2">
        <v>4.3290053409795997</v>
      </c>
      <c r="Q269" s="2">
        <v>2.3852491999999999E-2</v>
      </c>
      <c r="R269" s="4">
        <v>3</v>
      </c>
      <c r="S269" s="2">
        <v>9.1518185309517595</v>
      </c>
      <c r="T269" s="2">
        <v>9.9905970000000004E-3</v>
      </c>
      <c r="BP269" s="3">
        <f t="shared" si="572"/>
        <v>177.28329556099993</v>
      </c>
      <c r="BQ269" s="3">
        <f t="shared" si="573"/>
        <v>163.7658593399</v>
      </c>
      <c r="BR269" s="21">
        <f t="shared" ref="BR269:BS269" si="914">CH53</f>
        <v>170.52457745044995</v>
      </c>
      <c r="BS269" s="21">
        <f t="shared" si="914"/>
        <v>13.517436221099928</v>
      </c>
      <c r="BT269" s="22">
        <f t="shared" si="575"/>
        <v>2305.0550998164722</v>
      </c>
      <c r="BU269" s="3">
        <f t="shared" si="576"/>
        <v>29078.631514654506</v>
      </c>
      <c r="BW269" s="3"/>
      <c r="BX269" s="3">
        <f t="shared" si="577"/>
        <v>-25.122885516597478</v>
      </c>
      <c r="BY269" s="21">
        <f t="shared" si="578"/>
        <v>12.714754703169262</v>
      </c>
      <c r="BZ269" s="21">
        <f t="shared" si="579"/>
        <v>631.15937668006336</v>
      </c>
      <c r="CA269" s="21">
        <f t="shared" si="580"/>
        <v>161.66498716176488</v>
      </c>
      <c r="CB269" s="3">
        <f t="shared" si="808"/>
        <v>-319.43132677934074</v>
      </c>
      <c r="CK269" s="3">
        <f t="shared" si="581"/>
        <v>109.7222221375</v>
      </c>
      <c r="CL269" s="3">
        <f t="shared" si="582"/>
        <v>90.001107499999094</v>
      </c>
      <c r="CM269" s="21">
        <f t="shared" ref="CM269:CN269" si="915">CJ53</f>
        <v>99.861664818749546</v>
      </c>
      <c r="CN269" s="21">
        <f t="shared" si="915"/>
        <v>19.721114637500904</v>
      </c>
      <c r="CO269" s="22">
        <f t="shared" si="584"/>
        <v>1969.3833397822507</v>
      </c>
      <c r="CP269" s="3">
        <f t="shared" si="585"/>
        <v>9972.3521003722799</v>
      </c>
      <c r="CR269" s="3"/>
      <c r="CS269" s="3">
        <f t="shared" si="586"/>
        <v>3.303451094286487</v>
      </c>
      <c r="CT269" s="21">
        <f t="shared" si="587"/>
        <v>-13.165539250000535</v>
      </c>
      <c r="CU269" s="21">
        <f t="shared" si="588"/>
        <v>10.912789132342589</v>
      </c>
      <c r="CV269" s="21">
        <f t="shared" si="589"/>
        <v>173.33142374330464</v>
      </c>
      <c r="CW269" s="3">
        <f t="shared" si="810"/>
        <v>-43.491715042285961</v>
      </c>
      <c r="DF269" s="3">
        <f t="shared" si="590"/>
        <v>111.36363637954544</v>
      </c>
      <c r="DG269" s="3">
        <f t="shared" si="591"/>
        <v>127.498625000001</v>
      </c>
      <c r="DH269" s="21">
        <f t="shared" ref="DH269:DI269" si="916">CL53</f>
        <v>119.43113068977323</v>
      </c>
      <c r="DI269" s="21">
        <f t="shared" si="916"/>
        <v>-16.134988620455559</v>
      </c>
      <c r="DJ269" s="22">
        <f t="shared" si="593"/>
        <v>-1927.0199346076317</v>
      </c>
      <c r="DK269" s="3">
        <f t="shared" si="594"/>
        <v>14263.794977837691</v>
      </c>
      <c r="DM269" s="3"/>
      <c r="DN269" s="3">
        <f t="shared" si="595"/>
        <v>-24.264157766330399</v>
      </c>
      <c r="DO269" s="21">
        <f t="shared" si="596"/>
        <v>-9.404169277776333</v>
      </c>
      <c r="DP269" s="21">
        <f t="shared" si="597"/>
        <v>588.74935210937178</v>
      </c>
      <c r="DQ269" s="21">
        <f t="shared" si="598"/>
        <v>88.438399805072237</v>
      </c>
      <c r="DR269" s="3">
        <f t="shared" si="812"/>
        <v>228.18424701724234</v>
      </c>
      <c r="EA269" s="3">
        <f t="shared" si="599"/>
        <v>2.5416666658249998</v>
      </c>
      <c r="EB269" s="3">
        <f t="shared" si="600"/>
        <v>1.97999572</v>
      </c>
      <c r="EC269" s="21">
        <f t="shared" ref="EC269:ED269" si="917">CN53</f>
        <v>2.2608311929124998</v>
      </c>
      <c r="ED269" s="21">
        <f t="shared" si="917"/>
        <v>0.56167094582499977</v>
      </c>
      <c r="EE269" s="22">
        <f t="shared" si="602"/>
        <v>1.2698431944738262</v>
      </c>
      <c r="EF269" s="3">
        <f t="shared" si="603"/>
        <v>5.1113576828461564</v>
      </c>
      <c r="EH269" s="3"/>
      <c r="EI269" s="3">
        <f t="shared" si="604"/>
        <v>0.21949073990416679</v>
      </c>
      <c r="EJ269" s="21">
        <f t="shared" si="605"/>
        <v>-0.16400405766666171</v>
      </c>
      <c r="EK269" s="21">
        <f t="shared" si="606"/>
        <v>4.8176184903678594E-2</v>
      </c>
      <c r="EL269" s="21">
        <f t="shared" si="607"/>
        <v>2.6897330931129698E-2</v>
      </c>
      <c r="EM269" s="3">
        <f t="shared" si="608"/>
        <v>-3.5997371964541218E-2</v>
      </c>
      <c r="EV269" s="3">
        <f t="shared" si="609"/>
        <v>4.7213114769732876</v>
      </c>
      <c r="EW269" s="3">
        <f t="shared" si="610"/>
        <v>5.05051596778197</v>
      </c>
      <c r="EX269" s="21">
        <f t="shared" ref="EX269:EY269" si="918">CP53</f>
        <v>4.8859137223776283</v>
      </c>
      <c r="EY269" s="25">
        <f t="shared" si="918"/>
        <v>-0.32920449080868242</v>
      </c>
      <c r="EZ269" s="22">
        <f t="shared" si="612"/>
        <v>-1.6084647391104812</v>
      </c>
      <c r="FA269" s="3">
        <f t="shared" si="613"/>
        <v>23.872152902518014</v>
      </c>
      <c r="FC269" s="3"/>
      <c r="FD269" s="3">
        <f t="shared" si="614"/>
        <v>0.32945804734692974</v>
      </c>
      <c r="FE269" s="21">
        <f t="shared" si="615"/>
        <v>0.35800525874308065</v>
      </c>
      <c r="FF269" s="21">
        <f t="shared" si="616"/>
        <v>0.1085426049616518</v>
      </c>
      <c r="FG269" s="21">
        <f t="shared" si="617"/>
        <v>0.12816776528770013</v>
      </c>
      <c r="FH269" s="3">
        <f t="shared" si="815"/>
        <v>0.11794771348542769</v>
      </c>
      <c r="FQ269" s="3">
        <f t="shared" si="618"/>
        <v>8.0441929694186101</v>
      </c>
      <c r="FR269" s="3">
        <f t="shared" si="619"/>
        <v>5.9072197642011401</v>
      </c>
      <c r="FS269" s="21">
        <f t="shared" ref="FS269:FT269" si="919">CR53</f>
        <v>6.9757063668098755</v>
      </c>
      <c r="FT269" s="25">
        <f t="shared" si="919"/>
        <v>2.1369732052174699</v>
      </c>
      <c r="FU269" s="22">
        <f t="shared" si="621"/>
        <v>14.906897593337611</v>
      </c>
      <c r="FV269" s="3">
        <f t="shared" si="622"/>
        <v>48.660479315951832</v>
      </c>
      <c r="FX269" s="3"/>
      <c r="FY269" s="3">
        <f t="shared" si="623"/>
        <v>-0.31852231106224593</v>
      </c>
      <c r="FZ269" s="21">
        <f t="shared" si="624"/>
        <v>0.48945077184745234</v>
      </c>
      <c r="GA269" s="21">
        <f t="shared" si="625"/>
        <v>0.10145646264443416</v>
      </c>
      <c r="GB269" s="21">
        <f t="shared" si="626"/>
        <v>0.23956205806206685</v>
      </c>
      <c r="GC269" s="3">
        <f t="shared" si="817"/>
        <v>-0.15590099100005059</v>
      </c>
    </row>
    <row r="270" spans="1:185" x14ac:dyDescent="0.25">
      <c r="A270" s="1"/>
      <c r="B270" s="1">
        <v>3</v>
      </c>
      <c r="C270" s="5">
        <v>1</v>
      </c>
      <c r="D270" s="3">
        <v>198.55555555555554</v>
      </c>
      <c r="E270" s="3">
        <v>1.0409999999999999</v>
      </c>
      <c r="F270" s="5">
        <v>1</v>
      </c>
      <c r="G270" s="3">
        <v>115.77777777777779</v>
      </c>
      <c r="H270" s="3">
        <v>0.33333333333333331</v>
      </c>
      <c r="I270" s="5">
        <v>1</v>
      </c>
      <c r="J270" s="3">
        <v>108.22222222222221</v>
      </c>
      <c r="K270" s="3">
        <v>0.35355339059327373</v>
      </c>
      <c r="L270" s="5">
        <v>1</v>
      </c>
      <c r="M270" s="2">
        <v>2.0144242725690127</v>
      </c>
      <c r="N270" s="2">
        <v>1E-3</v>
      </c>
      <c r="O270" s="5">
        <v>1</v>
      </c>
      <c r="P270" s="2">
        <v>4.4677777777777781</v>
      </c>
      <c r="Q270" s="2">
        <v>2.2178931412894375E-3</v>
      </c>
      <c r="R270" s="5">
        <v>1</v>
      </c>
      <c r="S270" s="2">
        <v>8.8688888888888915</v>
      </c>
      <c r="T270" s="2">
        <v>7.9093159611032804E-2</v>
      </c>
      <c r="BP270" s="3">
        <f t="shared" si="572"/>
        <v>206.78002457329202</v>
      </c>
      <c r="BQ270" s="3">
        <f t="shared" si="573"/>
        <v>129.02928237238899</v>
      </c>
      <c r="BR270" s="21">
        <f t="shared" ref="BR270:BS270" si="920">CH54</f>
        <v>167.90465347284049</v>
      </c>
      <c r="BS270" s="21">
        <f t="shared" si="920"/>
        <v>77.750742200903034</v>
      </c>
      <c r="BT270" s="22">
        <f t="shared" si="575"/>
        <v>13054.711426498779</v>
      </c>
      <c r="BU270" s="3">
        <f t="shared" si="576"/>
        <v>28191.972657834649</v>
      </c>
      <c r="BW270" s="3"/>
      <c r="BX270" s="3">
        <f t="shared" si="577"/>
        <v>4.3738434956946151</v>
      </c>
      <c r="BY270" s="21">
        <f t="shared" si="578"/>
        <v>-22.02182226434175</v>
      </c>
      <c r="BZ270" s="21">
        <f t="shared" si="579"/>
        <v>19.13050692483009</v>
      </c>
      <c r="CA270" s="21">
        <f t="shared" si="580"/>
        <v>484.96065584225801</v>
      </c>
      <c r="CB270" s="3">
        <f t="shared" si="808"/>
        <v>-96.320004074234021</v>
      </c>
      <c r="CK270" s="3">
        <f t="shared" si="581"/>
        <v>105.41666668500002</v>
      </c>
      <c r="CL270" s="3">
        <f t="shared" si="582"/>
        <v>105.00001875</v>
      </c>
      <c r="CM270" s="21">
        <f t="shared" ref="CM270:CN270" si="921">CJ54</f>
        <v>105.20834271750002</v>
      </c>
      <c r="CN270" s="21">
        <f t="shared" si="921"/>
        <v>0.41664793500002872</v>
      </c>
      <c r="CO270" s="22">
        <f t="shared" si="584"/>
        <v>43.834838738021695</v>
      </c>
      <c r="CP270" s="3">
        <f t="shared" si="585"/>
        <v>11068.79537736294</v>
      </c>
      <c r="CR270" s="3"/>
      <c r="CS270" s="3">
        <f t="shared" si="586"/>
        <v>-1.0021043582134865</v>
      </c>
      <c r="CT270" s="21">
        <f t="shared" si="587"/>
        <v>1.8333720000003666</v>
      </c>
      <c r="CU270" s="21">
        <f t="shared" si="588"/>
        <v>1.0042131447504636</v>
      </c>
      <c r="CV270" s="21">
        <f t="shared" si="589"/>
        <v>3.361252890385344</v>
      </c>
      <c r="CW270" s="3">
        <f t="shared" si="810"/>
        <v>-1.8372300714269436</v>
      </c>
      <c r="DF270" s="3">
        <f t="shared" si="590"/>
        <v>130.09259256388884</v>
      </c>
      <c r="DG270" s="3">
        <f t="shared" si="591"/>
        <v>137.50028749999902</v>
      </c>
      <c r="DH270" s="21">
        <f t="shared" ref="DH270:DI270" si="922">CL54</f>
        <v>133.79644003194392</v>
      </c>
      <c r="DI270" s="21">
        <f t="shared" si="922"/>
        <v>-7.4076949361101754</v>
      </c>
      <c r="DJ270" s="22">
        <f t="shared" si="593"/>
        <v>-991.12321129419968</v>
      </c>
      <c r="DK270" s="3">
        <f t="shared" si="594"/>
        <v>17901.487365221565</v>
      </c>
      <c r="DM270" s="3"/>
      <c r="DN270" s="3">
        <f t="shared" si="595"/>
        <v>-5.5352015819869962</v>
      </c>
      <c r="DO270" s="21">
        <f t="shared" si="596"/>
        <v>0.59749322222168644</v>
      </c>
      <c r="DP270" s="21">
        <f t="shared" si="597"/>
        <v>30.638456553231347</v>
      </c>
      <c r="DQ270" s="21">
        <f t="shared" si="598"/>
        <v>0.35699815060085355</v>
      </c>
      <c r="DR270" s="3">
        <f t="shared" si="812"/>
        <v>-3.3072454288679864</v>
      </c>
      <c r="EA270" s="3">
        <f t="shared" si="599"/>
        <v>2.2249999999250001</v>
      </c>
      <c r="EB270" s="3">
        <f t="shared" si="600"/>
        <v>2.1199989399999901</v>
      </c>
      <c r="EC270" s="21">
        <f t="shared" ref="EC270:ED270" si="923">CN54</f>
        <v>2.1724994699624949</v>
      </c>
      <c r="ED270" s="21">
        <f t="shared" si="923"/>
        <v>0.10500105992500997</v>
      </c>
      <c r="EE270" s="22">
        <f t="shared" si="602"/>
        <v>0.2281147470325843</v>
      </c>
      <c r="EF270" s="3">
        <f t="shared" si="603"/>
        <v>4.7197539469873213</v>
      </c>
      <c r="EH270" s="3"/>
      <c r="EI270" s="3">
        <f t="shared" si="604"/>
        <v>-9.7175925995832912E-2</v>
      </c>
      <c r="EJ270" s="21">
        <f t="shared" si="605"/>
        <v>-2.4000837666671604E-2</v>
      </c>
      <c r="EK270" s="21">
        <f t="shared" si="606"/>
        <v>9.4431605931475943E-3</v>
      </c>
      <c r="EL270" s="21">
        <f t="shared" si="607"/>
        <v>5.7604020870192249E-4</v>
      </c>
      <c r="EM270" s="3">
        <f t="shared" si="608"/>
        <v>2.3323036249344787E-3</v>
      </c>
      <c r="EV270" s="3">
        <f t="shared" si="609"/>
        <v>4.4943820226234061</v>
      </c>
      <c r="EW270" s="3">
        <f t="shared" si="610"/>
        <v>4.7169834905672197</v>
      </c>
      <c r="EX270" s="21">
        <f t="shared" ref="EX270:EY270" si="924">CP54</f>
        <v>4.6056827565953125</v>
      </c>
      <c r="EY270" s="25">
        <f t="shared" si="924"/>
        <v>-0.22260146794381352</v>
      </c>
      <c r="EZ270" s="22">
        <f t="shared" si="612"/>
        <v>-1.0252317425016262</v>
      </c>
      <c r="FA270" s="3">
        <f t="shared" si="613"/>
        <v>21.212313654399395</v>
      </c>
      <c r="FC270" s="3"/>
      <c r="FD270" s="3">
        <f t="shared" si="614"/>
        <v>0.10252859299704831</v>
      </c>
      <c r="FE270" s="21">
        <f t="shared" si="615"/>
        <v>2.4472781528330323E-2</v>
      </c>
      <c r="FF270" s="21">
        <f t="shared" si="616"/>
        <v>1.0512112381954384E-2</v>
      </c>
      <c r="FG270" s="21">
        <f t="shared" si="617"/>
        <v>5.9891703573338589E-4</v>
      </c>
      <c r="FH270" s="3">
        <f t="shared" si="815"/>
        <v>2.5091598568238614E-3</v>
      </c>
      <c r="FQ270" s="3">
        <f t="shared" si="618"/>
        <v>8.7972572111402503</v>
      </c>
      <c r="FR270" s="3">
        <f t="shared" si="619"/>
        <v>4.9518265881194701</v>
      </c>
      <c r="FS270" s="21">
        <f t="shared" ref="FS270:FT270" si="925">CR54</f>
        <v>6.8745418996298602</v>
      </c>
      <c r="FT270" s="25">
        <f t="shared" si="925"/>
        <v>3.8454306230207802</v>
      </c>
      <c r="FU270" s="22">
        <f t="shared" si="621"/>
        <v>26.435573940076111</v>
      </c>
      <c r="FV270" s="3">
        <f t="shared" si="622"/>
        <v>47.259326329766523</v>
      </c>
      <c r="FX270" s="3"/>
      <c r="FY270" s="3">
        <f t="shared" si="623"/>
        <v>0.43454193065939428</v>
      </c>
      <c r="FZ270" s="21">
        <f t="shared" si="624"/>
        <v>-0.46594240423421773</v>
      </c>
      <c r="GA270" s="21">
        <f t="shared" si="625"/>
        <v>0.18882668950119383</v>
      </c>
      <c r="GB270" s="21">
        <f t="shared" si="626"/>
        <v>0.21710232406356317</v>
      </c>
      <c r="GC270" s="3">
        <f t="shared" si="817"/>
        <v>-0.2024715119120169</v>
      </c>
    </row>
    <row r="271" spans="1:185" x14ac:dyDescent="0.25">
      <c r="A271" s="1"/>
      <c r="B271" s="1"/>
      <c r="C271" s="6">
        <v>2</v>
      </c>
      <c r="D271" s="3">
        <v>210.69183062822319</v>
      </c>
      <c r="E271" s="3">
        <v>0.92559270416086303</v>
      </c>
      <c r="F271" s="6">
        <v>2</v>
      </c>
      <c r="G271" s="3">
        <v>102.50000015000005</v>
      </c>
      <c r="H271" s="3">
        <v>1.8604085572798248</v>
      </c>
      <c r="I271" s="6">
        <v>2</v>
      </c>
      <c r="J271" s="3">
        <v>141.6666665833333</v>
      </c>
      <c r="K271" s="3">
        <v>1.9610428064906915</v>
      </c>
      <c r="L271" s="6">
        <v>2</v>
      </c>
      <c r="M271" s="2">
        <v>2.3000000007500003</v>
      </c>
      <c r="N271" s="2">
        <v>1.8604085572798249E-2</v>
      </c>
      <c r="O271" s="6">
        <v>2</v>
      </c>
      <c r="P271" s="2">
        <v>4.3478260855387516</v>
      </c>
      <c r="Q271" s="2">
        <v>3.5168403706361331E-2</v>
      </c>
      <c r="R271" s="6">
        <v>2</v>
      </c>
      <c r="S271" s="2">
        <v>8.6397075271485004</v>
      </c>
      <c r="T271" s="2">
        <v>6.3854808906808572E-2</v>
      </c>
      <c r="BP271" s="3">
        <f t="shared" si="572"/>
        <v>216.76969612724855</v>
      </c>
      <c r="BQ271" s="3">
        <f t="shared" si="573"/>
        <v>78.508419144439998</v>
      </c>
      <c r="BR271" s="21">
        <f t="shared" ref="BR271:BS271" si="926">CH55</f>
        <v>147.63905763584427</v>
      </c>
      <c r="BS271" s="21">
        <f t="shared" si="926"/>
        <v>138.26127698280857</v>
      </c>
      <c r="BT271" s="22">
        <f t="shared" si="575"/>
        <v>20412.764641270303</v>
      </c>
      <c r="BU271" s="3">
        <f t="shared" si="576"/>
        <v>21797.291339600146</v>
      </c>
      <c r="BW271" s="3"/>
      <c r="BX271" s="3">
        <f t="shared" si="577"/>
        <v>14.363515049651141</v>
      </c>
      <c r="BY271" s="21">
        <f t="shared" si="578"/>
        <v>-72.542685492290744</v>
      </c>
      <c r="BZ271" s="21">
        <f t="shared" si="579"/>
        <v>206.31056458155484</v>
      </c>
      <c r="CA271" s="21">
        <f t="shared" si="580"/>
        <v>5262.4412184334096</v>
      </c>
      <c r="CB271" s="3">
        <f t="shared" si="808"/>
        <v>-1041.9679548106276</v>
      </c>
      <c r="CK271" s="3">
        <f t="shared" si="581"/>
        <v>108.33333329250001</v>
      </c>
      <c r="CL271" s="3">
        <f t="shared" si="582"/>
        <v>103.749749999998</v>
      </c>
      <c r="CM271" s="21">
        <f t="shared" ref="CM271:CN271" si="927">CJ55</f>
        <v>106.04154164624902</v>
      </c>
      <c r="CN271" s="21">
        <f t="shared" si="927"/>
        <v>4.5835832925020128</v>
      </c>
      <c r="CO271" s="22">
        <f t="shared" si="584"/>
        <v>486.05023860090336</v>
      </c>
      <c r="CP271" s="3">
        <f t="shared" si="585"/>
        <v>11244.808554713165</v>
      </c>
      <c r="CR271" s="3"/>
      <c r="CS271" s="3">
        <f t="shared" si="586"/>
        <v>1.9145622492865044</v>
      </c>
      <c r="CT271" s="21">
        <f t="shared" si="587"/>
        <v>0.58310324999837349</v>
      </c>
      <c r="CU271" s="21">
        <f t="shared" si="588"/>
        <v>3.6655486063929992</v>
      </c>
      <c r="CV271" s="21">
        <f t="shared" si="589"/>
        <v>0.34000940015866565</v>
      </c>
      <c r="CW271" s="3">
        <f t="shared" si="810"/>
        <v>1.1163874698831568</v>
      </c>
      <c r="DF271" s="3">
        <f t="shared" si="590"/>
        <v>137.96296291666664</v>
      </c>
      <c r="DG271" s="3">
        <f t="shared" si="591"/>
        <v>142.500402500001</v>
      </c>
      <c r="DH271" s="21">
        <f t="shared" ref="DH271:DI271" si="928">CL55</f>
        <v>140.23168270833384</v>
      </c>
      <c r="DI271" s="21">
        <f t="shared" si="928"/>
        <v>-4.5374395833343613</v>
      </c>
      <c r="DJ271" s="22">
        <f t="shared" si="593"/>
        <v>-636.29278795837865</v>
      </c>
      <c r="DK271" s="3">
        <f t="shared" si="594"/>
        <v>19664.924835210815</v>
      </c>
      <c r="DM271" s="3"/>
      <c r="DN271" s="3">
        <f t="shared" si="595"/>
        <v>2.3351687707908013</v>
      </c>
      <c r="DO271" s="21">
        <f t="shared" si="596"/>
        <v>5.5976082222236698</v>
      </c>
      <c r="DP271" s="21">
        <f t="shared" si="597"/>
        <v>5.4530131880766222</v>
      </c>
      <c r="DQ271" s="21">
        <f t="shared" si="598"/>
        <v>31.333217809506035</v>
      </c>
      <c r="DR271" s="3">
        <f t="shared" si="812"/>
        <v>13.071359911658529</v>
      </c>
      <c r="EA271" s="3">
        <f t="shared" si="599"/>
        <v>2.3249999991750001</v>
      </c>
      <c r="EB271" s="3">
        <f t="shared" si="600"/>
        <v>2.2700004499999902</v>
      </c>
      <c r="EC271" s="21">
        <f t="shared" ref="EC271:ED271" si="929">CN55</f>
        <v>2.2975002245874951</v>
      </c>
      <c r="ED271" s="21">
        <f t="shared" si="929"/>
        <v>5.4999549175009932E-2</v>
      </c>
      <c r="EE271" s="22">
        <f t="shared" si="602"/>
        <v>0.12636147658179631</v>
      </c>
      <c r="EF271" s="3">
        <f t="shared" si="603"/>
        <v>5.2785072819795902</v>
      </c>
      <c r="EH271" s="3"/>
      <c r="EI271" s="3">
        <f t="shared" si="604"/>
        <v>2.8240732541671143E-3</v>
      </c>
      <c r="EJ271" s="21">
        <f t="shared" si="605"/>
        <v>0.12600067233332846</v>
      </c>
      <c r="EK271" s="21">
        <f t="shared" si="606"/>
        <v>7.9753897449020342E-6</v>
      </c>
      <c r="EL271" s="21">
        <f t="shared" si="607"/>
        <v>1.5876169428450802E-2</v>
      </c>
      <c r="EM271" s="3">
        <f t="shared" si="608"/>
        <v>3.5583512874362718E-4</v>
      </c>
      <c r="EV271" s="3">
        <f t="shared" si="609"/>
        <v>4.3010752703433921</v>
      </c>
      <c r="EW271" s="3">
        <f t="shared" si="610"/>
        <v>4.4052854703178603</v>
      </c>
      <c r="EX271" s="21">
        <f t="shared" ref="EX271:EY271" si="930">CP55</f>
        <v>4.3531803703306267</v>
      </c>
      <c r="EY271" s="25">
        <f t="shared" si="930"/>
        <v>-0.10421019997446823</v>
      </c>
      <c r="EZ271" s="22">
        <f t="shared" si="612"/>
        <v>-0.45364579691708429</v>
      </c>
      <c r="FA271" s="3">
        <f t="shared" si="613"/>
        <v>18.950179336631891</v>
      </c>
      <c r="FC271" s="3"/>
      <c r="FD271" s="3">
        <f t="shared" si="614"/>
        <v>-9.0778159282965731E-2</v>
      </c>
      <c r="FE271" s="21">
        <f t="shared" si="615"/>
        <v>-0.28722523872102901</v>
      </c>
      <c r="FF271" s="21">
        <f t="shared" si="616"/>
        <v>8.2406742028034979E-3</v>
      </c>
      <c r="FG271" s="21">
        <f t="shared" si="617"/>
        <v>8.2498337758352108E-2</v>
      </c>
      <c r="FH271" s="3">
        <f t="shared" si="815"/>
        <v>2.6073778470705428E-2</v>
      </c>
      <c r="FQ271" s="3">
        <f t="shared" si="618"/>
        <v>8.8380607854865687</v>
      </c>
      <c r="FR271" s="3">
        <f t="shared" si="619"/>
        <v>3.20068333180458</v>
      </c>
      <c r="FS271" s="21">
        <f t="shared" ref="FS271:FT271" si="931">CR55</f>
        <v>6.0193720586455743</v>
      </c>
      <c r="FT271" s="25">
        <f t="shared" si="931"/>
        <v>5.6373774536819887</v>
      </c>
      <c r="FU271" s="22">
        <f t="shared" si="621"/>
        <v>33.933472328731895</v>
      </c>
      <c r="FV271" s="3">
        <f t="shared" si="622"/>
        <v>36.232839980403057</v>
      </c>
      <c r="FX271" s="3"/>
      <c r="FY271" s="3">
        <f t="shared" si="623"/>
        <v>0.47534550500571271</v>
      </c>
      <c r="FZ271" s="21">
        <f t="shared" si="624"/>
        <v>-2.2170856605491078</v>
      </c>
      <c r="GA271" s="21">
        <f t="shared" si="625"/>
        <v>0.22595334912913603</v>
      </c>
      <c r="GB271" s="21">
        <f t="shared" si="626"/>
        <v>4.9154688262124742</v>
      </c>
      <c r="GC271" s="3">
        <f t="shared" si="817"/>
        <v>-1.0538817029546399</v>
      </c>
    </row>
    <row r="272" spans="1:185" x14ac:dyDescent="0.25">
      <c r="A272" s="1"/>
      <c r="B272" s="1"/>
      <c r="C272" s="4">
        <v>3</v>
      </c>
      <c r="D272" s="3">
        <v>249.39333618845899</v>
      </c>
      <c r="E272" s="3">
        <v>0.33317659999999999</v>
      </c>
      <c r="F272" s="4">
        <v>3</v>
      </c>
      <c r="G272" s="3">
        <v>97.50008874999989</v>
      </c>
      <c r="H272" s="3">
        <v>4.7140450000000005</v>
      </c>
      <c r="I272" s="4">
        <v>3</v>
      </c>
      <c r="J272" s="3">
        <v>151.25012125000001</v>
      </c>
      <c r="K272" s="3">
        <v>5</v>
      </c>
      <c r="L272" s="4">
        <v>3</v>
      </c>
      <c r="M272" s="2">
        <v>2.25</v>
      </c>
      <c r="N272" s="2">
        <v>1.4142136E-2</v>
      </c>
      <c r="O272" s="4">
        <v>3</v>
      </c>
      <c r="P272" s="2">
        <v>4.4444444444444402</v>
      </c>
      <c r="Q272" s="2">
        <v>2.5141574E-2</v>
      </c>
      <c r="R272" s="4">
        <v>3</v>
      </c>
      <c r="S272" s="2">
        <v>8.5616790597076093</v>
      </c>
      <c r="T272" s="2">
        <v>9.9905970000000004E-3</v>
      </c>
      <c r="BP272" s="3">
        <f t="shared" si="572"/>
        <v>209.05030324622791</v>
      </c>
      <c r="BQ272" s="3">
        <f t="shared" si="573"/>
        <v>143.74625592739901</v>
      </c>
      <c r="BR272" s="21">
        <f t="shared" ref="BR272:BS272" si="932">CH56</f>
        <v>176.39827958681346</v>
      </c>
      <c r="BS272" s="21">
        <f t="shared" si="932"/>
        <v>65.304047318828907</v>
      </c>
      <c r="BT272" s="22">
        <f t="shared" si="575"/>
        <v>11519.521597097277</v>
      </c>
      <c r="BU272" s="3">
        <f t="shared" si="576"/>
        <v>31116.353041187609</v>
      </c>
      <c r="BW272" s="3"/>
      <c r="BX272" s="3">
        <f t="shared" si="577"/>
        <v>6.6441221686305028</v>
      </c>
      <c r="BY272" s="21">
        <f t="shared" si="578"/>
        <v>-7.3048487093317362</v>
      </c>
      <c r="BZ272" s="21">
        <f t="shared" si="579"/>
        <v>44.144359391687296</v>
      </c>
      <c r="CA272" s="21">
        <f t="shared" si="580"/>
        <v>53.360814666225529</v>
      </c>
      <c r="CB272" s="3">
        <f t="shared" si="808"/>
        <v>-48.534307248162904</v>
      </c>
      <c r="CK272" s="3">
        <f t="shared" si="581"/>
        <v>106.66666665</v>
      </c>
      <c r="CL272" s="3">
        <f t="shared" si="582"/>
        <v>112.50019125</v>
      </c>
      <c r="CM272" s="21">
        <f t="shared" ref="CM272:CN272" si="933">CJ56</f>
        <v>109.58342895</v>
      </c>
      <c r="CN272" s="21">
        <f t="shared" si="933"/>
        <v>-5.8335246000000041</v>
      </c>
      <c r="CO272" s="22">
        <f t="shared" si="584"/>
        <v>-639.25762853217759</v>
      </c>
      <c r="CP272" s="3">
        <f t="shared" si="585"/>
        <v>12008.527900439698</v>
      </c>
      <c r="CR272" s="3"/>
      <c r="CS272" s="3">
        <f t="shared" si="586"/>
        <v>0.2478956067864857</v>
      </c>
      <c r="CT272" s="21">
        <f t="shared" si="587"/>
        <v>9.3335445000003716</v>
      </c>
      <c r="CU272" s="21">
        <f t="shared" si="588"/>
        <v>6.1452231864039933E-2</v>
      </c>
      <c r="CV272" s="21">
        <f t="shared" si="589"/>
        <v>87.115052933487192</v>
      </c>
      <c r="CW272" s="3">
        <f t="shared" si="810"/>
        <v>2.3137446772962584</v>
      </c>
      <c r="DF272" s="3">
        <f t="shared" si="590"/>
        <v>126.38888889722219</v>
      </c>
      <c r="DG272" s="3">
        <f t="shared" si="591"/>
        <v>127.49981874999999</v>
      </c>
      <c r="DH272" s="21">
        <f t="shared" ref="DH272:DI272" si="934">CL56</f>
        <v>126.9443538236111</v>
      </c>
      <c r="DI272" s="21">
        <f t="shared" si="934"/>
        <v>-1.1109298527778009</v>
      </c>
      <c r="DJ272" s="22">
        <f t="shared" si="593"/>
        <v>-141.02627230423732</v>
      </c>
      <c r="DK272" s="3">
        <f t="shared" si="594"/>
        <v>16114.868967694165</v>
      </c>
      <c r="DM272" s="3"/>
      <c r="DN272" s="3">
        <f t="shared" si="595"/>
        <v>-9.2389052486536514</v>
      </c>
      <c r="DO272" s="21">
        <f t="shared" si="596"/>
        <v>-9.4029755277773432</v>
      </c>
      <c r="DP272" s="21">
        <f t="shared" si="597"/>
        <v>85.357370193599991</v>
      </c>
      <c r="DQ272" s="21">
        <f t="shared" si="598"/>
        <v>88.415948775979601</v>
      </c>
      <c r="DR272" s="3">
        <f t="shared" si="812"/>
        <v>86.873199956543928</v>
      </c>
      <c r="EA272" s="3">
        <f t="shared" si="599"/>
        <v>2.2041666665749999</v>
      </c>
      <c r="EB272" s="3">
        <f t="shared" si="600"/>
        <v>2.2000007599999898</v>
      </c>
      <c r="EC272" s="21">
        <f t="shared" ref="EC272:ED272" si="935">CN56</f>
        <v>2.2020837132874949</v>
      </c>
      <c r="ED272" s="21">
        <f t="shared" si="935"/>
        <v>4.1659065750101476E-3</v>
      </c>
      <c r="EE272" s="22">
        <f t="shared" si="602"/>
        <v>9.1736750199071359E-3</v>
      </c>
      <c r="EF272" s="3">
        <f t="shared" si="603"/>
        <v>4.849172680326042</v>
      </c>
      <c r="EH272" s="3"/>
      <c r="EI272" s="3">
        <f t="shared" si="604"/>
        <v>-0.11800925934583306</v>
      </c>
      <c r="EJ272" s="21">
        <f t="shared" si="605"/>
        <v>5.6000982333328064E-2</v>
      </c>
      <c r="EK272" s="21">
        <f t="shared" si="606"/>
        <v>1.3926185291352087E-2</v>
      </c>
      <c r="EL272" s="21">
        <f t="shared" si="607"/>
        <v>3.1361100222977219E-3</v>
      </c>
      <c r="EM272" s="3">
        <f t="shared" si="608"/>
        <v>-6.6086344477951269E-3</v>
      </c>
      <c r="EV272" s="3">
        <f t="shared" si="609"/>
        <v>4.5368620039693974</v>
      </c>
      <c r="EW272" s="3">
        <f t="shared" si="610"/>
        <v>4.5454529752071497</v>
      </c>
      <c r="EX272" s="21">
        <f t="shared" ref="EX272:EY272" si="936">CP56</f>
        <v>4.541157489588274</v>
      </c>
      <c r="EY272" s="25">
        <f t="shared" si="936"/>
        <v>-8.5909712377523206E-3</v>
      </c>
      <c r="EZ272" s="22">
        <f t="shared" si="612"/>
        <v>-3.9012953379156397E-2</v>
      </c>
      <c r="FA272" s="3">
        <f t="shared" si="613"/>
        <v>20.622111345243674</v>
      </c>
      <c r="FC272" s="3"/>
      <c r="FD272" s="3">
        <f t="shared" si="614"/>
        <v>0.1450085743430396</v>
      </c>
      <c r="FE272" s="21">
        <f t="shared" si="615"/>
        <v>-0.14705773383173959</v>
      </c>
      <c r="FF272" s="21">
        <f t="shared" si="616"/>
        <v>2.1027486633000841E-2</v>
      </c>
      <c r="FG272" s="21">
        <f t="shared" si="617"/>
        <v>2.1625977079726768E-2</v>
      </c>
      <c r="FH272" s="3">
        <f t="shared" si="815"/>
        <v>-2.1324632329058738E-2</v>
      </c>
      <c r="FQ272" s="3">
        <f t="shared" si="618"/>
        <v>8.9754464286085938</v>
      </c>
      <c r="FR272" s="3">
        <f t="shared" si="619"/>
        <v>6.0338728836786801</v>
      </c>
      <c r="FS272" s="21">
        <f t="shared" ref="FS272:FT272" si="937">CR56</f>
        <v>7.5046596561436374</v>
      </c>
      <c r="FT272" s="25">
        <f t="shared" si="937"/>
        <v>2.9415735449299136</v>
      </c>
      <c r="FU272" s="22">
        <f t="shared" si="621"/>
        <v>22.075508308214946</v>
      </c>
      <c r="FV272" s="3">
        <f t="shared" si="622"/>
        <v>56.319916554549941</v>
      </c>
      <c r="FX272" s="3"/>
      <c r="FY272" s="3">
        <f t="shared" si="623"/>
        <v>0.61273114812773777</v>
      </c>
      <c r="FZ272" s="21">
        <f t="shared" si="624"/>
        <v>0.61610389132499233</v>
      </c>
      <c r="GA272" s="21">
        <f t="shared" si="625"/>
        <v>0.37543945988593574</v>
      </c>
      <c r="GB272" s="21">
        <f t="shared" si="626"/>
        <v>0.37958400490579797</v>
      </c>
      <c r="GC272" s="3">
        <f t="shared" si="817"/>
        <v>0.37750604469752952</v>
      </c>
    </row>
    <row r="273" spans="68:185" x14ac:dyDescent="0.25">
      <c r="BP273" s="3">
        <f t="shared" si="572"/>
        <v>218.57247687060735</v>
      </c>
      <c r="BQ273" s="3">
        <f t="shared" si="573"/>
        <v>373.87850684231898</v>
      </c>
      <c r="BR273" s="21">
        <f t="shared" ref="BR273:BS273" si="938">CH57</f>
        <v>296.22549185646318</v>
      </c>
      <c r="BS273" s="21">
        <f t="shared" si="938"/>
        <v>-155.30602997171164</v>
      </c>
      <c r="BT273" s="22">
        <f t="shared" si="575"/>
        <v>-46005.605116644889</v>
      </c>
      <c r="BU273" s="3">
        <f t="shared" si="576"/>
        <v>87749.542025603529</v>
      </c>
      <c r="BW273" s="3"/>
      <c r="BX273" s="3">
        <f t="shared" si="577"/>
        <v>16.166295793009937</v>
      </c>
      <c r="BY273" s="21">
        <f t="shared" si="578"/>
        <v>222.82740220558824</v>
      </c>
      <c r="BZ273" s="21">
        <f t="shared" si="579"/>
        <v>261.3491196670908</v>
      </c>
      <c r="CA273" s="21">
        <f t="shared" si="580"/>
        <v>49652.05117369099</v>
      </c>
      <c r="CB273" s="3">
        <f t="shared" si="808"/>
        <v>3602.2936948435345</v>
      </c>
      <c r="CK273" s="3">
        <f t="shared" si="581"/>
        <v>109.72222228611115</v>
      </c>
      <c r="CL273" s="3">
        <f t="shared" si="582"/>
        <v>121.25062875</v>
      </c>
      <c r="CM273" s="21">
        <f t="shared" ref="CM273:CN273" si="939">CJ57</f>
        <v>115.48642551805557</v>
      </c>
      <c r="CN273" s="21">
        <f t="shared" si="939"/>
        <v>-11.528406463888857</v>
      </c>
      <c r="CO273" s="22">
        <f t="shared" si="584"/>
        <v>-1331.3744544337708</v>
      </c>
      <c r="CP273" s="3">
        <f t="shared" si="585"/>
        <v>13337.114478937396</v>
      </c>
      <c r="CR273" s="3"/>
      <c r="CS273" s="3">
        <f t="shared" si="586"/>
        <v>3.303451242897637</v>
      </c>
      <c r="CT273" s="21">
        <f t="shared" si="587"/>
        <v>18.083982000000375</v>
      </c>
      <c r="CU273" s="21">
        <f t="shared" si="588"/>
        <v>10.912790114201943</v>
      </c>
      <c r="CV273" s="21">
        <f t="shared" si="589"/>
        <v>327.03040497633759</v>
      </c>
      <c r="CW273" s="3">
        <f t="shared" si="810"/>
        <v>59.739552814439733</v>
      </c>
      <c r="DF273" s="3">
        <f t="shared" si="590"/>
        <v>146.87499993750001</v>
      </c>
      <c r="DG273" s="3">
        <f t="shared" si="591"/>
        <v>151.24940875000001</v>
      </c>
      <c r="DH273" s="21">
        <f t="shared" ref="DH273:DI273" si="940">CL57</f>
        <v>149.06220434375001</v>
      </c>
      <c r="DI273" s="21">
        <f t="shared" si="940"/>
        <v>-4.3744088125000076</v>
      </c>
      <c r="DJ273" s="22">
        <f t="shared" si="593"/>
        <v>-652.05902029197694</v>
      </c>
      <c r="DK273" s="3">
        <f t="shared" si="594"/>
        <v>22219.540763817884</v>
      </c>
      <c r="DM273" s="3"/>
      <c r="DN273" s="3">
        <f t="shared" si="595"/>
        <v>11.247205791624168</v>
      </c>
      <c r="DO273" s="21">
        <f t="shared" si="596"/>
        <v>14.346614472222683</v>
      </c>
      <c r="DP273" s="21">
        <f t="shared" si="597"/>
        <v>126.49963811914424</v>
      </c>
      <c r="DQ273" s="21">
        <f t="shared" si="598"/>
        <v>205.82534681458932</v>
      </c>
      <c r="DR273" s="3">
        <f t="shared" si="812"/>
        <v>161.35932538218208</v>
      </c>
      <c r="EA273" s="3">
        <f t="shared" si="599"/>
        <v>2.1625000000750001</v>
      </c>
      <c r="EB273" s="3">
        <f t="shared" si="600"/>
        <v>2.0799980100000002</v>
      </c>
      <c r="EC273" s="21">
        <f t="shared" ref="EC273:ED273" si="941">CN57</f>
        <v>2.1212490050374999</v>
      </c>
      <c r="ED273" s="21">
        <f t="shared" si="941"/>
        <v>8.250199007499992E-2</v>
      </c>
      <c r="EE273" s="22">
        <f t="shared" si="602"/>
        <v>0.17500726436020728</v>
      </c>
      <c r="EF273" s="3">
        <f t="shared" si="603"/>
        <v>4.4996973413725829</v>
      </c>
      <c r="EH273" s="3"/>
      <c r="EI273" s="3">
        <f t="shared" si="604"/>
        <v>-0.1596759258458329</v>
      </c>
      <c r="EJ273" s="21">
        <f t="shared" si="605"/>
        <v>-6.4001767666661546E-2</v>
      </c>
      <c r="EK273" s="21">
        <f t="shared" si="606"/>
        <v>2.5496401294723928E-2</v>
      </c>
      <c r="EL273" s="21">
        <f t="shared" si="607"/>
        <v>4.0962262644573238E-3</v>
      </c>
      <c r="EM273" s="3">
        <f t="shared" si="608"/>
        <v>1.0219541507944074E-2</v>
      </c>
      <c r="EV273" s="3">
        <f t="shared" si="609"/>
        <v>4.1618497108383172</v>
      </c>
      <c r="EW273" s="3">
        <f t="shared" si="610"/>
        <v>4.8076969073638498</v>
      </c>
      <c r="EX273" s="21">
        <f t="shared" ref="EX273:EY273" si="942">CP57</f>
        <v>4.4847733091010831</v>
      </c>
      <c r="EY273" s="25">
        <f t="shared" si="942"/>
        <v>-0.64584719652553257</v>
      </c>
      <c r="EZ273" s="22">
        <f t="shared" si="612"/>
        <v>-2.8964782687354704</v>
      </c>
      <c r="FA273" s="3">
        <f t="shared" si="613"/>
        <v>20.11319163402548</v>
      </c>
      <c r="FC273" s="3"/>
      <c r="FD273" s="3">
        <f t="shared" si="614"/>
        <v>-0.2300037187880406</v>
      </c>
      <c r="FE273" s="21">
        <f t="shared" si="615"/>
        <v>0.11518619832496046</v>
      </c>
      <c r="FF273" s="21">
        <f t="shared" si="616"/>
        <v>5.2901710656328059E-2</v>
      </c>
      <c r="FG273" s="21">
        <f t="shared" si="617"/>
        <v>1.3267860284557126E-2</v>
      </c>
      <c r="FH273" s="3">
        <f t="shared" si="815"/>
        <v>-2.649325396779768E-2</v>
      </c>
      <c r="FQ273" s="3">
        <f t="shared" si="618"/>
        <v>8.5014370834403721</v>
      </c>
      <c r="FR273" s="3">
        <f t="shared" si="619"/>
        <v>11.883651709392</v>
      </c>
      <c r="FS273" s="21">
        <f t="shared" ref="FS273:FT273" si="943">CR57</f>
        <v>10.192544396416185</v>
      </c>
      <c r="FT273" s="25">
        <f t="shared" si="943"/>
        <v>-3.3822146259516277</v>
      </c>
      <c r="FU273" s="22">
        <f t="shared" si="621"/>
        <v>-34.473372733220124</v>
      </c>
      <c r="FV273" s="3">
        <f t="shared" si="622"/>
        <v>103.88796127291498</v>
      </c>
      <c r="FX273" s="3"/>
      <c r="FY273" s="3">
        <f t="shared" si="623"/>
        <v>0.13872180295951608</v>
      </c>
      <c r="FZ273" s="21">
        <f t="shared" si="624"/>
        <v>6.465882717038312</v>
      </c>
      <c r="GA273" s="21">
        <f t="shared" si="625"/>
        <v>1.9243738616338806E-2</v>
      </c>
      <c r="GB273" s="21">
        <f t="shared" si="626"/>
        <v>41.807639310494743</v>
      </c>
      <c r="GC273" s="3">
        <f t="shared" si="817"/>
        <v>0.89695890823232916</v>
      </c>
    </row>
    <row r="274" spans="68:185" x14ac:dyDescent="0.25">
      <c r="BP274" s="3">
        <f t="shared" si="572"/>
        <v>217.35633602252403</v>
      </c>
      <c r="BQ274" s="3">
        <f t="shared" si="573"/>
        <v>290.78941408734897</v>
      </c>
      <c r="BR274" s="21">
        <f t="shared" ref="BR274:BS274" si="944">CH58</f>
        <v>254.0728750549365</v>
      </c>
      <c r="BS274" s="21">
        <f t="shared" si="944"/>
        <v>-73.43307806482494</v>
      </c>
      <c r="BT274" s="22">
        <f t="shared" si="575"/>
        <v>-18657.353268063667</v>
      </c>
      <c r="BU274" s="3">
        <f t="shared" si="576"/>
        <v>64553.025838681373</v>
      </c>
      <c r="BW274" s="3"/>
      <c r="BX274" s="3">
        <f t="shared" si="577"/>
        <v>14.950154944926624</v>
      </c>
      <c r="BY274" s="21">
        <f t="shared" si="578"/>
        <v>139.73830945061823</v>
      </c>
      <c r="BZ274" s="21">
        <f t="shared" si="579"/>
        <v>223.50713287731398</v>
      </c>
      <c r="CA274" s="21">
        <f t="shared" si="580"/>
        <v>19526.795128116741</v>
      </c>
      <c r="CB274" s="3">
        <f t="shared" si="808"/>
        <v>2089.109378028847</v>
      </c>
      <c r="CK274" s="3">
        <f t="shared" si="581"/>
        <v>109.25925926944437</v>
      </c>
      <c r="CL274" s="3">
        <f t="shared" si="582"/>
        <v>95.000265000000311</v>
      </c>
      <c r="CM274" s="21">
        <f t="shared" ref="CM274:CN274" si="945">CJ58</f>
        <v>102.12976213472234</v>
      </c>
      <c r="CN274" s="21">
        <f t="shared" si="945"/>
        <v>14.258994269444059</v>
      </c>
      <c r="CO274" s="22">
        <f t="shared" si="584"/>
        <v>1456.2676930186908</v>
      </c>
      <c r="CP274" s="3">
        <f t="shared" si="585"/>
        <v>10430.488313694965</v>
      </c>
      <c r="CR274" s="3"/>
      <c r="CS274" s="3">
        <f t="shared" si="586"/>
        <v>2.8404882262308604</v>
      </c>
      <c r="CT274" s="21">
        <f t="shared" si="587"/>
        <v>-8.1663817499993172</v>
      </c>
      <c r="CU274" s="21">
        <f t="shared" si="588"/>
        <v>8.0683733633561392</v>
      </c>
      <c r="CV274" s="21">
        <f t="shared" si="589"/>
        <v>66.689790886721909</v>
      </c>
      <c r="CW274" s="3">
        <f t="shared" si="810"/>
        <v>-23.196511211779629</v>
      </c>
      <c r="DF274" s="3">
        <f t="shared" si="590"/>
        <v>138.54166665625007</v>
      </c>
      <c r="DG274" s="3">
        <f t="shared" si="591"/>
        <v>157.49979249999899</v>
      </c>
      <c r="DH274" s="21">
        <f t="shared" ref="DH274:DI274" si="946">CL58</f>
        <v>148.02072957812453</v>
      </c>
      <c r="DI274" s="21">
        <f t="shared" si="946"/>
        <v>-18.958125843748917</v>
      </c>
      <c r="DJ274" s="22">
        <f t="shared" si="593"/>
        <v>-2806.1956188256122</v>
      </c>
      <c r="DK274" s="3">
        <f t="shared" si="594"/>
        <v>21910.136384840269</v>
      </c>
      <c r="DM274" s="3"/>
      <c r="DN274" s="3">
        <f t="shared" si="595"/>
        <v>2.9138725103742331</v>
      </c>
      <c r="DO274" s="21">
        <f t="shared" si="596"/>
        <v>20.596998222221657</v>
      </c>
      <c r="DP274" s="21">
        <f t="shared" si="597"/>
        <v>8.490653006714636</v>
      </c>
      <c r="DQ274" s="21">
        <f t="shared" si="598"/>
        <v>424.2363357662021</v>
      </c>
      <c r="DR274" s="3">
        <f t="shared" si="812"/>
        <v>60.017026915958638</v>
      </c>
      <c r="EA274" s="3">
        <f t="shared" si="599"/>
        <v>2.0916666666749997</v>
      </c>
      <c r="EB274" s="3">
        <f t="shared" si="600"/>
        <v>1.96999930999999</v>
      </c>
      <c r="EC274" s="21">
        <f t="shared" ref="EC274:ED274" si="947">CN58</f>
        <v>2.0308329883374947</v>
      </c>
      <c r="ED274" s="21">
        <f t="shared" si="947"/>
        <v>0.12166735667500972</v>
      </c>
      <c r="EE274" s="22">
        <f t="shared" si="602"/>
        <v>0.24708608153943382</v>
      </c>
      <c r="EF274" s="3">
        <f t="shared" si="603"/>
        <v>4.1242826265197987</v>
      </c>
      <c r="EH274" s="3"/>
      <c r="EI274" s="3">
        <f t="shared" si="604"/>
        <v>-0.23050925924583332</v>
      </c>
      <c r="EJ274" s="21">
        <f t="shared" si="605"/>
        <v>-0.17400046766667177</v>
      </c>
      <c r="EK274" s="21">
        <f t="shared" si="606"/>
        <v>5.3134518598062792E-2</v>
      </c>
      <c r="EL274" s="21">
        <f t="shared" si="607"/>
        <v>3.0276162748220488E-2</v>
      </c>
      <c r="EM274" s="3">
        <f t="shared" si="608"/>
        <v>4.0108718910273081E-2</v>
      </c>
      <c r="EV274" s="3">
        <f t="shared" si="609"/>
        <v>4.3027888446043718</v>
      </c>
      <c r="EW274" s="3">
        <f t="shared" si="610"/>
        <v>5.0761439099184198</v>
      </c>
      <c r="EX274" s="21">
        <f t="shared" ref="EX274:EY274" si="948">CP58</f>
        <v>4.6894663772613958</v>
      </c>
      <c r="EY274" s="25">
        <f t="shared" si="948"/>
        <v>-0.77335506531404796</v>
      </c>
      <c r="EZ274" s="22">
        <f t="shared" si="612"/>
        <v>-3.6266225764750186</v>
      </c>
      <c r="FA274" s="3">
        <f t="shared" si="613"/>
        <v>21.991094903465118</v>
      </c>
      <c r="FC274" s="3"/>
      <c r="FD274" s="3">
        <f t="shared" si="614"/>
        <v>-8.9064585021985998E-2</v>
      </c>
      <c r="FE274" s="21">
        <f t="shared" si="615"/>
        <v>0.38363320087953046</v>
      </c>
      <c r="FF274" s="21">
        <f t="shared" si="616"/>
        <v>7.9325003051385727E-3</v>
      </c>
      <c r="FG274" s="21">
        <f t="shared" si="617"/>
        <v>0.14717443281707418</v>
      </c>
      <c r="FH274" s="3">
        <f t="shared" si="815"/>
        <v>-3.4168131836991571E-2</v>
      </c>
      <c r="FQ274" s="3">
        <f t="shared" si="618"/>
        <v>8.7242389209094924</v>
      </c>
      <c r="FR274" s="3">
        <f t="shared" si="619"/>
        <v>10.4628636533094</v>
      </c>
      <c r="FS274" s="21">
        <f t="shared" ref="FS274:FT274" si="949">CR58</f>
        <v>9.5935512871094453</v>
      </c>
      <c r="FT274" s="25">
        <f t="shared" si="949"/>
        <v>-1.7386247323999076</v>
      </c>
      <c r="FU274" s="22">
        <f t="shared" si="621"/>
        <v>-16.679585539315447</v>
      </c>
      <c r="FV274" s="3">
        <f t="shared" si="622"/>
        <v>92.036226298399299</v>
      </c>
      <c r="FX274" s="3"/>
      <c r="FY274" s="3">
        <f t="shared" si="623"/>
        <v>0.36152364042863638</v>
      </c>
      <c r="FZ274" s="21">
        <f t="shared" si="624"/>
        <v>5.0450946609557121</v>
      </c>
      <c r="GA274" s="21">
        <f t="shared" si="625"/>
        <v>0.13069934258877397</v>
      </c>
      <c r="GB274" s="21">
        <f t="shared" si="626"/>
        <v>25.452980138003831</v>
      </c>
      <c r="GC274" s="3">
        <f t="shared" si="817"/>
        <v>1.8239209881357861</v>
      </c>
    </row>
    <row r="275" spans="68:185" x14ac:dyDescent="0.25">
      <c r="BP275" s="3">
        <f t="shared" si="572"/>
        <v>217.6233406550574</v>
      </c>
      <c r="BQ275" s="3">
        <f t="shared" si="573"/>
        <v>173.57637953321</v>
      </c>
      <c r="BR275" s="21">
        <f t="shared" ref="BR275:BS275" si="950">CH59</f>
        <v>195.5998600941337</v>
      </c>
      <c r="BS275" s="21">
        <f t="shared" si="950"/>
        <v>44.046961121847403</v>
      </c>
      <c r="BT275" s="22">
        <f t="shared" si="575"/>
        <v>8615.5794330050976</v>
      </c>
      <c r="BU275" s="3">
        <f t="shared" si="576"/>
        <v>38259.305268844677</v>
      </c>
      <c r="BW275" s="3"/>
      <c r="BX275" s="3">
        <f t="shared" si="577"/>
        <v>15.217159577459995</v>
      </c>
      <c r="BY275" s="21">
        <f t="shared" si="578"/>
        <v>22.52527489647926</v>
      </c>
      <c r="BZ275" s="21">
        <f t="shared" si="579"/>
        <v>231.56194560588244</v>
      </c>
      <c r="CA275" s="21">
        <f t="shared" si="580"/>
        <v>507.38800916195873</v>
      </c>
      <c r="CB275" s="3">
        <f t="shared" si="808"/>
        <v>342.77070262587858</v>
      </c>
      <c r="CK275" s="3">
        <f t="shared" si="581"/>
        <v>110.41666667499999</v>
      </c>
      <c r="CL275" s="3">
        <f t="shared" si="582"/>
        <v>116.24955750000001</v>
      </c>
      <c r="CM275" s="21">
        <f t="shared" ref="CM275:CN275" si="951">CJ59</f>
        <v>113.3331120875</v>
      </c>
      <c r="CN275" s="21">
        <f t="shared" si="951"/>
        <v>-5.8328908250000211</v>
      </c>
      <c r="CO275" s="22">
        <f t="shared" si="584"/>
        <v>-661.05966966387768</v>
      </c>
      <c r="CP275" s="3">
        <f t="shared" si="585"/>
        <v>12844.394295437838</v>
      </c>
      <c r="CR275" s="3"/>
      <c r="CS275" s="3">
        <f t="shared" si="586"/>
        <v>3.9978956317864771</v>
      </c>
      <c r="CT275" s="21">
        <f t="shared" si="587"/>
        <v>13.08291075000038</v>
      </c>
      <c r="CU275" s="21">
        <f t="shared" si="588"/>
        <v>15.983169482657395</v>
      </c>
      <c r="CV275" s="21">
        <f t="shared" si="589"/>
        <v>171.16255369247551</v>
      </c>
      <c r="CW275" s="3">
        <f t="shared" si="810"/>
        <v>52.304111738478859</v>
      </c>
      <c r="DF275" s="3">
        <f t="shared" si="590"/>
        <v>137.03703702777776</v>
      </c>
      <c r="DG275" s="3">
        <f t="shared" si="591"/>
        <v>122.500422499999</v>
      </c>
      <c r="DH275" s="21">
        <f t="shared" ref="DH275:DI275" si="952">CL59</f>
        <v>129.76872976388839</v>
      </c>
      <c r="DI275" s="21">
        <f t="shared" si="952"/>
        <v>14.536614527778752</v>
      </c>
      <c r="DJ275" s="22">
        <f t="shared" si="593"/>
        <v>1886.398002337135</v>
      </c>
      <c r="DK275" s="3">
        <f t="shared" si="594"/>
        <v>16839.923224533093</v>
      </c>
      <c r="DM275" s="3"/>
      <c r="DN275" s="3">
        <f t="shared" si="595"/>
        <v>1.4092428819019176</v>
      </c>
      <c r="DO275" s="21">
        <f t="shared" si="596"/>
        <v>-14.402371777778328</v>
      </c>
      <c r="DP275" s="21">
        <f t="shared" si="597"/>
        <v>1.985965500191222</v>
      </c>
      <c r="DQ275" s="21">
        <f t="shared" si="598"/>
        <v>207.42831282534567</v>
      </c>
      <c r="DR275" s="3">
        <f t="shared" si="812"/>
        <v>-20.296439910339174</v>
      </c>
      <c r="EA275" s="3">
        <f t="shared" si="599"/>
        <v>2.3374999999999999</v>
      </c>
      <c r="EB275" s="3">
        <f t="shared" si="600"/>
        <v>2.1100006100000002</v>
      </c>
      <c r="EC275" s="21">
        <f t="shared" ref="EC275:ED275" si="953">CN59</f>
        <v>2.2237503050000003</v>
      </c>
      <c r="ED275" s="21">
        <f t="shared" si="953"/>
        <v>0.22749938999999975</v>
      </c>
      <c r="EE275" s="22">
        <f t="shared" si="602"/>
        <v>0.50590183789981347</v>
      </c>
      <c r="EF275" s="3">
        <f t="shared" si="603"/>
        <v>4.9450654189875944</v>
      </c>
      <c r="EH275" s="3"/>
      <c r="EI275" s="3">
        <f t="shared" si="604"/>
        <v>1.5324074079166916E-2</v>
      </c>
      <c r="EJ275" s="21">
        <f t="shared" si="605"/>
        <v>-3.3999167666661556E-2</v>
      </c>
      <c r="EK275" s="21">
        <f t="shared" si="606"/>
        <v>2.3482724638379537E-4</v>
      </c>
      <c r="EL275" s="21">
        <f t="shared" si="607"/>
        <v>1.1559434020257647E-3</v>
      </c>
      <c r="EM275" s="3">
        <f t="shared" si="608"/>
        <v>-5.2100576395393825E-4</v>
      </c>
      <c r="EV275" s="3">
        <f t="shared" si="609"/>
        <v>4.2780748663101607</v>
      </c>
      <c r="EW275" s="3">
        <f t="shared" si="610"/>
        <v>4.7393351227514504</v>
      </c>
      <c r="EX275" s="21">
        <f t="shared" ref="EX275:EY275" si="954">CP59</f>
        <v>4.508704994530806</v>
      </c>
      <c r="EY275" s="25">
        <f t="shared" si="954"/>
        <v>-0.46126025644128976</v>
      </c>
      <c r="EZ275" s="22">
        <f t="shared" si="612"/>
        <v>-2.0796864219954037</v>
      </c>
      <c r="FA275" s="3">
        <f t="shared" si="613"/>
        <v>20.328420727707034</v>
      </c>
      <c r="FC275" s="3"/>
      <c r="FD275" s="3">
        <f t="shared" si="614"/>
        <v>-0.11377856331619718</v>
      </c>
      <c r="FE275" s="21">
        <f t="shared" si="615"/>
        <v>4.6824413712561075E-2</v>
      </c>
      <c r="FF275" s="21">
        <f t="shared" si="616"/>
        <v>1.294556147029789E-2</v>
      </c>
      <c r="FG275" s="21">
        <f t="shared" si="617"/>
        <v>2.1925257195250778E-3</v>
      </c>
      <c r="FH275" s="3">
        <f t="shared" si="815"/>
        <v>-5.3276145203384421E-3</v>
      </c>
      <c r="FQ275" s="3">
        <f t="shared" si="618"/>
        <v>8.8647507312769083</v>
      </c>
      <c r="FR275" s="3">
        <f t="shared" si="619"/>
        <v>8.0933268936874398</v>
      </c>
      <c r="FS275" s="21">
        <f t="shared" ref="FS275:FT275" si="955">CR59</f>
        <v>8.4790388124821732</v>
      </c>
      <c r="FT275" s="25">
        <f t="shared" si="955"/>
        <v>0.77142383758946842</v>
      </c>
      <c r="FU275" s="22">
        <f t="shared" si="621"/>
        <v>6.5409326597950468</v>
      </c>
      <c r="FV275" s="3">
        <f t="shared" si="622"/>
        <v>71.894099183579101</v>
      </c>
      <c r="FX275" s="3"/>
      <c r="FY275" s="3">
        <f t="shared" si="623"/>
        <v>0.50203545079605227</v>
      </c>
      <c r="FZ275" s="21">
        <f t="shared" si="624"/>
        <v>2.675557901333752</v>
      </c>
      <c r="GA275" s="21">
        <f t="shared" si="625"/>
        <v>0.25203959385599545</v>
      </c>
      <c r="GB275" s="21">
        <f t="shared" si="626"/>
        <v>7.1586100833894717</v>
      </c>
      <c r="GC275" s="3">
        <f t="shared" si="817"/>
        <v>1.3432249171270298</v>
      </c>
    </row>
    <row r="276" spans="68:185" x14ac:dyDescent="0.25">
      <c r="BP276" s="3">
        <f t="shared" si="572"/>
        <v>209.42494440526929</v>
      </c>
      <c r="BQ276" s="3">
        <f t="shared" si="573"/>
        <v>84.351911402110105</v>
      </c>
      <c r="BR276" s="21">
        <f t="shared" ref="BR276:BS276" si="956">CH60</f>
        <v>146.88842790368969</v>
      </c>
      <c r="BS276" s="21">
        <f t="shared" si="956"/>
        <v>125.07303300315918</v>
      </c>
      <c r="BT276" s="22">
        <f t="shared" si="575"/>
        <v>18371.781190980349</v>
      </c>
      <c r="BU276" s="3">
        <f t="shared" si="576"/>
        <v>21576.210252017445</v>
      </c>
      <c r="BW276" s="3"/>
      <c r="BX276" s="3">
        <f t="shared" si="577"/>
        <v>7.0187633276718771</v>
      </c>
      <c r="BY276" s="21">
        <f t="shared" si="578"/>
        <v>-66.699193234620637</v>
      </c>
      <c r="BZ276" s="21">
        <f t="shared" si="579"/>
        <v>49.263038649871604</v>
      </c>
      <c r="CA276" s="21">
        <f t="shared" si="580"/>
        <v>4448.7823781492634</v>
      </c>
      <c r="CB276" s="3">
        <f t="shared" si="808"/>
        <v>-468.1458514604555</v>
      </c>
      <c r="CK276" s="3">
        <f t="shared" si="581"/>
        <v>99.999999999999943</v>
      </c>
      <c r="CL276" s="3">
        <f t="shared" si="582"/>
        <v>97.499848749999103</v>
      </c>
      <c r="CM276" s="21">
        <f t="shared" ref="CM276:CN276" si="957">CJ60</f>
        <v>98.749924374999523</v>
      </c>
      <c r="CN276" s="21">
        <f t="shared" si="957"/>
        <v>2.5001512500008403</v>
      </c>
      <c r="CO276" s="22">
        <f t="shared" si="584"/>
        <v>246.8897468636435</v>
      </c>
      <c r="CP276" s="3">
        <f t="shared" si="585"/>
        <v>9751.5475640681252</v>
      </c>
      <c r="CR276" s="3"/>
      <c r="CS276" s="3">
        <f t="shared" si="586"/>
        <v>-6.4187710432135674</v>
      </c>
      <c r="CT276" s="21">
        <f t="shared" si="587"/>
        <v>-5.6667980000005258</v>
      </c>
      <c r="CU276" s="21">
        <f t="shared" si="588"/>
        <v>41.200621705196987</v>
      </c>
      <c r="CV276" s="21">
        <f t="shared" si="589"/>
        <v>32.112599572809962</v>
      </c>
      <c r="CW276" s="3">
        <f t="shared" si="810"/>
        <v>36.373878910143929</v>
      </c>
      <c r="DF276" s="3">
        <f t="shared" si="590"/>
        <v>118.51851852777783</v>
      </c>
      <c r="DG276" s="3">
        <f t="shared" si="591"/>
        <v>119.99988375000099</v>
      </c>
      <c r="DH276" s="21">
        <f t="shared" ref="DH276:DI276" si="958">CL60</f>
        <v>119.25920113888941</v>
      </c>
      <c r="DI276" s="21">
        <f t="shared" si="958"/>
        <v>-1.481365222223161</v>
      </c>
      <c r="DJ276" s="22">
        <f t="shared" si="593"/>
        <v>-176.66643299726758</v>
      </c>
      <c r="DK276" s="3">
        <f t="shared" si="594"/>
        <v>14222.75705628608</v>
      </c>
      <c r="DM276" s="3"/>
      <c r="DN276" s="3">
        <f t="shared" si="595"/>
        <v>-17.10927561809801</v>
      </c>
      <c r="DO276" s="21">
        <f t="shared" si="596"/>
        <v>-16.902910527776342</v>
      </c>
      <c r="DP276" s="21">
        <f t="shared" si="597"/>
        <v>292.72731217604303</v>
      </c>
      <c r="DQ276" s="21">
        <f t="shared" si="598"/>
        <v>285.70838431001232</v>
      </c>
      <c r="DR276" s="3">
        <f t="shared" si="812"/>
        <v>289.19655496777597</v>
      </c>
      <c r="EA276" s="3">
        <f t="shared" si="599"/>
        <v>2.0666666667499998</v>
      </c>
      <c r="EB276" s="3">
        <f t="shared" si="600"/>
        <v>1.95999908</v>
      </c>
      <c r="EC276" s="21">
        <f t="shared" ref="EC276:ED276" si="959">CN60</f>
        <v>2.013332873375</v>
      </c>
      <c r="ED276" s="21">
        <f t="shared" si="959"/>
        <v>0.10666758674999977</v>
      </c>
      <c r="EE276" s="22">
        <f t="shared" si="602"/>
        <v>0.21475735892735409</v>
      </c>
      <c r="EF276" s="3">
        <f t="shared" si="603"/>
        <v>4.0535092590124338</v>
      </c>
      <c r="EH276" s="3"/>
      <c r="EI276" s="3">
        <f t="shared" si="604"/>
        <v>-0.25550925917083323</v>
      </c>
      <c r="EJ276" s="21">
        <f t="shared" si="605"/>
        <v>-0.18400069766666172</v>
      </c>
      <c r="EK276" s="21">
        <f t="shared" si="606"/>
        <v>6.5284981522028024E-2</v>
      </c>
      <c r="EL276" s="21">
        <f t="shared" si="607"/>
        <v>3.3856256741818254E-2</v>
      </c>
      <c r="EM276" s="3">
        <f t="shared" si="608"/>
        <v>4.7013881947725197E-2</v>
      </c>
      <c r="EV276" s="3">
        <f t="shared" si="609"/>
        <v>4.8387096772242462</v>
      </c>
      <c r="EW276" s="3">
        <f t="shared" si="610"/>
        <v>5.1020432111631298</v>
      </c>
      <c r="EX276" s="21">
        <f t="shared" ref="EX276:EY276" si="960">CP60</f>
        <v>4.970376444193688</v>
      </c>
      <c r="EY276" s="25">
        <f t="shared" si="960"/>
        <v>-0.26333353393888359</v>
      </c>
      <c r="EZ276" s="22">
        <f t="shared" si="612"/>
        <v>-1.3088667940561061</v>
      </c>
      <c r="FA276" s="3">
        <f t="shared" si="613"/>
        <v>24.704641996995488</v>
      </c>
      <c r="FC276" s="3"/>
      <c r="FD276" s="3">
        <f t="shared" si="614"/>
        <v>0.44685624759788833</v>
      </c>
      <c r="FE276" s="21">
        <f t="shared" si="615"/>
        <v>0.40953250212424042</v>
      </c>
      <c r="FF276" s="21">
        <f t="shared" si="616"/>
        <v>0.19968050601726528</v>
      </c>
      <c r="FG276" s="21">
        <f t="shared" si="617"/>
        <v>0.16771687029614099</v>
      </c>
      <c r="FH276" s="3">
        <f t="shared" si="815"/>
        <v>0.18300215716861232</v>
      </c>
      <c r="FQ276" s="3">
        <f t="shared" si="618"/>
        <v>9.5411264543087135</v>
      </c>
      <c r="FR276" s="3">
        <f t="shared" si="619"/>
        <v>4.3521402574995296</v>
      </c>
      <c r="FS276" s="21">
        <f t="shared" ref="FS276:FT276" si="961">CR60</f>
        <v>6.9466333559041216</v>
      </c>
      <c r="FT276" s="25">
        <f t="shared" si="961"/>
        <v>5.1889861968091839</v>
      </c>
      <c r="FU276" s="22">
        <f t="shared" si="621"/>
        <v>36.045984598080743</v>
      </c>
      <c r="FV276" s="3">
        <f t="shared" si="622"/>
        <v>48.255714981359759</v>
      </c>
      <c r="FX276" s="3"/>
      <c r="FY276" s="3">
        <f t="shared" si="623"/>
        <v>1.1784111738278575</v>
      </c>
      <c r="FZ276" s="21">
        <f t="shared" si="624"/>
        <v>-1.0656287348541582</v>
      </c>
      <c r="GA276" s="21">
        <f t="shared" si="625"/>
        <v>1.3886528946023491</v>
      </c>
      <c r="GB276" s="21">
        <f t="shared" si="626"/>
        <v>1.1355646005468738</v>
      </c>
      <c r="GC276" s="3">
        <f t="shared" si="817"/>
        <v>-1.2557488083041835</v>
      </c>
    </row>
    <row r="277" spans="68:185" x14ac:dyDescent="0.25">
      <c r="BP277" s="3">
        <f t="shared" si="572"/>
        <v>209.69292562786941</v>
      </c>
      <c r="BQ277" s="3">
        <f t="shared" si="573"/>
        <v>7.0555620531200001</v>
      </c>
      <c r="BR277" s="21">
        <f t="shared" ref="BR277:BS277" si="962">CH61</f>
        <v>108.37424384049471</v>
      </c>
      <c r="BS277" s="21">
        <f t="shared" si="962"/>
        <v>202.6373635747494</v>
      </c>
      <c r="BT277" s="22">
        <f t="shared" si="575"/>
        <v>21960.671051244874</v>
      </c>
      <c r="BU277" s="3">
        <f t="shared" si="576"/>
        <v>11744.976727999006</v>
      </c>
      <c r="BW277" s="3"/>
      <c r="BX277" s="3">
        <f t="shared" si="577"/>
        <v>7.2867445502720045</v>
      </c>
      <c r="BY277" s="21">
        <f t="shared" si="578"/>
        <v>-143.99554258361073</v>
      </c>
      <c r="BZ277" s="21">
        <f t="shared" si="579"/>
        <v>53.096646140918757</v>
      </c>
      <c r="CA277" s="21">
        <f t="shared" si="580"/>
        <v>20734.716283948452</v>
      </c>
      <c r="CB277" s="3">
        <f t="shared" si="808"/>
        <v>-1049.2587351845859</v>
      </c>
      <c r="CK277" s="3">
        <f t="shared" si="581"/>
        <v>94.583333282500021</v>
      </c>
      <c r="CL277" s="3">
        <f t="shared" si="582"/>
        <v>83.749771249999895</v>
      </c>
      <c r="CM277" s="21">
        <f t="shared" ref="CM277:CN277" si="963">CJ61</f>
        <v>89.166552266249965</v>
      </c>
      <c r="CN277" s="21">
        <f t="shared" si="963"/>
        <v>10.833562032500126</v>
      </c>
      <c r="CO277" s="22">
        <f t="shared" si="584"/>
        <v>965.99137520058366</v>
      </c>
      <c r="CP277" s="3">
        <f t="shared" si="585"/>
        <v>7950.6740430498867</v>
      </c>
      <c r="CR277" s="3"/>
      <c r="CS277" s="3">
        <f t="shared" si="586"/>
        <v>-11.835437760713489</v>
      </c>
      <c r="CT277" s="21">
        <f t="shared" si="587"/>
        <v>-19.416875499999733</v>
      </c>
      <c r="CU277" s="21">
        <f t="shared" si="588"/>
        <v>140.07758698772273</v>
      </c>
      <c r="CV277" s="21">
        <f t="shared" si="589"/>
        <v>377.01505418248991</v>
      </c>
      <c r="CW277" s="3">
        <f t="shared" si="810"/>
        <v>229.80722148776945</v>
      </c>
      <c r="DF277" s="3">
        <f t="shared" si="590"/>
        <v>118.51851857500002</v>
      </c>
      <c r="DG277" s="3">
        <f t="shared" si="591"/>
        <v>127.50029499999899</v>
      </c>
      <c r="DH277" s="21">
        <f t="shared" ref="DH277:DI277" si="964">CL61</f>
        <v>123.0094067874995</v>
      </c>
      <c r="DI277" s="21">
        <f t="shared" si="964"/>
        <v>-8.9817764249989693</v>
      </c>
      <c r="DJ277" s="22">
        <f t="shared" si="593"/>
        <v>-1104.8429899370713</v>
      </c>
      <c r="DK277" s="3">
        <f t="shared" si="594"/>
        <v>15131.314158212528</v>
      </c>
      <c r="DM277" s="3"/>
      <c r="DN277" s="3">
        <f t="shared" si="595"/>
        <v>-17.109275570875823</v>
      </c>
      <c r="DO277" s="21">
        <f t="shared" si="596"/>
        <v>-9.4024992777783467</v>
      </c>
      <c r="DP277" s="21">
        <f t="shared" si="597"/>
        <v>292.72731056016823</v>
      </c>
      <c r="DQ277" s="21">
        <f t="shared" si="598"/>
        <v>88.406992668622337</v>
      </c>
      <c r="DR277" s="3">
        <f t="shared" si="812"/>
        <v>160.86995119847063</v>
      </c>
      <c r="EA277" s="3">
        <f t="shared" si="599"/>
        <v>2.0125000000000002</v>
      </c>
      <c r="EB277" s="3">
        <f t="shared" si="600"/>
        <v>1.9300002999999899</v>
      </c>
      <c r="EC277" s="21">
        <f t="shared" ref="EC277:ED277" si="965">CN61</f>
        <v>1.971250149999995</v>
      </c>
      <c r="ED277" s="21">
        <f t="shared" si="965"/>
        <v>8.2499700000010279E-2</v>
      </c>
      <c r="EE277" s="22">
        <f t="shared" si="602"/>
        <v>0.16262754599997487</v>
      </c>
      <c r="EF277" s="3">
        <f t="shared" si="603"/>
        <v>3.8858271538750029</v>
      </c>
      <c r="EH277" s="3"/>
      <c r="EI277" s="3">
        <f t="shared" si="604"/>
        <v>-0.30967592592083282</v>
      </c>
      <c r="EJ277" s="21">
        <f t="shared" si="605"/>
        <v>-0.21399947766667182</v>
      </c>
      <c r="EK277" s="21">
        <f t="shared" si="606"/>
        <v>9.5899179094925138E-2</v>
      </c>
      <c r="EL277" s="21">
        <f t="shared" si="607"/>
        <v>4.5795776441608371E-2</v>
      </c>
      <c r="EM277" s="3">
        <f t="shared" si="608"/>
        <v>6.6270486393001177E-2</v>
      </c>
      <c r="EV277" s="3">
        <f t="shared" si="609"/>
        <v>4.9689440993788816</v>
      </c>
      <c r="EW277" s="3">
        <f t="shared" si="610"/>
        <v>5.18134634486844</v>
      </c>
      <c r="EX277" s="21">
        <f t="shared" ref="EX277:EY277" si="966">CP61</f>
        <v>5.0751452221236608</v>
      </c>
      <c r="EY277" s="25">
        <f t="shared" si="966"/>
        <v>-0.21240224548955844</v>
      </c>
      <c r="EZ277" s="22">
        <f t="shared" si="612"/>
        <v>-1.0779722413646693</v>
      </c>
      <c r="FA277" s="3">
        <f t="shared" si="613"/>
        <v>25.757099025644621</v>
      </c>
      <c r="FC277" s="3"/>
      <c r="FD277" s="3">
        <f t="shared" si="614"/>
        <v>0.57709066975252377</v>
      </c>
      <c r="FE277" s="21">
        <f t="shared" si="615"/>
        <v>0.4888356358295507</v>
      </c>
      <c r="FF277" s="21">
        <f t="shared" si="616"/>
        <v>0.33303364111541645</v>
      </c>
      <c r="FG277" s="21">
        <f t="shared" si="617"/>
        <v>0.23896027885688112</v>
      </c>
      <c r="FH277" s="3">
        <f t="shared" si="815"/>
        <v>0.28210248447977621</v>
      </c>
      <c r="FQ277" s="3">
        <f t="shared" si="618"/>
        <v>9.8485640211345249</v>
      </c>
      <c r="FR277" s="3">
        <f t="shared" si="619"/>
        <v>0.66098143376092999</v>
      </c>
      <c r="FS277" s="21">
        <f t="shared" ref="FS277:FT277" si="967">CR61</f>
        <v>5.2547727274477278</v>
      </c>
      <c r="FT277" s="25">
        <f t="shared" si="967"/>
        <v>9.1875825873735941</v>
      </c>
      <c r="FU277" s="22">
        <f t="shared" si="621"/>
        <v>48.278658411304392</v>
      </c>
      <c r="FV277" s="3">
        <f t="shared" si="622"/>
        <v>27.612636417128432</v>
      </c>
      <c r="FX277" s="3"/>
      <c r="FY277" s="3">
        <f t="shared" si="623"/>
        <v>1.4858487406536689</v>
      </c>
      <c r="FZ277" s="21">
        <f t="shared" si="624"/>
        <v>-4.7567875585927579</v>
      </c>
      <c r="GA277" s="21">
        <f t="shared" si="625"/>
        <v>2.2077464801020938</v>
      </c>
      <c r="GB277" s="21">
        <f t="shared" si="626"/>
        <v>22.627027877582851</v>
      </c>
      <c r="GC277" s="3">
        <f t="shared" si="817"/>
        <v>-7.0678668034920893</v>
      </c>
    </row>
    <row r="278" spans="68:185" x14ac:dyDescent="0.25">
      <c r="BP278" s="3">
        <f t="shared" si="572"/>
        <v>209.37436948765699</v>
      </c>
      <c r="BQ278" s="3">
        <f t="shared" si="573"/>
        <v>12.704757651149801</v>
      </c>
      <c r="BR278" s="21">
        <f t="shared" ref="BR278:BS278" si="968">CH62</f>
        <v>111.0395635694034</v>
      </c>
      <c r="BS278" s="21">
        <f t="shared" si="968"/>
        <v>196.66961183650719</v>
      </c>
      <c r="BT278" s="22">
        <f t="shared" si="575"/>
        <v>21838.10786568973</v>
      </c>
      <c r="BU278" s="3">
        <f t="shared" si="576"/>
        <v>12329.784677683578</v>
      </c>
      <c r="BW278" s="3"/>
      <c r="BX278" s="3">
        <f t="shared" si="577"/>
        <v>6.9681884100595823</v>
      </c>
      <c r="BY278" s="21">
        <f t="shared" si="578"/>
        <v>-138.34634698558094</v>
      </c>
      <c r="BZ278" s="21">
        <f t="shared" si="579"/>
        <v>48.555649718088688</v>
      </c>
      <c r="CA278" s="21">
        <f t="shared" si="580"/>
        <v>19139.711724254761</v>
      </c>
      <c r="CB278" s="3">
        <f t="shared" si="808"/>
        <v>-964.02341163900655</v>
      </c>
      <c r="CK278" s="3">
        <f t="shared" si="581"/>
        <v>92.916666650000025</v>
      </c>
      <c r="CL278" s="3">
        <f t="shared" si="582"/>
        <v>88.750125000001091</v>
      </c>
      <c r="CM278" s="21">
        <f t="shared" ref="CM278:CN278" si="969">CJ62</f>
        <v>90.833395825000565</v>
      </c>
      <c r="CN278" s="21">
        <f t="shared" si="969"/>
        <v>4.1665416499989334</v>
      </c>
      <c r="CO278" s="22">
        <f t="shared" si="584"/>
        <v>378.46112691570409</v>
      </c>
      <c r="CP278" s="3">
        <f t="shared" si="585"/>
        <v>8250.7057971012309</v>
      </c>
      <c r="CR278" s="3"/>
      <c r="CS278" s="3">
        <f t="shared" si="586"/>
        <v>-13.502104393213486</v>
      </c>
      <c r="CT278" s="21">
        <f t="shared" si="587"/>
        <v>-14.416521749998537</v>
      </c>
      <c r="CU278" s="21">
        <f t="shared" si="588"/>
        <v>182.30682304523492</v>
      </c>
      <c r="CV278" s="21">
        <f t="shared" si="589"/>
        <v>207.8360993681809</v>
      </c>
      <c r="CW278" s="3">
        <f t="shared" si="810"/>
        <v>194.65338165551302</v>
      </c>
      <c r="DF278" s="3">
        <f t="shared" si="590"/>
        <v>117.12962963888887</v>
      </c>
      <c r="DG278" s="3">
        <f t="shared" si="591"/>
        <v>122.499941249999</v>
      </c>
      <c r="DH278" s="21">
        <f t="shared" ref="DH278:DI278" si="970">CL62</f>
        <v>119.81478544444394</v>
      </c>
      <c r="DI278" s="21">
        <f t="shared" si="970"/>
        <v>-5.3703116111101252</v>
      </c>
      <c r="DJ278" s="22">
        <f t="shared" si="593"/>
        <v>-643.44273345496572</v>
      </c>
      <c r="DK278" s="3">
        <f t="shared" si="594"/>
        <v>14355.582811098137</v>
      </c>
      <c r="DM278" s="3"/>
      <c r="DN278" s="3">
        <f t="shared" si="595"/>
        <v>-18.498164506986967</v>
      </c>
      <c r="DO278" s="21">
        <f t="shared" si="596"/>
        <v>-14.402853027778335</v>
      </c>
      <c r="DP278" s="21">
        <f t="shared" si="597"/>
        <v>342.18209012755239</v>
      </c>
      <c r="DQ278" s="21">
        <f t="shared" si="598"/>
        <v>207.44217533978355</v>
      </c>
      <c r="DR278" s="3">
        <f t="shared" si="812"/>
        <v>266.42634467779897</v>
      </c>
      <c r="EA278" s="3">
        <f t="shared" si="599"/>
        <v>1.9833333332500001</v>
      </c>
      <c r="EB278" s="3">
        <f t="shared" si="600"/>
        <v>1.8600006099999999</v>
      </c>
      <c r="EC278" s="21">
        <f t="shared" ref="EC278:ED278" si="971">CN62</f>
        <v>1.9216669716250001</v>
      </c>
      <c r="ED278" s="21">
        <f t="shared" si="971"/>
        <v>0.12333272325000011</v>
      </c>
      <c r="EE278" s="22">
        <f t="shared" si="602"/>
        <v>0.23700442079009196</v>
      </c>
      <c r="EF278" s="3">
        <f t="shared" si="603"/>
        <v>3.6928039498343992</v>
      </c>
      <c r="EH278" s="3"/>
      <c r="EI278" s="3">
        <f t="shared" si="604"/>
        <v>-0.33884259267083294</v>
      </c>
      <c r="EJ278" s="21">
        <f t="shared" si="605"/>
        <v>-0.28399916766666178</v>
      </c>
      <c r="EK278" s="21">
        <f t="shared" si="606"/>
        <v>0.11481430260789201</v>
      </c>
      <c r="EL278" s="21">
        <f t="shared" si="607"/>
        <v>8.0655527235356669E-2</v>
      </c>
      <c r="EM278" s="3">
        <f t="shared" si="608"/>
        <v>9.6231014288530273E-2</v>
      </c>
      <c r="EV278" s="3">
        <f t="shared" si="609"/>
        <v>5.0420168069345381</v>
      </c>
      <c r="EW278" s="3">
        <f t="shared" si="610"/>
        <v>5.3763423228124596</v>
      </c>
      <c r="EX278" s="21">
        <f t="shared" ref="EX278:EY278" si="972">CP62</f>
        <v>5.2091795648734989</v>
      </c>
      <c r="EY278" s="25">
        <f t="shared" si="972"/>
        <v>-0.33432551587792148</v>
      </c>
      <c r="EZ278" s="22">
        <f t="shared" si="612"/>
        <v>-1.741561645327059</v>
      </c>
      <c r="FA278" s="3">
        <f t="shared" si="613"/>
        <v>27.135551739095654</v>
      </c>
      <c r="FC278" s="3"/>
      <c r="FD278" s="3">
        <f t="shared" si="614"/>
        <v>0.6501633773081803</v>
      </c>
      <c r="FE278" s="21">
        <f t="shared" si="615"/>
        <v>0.68383161377357027</v>
      </c>
      <c r="FF278" s="21">
        <f t="shared" si="616"/>
        <v>0.42271241719277924</v>
      </c>
      <c r="FG278" s="21">
        <f t="shared" si="617"/>
        <v>0.46762567599616539</v>
      </c>
      <c r="FH278" s="3">
        <f t="shared" si="815"/>
        <v>0.44460227152112758</v>
      </c>
      <c r="FQ278" s="3">
        <f t="shared" si="618"/>
        <v>10.047838833939361</v>
      </c>
      <c r="FR278" s="3">
        <f t="shared" si="619"/>
        <v>0.93929191492094799</v>
      </c>
      <c r="FS278" s="21">
        <f t="shared" ref="FS278:FT278" si="973">CR62</f>
        <v>5.4935653744301547</v>
      </c>
      <c r="FT278" s="25">
        <f t="shared" si="973"/>
        <v>9.1085469190184121</v>
      </c>
      <c r="FU278" s="22">
        <f t="shared" si="621"/>
        <v>50.038397965692013</v>
      </c>
      <c r="FV278" s="3">
        <f t="shared" si="622"/>
        <v>30.179260523137927</v>
      </c>
      <c r="FX278" s="3"/>
      <c r="FY278" s="3">
        <f t="shared" si="623"/>
        <v>1.6851235534585047</v>
      </c>
      <c r="FZ278" s="21">
        <f t="shared" si="624"/>
        <v>-4.47847707743274</v>
      </c>
      <c r="GA278" s="21">
        <f t="shared" si="625"/>
        <v>2.8396413904206179</v>
      </c>
      <c r="GB278" s="21">
        <f t="shared" si="626"/>
        <v>20.056756933090497</v>
      </c>
      <c r="GC278" s="3">
        <f t="shared" si="817"/>
        <v>-7.5467872068059183</v>
      </c>
    </row>
    <row r="279" spans="68:185" x14ac:dyDescent="0.25">
      <c r="BP279" s="3">
        <f t="shared" si="572"/>
        <v>215.18642707955982</v>
      </c>
      <c r="BQ279" s="3">
        <f t="shared" si="573"/>
        <v>10.51923941978</v>
      </c>
      <c r="BR279" s="21">
        <f t="shared" ref="BR279:BS279" si="974">CH63</f>
        <v>112.85283324966991</v>
      </c>
      <c r="BS279" s="21">
        <f t="shared" si="974"/>
        <v>204.66718765977981</v>
      </c>
      <c r="BT279" s="22">
        <f t="shared" si="575"/>
        <v>23097.27200064803</v>
      </c>
      <c r="BU279" s="3">
        <f t="shared" si="576"/>
        <v>12735.761972477803</v>
      </c>
      <c r="BW279" s="3"/>
      <c r="BX279" s="3">
        <f t="shared" si="577"/>
        <v>12.780246001962411</v>
      </c>
      <c r="BY279" s="21">
        <f t="shared" si="578"/>
        <v>-140.53186521695073</v>
      </c>
      <c r="BZ279" s="21">
        <f t="shared" si="579"/>
        <v>163.33468787067619</v>
      </c>
      <c r="CA279" s="21">
        <f t="shared" si="580"/>
        <v>19749.205141355207</v>
      </c>
      <c r="CB279" s="3">
        <f t="shared" si="808"/>
        <v>-1796.031808587255</v>
      </c>
      <c r="CK279" s="3">
        <f t="shared" si="581"/>
        <v>115.27777777777776</v>
      </c>
      <c r="CL279" s="3">
        <f t="shared" si="582"/>
        <v>111.25063874999901</v>
      </c>
      <c r="CM279" s="21">
        <f t="shared" ref="CM279:CN279" si="975">CJ63</f>
        <v>113.26420826388838</v>
      </c>
      <c r="CN279" s="21">
        <f t="shared" si="975"/>
        <v>4.0271390277787447</v>
      </c>
      <c r="CO279" s="22">
        <f t="shared" si="584"/>
        <v>456.1307135499647</v>
      </c>
      <c r="CP279" s="3">
        <f t="shared" si="585"/>
        <v>12828.780873645481</v>
      </c>
      <c r="CR279" s="3"/>
      <c r="CS279" s="3">
        <f t="shared" si="586"/>
        <v>8.8590067345642467</v>
      </c>
      <c r="CT279" s="21">
        <f t="shared" si="587"/>
        <v>8.0839919999993839</v>
      </c>
      <c r="CU279" s="21">
        <f t="shared" si="588"/>
        <v>78.482000323054677</v>
      </c>
      <c r="CV279" s="21">
        <f t="shared" si="589"/>
        <v>65.350926656054042</v>
      </c>
      <c r="CW279" s="3">
        <f t="shared" si="810"/>
        <v>71.61613957015804</v>
      </c>
      <c r="DF279" s="3">
        <f t="shared" si="590"/>
        <v>128.12500000000003</v>
      </c>
      <c r="DG279" s="3">
        <f t="shared" si="591"/>
        <v>127.49934125000001</v>
      </c>
      <c r="DH279" s="21">
        <f t="shared" ref="DH279:DI279" si="976">CL63</f>
        <v>127.81217062500002</v>
      </c>
      <c r="DI279" s="21">
        <f t="shared" si="976"/>
        <v>0.6256587500000137</v>
      </c>
      <c r="DJ279" s="22">
        <f t="shared" si="593"/>
        <v>79.966802908025983</v>
      </c>
      <c r="DK279" s="3">
        <f t="shared" si="594"/>
        <v>16335.950959874119</v>
      </c>
      <c r="DM279" s="3"/>
      <c r="DN279" s="3">
        <f t="shared" si="595"/>
        <v>-7.5027941458758107</v>
      </c>
      <c r="DO279" s="21">
        <f t="shared" si="596"/>
        <v>-9.4034530277773172</v>
      </c>
      <c r="DP279" s="21">
        <f t="shared" si="597"/>
        <v>56.291919995388334</v>
      </c>
      <c r="DQ279" s="21">
        <f t="shared" si="598"/>
        <v>88.424928845614389</v>
      </c>
      <c r="DR279" s="3">
        <f t="shared" si="812"/>
        <v>70.552172327825829</v>
      </c>
      <c r="EA279" s="3">
        <f t="shared" si="599"/>
        <v>2.0625</v>
      </c>
      <c r="EB279" s="3">
        <f t="shared" si="600"/>
        <v>2.1800002999999899</v>
      </c>
      <c r="EC279" s="21">
        <f t="shared" ref="EC279:ED279" si="977">CN63</f>
        <v>2.1212501499999949</v>
      </c>
      <c r="ED279" s="21">
        <f t="shared" si="977"/>
        <v>-0.1175002999999899</v>
      </c>
      <c r="EE279" s="22">
        <f t="shared" si="602"/>
        <v>-0.24924752900002298</v>
      </c>
      <c r="EF279" s="3">
        <f t="shared" si="603"/>
        <v>4.499702198875001</v>
      </c>
      <c r="EH279" s="3"/>
      <c r="EI279" s="3">
        <f t="shared" si="604"/>
        <v>-0.259675925920833</v>
      </c>
      <c r="EJ279" s="21">
        <f t="shared" si="605"/>
        <v>3.6000522333328178E-2</v>
      </c>
      <c r="EK279" s="21">
        <f t="shared" si="606"/>
        <v>6.743158650284195E-2</v>
      </c>
      <c r="EL279" s="21">
        <f t="shared" si="607"/>
        <v>1.2960376082724609E-3</v>
      </c>
      <c r="EM279" s="3">
        <f t="shared" si="608"/>
        <v>-9.3484689705406222E-3</v>
      </c>
      <c r="EV279" s="3">
        <f t="shared" si="609"/>
        <v>4.3636363636363633</v>
      </c>
      <c r="EW279" s="3">
        <f t="shared" si="610"/>
        <v>4.5871553320428404</v>
      </c>
      <c r="EX279" s="21">
        <f t="shared" ref="EX279:EY279" si="978">CP63</f>
        <v>4.4753958478396019</v>
      </c>
      <c r="EY279" s="25">
        <f t="shared" si="978"/>
        <v>-0.22351896840647711</v>
      </c>
      <c r="EZ279" s="22">
        <f t="shared" si="612"/>
        <v>-1.0003358631197388</v>
      </c>
      <c r="FA279" s="3">
        <f t="shared" si="613"/>
        <v>20.02916799485995</v>
      </c>
      <c r="FC279" s="3"/>
      <c r="FD279" s="3">
        <f t="shared" si="614"/>
        <v>-2.8217065989994516E-2</v>
      </c>
      <c r="FE279" s="21">
        <f t="shared" si="615"/>
        <v>-0.10535537699604891</v>
      </c>
      <c r="FF279" s="21">
        <f t="shared" si="616"/>
        <v>7.9620281308370527E-4</v>
      </c>
      <c r="FG279" s="21">
        <f t="shared" si="617"/>
        <v>1.1099755461979593E-2</v>
      </c>
      <c r="FH279" s="3">
        <f t="shared" si="815"/>
        <v>2.9728196250982625E-3</v>
      </c>
      <c r="FQ279" s="3">
        <f t="shared" si="618"/>
        <v>8.8290795463743379</v>
      </c>
      <c r="FR279" s="3">
        <f t="shared" si="619"/>
        <v>0.39337167373898402</v>
      </c>
      <c r="FS279" s="21">
        <f t="shared" ref="FS279:FT279" si="979">CR63</f>
        <v>4.6112256100566613</v>
      </c>
      <c r="FT279" s="25">
        <f t="shared" si="979"/>
        <v>8.4357078726353532</v>
      </c>
      <c r="FU279" s="22">
        <f t="shared" si="621"/>
        <v>38.898952181252739</v>
      </c>
      <c r="FV279" s="3">
        <f t="shared" si="622"/>
        <v>21.263401626842427</v>
      </c>
      <c r="FX279" s="3"/>
      <c r="FY279" s="3">
        <f t="shared" si="623"/>
        <v>0.4663642658934819</v>
      </c>
      <c r="FZ279" s="21">
        <f t="shared" si="624"/>
        <v>-5.024397318614704</v>
      </c>
      <c r="GA279" s="21">
        <f t="shared" si="625"/>
        <v>0.21749562850236628</v>
      </c>
      <c r="GB279" s="21">
        <f t="shared" si="626"/>
        <v>25.244568415302627</v>
      </c>
      <c r="GC279" s="3">
        <f t="shared" si="817"/>
        <v>-2.3431993670529252</v>
      </c>
    </row>
    <row r="280" spans="68:185" x14ac:dyDescent="0.25">
      <c r="BP280" s="3">
        <f t="shared" si="572"/>
        <v>212.93533772009846</v>
      </c>
      <c r="BQ280" s="3">
        <f t="shared" si="573"/>
        <v>7.8036914671399504</v>
      </c>
      <c r="BR280" s="21">
        <f t="shared" ref="BR280:BS280" si="980">CH64</f>
        <v>110.3695145936192</v>
      </c>
      <c r="BS280" s="21">
        <f t="shared" si="980"/>
        <v>205.13164625295852</v>
      </c>
      <c r="BT280" s="22">
        <f t="shared" si="575"/>
        <v>22640.280224729038</v>
      </c>
      <c r="BU280" s="3">
        <f t="shared" si="576"/>
        <v>12181.429751631122</v>
      </c>
      <c r="BW280" s="3"/>
      <c r="BX280" s="3">
        <f t="shared" si="577"/>
        <v>10.52915664250105</v>
      </c>
      <c r="BY280" s="21">
        <f t="shared" si="578"/>
        <v>-143.2474131695908</v>
      </c>
      <c r="BZ280" s="21">
        <f t="shared" si="579"/>
        <v>110.86313960232398</v>
      </c>
      <c r="CA280" s="21">
        <f t="shared" si="580"/>
        <v>20519.821379779456</v>
      </c>
      <c r="CB280" s="3">
        <f t="shared" si="808"/>
        <v>-1508.2744518956895</v>
      </c>
      <c r="CK280" s="3">
        <f t="shared" si="581"/>
        <v>116.24999995</v>
      </c>
      <c r="CL280" s="3">
        <f t="shared" si="582"/>
        <v>98.749876249998493</v>
      </c>
      <c r="CM280" s="21">
        <f t="shared" ref="CM280:CN280" si="981">CJ64</f>
        <v>107.49993809999924</v>
      </c>
      <c r="CN280" s="21">
        <f t="shared" si="981"/>
        <v>17.50012370000151</v>
      </c>
      <c r="CO280" s="22">
        <f t="shared" si="584"/>
        <v>1881.2622144924919</v>
      </c>
      <c r="CP280" s="3">
        <f t="shared" si="585"/>
        <v>11556.236691503669</v>
      </c>
      <c r="CR280" s="3"/>
      <c r="CS280" s="3">
        <f t="shared" si="586"/>
        <v>9.8312289067864924</v>
      </c>
      <c r="CT280" s="21">
        <f t="shared" si="587"/>
        <v>-4.4167705000011352</v>
      </c>
      <c r="CU280" s="21">
        <f t="shared" si="588"/>
        <v>96.653061817634324</v>
      </c>
      <c r="CV280" s="21">
        <f t="shared" si="589"/>
        <v>19.507861649680279</v>
      </c>
      <c r="CW280" s="3">
        <f t="shared" si="810"/>
        <v>-43.42228181425299</v>
      </c>
      <c r="DF280" s="3">
        <f t="shared" si="590"/>
        <v>122.22222227777776</v>
      </c>
      <c r="DG280" s="3">
        <f t="shared" si="591"/>
        <v>130.00011500000099</v>
      </c>
      <c r="DH280" s="21">
        <f t="shared" ref="DH280:DI280" si="982">CL64</f>
        <v>126.11116863888938</v>
      </c>
      <c r="DI280" s="21">
        <f t="shared" si="982"/>
        <v>-7.7778927222232284</v>
      </c>
      <c r="DJ280" s="22">
        <f t="shared" si="593"/>
        <v>-980.87914074748392</v>
      </c>
      <c r="DK280" s="3">
        <f t="shared" si="594"/>
        <v>15904.026855466396</v>
      </c>
      <c r="DM280" s="3"/>
      <c r="DN280" s="3">
        <f t="shared" si="595"/>
        <v>-13.405571868098079</v>
      </c>
      <c r="DO280" s="21">
        <f t="shared" si="596"/>
        <v>-6.9026792777763433</v>
      </c>
      <c r="DP280" s="21">
        <f t="shared" si="597"/>
        <v>179.70935711074262</v>
      </c>
      <c r="DQ280" s="21">
        <f t="shared" si="598"/>
        <v>47.646981211842942</v>
      </c>
      <c r="DR280" s="3">
        <f t="shared" si="812"/>
        <v>92.534363140662109</v>
      </c>
      <c r="EA280" s="3">
        <f t="shared" si="599"/>
        <v>2.2624999999999997</v>
      </c>
      <c r="EB280" s="3">
        <f t="shared" si="600"/>
        <v>2.0999984799999898</v>
      </c>
      <c r="EC280" s="21">
        <f t="shared" ref="EC280:ED280" si="983">CN64</f>
        <v>2.1812492399999948</v>
      </c>
      <c r="ED280" s="21">
        <f t="shared" si="983"/>
        <v>0.16250152000000995</v>
      </c>
      <c r="EE280" s="22">
        <f t="shared" si="602"/>
        <v>0.35445631699886565</v>
      </c>
      <c r="EF280" s="3">
        <f t="shared" si="603"/>
        <v>4.7578482470005543</v>
      </c>
      <c r="EH280" s="3"/>
      <c r="EI280" s="3">
        <f t="shared" si="604"/>
        <v>-5.9675925920833262E-2</v>
      </c>
      <c r="EJ280" s="21">
        <f t="shared" si="605"/>
        <v>-4.4001297666671935E-2</v>
      </c>
      <c r="EK280" s="21">
        <f t="shared" si="606"/>
        <v>3.561216134508779E-3</v>
      </c>
      <c r="EL280" s="21">
        <f t="shared" si="607"/>
        <v>1.9361141963510691E-3</v>
      </c>
      <c r="EM280" s="3">
        <f t="shared" si="608"/>
        <v>2.6258181799768479E-3</v>
      </c>
      <c r="EV280" s="3">
        <f t="shared" si="609"/>
        <v>4.4198895027624312</v>
      </c>
      <c r="EW280" s="3">
        <f t="shared" si="610"/>
        <v>4.7619082086192801</v>
      </c>
      <c r="EX280" s="21">
        <f t="shared" ref="EX280:EY280" si="984">CP64</f>
        <v>4.5908988556908561</v>
      </c>
      <c r="EY280" s="25">
        <f t="shared" si="984"/>
        <v>-0.3420187058568489</v>
      </c>
      <c r="EZ280" s="22">
        <f t="shared" si="612"/>
        <v>-1.5701732853430752</v>
      </c>
      <c r="FA280" s="3">
        <f t="shared" si="613"/>
        <v>21.076352303183612</v>
      </c>
      <c r="FC280" s="3"/>
      <c r="FD280" s="3">
        <f t="shared" si="614"/>
        <v>2.8036073136073369E-2</v>
      </c>
      <c r="FE280" s="21">
        <f t="shared" si="615"/>
        <v>6.9397499580390765E-2</v>
      </c>
      <c r="FF280" s="21">
        <f t="shared" si="616"/>
        <v>7.8602139689125481E-4</v>
      </c>
      <c r="FG280" s="21">
        <f t="shared" si="617"/>
        <v>4.8160129480103366E-3</v>
      </c>
      <c r="FH280" s="3">
        <f t="shared" si="815"/>
        <v>1.9456333736964564E-3</v>
      </c>
      <c r="FQ280" s="3">
        <f t="shared" si="618"/>
        <v>8.9841395887067286</v>
      </c>
      <c r="FR280" s="3">
        <f t="shared" si="619"/>
        <v>0.20714264329781501</v>
      </c>
      <c r="FS280" s="21">
        <f t="shared" ref="FS280:FT280" si="985">CR64</f>
        <v>4.5956411160022714</v>
      </c>
      <c r="FT280" s="25">
        <f t="shared" si="985"/>
        <v>8.7769969454089143</v>
      </c>
      <c r="FU280" s="22">
        <f t="shared" si="621"/>
        <v>40.33592803734755</v>
      </c>
      <c r="FV280" s="3">
        <f t="shared" si="622"/>
        <v>21.119917267090603</v>
      </c>
      <c r="FX280" s="3"/>
      <c r="FY280" s="3">
        <f t="shared" si="623"/>
        <v>0.62142430822587258</v>
      </c>
      <c r="FZ280" s="21">
        <f t="shared" si="624"/>
        <v>-5.2106263490558726</v>
      </c>
      <c r="GA280" s="21">
        <f t="shared" si="625"/>
        <v>0.38616817085400429</v>
      </c>
      <c r="GB280" s="21">
        <f t="shared" si="626"/>
        <v>27.150626949475331</v>
      </c>
      <c r="GC280" s="3">
        <f t="shared" si="817"/>
        <v>-3.2380098743855497</v>
      </c>
    </row>
    <row r="281" spans="68:185" x14ac:dyDescent="0.25">
      <c r="BP281" s="3">
        <f t="shared" si="572"/>
        <v>207.33189308295806</v>
      </c>
      <c r="BQ281" s="3">
        <f t="shared" si="573"/>
        <v>49.231972239229897</v>
      </c>
      <c r="BR281" s="21">
        <f t="shared" ref="BR281:BS281" si="986">CH65</f>
        <v>128.28193266109398</v>
      </c>
      <c r="BS281" s="21">
        <f t="shared" si="986"/>
        <v>158.09992084372817</v>
      </c>
      <c r="BT281" s="22">
        <f t="shared" si="575"/>
        <v>20281.363399399426</v>
      </c>
      <c r="BU281" s="3">
        <f t="shared" si="576"/>
        <v>16456.25424726545</v>
      </c>
      <c r="BW281" s="3"/>
      <c r="BX281" s="3">
        <f t="shared" si="577"/>
        <v>4.9257120053606513</v>
      </c>
      <c r="BY281" s="21">
        <f t="shared" si="578"/>
        <v>-101.81913239750085</v>
      </c>
      <c r="BZ281" s="21">
        <f t="shared" si="579"/>
        <v>24.262638759754051</v>
      </c>
      <c r="CA281" s="21">
        <f t="shared" si="580"/>
        <v>10367.135722179808</v>
      </c>
      <c r="CB281" s="3">
        <f t="shared" si="808"/>
        <v>-501.5317228257756</v>
      </c>
      <c r="CK281" s="3">
        <f t="shared" si="581"/>
        <v>102.50000002500001</v>
      </c>
      <c r="CL281" s="3">
        <f t="shared" si="582"/>
        <v>97.499608750000988</v>
      </c>
      <c r="CM281" s="21">
        <f t="shared" ref="CM281:CN281" si="987">CJ65</f>
        <v>99.99980438750049</v>
      </c>
      <c r="CN281" s="21">
        <f t="shared" si="987"/>
        <v>5.0003912749990178</v>
      </c>
      <c r="CO281" s="22">
        <f t="shared" si="584"/>
        <v>500.03814936086593</v>
      </c>
      <c r="CP281" s="3">
        <f t="shared" si="585"/>
        <v>9999.9608775383622</v>
      </c>
      <c r="CR281" s="3"/>
      <c r="CS281" s="3">
        <f t="shared" si="586"/>
        <v>-3.9187710182135049</v>
      </c>
      <c r="CT281" s="21">
        <f t="shared" si="587"/>
        <v>-5.6670379999986409</v>
      </c>
      <c r="CU281" s="21">
        <f t="shared" si="588"/>
        <v>15.356766293190111</v>
      </c>
      <c r="CV281" s="21">
        <f t="shared" si="589"/>
        <v>32.115319693428596</v>
      </c>
      <c r="CW281" s="3">
        <f t="shared" si="810"/>
        <v>22.207824273509299</v>
      </c>
      <c r="DF281" s="3">
        <f t="shared" si="590"/>
        <v>118.05555552777777</v>
      </c>
      <c r="DG281" s="3">
        <f t="shared" si="591"/>
        <v>127.500534999998</v>
      </c>
      <c r="DH281" s="21">
        <f t="shared" ref="DH281:DI281" si="988">CL65</f>
        <v>122.77804526388789</v>
      </c>
      <c r="DI281" s="21">
        <f t="shared" si="988"/>
        <v>-9.4449794722202256</v>
      </c>
      <c r="DJ281" s="22">
        <f t="shared" si="593"/>
        <v>-1159.6361171567469</v>
      </c>
      <c r="DK281" s="3">
        <f t="shared" si="594"/>
        <v>15074.448398821303</v>
      </c>
      <c r="DM281" s="3"/>
      <c r="DN281" s="3">
        <f t="shared" si="595"/>
        <v>-17.572238618098069</v>
      </c>
      <c r="DO281" s="21">
        <f t="shared" si="596"/>
        <v>-9.4022592777793363</v>
      </c>
      <c r="DP281" s="21">
        <f t="shared" si="597"/>
        <v>308.78357005137713</v>
      </c>
      <c r="DQ281" s="21">
        <f t="shared" si="598"/>
        <v>88.402479526587612</v>
      </c>
      <c r="DR281" s="3">
        <f t="shared" si="812"/>
        <v>165.21874357836492</v>
      </c>
      <c r="EA281" s="3">
        <f t="shared" si="599"/>
        <v>2.0875000000000004</v>
      </c>
      <c r="EB281" s="3">
        <f t="shared" si="600"/>
        <v>1.9799995499999901</v>
      </c>
      <c r="EC281" s="21">
        <f t="shared" ref="EC281:ED281" si="989">CN65</f>
        <v>2.0337497749999951</v>
      </c>
      <c r="ED281" s="21">
        <f t="shared" si="989"/>
        <v>0.10750045000001029</v>
      </c>
      <c r="EE281" s="22">
        <f t="shared" si="602"/>
        <v>0.21862901599991916</v>
      </c>
      <c r="EF281" s="3">
        <f t="shared" si="603"/>
        <v>4.1361381473125309</v>
      </c>
      <c r="EH281" s="3"/>
      <c r="EI281" s="3">
        <f t="shared" si="604"/>
        <v>-0.23467592592083264</v>
      </c>
      <c r="EJ281" s="21">
        <f t="shared" si="605"/>
        <v>-0.16400022766667166</v>
      </c>
      <c r="EK281" s="21">
        <f t="shared" si="606"/>
        <v>5.5072790206800129E-2</v>
      </c>
      <c r="EL281" s="21">
        <f t="shared" si="607"/>
        <v>2.6896074674720136E-2</v>
      </c>
      <c r="EM281" s="3">
        <f t="shared" si="608"/>
        <v>3.8486905278903527E-2</v>
      </c>
      <c r="EV281" s="3">
        <f t="shared" si="609"/>
        <v>4.7904191616766463</v>
      </c>
      <c r="EW281" s="3">
        <f t="shared" si="610"/>
        <v>5.05050619834737</v>
      </c>
      <c r="EX281" s="21">
        <f t="shared" ref="EX281:EY281" si="990">CP65</f>
        <v>4.9204626800120081</v>
      </c>
      <c r="EY281" s="25">
        <f t="shared" si="990"/>
        <v>-0.26008703667072375</v>
      </c>
      <c r="EZ281" s="22">
        <f t="shared" si="612"/>
        <v>-1.2797485574932108</v>
      </c>
      <c r="FA281" s="3">
        <f t="shared" si="613"/>
        <v>24.210952985390954</v>
      </c>
      <c r="FC281" s="3"/>
      <c r="FD281" s="3">
        <f t="shared" si="614"/>
        <v>0.39856573205028845</v>
      </c>
      <c r="FE281" s="21">
        <f t="shared" si="615"/>
        <v>0.35799548930848069</v>
      </c>
      <c r="FF281" s="21">
        <f t="shared" si="616"/>
        <v>0.15885464276478234</v>
      </c>
      <c r="FG281" s="21">
        <f t="shared" si="617"/>
        <v>0.1281607703652185</v>
      </c>
      <c r="FH281" s="3">
        <f t="shared" si="815"/>
        <v>0.14268473426693581</v>
      </c>
      <c r="FQ281" s="3">
        <f t="shared" si="618"/>
        <v>9.5051263038344871</v>
      </c>
      <c r="FR281" s="3">
        <f t="shared" si="619"/>
        <v>2.1686422066120898</v>
      </c>
      <c r="FS281" s="21">
        <f t="shared" ref="FS281:FT281" si="991">CR65</f>
        <v>5.8368842552232882</v>
      </c>
      <c r="FT281" s="25">
        <f t="shared" si="991"/>
        <v>7.3364840972223977</v>
      </c>
      <c r="FU281" s="22">
        <f t="shared" si="621"/>
        <v>42.822208515773454</v>
      </c>
      <c r="FV281" s="3">
        <f t="shared" si="622"/>
        <v>34.069217808873518</v>
      </c>
      <c r="FX281" s="3"/>
      <c r="FY281" s="3">
        <f t="shared" si="623"/>
        <v>1.1424110233536311</v>
      </c>
      <c r="FZ281" s="21">
        <f t="shared" si="624"/>
        <v>-3.249126785741598</v>
      </c>
      <c r="GA281" s="21">
        <f t="shared" si="625"/>
        <v>1.3051029462798907</v>
      </c>
      <c r="GB281" s="21">
        <f t="shared" si="626"/>
        <v>10.556824869823528</v>
      </c>
      <c r="GC281" s="3">
        <f t="shared" si="817"/>
        <v>-3.7118382563047532</v>
      </c>
    </row>
    <row r="282" spans="68:185" x14ac:dyDescent="0.25">
      <c r="BP282" s="3">
        <f t="shared" si="572"/>
        <v>230.31042840435839</v>
      </c>
      <c r="BQ282" s="3">
        <f t="shared" si="573"/>
        <v>8.3805912362699502</v>
      </c>
      <c r="BR282" s="21">
        <f t="shared" ref="BR282:BS282" si="992">CH66</f>
        <v>119.34550982031416</v>
      </c>
      <c r="BS282" s="21">
        <f t="shared" si="992"/>
        <v>221.92983716808845</v>
      </c>
      <c r="BT282" s="22">
        <f t="shared" si="575"/>
        <v>26486.329561164825</v>
      </c>
      <c r="BU282" s="3">
        <f t="shared" si="576"/>
        <v>14243.350714270704</v>
      </c>
      <c r="BW282" s="3"/>
      <c r="BX282" s="3">
        <f t="shared" si="577"/>
        <v>27.904247326760981</v>
      </c>
      <c r="BY282" s="21">
        <f t="shared" si="578"/>
        <v>-142.67051340046078</v>
      </c>
      <c r="BZ282" s="21">
        <f t="shared" si="579"/>
        <v>778.64701887304739</v>
      </c>
      <c r="CA282" s="21">
        <f t="shared" si="580"/>
        <v>20354.875393951057</v>
      </c>
      <c r="CB282" s="3">
        <f t="shared" si="808"/>
        <v>-3981.1132921624244</v>
      </c>
      <c r="CK282" s="3">
        <f t="shared" si="581"/>
        <v>102.31481480555561</v>
      </c>
      <c r="CL282" s="3">
        <f t="shared" si="582"/>
        <v>106.24933250000001</v>
      </c>
      <c r="CM282" s="21">
        <f t="shared" ref="CM282:CN282" si="993">CJ66</f>
        <v>104.28207365277781</v>
      </c>
      <c r="CN282" s="21">
        <f t="shared" si="993"/>
        <v>-3.9345176944443949</v>
      </c>
      <c r="CO282" s="22">
        <f t="shared" si="584"/>
        <v>-410.29966400020794</v>
      </c>
      <c r="CP282" s="3">
        <f t="shared" si="585"/>
        <v>10874.750885323376</v>
      </c>
      <c r="CR282" s="3"/>
      <c r="CS282" s="3">
        <f t="shared" si="586"/>
        <v>-4.1039562376578971</v>
      </c>
      <c r="CT282" s="21">
        <f t="shared" si="587"/>
        <v>3.0826857500003797</v>
      </c>
      <c r="CU282" s="21">
        <f t="shared" si="588"/>
        <v>16.842456800611163</v>
      </c>
      <c r="CV282" s="21">
        <f t="shared" si="589"/>
        <v>9.5029514332554044</v>
      </c>
      <c r="CW282" s="3">
        <f t="shared" si="810"/>
        <v>-12.651207412453171</v>
      </c>
      <c r="DF282" s="3">
        <f t="shared" si="590"/>
        <v>144.2708333437499</v>
      </c>
      <c r="DG282" s="3">
        <f t="shared" si="591"/>
        <v>145.00045750000001</v>
      </c>
      <c r="DH282" s="21">
        <f t="shared" ref="DH282:DI282" si="994">CL66</f>
        <v>144.63564542187495</v>
      </c>
      <c r="DI282" s="21">
        <f t="shared" si="994"/>
        <v>-0.7296241562501109</v>
      </c>
      <c r="DJ282" s="22">
        <f t="shared" si="593"/>
        <v>-105.52966075462572</v>
      </c>
      <c r="DK282" s="3">
        <f t="shared" si="594"/>
        <v>20919.469926602338</v>
      </c>
      <c r="DM282" s="3"/>
      <c r="DN282" s="3">
        <f t="shared" si="595"/>
        <v>8.6430391978740602</v>
      </c>
      <c r="DO282" s="21">
        <f t="shared" si="596"/>
        <v>8.0976632222226783</v>
      </c>
      <c r="DP282" s="21">
        <f t="shared" si="597"/>
        <v>74.702126575987478</v>
      </c>
      <c r="DQ282" s="21">
        <f t="shared" si="598"/>
        <v>65.572149660537775</v>
      </c>
      <c r="DR282" s="3">
        <f t="shared" si="812"/>
        <v>69.988420640853775</v>
      </c>
      <c r="EA282" s="3">
        <f t="shared" si="599"/>
        <v>2.0750000000000002</v>
      </c>
      <c r="EB282" s="3">
        <f t="shared" si="600"/>
        <v>2.2799987799999899</v>
      </c>
      <c r="EC282" s="21">
        <f t="shared" ref="EC282:ED282" si="995">CN66</f>
        <v>2.177499389999995</v>
      </c>
      <c r="ED282" s="21">
        <f t="shared" si="995"/>
        <v>-0.20499877999998972</v>
      </c>
      <c r="EE282" s="22">
        <f t="shared" si="602"/>
        <v>-0.4463847184007208</v>
      </c>
      <c r="EF282" s="3">
        <f t="shared" si="603"/>
        <v>4.7415035934503509</v>
      </c>
      <c r="EH282" s="3"/>
      <c r="EI282" s="3">
        <f t="shared" si="604"/>
        <v>-0.24717592592083282</v>
      </c>
      <c r="EJ282" s="21">
        <f t="shared" si="605"/>
        <v>0.13599900233332818</v>
      </c>
      <c r="EK282" s="21">
        <f t="shared" si="606"/>
        <v>6.1095938354821036E-2</v>
      </c>
      <c r="EL282" s="21">
        <f t="shared" si="607"/>
        <v>1.8495728635660603E-2</v>
      </c>
      <c r="EM282" s="3">
        <f t="shared" si="608"/>
        <v>-3.3615679326049898E-2</v>
      </c>
      <c r="EV282" s="3">
        <f t="shared" si="609"/>
        <v>4.3373493975903612</v>
      </c>
      <c r="EW282" s="3">
        <f t="shared" si="610"/>
        <v>4.38596725915792</v>
      </c>
      <c r="EX282" s="21">
        <f t="shared" ref="EX282:EY282" si="996">CP66</f>
        <v>4.3616583283741406</v>
      </c>
      <c r="EY282" s="25">
        <f t="shared" si="996"/>
        <v>-4.8617861567558762E-2</v>
      </c>
      <c r="EZ282" s="22">
        <f t="shared" si="612"/>
        <v>-0.21205450081388372</v>
      </c>
      <c r="FA282" s="3">
        <f t="shared" si="613"/>
        <v>19.024063373475503</v>
      </c>
      <c r="FC282" s="3"/>
      <c r="FD282" s="3">
        <f t="shared" si="614"/>
        <v>-5.450403203599663E-2</v>
      </c>
      <c r="FE282" s="21">
        <f t="shared" si="615"/>
        <v>-0.30654344988096938</v>
      </c>
      <c r="FF282" s="21">
        <f t="shared" si="616"/>
        <v>2.9706895081809469E-3</v>
      </c>
      <c r="FG282" s="21">
        <f t="shared" si="617"/>
        <v>9.3968886664926379E-2</v>
      </c>
      <c r="FH282" s="3">
        <f t="shared" si="815"/>
        <v>1.6707854012737281E-2</v>
      </c>
      <c r="FQ282" s="3">
        <f t="shared" si="618"/>
        <v>9.3754882509608723</v>
      </c>
      <c r="FR282" s="3">
        <f t="shared" si="619"/>
        <v>5.9481913986308602E-2</v>
      </c>
      <c r="FS282" s="21">
        <f t="shared" ref="FS282:FT282" si="997">CR66</f>
        <v>4.7174850824735906</v>
      </c>
      <c r="FT282" s="25">
        <f t="shared" si="997"/>
        <v>9.3160063369745636</v>
      </c>
      <c r="FU282" s="22">
        <f t="shared" si="621"/>
        <v>43.948120922906938</v>
      </c>
      <c r="FV282" s="3">
        <f t="shared" si="622"/>
        <v>22.254665503360858</v>
      </c>
      <c r="FX282" s="3"/>
      <c r="FY282" s="3">
        <f t="shared" si="623"/>
        <v>1.0127729704800164</v>
      </c>
      <c r="FZ282" s="21">
        <f t="shared" si="624"/>
        <v>-5.3582870783673791</v>
      </c>
      <c r="GA282" s="21">
        <f t="shared" si="625"/>
        <v>1.0257090897349161</v>
      </c>
      <c r="GB282" s="21">
        <f t="shared" si="626"/>
        <v>28.711240414198823</v>
      </c>
      <c r="GC282" s="3">
        <f t="shared" si="817"/>
        <v>-5.4267283210428188</v>
      </c>
    </row>
    <row r="283" spans="68:185" x14ac:dyDescent="0.25">
      <c r="BP283" s="3">
        <f t="shared" si="572"/>
        <v>228.90214851234862</v>
      </c>
      <c r="BQ283" s="3">
        <f t="shared" si="573"/>
        <v>1.1062460275800399</v>
      </c>
      <c r="BR283" s="21">
        <f t="shared" ref="BR283:BS283" si="998">CH67</f>
        <v>115.00419726996432</v>
      </c>
      <c r="BS283" s="21">
        <f t="shared" si="998"/>
        <v>227.79590248476859</v>
      </c>
      <c r="BT283" s="22">
        <f t="shared" si="575"/>
        <v>26197.484906647882</v>
      </c>
      <c r="BU283" s="3">
        <f t="shared" si="576"/>
        <v>13225.96538970887</v>
      </c>
      <c r="BW283" s="3"/>
      <c r="BX283" s="3">
        <f t="shared" si="577"/>
        <v>26.495967434751208</v>
      </c>
      <c r="BY283" s="21">
        <f t="shared" si="578"/>
        <v>-149.94485860915071</v>
      </c>
      <c r="BZ283" s="21">
        <f t="shared" si="579"/>
        <v>702.03629030339653</v>
      </c>
      <c r="CA283" s="21">
        <f t="shared" si="580"/>
        <v>22483.460623318198</v>
      </c>
      <c r="CB283" s="3">
        <f t="shared" si="808"/>
        <v>-3972.9340907164315</v>
      </c>
      <c r="CK283" s="3">
        <f t="shared" si="581"/>
        <v>98.148148138888885</v>
      </c>
      <c r="CL283" s="3">
        <f t="shared" si="582"/>
        <v>101.2499325</v>
      </c>
      <c r="CM283" s="21">
        <f t="shared" ref="CM283:CN283" si="999">CJ67</f>
        <v>99.699040319444435</v>
      </c>
      <c r="CN283" s="21">
        <f t="shared" si="999"/>
        <v>-3.1017843611111147</v>
      </c>
      <c r="CO283" s="22">
        <f t="shared" si="584"/>
        <v>-309.24492408063924</v>
      </c>
      <c r="CP283" s="3">
        <f t="shared" si="585"/>
        <v>9939.8986406182066</v>
      </c>
      <c r="CR283" s="3"/>
      <c r="CS283" s="3">
        <f t="shared" si="586"/>
        <v>-8.2706229043246253</v>
      </c>
      <c r="CT283" s="21">
        <f t="shared" si="587"/>
        <v>-1.9167142499996288</v>
      </c>
      <c r="CU283" s="21">
        <f t="shared" si="588"/>
        <v>68.403203225539102</v>
      </c>
      <c r="CV283" s="21">
        <f t="shared" si="589"/>
        <v>3.6737935161516395</v>
      </c>
      <c r="CW283" s="3">
        <f t="shared" si="810"/>
        <v>15.852420777092325</v>
      </c>
      <c r="DF283" s="3">
        <f t="shared" si="590"/>
        <v>140.10416668750003</v>
      </c>
      <c r="DG283" s="3">
        <f t="shared" si="591"/>
        <v>143.74995374999898</v>
      </c>
      <c r="DH283" s="21">
        <f t="shared" ref="DH283:DI283" si="1000">CL67</f>
        <v>141.92706021874949</v>
      </c>
      <c r="DI283" s="21">
        <f t="shared" si="1000"/>
        <v>-3.6457870624989539</v>
      </c>
      <c r="DJ283" s="22">
        <f t="shared" si="593"/>
        <v>-517.43583996402685</v>
      </c>
      <c r="DK283" s="3">
        <f t="shared" si="594"/>
        <v>20143.290422336544</v>
      </c>
      <c r="DM283" s="3"/>
      <c r="DN283" s="3">
        <f t="shared" si="595"/>
        <v>4.4763725416241869</v>
      </c>
      <c r="DO283" s="21">
        <f t="shared" si="596"/>
        <v>6.847159472221648</v>
      </c>
      <c r="DP283" s="21">
        <f t="shared" si="597"/>
        <v>20.037911131406982</v>
      </c>
      <c r="DQ283" s="21">
        <f t="shared" si="598"/>
        <v>46.883592838034637</v>
      </c>
      <c r="DR283" s="3">
        <f t="shared" si="812"/>
        <v>30.650436649574946</v>
      </c>
      <c r="EA283" s="3">
        <f t="shared" si="599"/>
        <v>2.0041666667500002</v>
      </c>
      <c r="EB283" s="3">
        <f t="shared" si="600"/>
        <v>2.1700000699999999</v>
      </c>
      <c r="EC283" s="21">
        <f t="shared" ref="EC283:ED283" si="1001">CN67</f>
        <v>2.0870833683750001</v>
      </c>
      <c r="ED283" s="21">
        <f t="shared" si="1001"/>
        <v>-0.16583340324999973</v>
      </c>
      <c r="EE283" s="22">
        <f t="shared" si="602"/>
        <v>-0.34610813784409911</v>
      </c>
      <c r="EF283" s="3">
        <f t="shared" si="603"/>
        <v>4.3559169865475367</v>
      </c>
      <c r="EH283" s="3"/>
      <c r="EI283" s="3">
        <f t="shared" si="604"/>
        <v>-0.31800925917083278</v>
      </c>
      <c r="EJ283" s="21">
        <f t="shared" si="605"/>
        <v>2.6000292333338226E-2</v>
      </c>
      <c r="EK283" s="21">
        <f t="shared" si="606"/>
        <v>0.1011298889183819</v>
      </c>
      <c r="EL283" s="21">
        <f t="shared" si="607"/>
        <v>6.7601520141904656E-4</v>
      </c>
      <c r="EM283" s="3">
        <f t="shared" si="608"/>
        <v>-8.2683337031499732E-3</v>
      </c>
      <c r="EV283" s="3">
        <f t="shared" si="609"/>
        <v>4.4906444904577691</v>
      </c>
      <c r="EW283" s="3">
        <f t="shared" si="610"/>
        <v>4.6082947822209004</v>
      </c>
      <c r="EX283" s="21">
        <f t="shared" ref="EX283:EY283" si="1002">CP67</f>
        <v>4.5494696363393352</v>
      </c>
      <c r="EY283" s="25">
        <f t="shared" si="1002"/>
        <v>-0.11765029176313124</v>
      </c>
      <c r="EZ283" s="22">
        <f t="shared" si="612"/>
        <v>-0.53524643008282935</v>
      </c>
      <c r="FA283" s="3">
        <f t="shared" si="613"/>
        <v>20.697673971973565</v>
      </c>
      <c r="FC283" s="3"/>
      <c r="FD283" s="3">
        <f t="shared" si="614"/>
        <v>9.8791060831411315E-2</v>
      </c>
      <c r="FE283" s="21">
        <f t="shared" si="615"/>
        <v>-8.4215926817988951E-2</v>
      </c>
      <c r="FF283" s="21">
        <f t="shared" si="616"/>
        <v>9.7596737001956115E-3</v>
      </c>
      <c r="FG283" s="21">
        <f t="shared" si="617"/>
        <v>7.0923223298128705E-3</v>
      </c>
      <c r="FH283" s="3">
        <f t="shared" si="815"/>
        <v>-8.3197807492496299E-3</v>
      </c>
      <c r="FQ283" s="3">
        <f t="shared" si="618"/>
        <v>9.6625874653785875</v>
      </c>
      <c r="FR283" s="3">
        <f t="shared" si="619"/>
        <v>0.26313507539589198</v>
      </c>
      <c r="FS283" s="21">
        <f t="shared" ref="FS283:FT283" si="1003">CR67</f>
        <v>4.9628612703872399</v>
      </c>
      <c r="FT283" s="25">
        <f t="shared" si="1003"/>
        <v>9.3994523899826952</v>
      </c>
      <c r="FU283" s="22">
        <f t="shared" si="621"/>
        <v>46.648178229093894</v>
      </c>
      <c r="FV283" s="3">
        <f t="shared" si="622"/>
        <v>24.629991989109648</v>
      </c>
      <c r="FX283" s="3"/>
      <c r="FY283" s="3">
        <f t="shared" si="623"/>
        <v>1.2998721848977315</v>
      </c>
      <c r="FZ283" s="21">
        <f t="shared" si="624"/>
        <v>-5.1546339169577955</v>
      </c>
      <c r="GA283" s="21">
        <f t="shared" si="625"/>
        <v>1.6896676970708022</v>
      </c>
      <c r="GB283" s="21">
        <f t="shared" si="626"/>
        <v>26.570250817851665</v>
      </c>
      <c r="GC283" s="3">
        <f t="shared" si="817"/>
        <v>-6.7003652519838814</v>
      </c>
    </row>
    <row r="284" spans="68:185" x14ac:dyDescent="0.25">
      <c r="BP284" s="3">
        <f t="shared" si="572"/>
        <v>221.38281424488855</v>
      </c>
      <c r="BQ284" s="3">
        <f t="shared" si="573"/>
        <v>6.6139232866300492</v>
      </c>
      <c r="BR284" s="21">
        <f t="shared" ref="BR284:BS284" si="1004">CH68</f>
        <v>113.9983687657593</v>
      </c>
      <c r="BS284" s="21">
        <f t="shared" si="1004"/>
        <v>214.76889095825851</v>
      </c>
      <c r="BT284" s="22">
        <f t="shared" si="575"/>
        <v>24483.303230872702</v>
      </c>
      <c r="BU284" s="3">
        <f t="shared" si="576"/>
        <v>12995.628081254044</v>
      </c>
      <c r="BW284" s="3"/>
      <c r="BX284" s="3">
        <f t="shared" si="577"/>
        <v>18.976633167291141</v>
      </c>
      <c r="BY284" s="21">
        <f t="shared" si="578"/>
        <v>-144.4371813501007</v>
      </c>
      <c r="BZ284" s="21">
        <f t="shared" si="579"/>
        <v>360.1126063659342</v>
      </c>
      <c r="CA284" s="21">
        <f t="shared" si="580"/>
        <v>20862.099356361879</v>
      </c>
      <c r="CB284" s="3">
        <f t="shared" ref="CB284:CB309" si="1005">BX284*BY284</f>
        <v>-2740.9314061983664</v>
      </c>
      <c r="CK284" s="3">
        <f t="shared" si="581"/>
        <v>98.148148138888843</v>
      </c>
      <c r="CL284" s="3">
        <f t="shared" si="582"/>
        <v>99.9999049999997</v>
      </c>
      <c r="CM284" s="21">
        <f t="shared" ref="CM284:CN284" si="1006">CJ68</f>
        <v>99.074026569444271</v>
      </c>
      <c r="CN284" s="21">
        <f t="shared" si="1006"/>
        <v>-1.8517568611108572</v>
      </c>
      <c r="CO284" s="22">
        <f t="shared" si="584"/>
        <v>-183.46100845784778</v>
      </c>
      <c r="CP284" s="3">
        <f t="shared" si="585"/>
        <v>9815.6627406829502</v>
      </c>
      <c r="CR284" s="3"/>
      <c r="CS284" s="3">
        <f t="shared" si="586"/>
        <v>-8.270622904324668</v>
      </c>
      <c r="CT284" s="21">
        <f t="shared" si="587"/>
        <v>-3.1667417499999289</v>
      </c>
      <c r="CU284" s="21">
        <f t="shared" si="588"/>
        <v>68.403203225539812</v>
      </c>
      <c r="CV284" s="21">
        <f t="shared" si="589"/>
        <v>10.028253311192612</v>
      </c>
      <c r="CW284" s="3">
        <f t="shared" ref="CW284:CW309" si="1007">CS284*CT284</f>
        <v>26.190926849630593</v>
      </c>
      <c r="DF284" s="3">
        <f t="shared" si="590"/>
        <v>129.68750000000006</v>
      </c>
      <c r="DG284" s="3">
        <f t="shared" si="591"/>
        <v>132.50017124999999</v>
      </c>
      <c r="DH284" s="21">
        <f t="shared" ref="DH284:DI284" si="1008">CL68</f>
        <v>131.09383562500003</v>
      </c>
      <c r="DI284" s="21">
        <f t="shared" si="1008"/>
        <v>-2.8126712499999371</v>
      </c>
      <c r="DJ284" s="22">
        <f t="shared" si="593"/>
        <v>-368.72386251465508</v>
      </c>
      <c r="DK284" s="3">
        <f t="shared" si="594"/>
        <v>17185.593738874526</v>
      </c>
      <c r="DM284" s="3"/>
      <c r="DN284" s="3">
        <f t="shared" si="595"/>
        <v>-5.9402941458757823</v>
      </c>
      <c r="DO284" s="21">
        <f t="shared" si="596"/>
        <v>-4.4026230277773379</v>
      </c>
      <c r="DP284" s="21">
        <f t="shared" si="597"/>
        <v>35.287094539526088</v>
      </c>
      <c r="DQ284" s="21">
        <f t="shared" si="598"/>
        <v>19.383089524715295</v>
      </c>
      <c r="DR284" s="3">
        <f t="shared" ref="DR284:DR309" si="1009">DN284*DO284</f>
        <v>26.152875798403631</v>
      </c>
      <c r="EA284" s="3">
        <f t="shared" si="599"/>
        <v>1.9208333332500001</v>
      </c>
      <c r="EB284" s="3">
        <f t="shared" si="600"/>
        <v>2.3100013800000001</v>
      </c>
      <c r="EC284" s="21">
        <f t="shared" ref="EC284:ED284" si="1010">CN68</f>
        <v>2.1154173566250001</v>
      </c>
      <c r="ED284" s="21">
        <f t="shared" si="1010"/>
        <v>-0.38916804675000005</v>
      </c>
      <c r="EE284" s="22">
        <f t="shared" si="602"/>
        <v>-0.82325284073879956</v>
      </c>
      <c r="EF284" s="3">
        <f t="shared" si="603"/>
        <v>4.4749905927103031</v>
      </c>
      <c r="EH284" s="3"/>
      <c r="EI284" s="3">
        <f t="shared" si="604"/>
        <v>-0.40134259267083294</v>
      </c>
      <c r="EJ284" s="21">
        <f t="shared" si="605"/>
        <v>0.16600160233333838</v>
      </c>
      <c r="EK284" s="21">
        <f t="shared" si="606"/>
        <v>0.16107587669174614</v>
      </c>
      <c r="EL284" s="21">
        <f t="shared" si="607"/>
        <v>2.7556531977235815E-2</v>
      </c>
      <c r="EM284" s="3">
        <f t="shared" si="608"/>
        <v>-6.6623513467974613E-2</v>
      </c>
      <c r="EV284" s="3">
        <f t="shared" si="609"/>
        <v>4.6854663776436212</v>
      </c>
      <c r="EW284" s="3">
        <f t="shared" si="610"/>
        <v>4.3290017428474297</v>
      </c>
      <c r="EX284" s="21">
        <f t="shared" ref="EX284:EY284" si="1011">CP68</f>
        <v>4.5072340602455254</v>
      </c>
      <c r="EY284" s="25">
        <f t="shared" si="1011"/>
        <v>0.3564646347961915</v>
      </c>
      <c r="EZ284" s="22">
        <f t="shared" si="612"/>
        <v>1.6066695432263767</v>
      </c>
      <c r="FA284" s="3">
        <f t="shared" si="613"/>
        <v>20.315158873837365</v>
      </c>
      <c r="FC284" s="3"/>
      <c r="FD284" s="3">
        <f t="shared" si="614"/>
        <v>0.29361294801726334</v>
      </c>
      <c r="FE284" s="21">
        <f t="shared" si="615"/>
        <v>-0.36350896619145967</v>
      </c>
      <c r="FF284" s="21">
        <f t="shared" si="616"/>
        <v>8.6208563243388187E-2</v>
      </c>
      <c r="FG284" s="21">
        <f t="shared" si="617"/>
        <v>0.13213876850158376</v>
      </c>
      <c r="FH284" s="3">
        <f t="shared" ref="FH284:FH309" si="1012">FD284*FE284</f>
        <v>-0.10673093919418218</v>
      </c>
      <c r="FQ284" s="3">
        <f t="shared" si="618"/>
        <v>9.7587837247187146</v>
      </c>
      <c r="FR284" s="3">
        <f t="shared" si="619"/>
        <v>0.52322537959547599</v>
      </c>
      <c r="FS284" s="21">
        <f t="shared" ref="FS284:FT284" si="1013">CR68</f>
        <v>5.1410045521570957</v>
      </c>
      <c r="FT284" s="25">
        <f t="shared" si="1013"/>
        <v>9.2355583451232377</v>
      </c>
      <c r="FU284" s="22">
        <f t="shared" si="621"/>
        <v>47.480047493991016</v>
      </c>
      <c r="FV284" s="3">
        <f t="shared" si="622"/>
        <v>26.429927805299979</v>
      </c>
      <c r="FX284" s="3"/>
      <c r="FY284" s="3">
        <f t="shared" si="623"/>
        <v>1.3960684442378586</v>
      </c>
      <c r="FZ284" s="21">
        <f t="shared" si="624"/>
        <v>-4.8945436127582118</v>
      </c>
      <c r="GA284" s="21">
        <f t="shared" si="625"/>
        <v>1.9490071009967149</v>
      </c>
      <c r="GB284" s="21">
        <f t="shared" si="626"/>
        <v>23.956557177192209</v>
      </c>
      <c r="GC284" s="3">
        <f t="shared" ref="GC284:GC309" si="1014">FY284*FZ284</f>
        <v>-6.8331178867177043</v>
      </c>
    </row>
    <row r="285" spans="68:185" x14ac:dyDescent="0.25">
      <c r="BP285" s="3">
        <f t="shared" ref="BP285:BP309" si="1015">AK172</f>
        <v>211.6231268832575</v>
      </c>
      <c r="BQ285" s="3">
        <f t="shared" ref="BQ285:BQ309" si="1016">AX172</f>
        <v>276.92118727483</v>
      </c>
      <c r="BR285" s="21">
        <f t="shared" ref="BR285:BS285" si="1017">CH69</f>
        <v>244.27215707904375</v>
      </c>
      <c r="BS285" s="21">
        <f t="shared" si="1017"/>
        <v>-65.298060391572506</v>
      </c>
      <c r="BT285" s="22">
        <f t="shared" ref="BT285:BT309" si="1018">BR285*BS285</f>
        <v>-15950.498064927084</v>
      </c>
      <c r="BU285" s="3">
        <f t="shared" ref="BU285:BU309" si="1019">BR285^2</f>
        <v>59668.886724049022</v>
      </c>
      <c r="BW285" s="3"/>
      <c r="BX285" s="3">
        <f t="shared" ref="BX285:BX309" si="1020">BP285-$BW$220</f>
        <v>9.2169458056600888</v>
      </c>
      <c r="BY285" s="21">
        <f t="shared" ref="BY285:BY309" si="1021">BQ285-$BW$222</f>
        <v>125.87008263809926</v>
      </c>
      <c r="BZ285" s="21">
        <f t="shared" ref="BZ285:BZ309" si="1022">BX285^2</f>
        <v>84.952089984475109</v>
      </c>
      <c r="CA285" s="21">
        <f t="shared" ref="CA285:CA309" si="1023">BY285^2</f>
        <v>15843.277703321937</v>
      </c>
      <c r="CB285" s="3">
        <f t="shared" si="1005"/>
        <v>1160.1377302293179</v>
      </c>
      <c r="CK285" s="3">
        <f t="shared" ref="CK285:CK309" si="1024">AM172</f>
        <v>107.08333330000001</v>
      </c>
      <c r="CL285" s="3">
        <f t="shared" ref="CL285:CL309" si="1025">AZ172</f>
        <v>106.24980874999899</v>
      </c>
      <c r="CM285" s="21">
        <f t="shared" ref="CM285:CN285" si="1026">CJ69</f>
        <v>106.6665710249995</v>
      </c>
      <c r="CN285" s="21">
        <f t="shared" si="1026"/>
        <v>0.833524550001016</v>
      </c>
      <c r="CO285" s="22">
        <f t="shared" ref="CO285:CO309" si="1027">CM285*CN285</f>
        <v>88.909205613764115</v>
      </c>
      <c r="CP285" s="3">
        <f t="shared" ref="CP285:CP309" si="1028">CM285^2</f>
        <v>11377.757374231263</v>
      </c>
      <c r="CR285" s="3"/>
      <c r="CS285" s="3">
        <f t="shared" ref="CS285:CS309" si="1029">CK285-$CR$220</f>
        <v>0.66456225678649616</v>
      </c>
      <c r="CT285" s="21">
        <f t="shared" ref="CT285:CT309" si="1030">CL285-$CR$222</f>
        <v>3.083161999999362</v>
      </c>
      <c r="CU285" s="21">
        <f t="shared" ref="CU285:CU309" si="1031">CS285^2</f>
        <v>0.44164299314516087</v>
      </c>
      <c r="CV285" s="21">
        <f t="shared" ref="CV285:CV309" si="1032">CT285^2</f>
        <v>9.5058879182400666</v>
      </c>
      <c r="CW285" s="3">
        <f t="shared" si="1007"/>
        <v>2.048953096757943</v>
      </c>
      <c r="DF285" s="3">
        <f t="shared" ref="DF285:DF309" si="1033">AO172</f>
        <v>132.87037041666667</v>
      </c>
      <c r="DG285" s="3">
        <f t="shared" ref="DG285:DG309" si="1034">BB172</f>
        <v>141.25013375</v>
      </c>
      <c r="DH285" s="21">
        <f t="shared" ref="DH285:DI285" si="1035">CL69</f>
        <v>137.06025208333335</v>
      </c>
      <c r="DI285" s="21">
        <f t="shared" si="1035"/>
        <v>-8.3797633333333295</v>
      </c>
      <c r="DJ285" s="22">
        <f t="shared" ref="DJ285:DJ309" si="1036">DH285*DI285</f>
        <v>-1148.53247486534</v>
      </c>
      <c r="DK285" s="3">
        <f t="shared" ref="DK285:DK309" si="1037">DH285^2</f>
        <v>18785.512701146883</v>
      </c>
      <c r="DM285" s="3"/>
      <c r="DN285" s="3">
        <f t="shared" ref="DN285:DN309" si="1038">DF285-$DM$220</f>
        <v>-2.7574237292091652</v>
      </c>
      <c r="DO285" s="21">
        <f t="shared" ref="DO285:DO309" si="1039">DG285-$DM$222</f>
        <v>4.3473394722226715</v>
      </c>
      <c r="DP285" s="21">
        <f t="shared" ref="DP285:DP309" si="1040">DN285^2</f>
        <v>7.6033856224057796</v>
      </c>
      <c r="DQ285" s="21">
        <f t="shared" ref="DQ285:DQ309" si="1041">DO285^2</f>
        <v>18.899360486745294</v>
      </c>
      <c r="DR285" s="3">
        <f t="shared" si="1009"/>
        <v>-11.987457019634443</v>
      </c>
      <c r="EA285" s="3">
        <f t="shared" ref="EA285:EA309" si="1042">AQ172</f>
        <v>2.2666666667500004</v>
      </c>
      <c r="EB285" s="3">
        <f t="shared" ref="EB285:EB309" si="1043">BD172</f>
        <v>2.2100009900000002</v>
      </c>
      <c r="EC285" s="21">
        <f t="shared" ref="EC285:ED285" si="1044">CN69</f>
        <v>2.2383338283750005</v>
      </c>
      <c r="ED285" s="21">
        <f t="shared" si="1044"/>
        <v>5.6665676750000227E-2</v>
      </c>
      <c r="EE285" s="22">
        <f t="shared" ref="EE285:EE309" si="1045">EC285*ED285</f>
        <v>0.12683670117728826</v>
      </c>
      <c r="EF285" s="3">
        <f t="shared" ref="EF285:EF309" si="1046">EC285^2</f>
        <v>5.0101383272478861</v>
      </c>
      <c r="EH285" s="3"/>
      <c r="EI285" s="3">
        <f t="shared" ref="EI285:EI309" si="1047">EA285-$EH$220</f>
        <v>-5.5509259170832603E-2</v>
      </c>
      <c r="EJ285" s="21">
        <f t="shared" ref="EJ285:EJ309" si="1048">EB285-$EH$222</f>
        <v>6.6001212333338444E-2</v>
      </c>
      <c r="EK285" s="21">
        <f t="shared" ref="EK285:EK309" si="1049">EI285^2</f>
        <v>3.0812778536946635E-3</v>
      </c>
      <c r="EL285" s="21">
        <f t="shared" ref="EL285:EL309" si="1050">EJ285^2</f>
        <v>4.3561600294704265E-3</v>
      </c>
      <c r="EM285" s="3">
        <f t="shared" ref="EM285:EM309" si="1051">EI285*EJ285</f>
        <v>-3.6636784010004369E-3</v>
      </c>
      <c r="EV285" s="3">
        <f t="shared" ref="EV285:EV309" si="1052">AS172</f>
        <v>4.411764705720155</v>
      </c>
      <c r="EW285" s="3">
        <f t="shared" ref="EW285:EW309" si="1053">BF172</f>
        <v>4.5248848508434296</v>
      </c>
      <c r="EX285" s="21">
        <f t="shared" ref="EX285:EY285" si="1054">CP69</f>
        <v>4.4683247782817919</v>
      </c>
      <c r="EY285" s="25">
        <f t="shared" si="1054"/>
        <v>-0.11312014512327462</v>
      </c>
      <c r="EZ285" s="22">
        <f t="shared" ref="EZ285:EZ309" si="1055">EX285*EY285</f>
        <v>-0.5054575473771602</v>
      </c>
      <c r="FA285" s="3">
        <f t="shared" ref="FA285:FA309" si="1056">EX285^2</f>
        <v>19.965926324207025</v>
      </c>
      <c r="FC285" s="3"/>
      <c r="FD285" s="3">
        <f t="shared" ref="FD285:FD309" si="1057">EV285-$FC$220</f>
        <v>1.991127609379717E-2</v>
      </c>
      <c r="FE285" s="21">
        <f t="shared" ref="FE285:FE309" si="1058">EW285-$FC$222</f>
        <v>-0.16762585819545972</v>
      </c>
      <c r="FF285" s="21">
        <f t="shared" ref="FF285:FF309" si="1059">FD285^2</f>
        <v>3.9645891568341872E-4</v>
      </c>
      <c r="FG285" s="21">
        <f t="shared" ref="FG285:FG309" si="1060">FE285^2</f>
        <v>2.8098428335764369E-2</v>
      </c>
      <c r="FH285" s="3">
        <f t="shared" si="1012"/>
        <v>-3.3376447429894914E-3</v>
      </c>
      <c r="FQ285" s="3">
        <f t="shared" ref="FQ285:FQ309" si="1061">AU172</f>
        <v>8.8437284834207812</v>
      </c>
      <c r="FR285" s="3">
        <f t="shared" ref="FR285:FR309" si="1062">BH172</f>
        <v>10.2235710028955</v>
      </c>
      <c r="FS285" s="21">
        <f t="shared" ref="FS285:FT285" si="1063">CR69</f>
        <v>9.53364974315814</v>
      </c>
      <c r="FT285" s="25">
        <f t="shared" si="1063"/>
        <v>-1.3798425194747193</v>
      </c>
      <c r="FU285" s="22">
        <f t="shared" ref="FU285:FU309" si="1064">FS285*FT285</f>
        <v>-13.154935281388838</v>
      </c>
      <c r="FV285" s="3">
        <f t="shared" ref="FV285:FV309" si="1065">FS285^2</f>
        <v>90.890477425219274</v>
      </c>
      <c r="FX285" s="3"/>
      <c r="FY285" s="3">
        <f t="shared" ref="FY285:FY309" si="1066">FQ285-$FX$220</f>
        <v>0.48101320293992522</v>
      </c>
      <c r="FZ285" s="21">
        <f t="shared" ref="FZ285:FZ309" si="1067">FR285-$FX$222</f>
        <v>4.8058020105418127</v>
      </c>
      <c r="GA285" s="21">
        <f t="shared" ref="GA285:GA309" si="1068">FY285^2</f>
        <v>0.23137370140252569</v>
      </c>
      <c r="GB285" s="21">
        <f t="shared" ref="GB285:GB309" si="1069">FZ285^2</f>
        <v>23.095732964527731</v>
      </c>
      <c r="GC285" s="3">
        <f t="shared" si="1014"/>
        <v>2.3116542177858497</v>
      </c>
    </row>
    <row r="286" spans="68:185" x14ac:dyDescent="0.25">
      <c r="BP286" s="3">
        <f t="shared" si="1015"/>
        <v>214.57303883066609</v>
      </c>
      <c r="BQ286" s="3">
        <f t="shared" si="1016"/>
        <v>251.2747298372</v>
      </c>
      <c r="BR286" s="21">
        <f t="shared" ref="BR286:BS286" si="1070">CH70</f>
        <v>232.92388433393305</v>
      </c>
      <c r="BS286" s="21">
        <f t="shared" si="1070"/>
        <v>-36.701691006533906</v>
      </c>
      <c r="BT286" s="22">
        <f t="shared" si="1018"/>
        <v>-8548.7004308656542</v>
      </c>
      <c r="BU286" s="3">
        <f t="shared" si="1019"/>
        <v>54253.535893207423</v>
      </c>
      <c r="BW286" s="3"/>
      <c r="BX286" s="3">
        <f t="shared" si="1020"/>
        <v>12.166857753068683</v>
      </c>
      <c r="BY286" s="21">
        <f t="shared" si="1021"/>
        <v>100.22362520046926</v>
      </c>
      <c r="BZ286" s="21">
        <f t="shared" si="1022"/>
        <v>148.03242758340753</v>
      </c>
      <c r="CA286" s="21">
        <f t="shared" si="1023"/>
        <v>10044.775048324136</v>
      </c>
      <c r="CB286" s="3">
        <f t="shared" si="1005"/>
        <v>1219.4065913109791</v>
      </c>
      <c r="CK286" s="3">
        <f t="shared" si="1024"/>
        <v>105.41666668249997</v>
      </c>
      <c r="CL286" s="3">
        <f t="shared" si="1025"/>
        <v>105.000495</v>
      </c>
      <c r="CM286" s="21">
        <f t="shared" ref="CM286:CN286" si="1071">CJ70</f>
        <v>105.20858084124998</v>
      </c>
      <c r="CN286" s="21">
        <f t="shared" si="1071"/>
        <v>0.41617168249996439</v>
      </c>
      <c r="CO286" s="22">
        <f t="shared" si="1027"/>
        <v>43.784832102136527</v>
      </c>
      <c r="CP286" s="3">
        <f t="shared" si="1028"/>
        <v>11068.845482629833</v>
      </c>
      <c r="CR286" s="3"/>
      <c r="CS286" s="3">
        <f t="shared" si="1029"/>
        <v>-1.0021043607135454</v>
      </c>
      <c r="CT286" s="21">
        <f t="shared" si="1030"/>
        <v>1.8338482500003721</v>
      </c>
      <c r="CU286" s="21">
        <f t="shared" si="1031"/>
        <v>1.0042131497611035</v>
      </c>
      <c r="CV286" s="21">
        <f t="shared" si="1032"/>
        <v>3.3629994040294271</v>
      </c>
      <c r="CW286" s="3">
        <f t="shared" si="1007"/>
        <v>-1.8377073282122769</v>
      </c>
      <c r="DF286" s="3">
        <f t="shared" si="1033"/>
        <v>140.74074072222223</v>
      </c>
      <c r="DG286" s="3">
        <f t="shared" si="1034"/>
        <v>144.999504999999</v>
      </c>
      <c r="DH286" s="21">
        <f t="shared" ref="DH286:DI286" si="1072">CL70</f>
        <v>142.87012286111062</v>
      </c>
      <c r="DI286" s="21">
        <f t="shared" si="1072"/>
        <v>-4.2587642777767769</v>
      </c>
      <c r="DJ286" s="22">
        <f t="shared" si="1036"/>
        <v>-608.45017560247709</v>
      </c>
      <c r="DK286" s="3">
        <f t="shared" si="1037"/>
        <v>20411.872006348844</v>
      </c>
      <c r="DM286" s="3"/>
      <c r="DN286" s="3">
        <f t="shared" si="1038"/>
        <v>5.1129465763463884</v>
      </c>
      <c r="DO286" s="21">
        <f t="shared" si="1039"/>
        <v>8.0967107222216725</v>
      </c>
      <c r="DP286" s="21">
        <f t="shared" si="1040"/>
        <v>26.142222692572254</v>
      </c>
      <c r="DQ286" s="21">
        <f t="shared" si="1041"/>
        <v>65.556724519339397</v>
      </c>
      <c r="DR286" s="3">
        <f t="shared" si="1009"/>
        <v>41.398049366850394</v>
      </c>
      <c r="EA286" s="3">
        <f t="shared" si="1042"/>
        <v>2.3208333333249995</v>
      </c>
      <c r="EB286" s="3">
        <f t="shared" si="1043"/>
        <v>2.2399997699999998</v>
      </c>
      <c r="EC286" s="21">
        <f t="shared" ref="EC286:ED286" si="1073">CN70</f>
        <v>2.2804165516624995</v>
      </c>
      <c r="ED286" s="21">
        <f t="shared" si="1073"/>
        <v>8.0833563324999691E-2</v>
      </c>
      <c r="EE286" s="22">
        <f t="shared" si="1045"/>
        <v>0.18433419573618809</v>
      </c>
      <c r="EF286" s="3">
        <f t="shared" si="1046"/>
        <v>5.2002996490962854</v>
      </c>
      <c r="EH286" s="3"/>
      <c r="EI286" s="3">
        <f t="shared" si="1047"/>
        <v>-1.3425925958334695E-3</v>
      </c>
      <c r="EJ286" s="21">
        <f t="shared" si="1048"/>
        <v>9.5999992333338113E-2</v>
      </c>
      <c r="EK286" s="21">
        <f t="shared" si="1049"/>
        <v>1.8025548783868538E-6</v>
      </c>
      <c r="EL286" s="21">
        <f t="shared" si="1050"/>
        <v>9.2159985280009758E-3</v>
      </c>
      <c r="EM286" s="3">
        <f t="shared" si="1051"/>
        <v>-1.2888887890680957E-4</v>
      </c>
      <c r="EV286" s="3">
        <f t="shared" si="1052"/>
        <v>4.3087971274840537</v>
      </c>
      <c r="EW286" s="3">
        <f t="shared" si="1053"/>
        <v>4.4642861726722396</v>
      </c>
      <c r="EX286" s="21">
        <f t="shared" ref="EX286:EY286" si="1074">CP70</f>
        <v>4.3865416500781471</v>
      </c>
      <c r="EY286" s="25">
        <f t="shared" si="1074"/>
        <v>-0.15548904518818585</v>
      </c>
      <c r="EZ286" s="22">
        <f t="shared" si="1055"/>
        <v>-0.68205917284886031</v>
      </c>
      <c r="FA286" s="3">
        <f t="shared" si="1056"/>
        <v>19.241747647870312</v>
      </c>
      <c r="FC286" s="3"/>
      <c r="FD286" s="3">
        <f t="shared" si="1057"/>
        <v>-8.3056302142304084E-2</v>
      </c>
      <c r="FE286" s="21">
        <f t="shared" si="1058"/>
        <v>-0.22822453636664974</v>
      </c>
      <c r="FF286" s="21">
        <f t="shared" si="1059"/>
        <v>6.8983493255537062E-3</v>
      </c>
      <c r="FG286" s="21">
        <f t="shared" si="1060"/>
        <v>5.2086438999772229E-2</v>
      </c>
      <c r="FH286" s="3">
        <f t="shared" si="1012"/>
        <v>1.8955486048755726E-2</v>
      </c>
      <c r="FQ286" s="3">
        <f t="shared" si="1061"/>
        <v>8.7279664858520931</v>
      </c>
      <c r="FR286" s="3">
        <f t="shared" si="1062"/>
        <v>10.9218873702815</v>
      </c>
      <c r="FS286" s="21">
        <f t="shared" ref="FS286:FT286" si="1075">CR70</f>
        <v>9.8249269280667963</v>
      </c>
      <c r="FT286" s="25">
        <f t="shared" si="1075"/>
        <v>-2.1939208844294065</v>
      </c>
      <c r="FU286" s="22">
        <f t="shared" si="1064"/>
        <v>-21.555112375478597</v>
      </c>
      <c r="FV286" s="3">
        <f t="shared" si="1065"/>
        <v>96.529189141852058</v>
      </c>
      <c r="FX286" s="3"/>
      <c r="FY286" s="3">
        <f t="shared" si="1066"/>
        <v>0.36525120537123712</v>
      </c>
      <c r="FZ286" s="21">
        <f t="shared" si="1067"/>
        <v>5.5041183779278118</v>
      </c>
      <c r="GA286" s="21">
        <f t="shared" si="1068"/>
        <v>0.13340844302514163</v>
      </c>
      <c r="GB286" s="21">
        <f t="shared" si="1069"/>
        <v>30.295319118242684</v>
      </c>
      <c r="GC286" s="3">
        <f t="shared" si="1014"/>
        <v>2.0103858720441119</v>
      </c>
    </row>
    <row r="287" spans="68:185" x14ac:dyDescent="0.25">
      <c r="BP287" s="3">
        <f t="shared" si="1015"/>
        <v>210.85520921551449</v>
      </c>
      <c r="BQ287" s="3">
        <f t="shared" si="1016"/>
        <v>196.374527409629</v>
      </c>
      <c r="BR287" s="21">
        <f t="shared" ref="BR287:BS287" si="1076">CH71</f>
        <v>203.61486831257173</v>
      </c>
      <c r="BS287" s="21">
        <f t="shared" si="1076"/>
        <v>14.480681805885496</v>
      </c>
      <c r="BT287" s="22">
        <f t="shared" si="1018"/>
        <v>2948.4821189816284</v>
      </c>
      <c r="BU287" s="3">
        <f t="shared" si="1019"/>
        <v>41459.014597945927</v>
      </c>
      <c r="BW287" s="3"/>
      <c r="BX287" s="3">
        <f t="shared" si="1020"/>
        <v>8.4490281379170824</v>
      </c>
      <c r="BY287" s="21">
        <f t="shared" si="1021"/>
        <v>45.323422772898255</v>
      </c>
      <c r="BZ287" s="21">
        <f t="shared" si="1022"/>
        <v>71.386076475314596</v>
      </c>
      <c r="CA287" s="21">
        <f t="shared" si="1023"/>
        <v>2054.2126518508721</v>
      </c>
      <c r="CB287" s="3">
        <f t="shared" si="1005"/>
        <v>382.93887431492925</v>
      </c>
      <c r="CK287" s="3">
        <f t="shared" si="1024"/>
        <v>101.85185191666667</v>
      </c>
      <c r="CL287" s="3">
        <f t="shared" si="1025"/>
        <v>101.24993374999899</v>
      </c>
      <c r="CM287" s="21">
        <f t="shared" ref="CM287:CN287" si="1077">CJ71</f>
        <v>101.55089283333282</v>
      </c>
      <c r="CN287" s="21">
        <f t="shared" si="1077"/>
        <v>0.60191816666768716</v>
      </c>
      <c r="CO287" s="22">
        <f t="shared" si="1027"/>
        <v>61.125327237706465</v>
      </c>
      <c r="CP287" s="3">
        <f t="shared" si="1028"/>
        <v>10312.583835247047</v>
      </c>
      <c r="CR287" s="3"/>
      <c r="CS287" s="3">
        <f t="shared" si="1029"/>
        <v>-4.5669191265468356</v>
      </c>
      <c r="CT287" s="21">
        <f t="shared" si="1030"/>
        <v>-1.9167130000006409</v>
      </c>
      <c r="CU287" s="21">
        <f t="shared" si="1031"/>
        <v>20.856750308419311</v>
      </c>
      <c r="CV287" s="21">
        <f t="shared" si="1032"/>
        <v>3.6737887243714571</v>
      </c>
      <c r="CW287" s="3">
        <f t="shared" si="1007"/>
        <v>8.7534732598038918</v>
      </c>
      <c r="DF287" s="3">
        <f t="shared" si="1033"/>
        <v>126.56249993749999</v>
      </c>
      <c r="DG287" s="3">
        <f t="shared" si="1034"/>
        <v>131.25014250000001</v>
      </c>
      <c r="DH287" s="21">
        <f t="shared" ref="DH287:DI287" si="1078">CL71</f>
        <v>128.90632121875001</v>
      </c>
      <c r="DI287" s="21">
        <f t="shared" si="1078"/>
        <v>-4.6876425625000167</v>
      </c>
      <c r="DJ287" s="22">
        <f t="shared" si="1036"/>
        <v>-604.26675792031153</v>
      </c>
      <c r="DK287" s="3">
        <f t="shared" si="1037"/>
        <v>16616.83965015156</v>
      </c>
      <c r="DM287" s="3"/>
      <c r="DN287" s="3">
        <f t="shared" si="1038"/>
        <v>-9.0652942083758461</v>
      </c>
      <c r="DO287" s="21">
        <f t="shared" si="1039"/>
        <v>-5.6526517777773222</v>
      </c>
      <c r="DP287" s="21">
        <f t="shared" si="1040"/>
        <v>82.179559084412659</v>
      </c>
      <c r="DQ287" s="21">
        <f t="shared" si="1041"/>
        <v>31.952472120809119</v>
      </c>
      <c r="DR287" s="3">
        <f t="shared" si="1009"/>
        <v>51.242951423050187</v>
      </c>
      <c r="EA287" s="3">
        <f t="shared" si="1042"/>
        <v>1.92916666675</v>
      </c>
      <c r="EB287" s="3">
        <f t="shared" si="1043"/>
        <v>2.0599994599999998</v>
      </c>
      <c r="EC287" s="21">
        <f t="shared" ref="EC287:ED287" si="1079">CN71</f>
        <v>1.9945830633749999</v>
      </c>
      <c r="ED287" s="21">
        <f t="shared" si="1079"/>
        <v>-0.13083279324999975</v>
      </c>
      <c r="EE287" s="22">
        <f t="shared" si="1045"/>
        <v>-0.26095687355049252</v>
      </c>
      <c r="EF287" s="3">
        <f t="shared" si="1046"/>
        <v>3.9783615967023991</v>
      </c>
      <c r="EH287" s="3"/>
      <c r="EI287" s="3">
        <f t="shared" si="1047"/>
        <v>-0.39300925917083296</v>
      </c>
      <c r="EJ287" s="21">
        <f t="shared" si="1048"/>
        <v>-8.4000317666661939E-2</v>
      </c>
      <c r="EK287" s="21">
        <f t="shared" si="1049"/>
        <v>0.15445627779400695</v>
      </c>
      <c r="EL287" s="21">
        <f t="shared" si="1050"/>
        <v>7.0560533681001177E-3</v>
      </c>
      <c r="EM287" s="3">
        <f t="shared" si="1051"/>
        <v>3.301290261628944E-2</v>
      </c>
      <c r="EV287" s="3">
        <f t="shared" si="1052"/>
        <v>4.6652267816559299</v>
      </c>
      <c r="EW287" s="3">
        <f t="shared" si="1053"/>
        <v>4.8543702045436401</v>
      </c>
      <c r="EX287" s="21">
        <f t="shared" ref="EX287:EY287" si="1080">CP71</f>
        <v>4.759798493099785</v>
      </c>
      <c r="EY287" s="25">
        <f t="shared" si="1080"/>
        <v>-0.18914342288771024</v>
      </c>
      <c r="EZ287" s="22">
        <f t="shared" si="1055"/>
        <v>-0.90028457924065863</v>
      </c>
      <c r="FA287" s="3">
        <f t="shared" si="1056"/>
        <v>22.655681694914986</v>
      </c>
      <c r="FC287" s="3"/>
      <c r="FD287" s="3">
        <f t="shared" si="1057"/>
        <v>0.27337335202957203</v>
      </c>
      <c r="FE287" s="21">
        <f t="shared" si="1058"/>
        <v>0.16185949550475076</v>
      </c>
      <c r="FF287" s="21">
        <f t="shared" si="1059"/>
        <v>7.4732989599884309E-2</v>
      </c>
      <c r="FG287" s="21">
        <f t="shared" si="1060"/>
        <v>2.6198496285052431E-2</v>
      </c>
      <c r="FH287" s="3">
        <f t="shared" si="1012"/>
        <v>4.424807284394916E-2</v>
      </c>
      <c r="FQ287" s="3">
        <f t="shared" si="1061"/>
        <v>9.2424750403639528</v>
      </c>
      <c r="FR287" s="3">
        <f t="shared" si="1062"/>
        <v>8.7365924519805205</v>
      </c>
      <c r="FS287" s="21">
        <f t="shared" ref="FS287:FT287" si="1081">CR71</f>
        <v>8.9895337461722367</v>
      </c>
      <c r="FT287" s="25">
        <f t="shared" si="1081"/>
        <v>0.50588258838343236</v>
      </c>
      <c r="FU287" s="22">
        <f t="shared" si="1064"/>
        <v>4.5476485998738241</v>
      </c>
      <c r="FV287" s="3">
        <f t="shared" si="1065"/>
        <v>80.811716973569446</v>
      </c>
      <c r="FX287" s="3"/>
      <c r="FY287" s="3">
        <f t="shared" si="1066"/>
        <v>0.87975975988309685</v>
      </c>
      <c r="FZ287" s="21">
        <f t="shared" si="1067"/>
        <v>3.3188234596268327</v>
      </c>
      <c r="GA287" s="21">
        <f t="shared" si="1068"/>
        <v>0.77397723510956418</v>
      </c>
      <c r="GB287" s="21">
        <f t="shared" si="1069"/>
        <v>11.014589156169418</v>
      </c>
      <c r="GC287" s="3">
        <f t="shared" si="1014"/>
        <v>2.919767329935691</v>
      </c>
    </row>
    <row r="288" spans="68:185" x14ac:dyDescent="0.25">
      <c r="BP288" s="3">
        <f t="shared" si="1015"/>
        <v>180.11341974483375</v>
      </c>
      <c r="BQ288" s="3">
        <f t="shared" si="1016"/>
        <v>48.841863756999899</v>
      </c>
      <c r="BR288" s="21">
        <f t="shared" ref="BR288:BS288" si="1082">CH72</f>
        <v>114.47764175091683</v>
      </c>
      <c r="BS288" s="21">
        <f t="shared" si="1082"/>
        <v>131.27155598783384</v>
      </c>
      <c r="BT288" s="22">
        <f t="shared" si="1018"/>
        <v>15027.658158460663</v>
      </c>
      <c r="BU288" s="3">
        <f t="shared" si="1019"/>
        <v>13105.130460851256</v>
      </c>
      <c r="BW288" s="3"/>
      <c r="BX288" s="3">
        <f t="shared" si="1020"/>
        <v>-22.292761332763661</v>
      </c>
      <c r="BY288" s="21">
        <f t="shared" si="1021"/>
        <v>-102.20924087973084</v>
      </c>
      <c r="BZ288" s="21">
        <f t="shared" si="1022"/>
        <v>496.9672078395626</v>
      </c>
      <c r="CA288" s="21">
        <f t="shared" si="1023"/>
        <v>10446.728921210843</v>
      </c>
      <c r="CB288" s="3">
        <f t="shared" si="1005"/>
        <v>2278.5262129347907</v>
      </c>
      <c r="CK288" s="3">
        <f t="shared" si="1024"/>
        <v>109.99999987499993</v>
      </c>
      <c r="CL288" s="3">
        <f t="shared" si="1025"/>
        <v>115.00072499999899</v>
      </c>
      <c r="CM288" s="21">
        <f t="shared" ref="CM288:CN288" si="1083">CJ72</f>
        <v>112.50036243749946</v>
      </c>
      <c r="CN288" s="21">
        <f t="shared" si="1083"/>
        <v>-5.0007251249990645</v>
      </c>
      <c r="CO288" s="22">
        <f t="shared" si="1027"/>
        <v>-562.58338901270452</v>
      </c>
      <c r="CP288" s="3">
        <f t="shared" si="1028"/>
        <v>12656.33154856874</v>
      </c>
      <c r="CR288" s="3"/>
      <c r="CS288" s="3">
        <f t="shared" si="1029"/>
        <v>3.5812288317864187</v>
      </c>
      <c r="CT288" s="21">
        <f t="shared" si="1030"/>
        <v>11.834078249999365</v>
      </c>
      <c r="CU288" s="21">
        <f t="shared" si="1031"/>
        <v>12.825199945618317</v>
      </c>
      <c r="CV288" s="21">
        <f t="shared" si="1032"/>
        <v>140.04540802710804</v>
      </c>
      <c r="CW288" s="3">
        <f t="shared" si="1007"/>
        <v>42.380542226514294</v>
      </c>
      <c r="DF288" s="3">
        <f t="shared" si="1033"/>
        <v>138.88888911111118</v>
      </c>
      <c r="DG288" s="3">
        <f t="shared" si="1034"/>
        <v>133.74900749999998</v>
      </c>
      <c r="DH288" s="21">
        <f t="shared" ref="DH288:DI288" si="1084">CL72</f>
        <v>136.31894830555558</v>
      </c>
      <c r="DI288" s="21">
        <f t="shared" si="1084"/>
        <v>5.1398816111112069</v>
      </c>
      <c r="DJ288" s="22">
        <f t="shared" si="1036"/>
        <v>700.66325564174429</v>
      </c>
      <c r="DK288" s="3">
        <f t="shared" si="1037"/>
        <v>18582.855667132735</v>
      </c>
      <c r="DM288" s="3"/>
      <c r="DN288" s="3">
        <f t="shared" si="1038"/>
        <v>3.261094965235344</v>
      </c>
      <c r="DO288" s="21">
        <f t="shared" si="1039"/>
        <v>-3.1537867777773556</v>
      </c>
      <c r="DP288" s="21">
        <f t="shared" si="1040"/>
        <v>10.634740372283309</v>
      </c>
      <c r="DQ288" s="21">
        <f t="shared" si="1041"/>
        <v>9.9463710396832763</v>
      </c>
      <c r="DR288" s="3">
        <f t="shared" si="1009"/>
        <v>-10.284798182435534</v>
      </c>
      <c r="EA288" s="3">
        <f t="shared" si="1042"/>
        <v>2.3500000007500002</v>
      </c>
      <c r="EB288" s="3">
        <f t="shared" si="1043"/>
        <v>2.2000045799999901</v>
      </c>
      <c r="EC288" s="21">
        <f t="shared" ref="EC288:ED288" si="1085">CN72</f>
        <v>2.2750022903749949</v>
      </c>
      <c r="ED288" s="21">
        <f t="shared" si="1085"/>
        <v>0.14999542075001004</v>
      </c>
      <c r="EE288" s="22">
        <f t="shared" si="1045"/>
        <v>0.34123992575203388</v>
      </c>
      <c r="EF288" s="3">
        <f t="shared" si="1046"/>
        <v>5.1756354212114726</v>
      </c>
      <c r="EH288" s="3"/>
      <c r="EI288" s="3">
        <f t="shared" si="1047"/>
        <v>2.7824074829167156E-2</v>
      </c>
      <c r="EJ288" s="21">
        <f t="shared" si="1048"/>
        <v>5.6004802333328385E-2</v>
      </c>
      <c r="EK288" s="21">
        <f t="shared" si="1049"/>
        <v>7.741791400990933E-4</v>
      </c>
      <c r="EL288" s="21">
        <f t="shared" si="1050"/>
        <v>3.1365378843951847E-3</v>
      </c>
      <c r="EM288" s="3">
        <f t="shared" si="1051"/>
        <v>1.5582818109152444E-3</v>
      </c>
      <c r="EV288" s="3">
        <f t="shared" si="1052"/>
        <v>4.2553191475780894</v>
      </c>
      <c r="EW288" s="3">
        <f t="shared" si="1053"/>
        <v>4.5454450826643296</v>
      </c>
      <c r="EX288" s="21">
        <f t="shared" ref="EX288:EY288" si="1086">CP72</f>
        <v>4.400382115121209</v>
      </c>
      <c r="EY288" s="25">
        <f t="shared" si="1086"/>
        <v>-0.29012593508624018</v>
      </c>
      <c r="EZ288" s="22">
        <f t="shared" si="1055"/>
        <v>-1.2766649758863082</v>
      </c>
      <c r="FA288" s="3">
        <f t="shared" si="1056"/>
        <v>19.363362759078605</v>
      </c>
      <c r="FC288" s="3"/>
      <c r="FD288" s="3">
        <f t="shared" si="1057"/>
        <v>-0.13653428204826845</v>
      </c>
      <c r="FE288" s="21">
        <f t="shared" si="1058"/>
        <v>-0.14706562637455978</v>
      </c>
      <c r="FF288" s="21">
        <f t="shared" si="1059"/>
        <v>1.8641610174436121E-2</v>
      </c>
      <c r="FG288" s="21">
        <f t="shared" si="1060"/>
        <v>2.1628298460941612E-2</v>
      </c>
      <c r="FH288" s="3">
        <f t="shared" si="1012"/>
        <v>2.0079499711029413E-2</v>
      </c>
      <c r="FQ288" s="3">
        <f t="shared" si="1061"/>
        <v>7.2920669010999761</v>
      </c>
      <c r="FR288" s="3">
        <f t="shared" si="1062"/>
        <v>2.0746027398854801</v>
      </c>
      <c r="FS288" s="21">
        <f t="shared" ref="FS288:FT288" si="1087">CR72</f>
        <v>4.6833348204927283</v>
      </c>
      <c r="FT288" s="25">
        <f t="shared" si="1087"/>
        <v>5.2174641612144956</v>
      </c>
      <c r="FU288" s="22">
        <f t="shared" si="1064"/>
        <v>24.435131580888733</v>
      </c>
      <c r="FV288" s="3">
        <f t="shared" si="1065"/>
        <v>21.933625040839654</v>
      </c>
      <c r="FX288" s="3"/>
      <c r="FY288" s="3">
        <f t="shared" si="1066"/>
        <v>-1.0706483793808799</v>
      </c>
      <c r="FZ288" s="21">
        <f t="shared" si="1067"/>
        <v>-3.3431662524682078</v>
      </c>
      <c r="GA288" s="21">
        <f t="shared" si="1068"/>
        <v>1.1462879522709044</v>
      </c>
      <c r="GB288" s="21">
        <f t="shared" si="1069"/>
        <v>11.176760591642321</v>
      </c>
      <c r="GC288" s="3">
        <f t="shared" si="1014"/>
        <v>3.5793555302059361</v>
      </c>
    </row>
    <row r="289" spans="68:185" x14ac:dyDescent="0.25">
      <c r="BP289" s="3">
        <f t="shared" si="1015"/>
        <v>191.85584487262864</v>
      </c>
      <c r="BQ289" s="3">
        <f t="shared" si="1016"/>
        <v>42.855685426400001</v>
      </c>
      <c r="BR289" s="21">
        <f t="shared" ref="BR289:BS289" si="1088">CH73</f>
        <v>117.35576514951433</v>
      </c>
      <c r="BS289" s="21">
        <f t="shared" si="1088"/>
        <v>149.00015944622862</v>
      </c>
      <c r="BT289" s="22">
        <f t="shared" si="1018"/>
        <v>17486.027719211794</v>
      </c>
      <c r="BU289" s="3">
        <f t="shared" si="1019"/>
        <v>13772.37561382796</v>
      </c>
      <c r="BW289" s="3"/>
      <c r="BX289" s="3">
        <f t="shared" si="1020"/>
        <v>-10.550336204968772</v>
      </c>
      <c r="BY289" s="21">
        <f t="shared" si="1021"/>
        <v>-108.19541921033074</v>
      </c>
      <c r="BZ289" s="21">
        <f t="shared" si="1022"/>
        <v>111.30959403787487</v>
      </c>
      <c r="CA289" s="21">
        <f t="shared" si="1023"/>
        <v>11706.248738099206</v>
      </c>
      <c r="CB289" s="3">
        <f t="shared" si="1005"/>
        <v>1141.4980485065262</v>
      </c>
      <c r="CK289" s="3">
        <f t="shared" si="1024"/>
        <v>117.08333329999995</v>
      </c>
      <c r="CL289" s="3">
        <f t="shared" si="1025"/>
        <v>127.499817499999</v>
      </c>
      <c r="CM289" s="21">
        <f t="shared" ref="CM289:CN289" si="1089">CJ73</f>
        <v>122.29157539999947</v>
      </c>
      <c r="CN289" s="21">
        <f t="shared" si="1089"/>
        <v>-10.416484199999047</v>
      </c>
      <c r="CO289" s="22">
        <f t="shared" si="1027"/>
        <v>-1273.8482629470866</v>
      </c>
      <c r="CP289" s="3">
        <f t="shared" si="1028"/>
        <v>14955.229413813757</v>
      </c>
      <c r="CR289" s="3"/>
      <c r="CS289" s="3">
        <f t="shared" si="1029"/>
        <v>10.664562256786439</v>
      </c>
      <c r="CT289" s="21">
        <f t="shared" si="1030"/>
        <v>24.333170749999368</v>
      </c>
      <c r="CU289" s="21">
        <f t="shared" si="1031"/>
        <v>113.73288812887387</v>
      </c>
      <c r="CV289" s="21">
        <f t="shared" si="1032"/>
        <v>592.10319874862478</v>
      </c>
      <c r="CW289" s="3">
        <f t="shared" si="1007"/>
        <v>259.50261436838304</v>
      </c>
      <c r="DF289" s="3">
        <f t="shared" si="1033"/>
        <v>116.66666669444447</v>
      </c>
      <c r="DG289" s="3">
        <f t="shared" si="1034"/>
        <v>107.50007749999899</v>
      </c>
      <c r="DH289" s="21">
        <f t="shared" ref="DH289:DI289" si="1090">CL73</f>
        <v>112.08337209722174</v>
      </c>
      <c r="DI289" s="21">
        <f t="shared" si="1090"/>
        <v>9.1665891944454785</v>
      </c>
      <c r="DJ289" s="22">
        <f t="shared" si="1036"/>
        <v>1027.4222275434047</v>
      </c>
      <c r="DK289" s="3">
        <f t="shared" si="1037"/>
        <v>12562.682300684264</v>
      </c>
      <c r="DM289" s="3"/>
      <c r="DN289" s="3">
        <f t="shared" si="1038"/>
        <v>-18.961127451431366</v>
      </c>
      <c r="DO289" s="21">
        <f t="shared" si="1039"/>
        <v>-29.402716777778338</v>
      </c>
      <c r="DP289" s="21">
        <f t="shared" si="1040"/>
        <v>359.52435422942415</v>
      </c>
      <c r="DQ289" s="21">
        <f t="shared" si="1041"/>
        <v>864.51975391424776</v>
      </c>
      <c r="DR289" s="3">
        <f t="shared" si="1009"/>
        <v>557.50866024179447</v>
      </c>
      <c r="EA289" s="3">
        <f t="shared" si="1042"/>
        <v>2.2208333332499999</v>
      </c>
      <c r="EB289" s="3">
        <f t="shared" si="1043"/>
        <v>2.05999946999999</v>
      </c>
      <c r="EC289" s="21">
        <f t="shared" ref="EC289:ED289" si="1091">CN73</f>
        <v>2.1404164016249947</v>
      </c>
      <c r="ED289" s="21">
        <f t="shared" si="1091"/>
        <v>0.16083386325000992</v>
      </c>
      <c r="EE289" s="22">
        <f t="shared" si="1045"/>
        <v>0.34425143883703269</v>
      </c>
      <c r="EF289" s="3">
        <f t="shared" si="1046"/>
        <v>4.5813823723452902</v>
      </c>
      <c r="EH289" s="3"/>
      <c r="EI289" s="3">
        <f t="shared" si="1047"/>
        <v>-0.10134259267083312</v>
      </c>
      <c r="EJ289" s="21">
        <f t="shared" si="1048"/>
        <v>-8.400030766667177E-2</v>
      </c>
      <c r="EK289" s="21">
        <f t="shared" si="1049"/>
        <v>1.0270321089246399E-2</v>
      </c>
      <c r="EL289" s="21">
        <f t="shared" si="1050"/>
        <v>7.0560516880955161E-3</v>
      </c>
      <c r="EM289" s="3">
        <f t="shared" si="1051"/>
        <v>8.5128089640881775E-3</v>
      </c>
      <c r="EV289" s="3">
        <f t="shared" si="1052"/>
        <v>4.5028142590807816</v>
      </c>
      <c r="EW289" s="3">
        <f t="shared" si="1053"/>
        <v>4.8543701809787398</v>
      </c>
      <c r="EX289" s="21">
        <f t="shared" ref="EX289:EY289" si="1092">CP73</f>
        <v>4.6785922200297607</v>
      </c>
      <c r="EY289" s="25">
        <f t="shared" si="1092"/>
        <v>-0.35155592189795826</v>
      </c>
      <c r="EZ289" s="22">
        <f t="shared" si="1055"/>
        <v>-1.6447868010971778</v>
      </c>
      <c r="FA289" s="3">
        <f t="shared" si="1056"/>
        <v>21.889225161323004</v>
      </c>
      <c r="FC289" s="3"/>
      <c r="FD289" s="3">
        <f t="shared" si="1057"/>
        <v>0.11096082945442376</v>
      </c>
      <c r="FE289" s="21">
        <f t="shared" si="1058"/>
        <v>0.16185947193985051</v>
      </c>
      <c r="FF289" s="21">
        <f t="shared" si="1059"/>
        <v>1.2312305673213715E-2</v>
      </c>
      <c r="FG289" s="21">
        <f t="shared" si="1060"/>
        <v>2.6198488656647253E-2</v>
      </c>
      <c r="FH289" s="3">
        <f t="shared" si="1012"/>
        <v>1.7960061261500841E-2</v>
      </c>
      <c r="FQ289" s="3">
        <f t="shared" si="1061"/>
        <v>8.1891382503324284</v>
      </c>
      <c r="FR289" s="3">
        <f t="shared" si="1062"/>
        <v>1.3767382307254401</v>
      </c>
      <c r="FS289" s="21">
        <f t="shared" ref="FS289:FT289" si="1093">CR73</f>
        <v>4.7829382405289342</v>
      </c>
      <c r="FT289" s="25">
        <f t="shared" si="1093"/>
        <v>6.8124000196069883</v>
      </c>
      <c r="FU289" s="22">
        <f t="shared" si="1064"/>
        <v>32.583288563558327</v>
      </c>
      <c r="FV289" s="3">
        <f t="shared" si="1065"/>
        <v>22.876498212714019</v>
      </c>
      <c r="FX289" s="3"/>
      <c r="FY289" s="3">
        <f t="shared" si="1066"/>
        <v>-0.17357703014842762</v>
      </c>
      <c r="FZ289" s="21">
        <f t="shared" si="1067"/>
        <v>-4.0410307616282477</v>
      </c>
      <c r="GA289" s="21">
        <f t="shared" si="1068"/>
        <v>3.0128985395148151E-2</v>
      </c>
      <c r="GB289" s="21">
        <f t="shared" si="1069"/>
        <v>16.329929616425776</v>
      </c>
      <c r="GC289" s="3">
        <f t="shared" si="1014"/>
        <v>0.70143011834186975</v>
      </c>
    </row>
    <row r="290" spans="68:185" x14ac:dyDescent="0.25">
      <c r="BP290" s="3">
        <f t="shared" si="1015"/>
        <v>189.47504900607245</v>
      </c>
      <c r="BQ290" s="3">
        <f t="shared" si="1016"/>
        <v>4.5164340059399404</v>
      </c>
      <c r="BR290" s="21">
        <f t="shared" ref="BR290:BS290" si="1094">CH74</f>
        <v>96.995741506006198</v>
      </c>
      <c r="BS290" s="21">
        <f t="shared" si="1094"/>
        <v>184.95861500013251</v>
      </c>
      <c r="BT290" s="22">
        <f t="shared" si="1018"/>
        <v>17940.198009861775</v>
      </c>
      <c r="BU290" s="3">
        <f t="shared" si="1019"/>
        <v>9408.1738702999737</v>
      </c>
      <c r="BW290" s="3"/>
      <c r="BX290" s="3">
        <f t="shared" si="1020"/>
        <v>-12.931132071524956</v>
      </c>
      <c r="BY290" s="21">
        <f t="shared" si="1021"/>
        <v>-146.5346706307908</v>
      </c>
      <c r="BZ290" s="21">
        <f t="shared" si="1022"/>
        <v>167.21417665122132</v>
      </c>
      <c r="CA290" s="21">
        <f t="shared" si="1023"/>
        <v>21472.409696874343</v>
      </c>
      <c r="CB290" s="3">
        <f t="shared" si="1005"/>
        <v>1894.8591789841651</v>
      </c>
      <c r="CK290" s="3">
        <f t="shared" si="1024"/>
        <v>109.09090902272726</v>
      </c>
      <c r="CL290" s="3">
        <f t="shared" si="1025"/>
        <v>109.99965499999901</v>
      </c>
      <c r="CM290" s="21">
        <f t="shared" ref="CM290:CN290" si="1095">CJ74</f>
        <v>109.54528201136313</v>
      </c>
      <c r="CN290" s="21">
        <f t="shared" si="1095"/>
        <v>-0.90874597727174944</v>
      </c>
      <c r="CO290" s="22">
        <f t="shared" si="1027"/>
        <v>-99.548834356925582</v>
      </c>
      <c r="CP290" s="3">
        <f t="shared" si="1028"/>
        <v>12000.168810949079</v>
      </c>
      <c r="CR290" s="3"/>
      <c r="CS290" s="3">
        <f t="shared" si="1029"/>
        <v>2.6721379795137494</v>
      </c>
      <c r="CT290" s="21">
        <f t="shared" si="1030"/>
        <v>6.8330082499993807</v>
      </c>
      <c r="CU290" s="21">
        <f t="shared" si="1031"/>
        <v>7.140321381559823</v>
      </c>
      <c r="CV290" s="21">
        <f t="shared" si="1032"/>
        <v>46.690001744559602</v>
      </c>
      <c r="CW290" s="3">
        <f t="shared" si="1007"/>
        <v>18.258740859154127</v>
      </c>
      <c r="DF290" s="3">
        <f t="shared" si="1033"/>
        <v>115.83333339999999</v>
      </c>
      <c r="DG290" s="3">
        <f t="shared" si="1034"/>
        <v>108.750345</v>
      </c>
      <c r="DH290" s="21">
        <f t="shared" ref="DH290:DI290" si="1096">CL74</f>
        <v>112.2918392</v>
      </c>
      <c r="DI290" s="21">
        <f t="shared" si="1096"/>
        <v>7.0829883999999907</v>
      </c>
      <c r="DJ290" s="22">
        <f t="shared" si="1036"/>
        <v>795.36179446826418</v>
      </c>
      <c r="DK290" s="3">
        <f t="shared" si="1037"/>
        <v>12609.457150918657</v>
      </c>
      <c r="DM290" s="3"/>
      <c r="DN290" s="3">
        <f t="shared" si="1038"/>
        <v>-19.794460745875853</v>
      </c>
      <c r="DO290" s="21">
        <f t="shared" si="1039"/>
        <v>-28.152449277777336</v>
      </c>
      <c r="DP290" s="21">
        <f t="shared" si="1040"/>
        <v>391.82067622002</v>
      </c>
      <c r="DQ290" s="21">
        <f t="shared" si="1041"/>
        <v>792.56040033782563</v>
      </c>
      <c r="DR290" s="3">
        <f t="shared" si="1009"/>
        <v>557.26255212922445</v>
      </c>
      <c r="EA290" s="3">
        <f t="shared" si="1042"/>
        <v>2.3583333332499996</v>
      </c>
      <c r="EB290" s="3">
        <f t="shared" si="1043"/>
        <v>2.0299987799999899</v>
      </c>
      <c r="EC290" s="21">
        <f t="shared" ref="EC290:ED290" si="1097">CN74</f>
        <v>2.1941660566249945</v>
      </c>
      <c r="ED290" s="21">
        <f t="shared" si="1097"/>
        <v>0.32833455325000971</v>
      </c>
      <c r="EE290" s="22">
        <f t="shared" si="1045"/>
        <v>0.72042053195830313</v>
      </c>
      <c r="EF290" s="3">
        <f t="shared" si="1046"/>
        <v>4.8143646840452785</v>
      </c>
      <c r="EH290" s="3"/>
      <c r="EI290" s="3">
        <f t="shared" si="1047"/>
        <v>3.6157407329166613E-2</v>
      </c>
      <c r="EJ290" s="21">
        <f t="shared" si="1048"/>
        <v>-0.11400099766667182</v>
      </c>
      <c r="EK290" s="21">
        <f t="shared" si="1049"/>
        <v>1.3073581047672715E-3</v>
      </c>
      <c r="EL290" s="21">
        <f t="shared" si="1050"/>
        <v>1.2996227468996514E-2</v>
      </c>
      <c r="EM290" s="3">
        <f t="shared" si="1051"/>
        <v>-4.1219805085652254E-3</v>
      </c>
      <c r="EV290" s="3">
        <f t="shared" si="1052"/>
        <v>4.664310954228422</v>
      </c>
      <c r="EW290" s="3">
        <f t="shared" si="1053"/>
        <v>4.9261113349043502</v>
      </c>
      <c r="EX290" s="21">
        <f t="shared" ref="EX290:EY290" si="1098">CP74</f>
        <v>4.7952111445663856</v>
      </c>
      <c r="EY290" s="25">
        <f t="shared" si="1098"/>
        <v>-0.26180038067592815</v>
      </c>
      <c r="EZ290" s="22">
        <f t="shared" si="1055"/>
        <v>-1.2553881030689329</v>
      </c>
      <c r="FA290" s="3">
        <f t="shared" si="1056"/>
        <v>22.994049920973666</v>
      </c>
      <c r="FC290" s="3"/>
      <c r="FD290" s="3">
        <f t="shared" si="1057"/>
        <v>0.27245752460206418</v>
      </c>
      <c r="FE290" s="21">
        <f t="shared" si="1058"/>
        <v>0.23360062586546082</v>
      </c>
      <c r="FF290" s="21">
        <f t="shared" si="1059"/>
        <v>7.4233102712284407E-2</v>
      </c>
      <c r="FG290" s="21">
        <f t="shared" si="1060"/>
        <v>5.4569252404735001E-2</v>
      </c>
      <c r="FH290" s="3">
        <f t="shared" si="1012"/>
        <v>6.3646248268796377E-2</v>
      </c>
      <c r="FQ290" s="3">
        <f t="shared" si="1061"/>
        <v>8.4551169807847035</v>
      </c>
      <c r="FR290" s="3">
        <f t="shared" si="1062"/>
        <v>0.30984600907242998</v>
      </c>
      <c r="FS290" s="21">
        <f t="shared" ref="FS290:FT290" si="1099">CR74</f>
        <v>4.3824814949285669</v>
      </c>
      <c r="FT290" s="25">
        <f t="shared" si="1099"/>
        <v>8.1452709717122733</v>
      </c>
      <c r="FU290" s="22">
        <f t="shared" si="1064"/>
        <v>35.696499304707864</v>
      </c>
      <c r="FV290" s="3">
        <f t="shared" si="1065"/>
        <v>19.206144053391327</v>
      </c>
      <c r="FX290" s="3"/>
      <c r="FY290" s="3">
        <f t="shared" si="1066"/>
        <v>9.2401700303847534E-2</v>
      </c>
      <c r="FZ290" s="21">
        <f t="shared" si="1067"/>
        <v>-5.1079229832812576</v>
      </c>
      <c r="GA290" s="21">
        <f t="shared" si="1068"/>
        <v>8.5380742190420567E-3</v>
      </c>
      <c r="GB290" s="21">
        <f t="shared" si="1069"/>
        <v>26.090877203132901</v>
      </c>
      <c r="GC290" s="3">
        <f t="shared" si="1014"/>
        <v>-0.47198076867628957</v>
      </c>
    </row>
    <row r="291" spans="68:185" x14ac:dyDescent="0.25">
      <c r="BP291" s="3">
        <f t="shared" si="1015"/>
        <v>220.34007062520877</v>
      </c>
      <c r="BQ291" s="3">
        <f t="shared" si="1016"/>
        <v>2.9265150724999902</v>
      </c>
      <c r="BR291" s="21">
        <f t="shared" ref="BR291:BS291" si="1100">CH75</f>
        <v>111.63329284885438</v>
      </c>
      <c r="BS291" s="21">
        <f t="shared" si="1100"/>
        <v>217.41355555270877</v>
      </c>
      <c r="BT291" s="22">
        <f t="shared" si="1018"/>
        <v>24270.59111632621</v>
      </c>
      <c r="BU291" s="3">
        <f t="shared" si="1019"/>
        <v>12461.992072278083</v>
      </c>
      <c r="BW291" s="3"/>
      <c r="BX291" s="3">
        <f t="shared" si="1020"/>
        <v>17.933889547611358</v>
      </c>
      <c r="BY291" s="21">
        <f t="shared" si="1021"/>
        <v>-148.12458956423075</v>
      </c>
      <c r="BZ291" s="21">
        <f t="shared" si="1022"/>
        <v>321.62439430592389</v>
      </c>
      <c r="CA291" s="21">
        <f t="shared" si="1023"/>
        <v>21940.894033571814</v>
      </c>
      <c r="CB291" s="3">
        <f t="shared" si="1005"/>
        <v>-2656.4500285301801</v>
      </c>
      <c r="CK291" s="3">
        <f t="shared" si="1024"/>
        <v>109.58333342499999</v>
      </c>
      <c r="CL291" s="3">
        <f t="shared" si="1025"/>
        <v>106.249807500001</v>
      </c>
      <c r="CM291" s="21">
        <f t="shared" ref="CM291:CN291" si="1101">CJ75</f>
        <v>107.91657046250049</v>
      </c>
      <c r="CN291" s="21">
        <f t="shared" si="1101"/>
        <v>3.3335259249989946</v>
      </c>
      <c r="CO291" s="22">
        <f t="shared" si="1027"/>
        <v>359.74268537372609</v>
      </c>
      <c r="CP291" s="3">
        <f t="shared" si="1028"/>
        <v>11645.986180387832</v>
      </c>
      <c r="CR291" s="3"/>
      <c r="CS291" s="3">
        <f t="shared" si="1029"/>
        <v>3.1645623817864816</v>
      </c>
      <c r="CT291" s="21">
        <f t="shared" si="1030"/>
        <v>3.0831607500013689</v>
      </c>
      <c r="CU291" s="21">
        <f t="shared" si="1031"/>
        <v>10.01445506821813</v>
      </c>
      <c r="CV291" s="21">
        <f t="shared" si="1032"/>
        <v>9.5058802103490034</v>
      </c>
      <c r="CW291" s="3">
        <f t="shared" si="1007"/>
        <v>9.7568545264549265</v>
      </c>
      <c r="DF291" s="3">
        <f t="shared" si="1033"/>
        <v>140.27777777777774</v>
      </c>
      <c r="DG291" s="3">
        <f t="shared" si="1034"/>
        <v>131.25038249999901</v>
      </c>
      <c r="DH291" s="21">
        <f t="shared" ref="DH291:DI291" si="1102">CL75</f>
        <v>135.76408013888837</v>
      </c>
      <c r="DI291" s="21">
        <f t="shared" si="1102"/>
        <v>9.0273952777787372</v>
      </c>
      <c r="DJ291" s="22">
        <f t="shared" si="1036"/>
        <v>1225.5960159377751</v>
      </c>
      <c r="DK291" s="3">
        <f t="shared" si="1037"/>
        <v>18431.885455958505</v>
      </c>
      <c r="DM291" s="3"/>
      <c r="DN291" s="3">
        <f t="shared" si="1038"/>
        <v>4.6499836319019039</v>
      </c>
      <c r="DO291" s="21">
        <f t="shared" si="1039"/>
        <v>-5.652411777778326</v>
      </c>
      <c r="DP291" s="21">
        <f t="shared" si="1040"/>
        <v>21.622347776955621</v>
      </c>
      <c r="DQ291" s="21">
        <f t="shared" si="1041"/>
        <v>31.949758905567137</v>
      </c>
      <c r="DR291" s="3">
        <f t="shared" si="1009"/>
        <v>-26.283622247438757</v>
      </c>
      <c r="EA291" s="3">
        <f t="shared" si="1042"/>
        <v>2.3583333342500001</v>
      </c>
      <c r="EB291" s="3">
        <f t="shared" si="1043"/>
        <v>2.0400009099999998</v>
      </c>
      <c r="EC291" s="21">
        <f t="shared" ref="EC291:ED291" si="1103">CN75</f>
        <v>2.199167122125</v>
      </c>
      <c r="ED291" s="21">
        <f t="shared" si="1103"/>
        <v>0.3183324242500003</v>
      </c>
      <c r="EE291" s="22">
        <f t="shared" si="1045"/>
        <v>0.70006620131694774</v>
      </c>
      <c r="EF291" s="3">
        <f t="shared" si="1046"/>
        <v>4.8363360310355548</v>
      </c>
      <c r="EH291" s="3"/>
      <c r="EI291" s="3">
        <f t="shared" si="1047"/>
        <v>3.615740832916714E-2</v>
      </c>
      <c r="EJ291" s="21">
        <f t="shared" si="1048"/>
        <v>-0.10399886766666189</v>
      </c>
      <c r="EK291" s="21">
        <f t="shared" si="1049"/>
        <v>1.3073581770821252E-3</v>
      </c>
      <c r="EL291" s="21">
        <f t="shared" si="1050"/>
        <v>1.0815764475947851E-2</v>
      </c>
      <c r="EM291" s="3">
        <f t="shared" si="1051"/>
        <v>-3.7603295239945116E-3</v>
      </c>
      <c r="EV291" s="3">
        <f t="shared" si="1052"/>
        <v>4.2402826838642005</v>
      </c>
      <c r="EW291" s="3">
        <f t="shared" si="1053"/>
        <v>4.9019585976557103</v>
      </c>
      <c r="EX291" s="21">
        <f t="shared" ref="EX291:EY291" si="1104">CP75</f>
        <v>4.5711206407599558</v>
      </c>
      <c r="EY291" s="25">
        <f t="shared" si="1104"/>
        <v>-0.66167591379150981</v>
      </c>
      <c r="EZ291" s="22">
        <f t="shared" si="1055"/>
        <v>-3.0246004270260758</v>
      </c>
      <c r="FA291" s="3">
        <f t="shared" si="1056"/>
        <v>20.895143912381709</v>
      </c>
      <c r="FC291" s="3"/>
      <c r="FD291" s="3">
        <f t="shared" si="1057"/>
        <v>-0.15157074576215734</v>
      </c>
      <c r="FE291" s="21">
        <f t="shared" si="1058"/>
        <v>0.20944788861682095</v>
      </c>
      <c r="FF291" s="21">
        <f t="shared" si="1059"/>
        <v>2.2973690970896538E-2</v>
      </c>
      <c r="FG291" s="21">
        <f t="shared" si="1060"/>
        <v>4.3868418046044237E-2</v>
      </c>
      <c r="FH291" s="3">
        <f t="shared" si="1012"/>
        <v>-3.1746172675960818E-2</v>
      </c>
      <c r="FQ291" s="3">
        <f t="shared" si="1061"/>
        <v>8.84380726876946</v>
      </c>
      <c r="FR291" s="3">
        <f t="shared" si="1062"/>
        <v>0.45042511195061202</v>
      </c>
      <c r="FS291" s="21">
        <f t="shared" ref="FS291:FT291" si="1105">CR75</f>
        <v>4.6471161903600358</v>
      </c>
      <c r="FT291" s="25">
        <f t="shared" si="1105"/>
        <v>8.3933821568188485</v>
      </c>
      <c r="FU291" s="22">
        <f t="shared" si="1064"/>
        <v>39.005022112831909</v>
      </c>
      <c r="FV291" s="3">
        <f t="shared" si="1065"/>
        <v>21.595688886706373</v>
      </c>
      <c r="FX291" s="3"/>
      <c r="FY291" s="3">
        <f t="shared" si="1066"/>
        <v>0.481091988288604</v>
      </c>
      <c r="FZ291" s="21">
        <f t="shared" si="1067"/>
        <v>-4.9673438804030754</v>
      </c>
      <c r="GA291" s="21">
        <f t="shared" si="1068"/>
        <v>0.2314495011954823</v>
      </c>
      <c r="GB291" s="21">
        <f t="shared" si="1069"/>
        <v>24.674505226177882</v>
      </c>
      <c r="GC291" s="3">
        <f t="shared" si="1014"/>
        <v>-2.3897493439363453</v>
      </c>
    </row>
    <row r="292" spans="68:185" x14ac:dyDescent="0.25">
      <c r="BP292" s="3">
        <f t="shared" si="1015"/>
        <v>215.54152238272644</v>
      </c>
      <c r="BQ292" s="3">
        <f t="shared" si="1016"/>
        <v>76.185075258500007</v>
      </c>
      <c r="BR292" s="21">
        <f t="shared" ref="BR292:BS292" si="1106">CH76</f>
        <v>145.86329882061324</v>
      </c>
      <c r="BS292" s="21">
        <f t="shared" si="1106"/>
        <v>139.35644712422643</v>
      </c>
      <c r="BT292" s="22">
        <f t="shared" si="1018"/>
        <v>20326.991089460029</v>
      </c>
      <c r="BU292" s="3">
        <f t="shared" si="1019"/>
        <v>21276.101942831512</v>
      </c>
      <c r="BW292" s="3"/>
      <c r="BX292" s="3">
        <f t="shared" si="1020"/>
        <v>13.135341305129032</v>
      </c>
      <c r="BY292" s="21">
        <f t="shared" si="1021"/>
        <v>-74.866029378230735</v>
      </c>
      <c r="BZ292" s="21">
        <f t="shared" si="1022"/>
        <v>172.53719120222885</v>
      </c>
      <c r="CA292" s="21">
        <f t="shared" si="1023"/>
        <v>5604.9223548621076</v>
      </c>
      <c r="CB292" s="3">
        <f t="shared" si="1005"/>
        <v>-983.39084804287768</v>
      </c>
      <c r="CK292" s="3">
        <f t="shared" si="1024"/>
        <v>101.85185183333333</v>
      </c>
      <c r="CL292" s="3">
        <f t="shared" si="1025"/>
        <v>112.49995374999899</v>
      </c>
      <c r="CM292" s="21">
        <f t="shared" ref="CM292:CN292" si="1107">CJ76</f>
        <v>107.17590279166616</v>
      </c>
      <c r="CN292" s="21">
        <f t="shared" si="1107"/>
        <v>-10.648101916665667</v>
      </c>
      <c r="CO292" s="22">
        <f t="shared" si="1027"/>
        <v>-1141.2199359363135</v>
      </c>
      <c r="CP292" s="3">
        <f t="shared" si="1028"/>
        <v>11486.674139208675</v>
      </c>
      <c r="CR292" s="3"/>
      <c r="CS292" s="3">
        <f t="shared" si="1029"/>
        <v>-4.566919209880183</v>
      </c>
      <c r="CT292" s="21">
        <f t="shared" si="1030"/>
        <v>9.3333069999993654</v>
      </c>
      <c r="CU292" s="21">
        <f t="shared" si="1031"/>
        <v>20.856751069572635</v>
      </c>
      <c r="CV292" s="21">
        <f t="shared" si="1032"/>
        <v>87.110619556237154</v>
      </c>
      <c r="CW292" s="3">
        <f t="shared" si="1007"/>
        <v>-42.624459030006285</v>
      </c>
      <c r="DF292" s="3">
        <f t="shared" si="1033"/>
        <v>128.64583334375001</v>
      </c>
      <c r="DG292" s="3">
        <f t="shared" si="1034"/>
        <v>121.24991250000001</v>
      </c>
      <c r="DH292" s="21">
        <f t="shared" ref="DH292:DI292" si="1108">CL76</f>
        <v>124.94787292187502</v>
      </c>
      <c r="DI292" s="21">
        <f t="shared" si="1108"/>
        <v>7.3959208437500052</v>
      </c>
      <c r="DJ292" s="22">
        <f t="shared" si="1036"/>
        <v>924.10457772512234</v>
      </c>
      <c r="DK292" s="3">
        <f t="shared" si="1037"/>
        <v>15611.970947701027</v>
      </c>
      <c r="DM292" s="3"/>
      <c r="DN292" s="3">
        <f t="shared" si="1038"/>
        <v>-6.9819608021258261</v>
      </c>
      <c r="DO292" s="21">
        <f t="shared" si="1039"/>
        <v>-15.652881777777324</v>
      </c>
      <c r="DP292" s="21">
        <f t="shared" si="1040"/>
        <v>48.747776642421506</v>
      </c>
      <c r="DQ292" s="21">
        <f t="shared" si="1041"/>
        <v>245.01270794907342</v>
      </c>
      <c r="DR292" s="3">
        <f t="shared" si="1009"/>
        <v>109.28780701275089</v>
      </c>
      <c r="EA292" s="3">
        <f t="shared" si="1042"/>
        <v>1.9458333332500002</v>
      </c>
      <c r="EB292" s="3">
        <f t="shared" si="1043"/>
        <v>2.1199989299999999</v>
      </c>
      <c r="EC292" s="21">
        <f t="shared" ref="EC292:ED292" si="1109">CN76</f>
        <v>2.032916131625</v>
      </c>
      <c r="ED292" s="21">
        <f t="shared" si="1109"/>
        <v>-0.17416559674999976</v>
      </c>
      <c r="EE292" s="22">
        <f t="shared" si="1045"/>
        <v>-0.35406405120716916</v>
      </c>
      <c r="EF292" s="3">
        <f t="shared" si="1046"/>
        <v>4.1327479982211539</v>
      </c>
      <c r="EH292" s="3"/>
      <c r="EI292" s="3">
        <f t="shared" si="1047"/>
        <v>-0.37634259267083281</v>
      </c>
      <c r="EJ292" s="21">
        <f t="shared" si="1048"/>
        <v>-2.4000847666661773E-2</v>
      </c>
      <c r="EK292" s="21">
        <f t="shared" si="1049"/>
        <v>0.14163374705820439</v>
      </c>
      <c r="EL292" s="21">
        <f t="shared" si="1050"/>
        <v>5.7604068871830384E-4</v>
      </c>
      <c r="EM292" s="3">
        <f t="shared" si="1051"/>
        <v>9.032541237169199E-3</v>
      </c>
      <c r="EV292" s="3">
        <f t="shared" si="1052"/>
        <v>4.6252676661509744</v>
      </c>
      <c r="EW292" s="3">
        <f t="shared" si="1053"/>
        <v>4.7169835128171398</v>
      </c>
      <c r="EX292" s="21">
        <f t="shared" ref="EX292:EY292" si="1110">CP76</f>
        <v>4.6711255894840571</v>
      </c>
      <c r="EY292" s="25">
        <f t="shared" si="1110"/>
        <v>-9.171584666616539E-2</v>
      </c>
      <c r="EZ292" s="22">
        <f t="shared" si="1055"/>
        <v>-0.42841623832352121</v>
      </c>
      <c r="FA292" s="3">
        <f t="shared" si="1056"/>
        <v>21.819414272732779</v>
      </c>
      <c r="FC292" s="3"/>
      <c r="FD292" s="3">
        <f t="shared" si="1057"/>
        <v>0.23341423652461657</v>
      </c>
      <c r="FE292" s="21">
        <f t="shared" si="1058"/>
        <v>2.4472803778250452E-2</v>
      </c>
      <c r="FF292" s="21">
        <f t="shared" si="1059"/>
        <v>5.448220581236965E-2</v>
      </c>
      <c r="FG292" s="21">
        <f t="shared" si="1060"/>
        <v>5.9891812476874963E-4</v>
      </c>
      <c r="FH292" s="3">
        <f t="shared" si="1012"/>
        <v>5.712300809517081E-3</v>
      </c>
      <c r="FQ292" s="3">
        <f t="shared" si="1061"/>
        <v>9.3404894219602088</v>
      </c>
      <c r="FR292" s="3">
        <f t="shared" si="1062"/>
        <v>2.7900249206388601</v>
      </c>
      <c r="FS292" s="21">
        <f t="shared" ref="FS292:FT292" si="1111">CR76</f>
        <v>6.0652571712995345</v>
      </c>
      <c r="FT292" s="25">
        <f t="shared" si="1111"/>
        <v>6.5504645013213487</v>
      </c>
      <c r="FU292" s="22">
        <f t="shared" si="1064"/>
        <v>39.73025179198234</v>
      </c>
      <c r="FV292" s="3">
        <f t="shared" si="1065"/>
        <v>36.787344554000427</v>
      </c>
      <c r="FX292" s="3"/>
      <c r="FY292" s="3">
        <f t="shared" si="1066"/>
        <v>0.97777414147935282</v>
      </c>
      <c r="FZ292" s="21">
        <f t="shared" si="1067"/>
        <v>-2.6277440717148277</v>
      </c>
      <c r="GA292" s="21">
        <f t="shared" si="1068"/>
        <v>0.95604227174568546</v>
      </c>
      <c r="GB292" s="21">
        <f t="shared" si="1069"/>
        <v>6.9050389064324218</v>
      </c>
      <c r="GC292" s="3">
        <f t="shared" si="1014"/>
        <v>-2.5693402037484248</v>
      </c>
    </row>
    <row r="293" spans="68:185" x14ac:dyDescent="0.25">
      <c r="BP293" s="3">
        <f t="shared" si="1015"/>
        <v>217.4280266288722</v>
      </c>
      <c r="BQ293" s="3">
        <f t="shared" si="1016"/>
        <v>97.577381856160088</v>
      </c>
      <c r="BR293" s="21">
        <f t="shared" ref="BR293:BS293" si="1112">CH77</f>
        <v>157.50270424251613</v>
      </c>
      <c r="BS293" s="21">
        <f t="shared" si="1112"/>
        <v>119.85064477271212</v>
      </c>
      <c r="BT293" s="22">
        <f t="shared" si="1018"/>
        <v>18876.800656911339</v>
      </c>
      <c r="BU293" s="3">
        <f t="shared" si="1019"/>
        <v>24807.10184370551</v>
      </c>
      <c r="BW293" s="3"/>
      <c r="BX293" s="3">
        <f t="shared" si="1020"/>
        <v>15.021845551274794</v>
      </c>
      <c r="BY293" s="21">
        <f t="shared" si="1021"/>
        <v>-53.473722780570654</v>
      </c>
      <c r="BZ293" s="21">
        <f t="shared" si="1022"/>
        <v>225.65584376635431</v>
      </c>
      <c r="CA293" s="21">
        <f t="shared" si="1023"/>
        <v>2859.4390280133207</v>
      </c>
      <c r="CB293" s="3">
        <f t="shared" si="1005"/>
        <v>-803.27400466141683</v>
      </c>
      <c r="CK293" s="3">
        <f t="shared" si="1024"/>
        <v>101.25000009999997</v>
      </c>
      <c r="CL293" s="3">
        <f t="shared" si="1025"/>
        <v>107.50055375000001</v>
      </c>
      <c r="CM293" s="21">
        <f t="shared" ref="CM293:CN293" si="1113">CJ77</f>
        <v>104.37527692499998</v>
      </c>
      <c r="CN293" s="21">
        <f t="shared" si="1113"/>
        <v>-6.2505536500000431</v>
      </c>
      <c r="CO293" s="22">
        <f t="shared" si="1027"/>
        <v>-652.40326815332389</v>
      </c>
      <c r="CP293" s="3">
        <f t="shared" si="1028"/>
        <v>10894.198433170433</v>
      </c>
      <c r="CR293" s="3"/>
      <c r="CS293" s="3">
        <f t="shared" si="1029"/>
        <v>-5.1687709432135449</v>
      </c>
      <c r="CT293" s="21">
        <f t="shared" si="1030"/>
        <v>4.3339070000003801</v>
      </c>
      <c r="CU293" s="21">
        <f t="shared" si="1031"/>
        <v>26.716193063408639</v>
      </c>
      <c r="CV293" s="21">
        <f t="shared" si="1032"/>
        <v>18.782749884652294</v>
      </c>
      <c r="CW293" s="3">
        <f t="shared" si="1007"/>
        <v>-22.400972572191748</v>
      </c>
      <c r="DF293" s="3">
        <f t="shared" si="1033"/>
        <v>133.33333330555558</v>
      </c>
      <c r="DG293" s="3">
        <f t="shared" si="1034"/>
        <v>119.99964624999899</v>
      </c>
      <c r="DH293" s="21">
        <f t="shared" ref="DH293:DI293" si="1114">CL77</f>
        <v>126.66648977777729</v>
      </c>
      <c r="DI293" s="21">
        <f t="shared" si="1114"/>
        <v>13.333687055556595</v>
      </c>
      <c r="DJ293" s="22">
        <f t="shared" si="1036"/>
        <v>1688.9313351227408</v>
      </c>
      <c r="DK293" s="3">
        <f t="shared" si="1037"/>
        <v>16044.399632623757</v>
      </c>
      <c r="DM293" s="3"/>
      <c r="DN293" s="3">
        <f t="shared" si="1038"/>
        <v>-2.2944608403202551</v>
      </c>
      <c r="DO293" s="21">
        <f t="shared" si="1039"/>
        <v>-16.903148027778343</v>
      </c>
      <c r="DP293" s="21">
        <f t="shared" si="1040"/>
        <v>5.2645505477631316</v>
      </c>
      <c r="DQ293" s="21">
        <f t="shared" si="1041"/>
        <v>285.7164132489869</v>
      </c>
      <c r="DR293" s="3">
        <f t="shared" si="1009"/>
        <v>38.783611227873962</v>
      </c>
      <c r="EA293" s="3">
        <f t="shared" si="1042"/>
        <v>2.21250000075</v>
      </c>
      <c r="EB293" s="3">
        <f t="shared" si="1043"/>
        <v>2.19000053999999</v>
      </c>
      <c r="EC293" s="21">
        <f t="shared" ref="EC293:ED293" si="1115">CN77</f>
        <v>2.2012502703749952</v>
      </c>
      <c r="ED293" s="21">
        <f t="shared" si="1115"/>
        <v>2.249946075000997E-2</v>
      </c>
      <c r="EE293" s="22">
        <f t="shared" si="1045"/>
        <v>4.9526944059251038E-2</v>
      </c>
      <c r="EF293" s="3">
        <f t="shared" si="1046"/>
        <v>4.8455027528259897</v>
      </c>
      <c r="EH293" s="3"/>
      <c r="EI293" s="3">
        <f t="shared" si="1047"/>
        <v>-0.10967592517083302</v>
      </c>
      <c r="EJ293" s="21">
        <f t="shared" si="1048"/>
        <v>4.6000762333328282E-2</v>
      </c>
      <c r="EK293" s="21">
        <f t="shared" si="1049"/>
        <v>1.2028808562078164E-2</v>
      </c>
      <c r="EL293" s="21">
        <f t="shared" si="1050"/>
        <v>2.116070135247354E-3</v>
      </c>
      <c r="EM293" s="3">
        <f t="shared" si="1051"/>
        <v>-5.0451761674713868E-3</v>
      </c>
      <c r="EV293" s="3">
        <f t="shared" si="1052"/>
        <v>4.5197740097673087</v>
      </c>
      <c r="EW293" s="3">
        <f t="shared" si="1053"/>
        <v>4.5662089197475701</v>
      </c>
      <c r="EX293" s="21">
        <f t="shared" ref="EX293:EY293" si="1116">CP77</f>
        <v>4.5429914647574394</v>
      </c>
      <c r="EY293" s="25">
        <f t="shared" si="1116"/>
        <v>-4.6434909980261452E-2</v>
      </c>
      <c r="EZ293" s="22">
        <f t="shared" si="1055"/>
        <v>-0.2109533997071078</v>
      </c>
      <c r="FA293" s="3">
        <f t="shared" si="1056"/>
        <v>20.638771448858947</v>
      </c>
      <c r="FC293" s="3"/>
      <c r="FD293" s="3">
        <f t="shared" si="1057"/>
        <v>0.12792058014095087</v>
      </c>
      <c r="FE293" s="21">
        <f t="shared" si="1058"/>
        <v>-0.12630178929131919</v>
      </c>
      <c r="FF293" s="21">
        <f t="shared" si="1059"/>
        <v>1.6363674823597435E-2</v>
      </c>
      <c r="FG293" s="21">
        <f t="shared" si="1060"/>
        <v>1.595214197818879E-2</v>
      </c>
      <c r="FH293" s="3">
        <f t="shared" si="1012"/>
        <v>-1.6156598158985687E-2</v>
      </c>
      <c r="FQ293" s="3">
        <f t="shared" si="1061"/>
        <v>9.3039170124297179</v>
      </c>
      <c r="FR293" s="3">
        <f t="shared" si="1062"/>
        <v>4.1014653296207797</v>
      </c>
      <c r="FS293" s="21">
        <f t="shared" ref="FS293:FT293" si="1117">CR77</f>
        <v>6.7026911710252488</v>
      </c>
      <c r="FT293" s="25">
        <f t="shared" si="1117"/>
        <v>5.2024516828089382</v>
      </c>
      <c r="FU293" s="22">
        <f t="shared" si="1064"/>
        <v>34.870426962048917</v>
      </c>
      <c r="FV293" s="3">
        <f t="shared" si="1065"/>
        <v>44.92606893413982</v>
      </c>
      <c r="FX293" s="3"/>
      <c r="FY293" s="3">
        <f t="shared" si="1066"/>
        <v>0.94120173194886192</v>
      </c>
      <c r="FZ293" s="21">
        <f t="shared" si="1067"/>
        <v>-1.3163036627329081</v>
      </c>
      <c r="GA293" s="21">
        <f t="shared" si="1068"/>
        <v>0.88586070022353736</v>
      </c>
      <c r="GB293" s="21">
        <f t="shared" si="1069"/>
        <v>1.7326553325240694</v>
      </c>
      <c r="GC293" s="3">
        <f t="shared" si="1014"/>
        <v>-1.2389072871348437</v>
      </c>
    </row>
    <row r="294" spans="68:185" x14ac:dyDescent="0.25">
      <c r="BP294" s="3">
        <f t="shared" si="1015"/>
        <v>199.07361710832768</v>
      </c>
      <c r="BQ294" s="3">
        <f t="shared" si="1016"/>
        <v>103.97428777182999</v>
      </c>
      <c r="BR294" s="21">
        <f t="shared" ref="BR294:BS294" si="1118">CH78</f>
        <v>151.52395244007883</v>
      </c>
      <c r="BS294" s="21">
        <f t="shared" si="1118"/>
        <v>95.099329336497689</v>
      </c>
      <c r="BT294" s="22">
        <f t="shared" si="1018"/>
        <v>14409.826255466869</v>
      </c>
      <c r="BU294" s="3">
        <f t="shared" si="1019"/>
        <v>22959.50816306327</v>
      </c>
      <c r="BW294" s="3"/>
      <c r="BX294" s="3">
        <f t="shared" si="1020"/>
        <v>-3.332563969269728</v>
      </c>
      <c r="BY294" s="21">
        <f t="shared" si="1021"/>
        <v>-47.076816864900749</v>
      </c>
      <c r="BZ294" s="21">
        <f t="shared" si="1022"/>
        <v>11.105982609274804</v>
      </c>
      <c r="CA294" s="21">
        <f t="shared" si="1023"/>
        <v>2216.2266861314038</v>
      </c>
      <c r="CB294" s="3">
        <f t="shared" si="1005"/>
        <v>156.8865036718777</v>
      </c>
      <c r="CK294" s="3">
        <f t="shared" si="1024"/>
        <v>99.999999999999986</v>
      </c>
      <c r="CL294" s="3">
        <f t="shared" si="1025"/>
        <v>103.749992499999</v>
      </c>
      <c r="CM294" s="21">
        <f t="shared" ref="CM294:CN294" si="1119">CJ78</f>
        <v>101.8749962499995</v>
      </c>
      <c r="CN294" s="21">
        <f t="shared" si="1119"/>
        <v>-3.74999249999901</v>
      </c>
      <c r="CO294" s="22">
        <f t="shared" si="1027"/>
        <v>-382.03047187492535</v>
      </c>
      <c r="CP294" s="3">
        <f t="shared" si="1028"/>
        <v>10378.514860937412</v>
      </c>
      <c r="CR294" s="3"/>
      <c r="CS294" s="3">
        <f t="shared" si="1029"/>
        <v>-6.4187710432135248</v>
      </c>
      <c r="CT294" s="21">
        <f t="shared" si="1030"/>
        <v>0.58334574999936706</v>
      </c>
      <c r="CU294" s="21">
        <f t="shared" si="1031"/>
        <v>41.20062170519644</v>
      </c>
      <c r="CV294" s="21">
        <f t="shared" si="1032"/>
        <v>0.34029226404232404</v>
      </c>
      <c r="CW294" s="3">
        <f t="shared" si="1007"/>
        <v>-3.7443628082776135</v>
      </c>
      <c r="DF294" s="3">
        <f t="shared" si="1033"/>
        <v>129.58333332499998</v>
      </c>
      <c r="DG294" s="3">
        <f t="shared" si="1034"/>
        <v>125.0002375</v>
      </c>
      <c r="DH294" s="21">
        <f t="shared" ref="DH294:DI294" si="1120">CL78</f>
        <v>127.29178541249999</v>
      </c>
      <c r="DI294" s="21">
        <f t="shared" si="1120"/>
        <v>4.5830958249999867</v>
      </c>
      <c r="DJ294" s="22">
        <f t="shared" si="1036"/>
        <v>583.39045028082296</v>
      </c>
      <c r="DK294" s="3">
        <f t="shared" si="1037"/>
        <v>16203.198633501945</v>
      </c>
      <c r="DM294" s="3"/>
      <c r="DN294" s="3">
        <f t="shared" si="1038"/>
        <v>-6.0444608208758552</v>
      </c>
      <c r="DO294" s="21">
        <f t="shared" si="1039"/>
        <v>-11.902556777777335</v>
      </c>
      <c r="DP294" s="21">
        <f t="shared" si="1040"/>
        <v>36.535506615103216</v>
      </c>
      <c r="DQ294" s="21">
        <f t="shared" si="1041"/>
        <v>141.67085784821316</v>
      </c>
      <c r="DR294" s="3">
        <f t="shared" si="1009"/>
        <v>71.944538111525461</v>
      </c>
      <c r="EA294" s="3">
        <f t="shared" si="1042"/>
        <v>2.3958333332499997</v>
      </c>
      <c r="EB294" s="3">
        <f t="shared" si="1043"/>
        <v>2.0500011499999999</v>
      </c>
      <c r="EC294" s="21">
        <f t="shared" ref="EC294:ED294" si="1121">CN78</f>
        <v>2.2229172416249998</v>
      </c>
      <c r="ED294" s="21">
        <f t="shared" si="1121"/>
        <v>0.34583218324999976</v>
      </c>
      <c r="EE294" s="22">
        <f t="shared" si="1045"/>
        <v>0.76875632285524098</v>
      </c>
      <c r="EF294" s="3">
        <f t="shared" si="1046"/>
        <v>4.9413610631136979</v>
      </c>
      <c r="EH294" s="3"/>
      <c r="EI294" s="3">
        <f t="shared" si="1047"/>
        <v>7.3657407329166702E-2</v>
      </c>
      <c r="EJ294" s="21">
        <f t="shared" si="1048"/>
        <v>-9.3998627666661783E-2</v>
      </c>
      <c r="EK294" s="21">
        <f t="shared" si="1049"/>
        <v>5.4254136544547808E-3</v>
      </c>
      <c r="EL294" s="21">
        <f t="shared" si="1050"/>
        <v>8.8357420032157147E-3</v>
      </c>
      <c r="EM294" s="3">
        <f t="shared" si="1051"/>
        <v>-6.9236952064259854E-3</v>
      </c>
      <c r="EV294" s="3">
        <f t="shared" si="1052"/>
        <v>4.5913043479857851</v>
      </c>
      <c r="EW294" s="3">
        <f t="shared" si="1053"/>
        <v>4.8780460440229501</v>
      </c>
      <c r="EX294" s="21">
        <f t="shared" ref="EX294:EY294" si="1122">CP78</f>
        <v>4.7346751960043676</v>
      </c>
      <c r="EY294" s="25">
        <f t="shared" si="1122"/>
        <v>-0.28674169603716493</v>
      </c>
      <c r="EZ294" s="22">
        <f t="shared" si="1055"/>
        <v>-1.3576287958873887</v>
      </c>
      <c r="FA294" s="3">
        <f t="shared" si="1056"/>
        <v>22.417149211658998</v>
      </c>
      <c r="FC294" s="3"/>
      <c r="FD294" s="3">
        <f t="shared" si="1057"/>
        <v>0.1994509183594273</v>
      </c>
      <c r="FE294" s="21">
        <f t="shared" si="1058"/>
        <v>0.18553533498406072</v>
      </c>
      <c r="FF294" s="21">
        <f t="shared" si="1059"/>
        <v>3.9780668834418935E-2</v>
      </c>
      <c r="FG294" s="21">
        <f t="shared" si="1060"/>
        <v>3.4423360527647627E-2</v>
      </c>
      <c r="FH294" s="3">
        <f t="shared" si="1012"/>
        <v>3.700519295069489E-2</v>
      </c>
      <c r="FQ294" s="3">
        <f t="shared" si="1061"/>
        <v>8.7109381022140404</v>
      </c>
      <c r="FR294" s="3">
        <f t="shared" si="1062"/>
        <v>4.9269243379136096</v>
      </c>
      <c r="FS294" s="21">
        <f t="shared" ref="FS294:FT294" si="1123">CR78</f>
        <v>6.818931220063825</v>
      </c>
      <c r="FT294" s="25">
        <f t="shared" si="1123"/>
        <v>3.7840137643004308</v>
      </c>
      <c r="FU294" s="22">
        <f t="shared" si="1064"/>
        <v>25.802929594539442</v>
      </c>
      <c r="FV294" s="3">
        <f t="shared" si="1065"/>
        <v>46.497822983961122</v>
      </c>
      <c r="FX294" s="3"/>
      <c r="FY294" s="3">
        <f t="shared" si="1066"/>
        <v>0.34822282173318442</v>
      </c>
      <c r="FZ294" s="21">
        <f t="shared" si="1067"/>
        <v>-0.49084465444007819</v>
      </c>
      <c r="GA294" s="21">
        <f t="shared" si="1068"/>
        <v>0.12125913357582113</v>
      </c>
      <c r="GB294" s="21">
        <f t="shared" si="1069"/>
        <v>0.24092847479239976</v>
      </c>
      <c r="GC294" s="3">
        <f t="shared" si="1014"/>
        <v>-0.17092331060177385</v>
      </c>
    </row>
    <row r="295" spans="68:185" x14ac:dyDescent="0.25">
      <c r="BP295" s="3">
        <f t="shared" si="1015"/>
        <v>187.98825856845639</v>
      </c>
      <c r="BQ295" s="3">
        <f t="shared" si="1016"/>
        <v>70.278625578889702</v>
      </c>
      <c r="BR295" s="21">
        <f t="shared" ref="BR295:BS295" si="1124">CH79</f>
        <v>129.13344207367305</v>
      </c>
      <c r="BS295" s="21">
        <f t="shared" si="1124"/>
        <v>117.70963298956669</v>
      </c>
      <c r="BT295" s="22">
        <f t="shared" si="1018"/>
        <v>15200.250073171524</v>
      </c>
      <c r="BU295" s="3">
        <f t="shared" si="1019"/>
        <v>16675.445861794673</v>
      </c>
      <c r="BW295" s="3"/>
      <c r="BX295" s="3">
        <f t="shared" si="1020"/>
        <v>-14.417922509141022</v>
      </c>
      <c r="BY295" s="21">
        <f t="shared" si="1021"/>
        <v>-80.772479057841039</v>
      </c>
      <c r="BZ295" s="21">
        <f t="shared" si="1022"/>
        <v>207.87648947959534</v>
      </c>
      <c r="CA295" s="21">
        <f t="shared" si="1023"/>
        <v>6524.1933731493691</v>
      </c>
      <c r="CB295" s="3">
        <f t="shared" si="1005"/>
        <v>1164.5713439271681</v>
      </c>
      <c r="CK295" s="3">
        <f t="shared" si="1024"/>
        <v>101.13636356818181</v>
      </c>
      <c r="CL295" s="3">
        <f t="shared" si="1025"/>
        <v>106.24909375</v>
      </c>
      <c r="CM295" s="21">
        <f t="shared" ref="CM295:CN295" si="1125">CJ79</f>
        <v>103.6927286590909</v>
      </c>
      <c r="CN295" s="21">
        <f t="shared" si="1125"/>
        <v>-5.1127301818181934</v>
      </c>
      <c r="CO295" s="22">
        <f t="shared" si="1027"/>
        <v>-530.15294345041843</v>
      </c>
      <c r="CP295" s="3">
        <f t="shared" si="1028"/>
        <v>10752.181976767852</v>
      </c>
      <c r="CR295" s="3"/>
      <c r="CS295" s="3">
        <f t="shared" si="1029"/>
        <v>-5.2824074750317038</v>
      </c>
      <c r="CT295" s="21">
        <f t="shared" si="1030"/>
        <v>3.0824470000003714</v>
      </c>
      <c r="CU295" s="21">
        <f t="shared" si="1031"/>
        <v>27.903828732270821</v>
      </c>
      <c r="CV295" s="21">
        <f t="shared" si="1032"/>
        <v>9.5014795078112897</v>
      </c>
      <c r="CW295" s="3">
        <f t="shared" si="1007"/>
        <v>-16.282741074191012</v>
      </c>
      <c r="DF295" s="3">
        <f t="shared" si="1033"/>
        <v>112.5</v>
      </c>
      <c r="DG295" s="3">
        <f t="shared" si="1034"/>
        <v>107.50079124999901</v>
      </c>
      <c r="DH295" s="21">
        <f t="shared" ref="DH295:DI295" si="1126">CL79</f>
        <v>110.0003956249995</v>
      </c>
      <c r="DI295" s="21">
        <f t="shared" si="1126"/>
        <v>4.9992087500009887</v>
      </c>
      <c r="DJ295" s="22">
        <f t="shared" si="1036"/>
        <v>549.91494031206798</v>
      </c>
      <c r="DK295" s="3">
        <f t="shared" si="1037"/>
        <v>12100.087037656409</v>
      </c>
      <c r="DM295" s="3"/>
      <c r="DN295" s="3">
        <f t="shared" si="1038"/>
        <v>-23.127794145875839</v>
      </c>
      <c r="DO295" s="21">
        <f t="shared" si="1039"/>
        <v>-29.402003027778321</v>
      </c>
      <c r="DP295" s="21">
        <f t="shared" si="1040"/>
        <v>534.89486205400874</v>
      </c>
      <c r="DQ295" s="21">
        <f t="shared" si="1041"/>
        <v>864.47778204548558</v>
      </c>
      <c r="DR295" s="3">
        <f t="shared" si="1009"/>
        <v>680.00347350287518</v>
      </c>
      <c r="EA295" s="3">
        <f t="shared" si="1042"/>
        <v>2.2374999992499998</v>
      </c>
      <c r="EB295" s="3">
        <f t="shared" si="1043"/>
        <v>1.9299983999999899</v>
      </c>
      <c r="EC295" s="21">
        <f t="shared" ref="EC295:ED295" si="1127">CN79</f>
        <v>2.0837491996249948</v>
      </c>
      <c r="ED295" s="21">
        <f t="shared" si="1127"/>
        <v>0.30750159925000986</v>
      </c>
      <c r="EE295" s="22">
        <f t="shared" si="1045"/>
        <v>0.640756211320614</v>
      </c>
      <c r="EF295" s="3">
        <f t="shared" si="1046"/>
        <v>4.342010726937807</v>
      </c>
      <c r="EH295" s="3"/>
      <c r="EI295" s="3">
        <f t="shared" si="1047"/>
        <v>-8.4675926670833235E-2</v>
      </c>
      <c r="EJ295" s="21">
        <f t="shared" si="1048"/>
        <v>-0.21400137766667182</v>
      </c>
      <c r="EK295" s="21">
        <f t="shared" si="1049"/>
        <v>7.1700125575643271E-3</v>
      </c>
      <c r="EL295" s="21">
        <f t="shared" si="1050"/>
        <v>4.5796589643233507E-2</v>
      </c>
      <c r="EM295" s="3">
        <f t="shared" si="1051"/>
        <v>1.8120764962760393E-2</v>
      </c>
      <c r="EV295" s="3">
        <f t="shared" si="1052"/>
        <v>4.9162011189663248</v>
      </c>
      <c r="EW295" s="3">
        <f t="shared" si="1053"/>
        <v>5.1813514456799501</v>
      </c>
      <c r="EX295" s="21">
        <f t="shared" ref="EX295:EY295" si="1128">CP79</f>
        <v>5.0487762823231375</v>
      </c>
      <c r="EY295" s="25">
        <f t="shared" si="1128"/>
        <v>-0.26515032671362526</v>
      </c>
      <c r="EZ295" s="22">
        <f t="shared" si="1055"/>
        <v>-1.3386846807619823</v>
      </c>
      <c r="FA295" s="3">
        <f t="shared" si="1056"/>
        <v>25.49014194894864</v>
      </c>
      <c r="FC295" s="3"/>
      <c r="FD295" s="3">
        <f t="shared" si="1057"/>
        <v>0.524347689339967</v>
      </c>
      <c r="FE295" s="21">
        <f t="shared" si="1058"/>
        <v>0.48884073664106076</v>
      </c>
      <c r="FF295" s="21">
        <f t="shared" si="1059"/>
        <v>0.27494049931616255</v>
      </c>
      <c r="FG295" s="21">
        <f t="shared" si="1060"/>
        <v>0.23896526579977492</v>
      </c>
      <c r="FH295" s="3">
        <f t="shared" si="1012"/>
        <v>0.25632251071298756</v>
      </c>
      <c r="FQ295" s="3">
        <f t="shared" si="1061"/>
        <v>8.8219698477655708</v>
      </c>
      <c r="FR295" s="3">
        <f t="shared" si="1062"/>
        <v>3.7902936936846401</v>
      </c>
      <c r="FS295" s="21">
        <f t="shared" ref="FS295:FT295" si="1129">CR79</f>
        <v>6.3061317707251057</v>
      </c>
      <c r="FT295" s="25">
        <f t="shared" si="1129"/>
        <v>5.0316761540809303</v>
      </c>
      <c r="FU295" s="22">
        <f t="shared" si="1064"/>
        <v>31.730412855249668</v>
      </c>
      <c r="FV295" s="3">
        <f t="shared" si="1065"/>
        <v>39.767297909748557</v>
      </c>
      <c r="FX295" s="3"/>
      <c r="FY295" s="3">
        <f t="shared" si="1066"/>
        <v>0.45925456728471481</v>
      </c>
      <c r="FZ295" s="21">
        <f t="shared" si="1067"/>
        <v>-1.6274752986690477</v>
      </c>
      <c r="GA295" s="21">
        <f t="shared" si="1068"/>
        <v>0.21091475757187064</v>
      </c>
      <c r="GB295" s="21">
        <f t="shared" si="1069"/>
        <v>2.648675847777906</v>
      </c>
      <c r="GC295" s="3">
        <f t="shared" si="1014"/>
        <v>-0.74742546405681554</v>
      </c>
    </row>
    <row r="296" spans="68:185" x14ac:dyDescent="0.25">
      <c r="BP296" s="3">
        <f t="shared" si="1015"/>
        <v>192.45022599615552</v>
      </c>
      <c r="BQ296" s="3">
        <f t="shared" si="1016"/>
        <v>20.44018126872</v>
      </c>
      <c r="BR296" s="21">
        <f t="shared" ref="BR296:BS296" si="1130">CH80</f>
        <v>106.44520363243777</v>
      </c>
      <c r="BS296" s="21">
        <f t="shared" si="1130"/>
        <v>172.01004472743551</v>
      </c>
      <c r="BT296" s="22">
        <f t="shared" si="1018"/>
        <v>18309.644237836601</v>
      </c>
      <c r="BU296" s="3">
        <f t="shared" si="1019"/>
        <v>11330.581376351143</v>
      </c>
      <c r="BW296" s="3"/>
      <c r="BX296" s="3">
        <f t="shared" si="1020"/>
        <v>-9.9559550814418856</v>
      </c>
      <c r="BY296" s="21">
        <f t="shared" si="1021"/>
        <v>-130.61092336801073</v>
      </c>
      <c r="BZ296" s="21">
        <f t="shared" si="1022"/>
        <v>99.121041583688509</v>
      </c>
      <c r="CA296" s="21">
        <f t="shared" si="1023"/>
        <v>17059.213303044373</v>
      </c>
      <c r="CB296" s="3">
        <f t="shared" si="1005"/>
        <v>1300.3564861975631</v>
      </c>
      <c r="CK296" s="3">
        <f t="shared" si="1024"/>
        <v>93.560606090909147</v>
      </c>
      <c r="CL296" s="3">
        <f t="shared" si="1025"/>
        <v>94.999791249999305</v>
      </c>
      <c r="CM296" s="21">
        <f t="shared" ref="CM296:CN296" si="1131">CJ80</f>
        <v>94.280198670454226</v>
      </c>
      <c r="CN296" s="21">
        <f t="shared" si="1131"/>
        <v>-1.4391851590901581</v>
      </c>
      <c r="CO296" s="22">
        <f t="shared" si="1027"/>
        <v>-135.68666272258938</v>
      </c>
      <c r="CP296" s="3">
        <f t="shared" si="1028"/>
        <v>8888.755861340318</v>
      </c>
      <c r="CR296" s="3"/>
      <c r="CS296" s="3">
        <f t="shared" si="1029"/>
        <v>-12.858164952304364</v>
      </c>
      <c r="CT296" s="21">
        <f t="shared" si="1030"/>
        <v>-8.1668555000003238</v>
      </c>
      <c r="CU296" s="21">
        <f t="shared" si="1031"/>
        <v>165.33240594066828</v>
      </c>
      <c r="CV296" s="21">
        <f t="shared" si="1032"/>
        <v>66.697528757885536</v>
      </c>
      <c r="CW296" s="3">
        <f t="shared" si="1007"/>
        <v>105.01077516063829</v>
      </c>
      <c r="DF296" s="3">
        <f t="shared" si="1033"/>
        <v>119.58333322499995</v>
      </c>
      <c r="DG296" s="3">
        <f t="shared" si="1034"/>
        <v>120.00012375</v>
      </c>
      <c r="DH296" s="21">
        <f t="shared" ref="DH296:DI296" si="1132">CL80</f>
        <v>119.79172848749997</v>
      </c>
      <c r="DI296" s="21">
        <f t="shared" si="1132"/>
        <v>-0.41679052500005298</v>
      </c>
      <c r="DJ296" s="22">
        <f t="shared" si="1036"/>
        <v>-49.928057406968911</v>
      </c>
      <c r="DK296" s="3">
        <f t="shared" si="1037"/>
        <v>14350.058214022911</v>
      </c>
      <c r="DM296" s="3"/>
      <c r="DN296" s="3">
        <f t="shared" si="1038"/>
        <v>-16.044460920875892</v>
      </c>
      <c r="DO296" s="21">
        <f t="shared" si="1039"/>
        <v>-16.902670527777332</v>
      </c>
      <c r="DP296" s="21">
        <f t="shared" si="1040"/>
        <v>257.42472624151367</v>
      </c>
      <c r="DQ296" s="21">
        <f t="shared" si="1041"/>
        <v>285.70027097059244</v>
      </c>
      <c r="DR296" s="3">
        <f t="shared" si="1009"/>
        <v>271.19423674136408</v>
      </c>
      <c r="EA296" s="3">
        <f t="shared" si="1042"/>
        <v>2.22499999925</v>
      </c>
      <c r="EB296" s="3">
        <f t="shared" si="1043"/>
        <v>1.89999961999999</v>
      </c>
      <c r="EC296" s="21">
        <f t="shared" ref="EC296:ED296" si="1133">CN80</f>
        <v>2.0624998096249949</v>
      </c>
      <c r="ED296" s="21">
        <f t="shared" si="1133"/>
        <v>0.32500037925001002</v>
      </c>
      <c r="EE296" s="22">
        <f t="shared" si="1045"/>
        <v>0.67031322033119678</v>
      </c>
      <c r="EF296" s="3">
        <f t="shared" si="1046"/>
        <v>4.2539054647031405</v>
      </c>
      <c r="EH296" s="3"/>
      <c r="EI296" s="3">
        <f t="shared" si="1047"/>
        <v>-9.7175926670832968E-2</v>
      </c>
      <c r="EJ296" s="21">
        <f t="shared" si="1048"/>
        <v>-0.24400015766667171</v>
      </c>
      <c r="EK296" s="21">
        <f t="shared" si="1049"/>
        <v>9.4431607243351066E-3</v>
      </c>
      <c r="EL296" s="21">
        <f t="shared" si="1050"/>
        <v>5.9536076941360656E-2</v>
      </c>
      <c r="EM296" s="3">
        <f t="shared" si="1051"/>
        <v>2.3710941429088174E-2</v>
      </c>
      <c r="EV296" s="3">
        <f t="shared" si="1052"/>
        <v>4.9438202263855571</v>
      </c>
      <c r="EW296" s="3">
        <f t="shared" si="1053"/>
        <v>5.2631589473686304</v>
      </c>
      <c r="EX296" s="21">
        <f t="shared" ref="EX296:EY296" si="1134">CP80</f>
        <v>5.1034895868770942</v>
      </c>
      <c r="EY296" s="25">
        <f t="shared" si="1134"/>
        <v>-0.31933872098307337</v>
      </c>
      <c r="EZ296" s="22">
        <f t="shared" si="1055"/>
        <v>-1.6297418372237646</v>
      </c>
      <c r="FA296" s="3">
        <f t="shared" si="1056"/>
        <v>26.045605963362934</v>
      </c>
      <c r="FC296" s="3"/>
      <c r="FD296" s="3">
        <f t="shared" si="1057"/>
        <v>0.55196679675919924</v>
      </c>
      <c r="FE296" s="21">
        <f t="shared" si="1058"/>
        <v>0.5706482383297411</v>
      </c>
      <c r="FF296" s="21">
        <f t="shared" si="1059"/>
        <v>0.30466734472461116</v>
      </c>
      <c r="FG296" s="21">
        <f t="shared" si="1060"/>
        <v>0.325639411908837</v>
      </c>
      <c r="FH296" s="3">
        <f t="shared" si="1012"/>
        <v>0.31497888018714731</v>
      </c>
      <c r="FQ296" s="3">
        <f t="shared" si="1061"/>
        <v>8.989096139843312</v>
      </c>
      <c r="FR296" s="3">
        <f t="shared" si="1062"/>
        <v>1.3994648258132001</v>
      </c>
      <c r="FS296" s="21">
        <f t="shared" ref="FS296:FT296" si="1135">CR80</f>
        <v>5.1942804828282565</v>
      </c>
      <c r="FT296" s="25">
        <f t="shared" si="1135"/>
        <v>7.5896313140301119</v>
      </c>
      <c r="FU296" s="22">
        <f t="shared" si="1064"/>
        <v>39.422673806328781</v>
      </c>
      <c r="FV296" s="3">
        <f t="shared" si="1065"/>
        <v>26.980549734290545</v>
      </c>
      <c r="FX296" s="3"/>
      <c r="FY296" s="3">
        <f t="shared" si="1066"/>
        <v>0.62638085936245602</v>
      </c>
      <c r="FZ296" s="21">
        <f t="shared" si="1067"/>
        <v>-4.0183041665404877</v>
      </c>
      <c r="GA296" s="21">
        <f t="shared" si="1068"/>
        <v>0.39235298097564891</v>
      </c>
      <c r="GB296" s="21">
        <f t="shared" si="1069"/>
        <v>16.146768374836643</v>
      </c>
      <c r="GC296" s="3">
        <f t="shared" si="1014"/>
        <v>-2.5169888170173684</v>
      </c>
    </row>
    <row r="297" spans="68:185" x14ac:dyDescent="0.25">
      <c r="BP297" s="3">
        <f t="shared" si="1015"/>
        <v>198.90960352201125</v>
      </c>
      <c r="BQ297" s="3">
        <f t="shared" si="1016"/>
        <v>152.23603937514</v>
      </c>
      <c r="BR297" s="21">
        <f t="shared" ref="BR297:BS297" si="1136">CH81</f>
        <v>175.57282144857561</v>
      </c>
      <c r="BS297" s="21">
        <f t="shared" si="1136"/>
        <v>46.673564146871257</v>
      </c>
      <c r="BT297" s="22">
        <f t="shared" si="1018"/>
        <v>8194.6093443272675</v>
      </c>
      <c r="BU297" s="3">
        <f t="shared" si="1019"/>
        <v>30825.81563141341</v>
      </c>
      <c r="BW297" s="3"/>
      <c r="BX297" s="3">
        <f t="shared" si="1020"/>
        <v>-3.4965775555861569</v>
      </c>
      <c r="BY297" s="21">
        <f t="shared" si="1021"/>
        <v>1.1849347384092539</v>
      </c>
      <c r="BZ297" s="21">
        <f t="shared" si="1022"/>
        <v>12.226054602228864</v>
      </c>
      <c r="CA297" s="21">
        <f t="shared" si="1023"/>
        <v>1.4040703342890068</v>
      </c>
      <c r="CB297" s="3">
        <f t="shared" si="1005"/>
        <v>-4.143216211156151</v>
      </c>
      <c r="CK297" s="3">
        <f t="shared" si="1024"/>
        <v>110.22727288636364</v>
      </c>
      <c r="CL297" s="3">
        <f t="shared" si="1025"/>
        <v>98.749636250000393</v>
      </c>
      <c r="CM297" s="21">
        <f t="shared" ref="CM297:CN297" si="1137">CJ81</f>
        <v>104.48845456818202</v>
      </c>
      <c r="CN297" s="21">
        <f t="shared" si="1137"/>
        <v>11.477636636363243</v>
      </c>
      <c r="CO297" s="22">
        <f t="shared" si="1027"/>
        <v>1199.2805142287423</v>
      </c>
      <c r="CP297" s="3">
        <f t="shared" si="1028"/>
        <v>10917.837138047038</v>
      </c>
      <c r="CR297" s="3"/>
      <c r="CS297" s="3">
        <f t="shared" si="1029"/>
        <v>3.8085018431501254</v>
      </c>
      <c r="CT297" s="21">
        <f t="shared" si="1030"/>
        <v>-4.4170104999992361</v>
      </c>
      <c r="CU297" s="21">
        <f t="shared" si="1031"/>
        <v>14.504686289277902</v>
      </c>
      <c r="CV297" s="21">
        <f t="shared" si="1032"/>
        <v>19.509981757103503</v>
      </c>
      <c r="CW297" s="3">
        <f t="shared" si="1007"/>
        <v>-16.822192630460549</v>
      </c>
      <c r="DF297" s="3">
        <f t="shared" si="1033"/>
        <v>122.49999982499997</v>
      </c>
      <c r="DG297" s="3">
        <f t="shared" si="1034"/>
        <v>132.50017249999902</v>
      </c>
      <c r="DH297" s="21">
        <f t="shared" ref="DH297:DI297" si="1138">CL81</f>
        <v>127.5000861624995</v>
      </c>
      <c r="DI297" s="21">
        <f t="shared" si="1138"/>
        <v>-10.00017267499905</v>
      </c>
      <c r="DJ297" s="22">
        <f t="shared" si="1036"/>
        <v>-1275.0228777022519</v>
      </c>
      <c r="DK297" s="3">
        <f t="shared" si="1037"/>
        <v>16256.271971444796</v>
      </c>
      <c r="DM297" s="3"/>
      <c r="DN297" s="3">
        <f t="shared" si="1038"/>
        <v>-13.127794320875864</v>
      </c>
      <c r="DO297" s="21">
        <f t="shared" si="1039"/>
        <v>-4.4026217777783074</v>
      </c>
      <c r="DP297" s="21">
        <f t="shared" si="1040"/>
        <v>172.33898373122059</v>
      </c>
      <c r="DQ297" s="21">
        <f t="shared" si="1041"/>
        <v>19.383078518167824</v>
      </c>
      <c r="DR297" s="3">
        <f t="shared" si="1009"/>
        <v>57.796713171282462</v>
      </c>
      <c r="EA297" s="3">
        <f t="shared" si="1042"/>
        <v>2.4374999999999996</v>
      </c>
      <c r="EB297" s="3">
        <f t="shared" si="1043"/>
        <v>2.0900001499999998</v>
      </c>
      <c r="EC297" s="21">
        <f t="shared" ref="EC297:ED297" si="1139">CN81</f>
        <v>2.2637500749999999</v>
      </c>
      <c r="ED297" s="21">
        <f t="shared" si="1139"/>
        <v>0.34749984999999972</v>
      </c>
      <c r="EE297" s="22">
        <f t="shared" si="1045"/>
        <v>0.78665281149998811</v>
      </c>
      <c r="EF297" s="3">
        <f t="shared" si="1046"/>
        <v>5.1245644020625054</v>
      </c>
      <c r="EH297" s="3"/>
      <c r="EI297" s="3">
        <f t="shared" si="1047"/>
        <v>0.11532407407916656</v>
      </c>
      <c r="EJ297" s="21">
        <f t="shared" si="1048"/>
        <v>-5.3999627666661887E-2</v>
      </c>
      <c r="EK297" s="21">
        <f t="shared" si="1049"/>
        <v>1.3299642062217096E-2</v>
      </c>
      <c r="EL297" s="21">
        <f t="shared" si="1050"/>
        <v>2.9159597881381161E-3</v>
      </c>
      <c r="EM297" s="3">
        <f t="shared" si="1051"/>
        <v>-6.2274570612775278E-3</v>
      </c>
      <c r="EV297" s="3">
        <f t="shared" si="1052"/>
        <v>4.5128205128205137</v>
      </c>
      <c r="EW297" s="3">
        <f t="shared" si="1053"/>
        <v>4.7846886518165999</v>
      </c>
      <c r="EX297" s="21">
        <f t="shared" ref="EX297:EY297" si="1140">CP81</f>
        <v>4.6487545823185563</v>
      </c>
      <c r="EY297" s="25">
        <f t="shared" si="1140"/>
        <v>-0.27186813899608619</v>
      </c>
      <c r="EZ297" s="22">
        <f t="shared" si="1055"/>
        <v>-1.263848256944474</v>
      </c>
      <c r="FA297" s="3">
        <f t="shared" si="1056"/>
        <v>21.610919166627774</v>
      </c>
      <c r="FC297" s="3"/>
      <c r="FD297" s="3">
        <f t="shared" si="1057"/>
        <v>0.12096708319415583</v>
      </c>
      <c r="FE297" s="21">
        <f t="shared" si="1058"/>
        <v>9.217794277771052E-2</v>
      </c>
      <c r="FF297" s="21">
        <f t="shared" si="1059"/>
        <v>1.4633035216501819E-2</v>
      </c>
      <c r="FG297" s="21">
        <f t="shared" si="1060"/>
        <v>8.4967731347308749E-3</v>
      </c>
      <c r="FH297" s="3">
        <f t="shared" si="1012"/>
        <v>1.1150496872657444E-2</v>
      </c>
      <c r="FQ297" s="3">
        <f t="shared" si="1061"/>
        <v>8.628247328442729</v>
      </c>
      <c r="FR297" s="3">
        <f t="shared" si="1062"/>
        <v>6.7884469580228401</v>
      </c>
      <c r="FS297" s="21">
        <f t="shared" ref="FS297:FT297" si="1141">CR81</f>
        <v>7.7083471432327846</v>
      </c>
      <c r="FT297" s="25">
        <f t="shared" si="1141"/>
        <v>1.8398003704198889</v>
      </c>
      <c r="FU297" s="22">
        <f t="shared" si="1064"/>
        <v>14.181819929444769</v>
      </c>
      <c r="FV297" s="3">
        <f t="shared" si="1065"/>
        <v>59.418615680585035</v>
      </c>
      <c r="FX297" s="3"/>
      <c r="FY297" s="3">
        <f t="shared" si="1066"/>
        <v>0.26553204796187302</v>
      </c>
      <c r="FZ297" s="21">
        <f t="shared" si="1067"/>
        <v>1.3706779656691523</v>
      </c>
      <c r="GA297" s="21">
        <f t="shared" si="1068"/>
        <v>7.0507268494826428E-2</v>
      </c>
      <c r="GB297" s="21">
        <f t="shared" si="1069"/>
        <v>1.8787580855709261</v>
      </c>
      <c r="GC297" s="3">
        <f t="shared" si="1014"/>
        <v>0.36395892732034391</v>
      </c>
    </row>
    <row r="298" spans="68:185" x14ac:dyDescent="0.25">
      <c r="BP298" s="3">
        <f t="shared" si="1015"/>
        <v>198.53345104074208</v>
      </c>
      <c r="BQ298" s="3">
        <f t="shared" si="1016"/>
        <v>249.52166912438898</v>
      </c>
      <c r="BR298" s="21">
        <f t="shared" ref="BR298:BS298" si="1142">CH82</f>
        <v>224.02756008256551</v>
      </c>
      <c r="BS298" s="21">
        <f t="shared" si="1142"/>
        <v>-50.988218083646899</v>
      </c>
      <c r="BT298" s="22">
        <f t="shared" si="1018"/>
        <v>-11422.766090237159</v>
      </c>
      <c r="BU298" s="3">
        <f t="shared" si="1019"/>
        <v>50188.347676547499</v>
      </c>
      <c r="BW298" s="3"/>
      <c r="BX298" s="3">
        <f t="shared" si="1020"/>
        <v>-3.8727300368553301</v>
      </c>
      <c r="BY298" s="21">
        <f t="shared" si="1021"/>
        <v>98.470564487658237</v>
      </c>
      <c r="BZ298" s="21">
        <f t="shared" si="1022"/>
        <v>14.998037938361486</v>
      </c>
      <c r="CA298" s="21">
        <f t="shared" si="1023"/>
        <v>9696.4520705180603</v>
      </c>
      <c r="CB298" s="3">
        <f t="shared" si="1005"/>
        <v>-381.34991283745387</v>
      </c>
      <c r="CK298" s="3">
        <f t="shared" si="1024"/>
        <v>112.08333329999998</v>
      </c>
      <c r="CL298" s="3">
        <f t="shared" si="1025"/>
        <v>126.25002874999899</v>
      </c>
      <c r="CM298" s="21">
        <f t="shared" ref="CM298:CN298" si="1143">CJ82</f>
        <v>119.16668102499949</v>
      </c>
      <c r="CN298" s="21">
        <f t="shared" si="1143"/>
        <v>-14.166695449999011</v>
      </c>
      <c r="CO298" s="22">
        <f t="shared" si="1027"/>
        <v>-1688.1980778683437</v>
      </c>
      <c r="CP298" s="3">
        <f t="shared" si="1028"/>
        <v>14200.697866513974</v>
      </c>
      <c r="CR298" s="3"/>
      <c r="CS298" s="3">
        <f t="shared" si="1029"/>
        <v>5.6645622567864677</v>
      </c>
      <c r="CT298" s="21">
        <f t="shared" si="1030"/>
        <v>23.083381999999361</v>
      </c>
      <c r="CU298" s="21">
        <f t="shared" si="1031"/>
        <v>32.087265561009801</v>
      </c>
      <c r="CV298" s="21">
        <f t="shared" si="1032"/>
        <v>532.84252455789454</v>
      </c>
      <c r="CW298" s="3">
        <f t="shared" si="1007"/>
        <v>130.75725443618052</v>
      </c>
      <c r="DF298" s="3">
        <f t="shared" si="1033"/>
        <v>102.77777780555557</v>
      </c>
      <c r="DG298" s="3">
        <f t="shared" si="1034"/>
        <v>88.750123750001009</v>
      </c>
      <c r="DH298" s="21">
        <f t="shared" ref="DH298:DI298" si="1144">CL82</f>
        <v>95.763950777778291</v>
      </c>
      <c r="DI298" s="21">
        <f t="shared" si="1144"/>
        <v>14.027654055554564</v>
      </c>
      <c r="DJ298" s="22">
        <f t="shared" si="1036"/>
        <v>1343.3435725038294</v>
      </c>
      <c r="DK298" s="3">
        <f t="shared" si="1037"/>
        <v>9170.7342685687436</v>
      </c>
      <c r="DM298" s="3"/>
      <c r="DN298" s="3">
        <f t="shared" si="1038"/>
        <v>-32.850016340320266</v>
      </c>
      <c r="DO298" s="21">
        <f t="shared" si="1039"/>
        <v>-48.152670527776323</v>
      </c>
      <c r="DP298" s="21">
        <f t="shared" si="1040"/>
        <v>1079.1235735593084</v>
      </c>
      <c r="DQ298" s="21">
        <f t="shared" si="1041"/>
        <v>2318.6796789565783</v>
      </c>
      <c r="DR298" s="3">
        <f t="shared" si="1009"/>
        <v>1581.8160136675103</v>
      </c>
      <c r="EA298" s="3">
        <f t="shared" si="1042"/>
        <v>2.0458333332500001</v>
      </c>
      <c r="EB298" s="3">
        <f t="shared" si="1043"/>
        <v>1.9300003100000001</v>
      </c>
      <c r="EC298" s="21">
        <f t="shared" ref="EC298:ED298" si="1145">CN82</f>
        <v>1.9879168216250001</v>
      </c>
      <c r="ED298" s="21">
        <f t="shared" si="1145"/>
        <v>0.11583302325</v>
      </c>
      <c r="EE298" s="22">
        <f t="shared" si="1045"/>
        <v>0.23026641541835474</v>
      </c>
      <c r="EF298" s="3">
        <f t="shared" si="1046"/>
        <v>3.9518132896996421</v>
      </c>
      <c r="EH298" s="3"/>
      <c r="EI298" s="3">
        <f t="shared" si="1047"/>
        <v>-0.27634259267083294</v>
      </c>
      <c r="EJ298" s="21">
        <f t="shared" si="1048"/>
        <v>-0.21399946766666167</v>
      </c>
      <c r="EK298" s="21">
        <f t="shared" si="1049"/>
        <v>7.636522852403789E-2</v>
      </c>
      <c r="EL298" s="21">
        <f t="shared" si="1050"/>
        <v>4.5795772161614574E-2</v>
      </c>
      <c r="EM298" s="3">
        <f t="shared" si="1051"/>
        <v>5.9137167725183369E-2</v>
      </c>
      <c r="EV298" s="3">
        <f t="shared" si="1052"/>
        <v>4.8879837069200809</v>
      </c>
      <c r="EW298" s="3">
        <f t="shared" si="1053"/>
        <v>5.18134631802209</v>
      </c>
      <c r="EX298" s="21">
        <f t="shared" ref="EX298:EY298" si="1146">CP82</f>
        <v>5.0346650124710859</v>
      </c>
      <c r="EY298" s="25">
        <f t="shared" si="1146"/>
        <v>-0.29336261110200912</v>
      </c>
      <c r="EZ298" s="22">
        <f t="shared" si="1055"/>
        <v>-1.4769824740824471</v>
      </c>
      <c r="FA298" s="3">
        <f t="shared" si="1056"/>
        <v>25.347851787800479</v>
      </c>
      <c r="FC298" s="3"/>
      <c r="FD298" s="3">
        <f t="shared" si="1057"/>
        <v>0.49613027729372305</v>
      </c>
      <c r="FE298" s="21">
        <f t="shared" si="1058"/>
        <v>0.48883560898320066</v>
      </c>
      <c r="FF298" s="21">
        <f t="shared" si="1059"/>
        <v>0.24614525204754653</v>
      </c>
      <c r="FG298" s="21">
        <f t="shared" si="1060"/>
        <v>0.23896025260997666</v>
      </c>
      <c r="FH298" s="3">
        <f t="shared" si="1012"/>
        <v>0.24252614623588131</v>
      </c>
      <c r="FQ298" s="3">
        <f t="shared" si="1061"/>
        <v>9.2914774700314666</v>
      </c>
      <c r="FR298" s="3">
        <f t="shared" si="1062"/>
        <v>12.0359744462469</v>
      </c>
      <c r="FS298" s="21">
        <f t="shared" ref="FS298:FT298" si="1147">CR82</f>
        <v>10.663725958139183</v>
      </c>
      <c r="FT298" s="25">
        <f t="shared" si="1147"/>
        <v>-2.7444969762154336</v>
      </c>
      <c r="FU298" s="22">
        <f t="shared" si="1064"/>
        <v>-29.266563647303016</v>
      </c>
      <c r="FV298" s="3">
        <f t="shared" si="1065"/>
        <v>113.71505131029144</v>
      </c>
      <c r="FX298" s="3"/>
      <c r="FY298" s="3">
        <f t="shared" si="1066"/>
        <v>0.92876218955061063</v>
      </c>
      <c r="FZ298" s="21">
        <f t="shared" si="1067"/>
        <v>6.6182054538932125</v>
      </c>
      <c r="GA298" s="21">
        <f t="shared" si="1068"/>
        <v>0.86259920473884444</v>
      </c>
      <c r="GB298" s="21">
        <f t="shared" si="1069"/>
        <v>43.800643429941864</v>
      </c>
      <c r="GC298" s="3">
        <f t="shared" si="1014"/>
        <v>6.1467389882536532</v>
      </c>
    </row>
    <row r="299" spans="68:185" x14ac:dyDescent="0.25">
      <c r="BP299" s="3">
        <f t="shared" si="1015"/>
        <v>192.96207574083485</v>
      </c>
      <c r="BQ299" s="3">
        <f t="shared" si="1016"/>
        <v>49.979304053050001</v>
      </c>
      <c r="BR299" s="21">
        <f t="shared" ref="BR299:BS299" si="1148">CH83</f>
        <v>121.47068989694242</v>
      </c>
      <c r="BS299" s="21">
        <f t="shared" si="1148"/>
        <v>142.98277168778486</v>
      </c>
      <c r="BT299" s="22">
        <f t="shared" si="1018"/>
        <v>17368.215920292234</v>
      </c>
      <c r="BU299" s="3">
        <f t="shared" si="1019"/>
        <v>14755.128504039149</v>
      </c>
      <c r="BW299" s="3"/>
      <c r="BX299" s="3">
        <f t="shared" si="1020"/>
        <v>-9.4441053367625614</v>
      </c>
      <c r="BY299" s="21">
        <f t="shared" si="1021"/>
        <v>-101.07180058368074</v>
      </c>
      <c r="BZ299" s="21">
        <f t="shared" si="1022"/>
        <v>89.191125611867093</v>
      </c>
      <c r="CA299" s="21">
        <f t="shared" si="1023"/>
        <v>10215.508873227327</v>
      </c>
      <c r="CB299" s="3">
        <f t="shared" si="1005"/>
        <v>954.53273128854062</v>
      </c>
      <c r="CK299" s="3">
        <f t="shared" si="1024"/>
        <v>106.43939418181812</v>
      </c>
      <c r="CL299" s="3">
        <f t="shared" si="1025"/>
        <v>112.499951249999</v>
      </c>
      <c r="CM299" s="21">
        <f t="shared" ref="CM299:CN299" si="1149">CJ83</f>
        <v>109.46967271590856</v>
      </c>
      <c r="CN299" s="21">
        <f t="shared" si="1149"/>
        <v>-6.0605570681808842</v>
      </c>
      <c r="CO299" s="22">
        <f t="shared" si="1027"/>
        <v>-663.44719872984774</v>
      </c>
      <c r="CP299" s="3">
        <f t="shared" si="1028"/>
        <v>11983.609244528134</v>
      </c>
      <c r="CR299" s="3"/>
      <c r="CS299" s="3">
        <f t="shared" si="1029"/>
        <v>2.0623138604605629E-2</v>
      </c>
      <c r="CT299" s="21">
        <f t="shared" si="1030"/>
        <v>9.3333044999993717</v>
      </c>
      <c r="CU299" s="21">
        <f t="shared" si="1031"/>
        <v>4.2531384590477502E-4</v>
      </c>
      <c r="CV299" s="21">
        <f t="shared" si="1032"/>
        <v>87.110572889708521</v>
      </c>
      <c r="CW299" s="3">
        <f t="shared" si="1007"/>
        <v>0.19248203234247649</v>
      </c>
      <c r="DF299" s="3">
        <f t="shared" si="1033"/>
        <v>124.99999982500006</v>
      </c>
      <c r="DG299" s="3">
        <f t="shared" si="1034"/>
        <v>118.75009625000001</v>
      </c>
      <c r="DH299" s="21">
        <f t="shared" ref="DH299:DI299" si="1150">CL83</f>
        <v>121.87504803750004</v>
      </c>
      <c r="DI299" s="21">
        <f t="shared" si="1150"/>
        <v>6.2499035750000473</v>
      </c>
      <c r="DJ299" s="22">
        <f t="shared" si="1036"/>
        <v>761.70729843287393</v>
      </c>
      <c r="DK299" s="3">
        <f t="shared" si="1037"/>
        <v>14853.527334142942</v>
      </c>
      <c r="DM299" s="3"/>
      <c r="DN299" s="3">
        <f t="shared" si="1038"/>
        <v>-10.627794320875779</v>
      </c>
      <c r="DO299" s="21">
        <f t="shared" si="1039"/>
        <v>-18.152698027777319</v>
      </c>
      <c r="DP299" s="21">
        <f t="shared" si="1040"/>
        <v>112.95001212683947</v>
      </c>
      <c r="DQ299" s="21">
        <f t="shared" si="1041"/>
        <v>329.52044568767059</v>
      </c>
      <c r="DR299" s="3">
        <f t="shared" si="1009"/>
        <v>192.92314100818476</v>
      </c>
      <c r="EA299" s="3">
        <f t="shared" si="1042"/>
        <v>2.4208333342499997</v>
      </c>
      <c r="EB299" s="3">
        <f t="shared" si="1043"/>
        <v>2.0999984699999898</v>
      </c>
      <c r="EC299" s="21">
        <f t="shared" ref="EC299:ED299" si="1151">CN83</f>
        <v>2.2604159021249948</v>
      </c>
      <c r="ED299" s="21">
        <f t="shared" si="1151"/>
        <v>0.32083486425000984</v>
      </c>
      <c r="EE299" s="22">
        <f t="shared" si="1045"/>
        <v>0.72522022910683626</v>
      </c>
      <c r="EF299" s="3">
        <f t="shared" si="1046"/>
        <v>5.1094800505795543</v>
      </c>
      <c r="EH299" s="3"/>
      <c r="EI299" s="3">
        <f t="shared" si="1047"/>
        <v>9.8657408329166696E-2</v>
      </c>
      <c r="EJ299" s="21">
        <f t="shared" si="1048"/>
        <v>-4.4001307666671874E-2</v>
      </c>
      <c r="EK299" s="21">
        <f t="shared" si="1049"/>
        <v>9.7332842182279306E-3</v>
      </c>
      <c r="EL299" s="21">
        <f t="shared" si="1050"/>
        <v>1.9361150763771171E-3</v>
      </c>
      <c r="EM299" s="3">
        <f t="shared" si="1051"/>
        <v>-4.3410549774881403E-3</v>
      </c>
      <c r="EV299" s="3">
        <f t="shared" si="1052"/>
        <v>4.5438898433740871</v>
      </c>
      <c r="EW299" s="3">
        <f t="shared" si="1053"/>
        <v>4.76190823129504</v>
      </c>
      <c r="EX299" s="21">
        <f t="shared" ref="EX299:EY299" si="1152">CP83</f>
        <v>4.6528990373345636</v>
      </c>
      <c r="EY299" s="25">
        <f t="shared" si="1152"/>
        <v>-0.21801838792095296</v>
      </c>
      <c r="EZ299" s="22">
        <f t="shared" si="1055"/>
        <v>-1.0144175472786354</v>
      </c>
      <c r="FA299" s="3">
        <f t="shared" si="1056"/>
        <v>21.649469451628907</v>
      </c>
      <c r="FC299" s="3"/>
      <c r="FD299" s="3">
        <f t="shared" si="1057"/>
        <v>0.15203641374772925</v>
      </c>
      <c r="FE299" s="21">
        <f t="shared" si="1058"/>
        <v>6.9397522256150701E-2</v>
      </c>
      <c r="FF299" s="21">
        <f t="shared" si="1059"/>
        <v>2.3115071105270717E-2</v>
      </c>
      <c r="FG299" s="21">
        <f t="shared" si="1060"/>
        <v>4.8160160952929318E-3</v>
      </c>
      <c r="FH299" s="3">
        <f t="shared" si="1012"/>
        <v>1.0550950406803377E-2</v>
      </c>
      <c r="FQ299" s="3">
        <f t="shared" si="1061"/>
        <v>8.3566534903758747</v>
      </c>
      <c r="FR299" s="3">
        <f t="shared" si="1062"/>
        <v>2.4189725107918099</v>
      </c>
      <c r="FS299" s="21">
        <f t="shared" ref="FS299:FT299" si="1153">CR83</f>
        <v>5.3878130005838418</v>
      </c>
      <c r="FT299" s="25">
        <f t="shared" si="1153"/>
        <v>5.9376809795840648</v>
      </c>
      <c r="FU299" s="22">
        <f t="shared" si="1064"/>
        <v>31.991114775122426</v>
      </c>
      <c r="FV299" s="3">
        <f t="shared" si="1065"/>
        <v>29.028528929260261</v>
      </c>
      <c r="FX299" s="3"/>
      <c r="FY299" s="3">
        <f t="shared" si="1066"/>
        <v>-6.0617901049813128E-3</v>
      </c>
      <c r="FZ299" s="21">
        <f t="shared" si="1067"/>
        <v>-2.9987964815618779</v>
      </c>
      <c r="GA299" s="21">
        <f t="shared" si="1068"/>
        <v>3.6745299276849357E-5</v>
      </c>
      <c r="GB299" s="21">
        <f t="shared" si="1069"/>
        <v>8.9927803378278988</v>
      </c>
      <c r="GC299" s="3">
        <f t="shared" si="1014"/>
        <v>1.8178074838784569E-2</v>
      </c>
    </row>
    <row r="300" spans="68:185" x14ac:dyDescent="0.25">
      <c r="BP300" s="3">
        <f t="shared" si="1015"/>
        <v>190.09849158173046</v>
      </c>
      <c r="BQ300" s="3">
        <f t="shared" si="1016"/>
        <v>52.534531926390002</v>
      </c>
      <c r="BR300" s="21">
        <f t="shared" ref="BR300:BS300" si="1154">CH84</f>
        <v>121.31651175406023</v>
      </c>
      <c r="BS300" s="21">
        <f t="shared" si="1154"/>
        <v>137.56395965534045</v>
      </c>
      <c r="BT300" s="22">
        <f t="shared" si="1018"/>
        <v>16688.779728462177</v>
      </c>
      <c r="BU300" s="3">
        <f t="shared" si="1019"/>
        <v>14717.696024173034</v>
      </c>
      <c r="BW300" s="3"/>
      <c r="BX300" s="3">
        <f t="shared" si="1020"/>
        <v>-12.307689495866953</v>
      </c>
      <c r="BY300" s="21">
        <f t="shared" si="1021"/>
        <v>-98.516572710340739</v>
      </c>
      <c r="BZ300" s="21">
        <f t="shared" si="1022"/>
        <v>151.47922072667373</v>
      </c>
      <c r="CA300" s="21">
        <f t="shared" si="1023"/>
        <v>9705.5150985918535</v>
      </c>
      <c r="CB300" s="3">
        <f t="shared" si="1005"/>
        <v>1212.5113871158735</v>
      </c>
      <c r="CK300" s="3">
        <f t="shared" si="1024"/>
        <v>99.999999954545501</v>
      </c>
      <c r="CL300" s="3">
        <f t="shared" si="1025"/>
        <v>98.749161249999304</v>
      </c>
      <c r="CM300" s="21">
        <f t="shared" ref="CM300:CN300" si="1155">CJ84</f>
        <v>99.374580602272403</v>
      </c>
      <c r="CN300" s="21">
        <f t="shared" si="1155"/>
        <v>1.2508387045461973</v>
      </c>
      <c r="CO300" s="22">
        <f t="shared" si="1027"/>
        <v>124.30157166536807</v>
      </c>
      <c r="CP300" s="3">
        <f t="shared" si="1028"/>
        <v>9875.3072698775341</v>
      </c>
      <c r="CR300" s="3"/>
      <c r="CS300" s="3">
        <f t="shared" si="1029"/>
        <v>-6.4187710886680094</v>
      </c>
      <c r="CT300" s="21">
        <f t="shared" si="1030"/>
        <v>-4.4174855000003248</v>
      </c>
      <c r="CU300" s="21">
        <f t="shared" si="1031"/>
        <v>41.200622288720304</v>
      </c>
      <c r="CV300" s="21">
        <f t="shared" si="1032"/>
        <v>19.514178142713121</v>
      </c>
      <c r="CW300" s="3">
        <f t="shared" si="1007"/>
        <v>28.354828212012229</v>
      </c>
      <c r="DF300" s="3">
        <f t="shared" si="1033"/>
        <v>112.49999997499997</v>
      </c>
      <c r="DG300" s="3">
        <f t="shared" si="1034"/>
        <v>113.75069625</v>
      </c>
      <c r="DH300" s="21">
        <f t="shared" ref="DH300:DI300" si="1156">CL84</f>
        <v>113.12534811249998</v>
      </c>
      <c r="DI300" s="21">
        <f t="shared" si="1156"/>
        <v>-1.2506962750000383</v>
      </c>
      <c r="DJ300" s="22">
        <f t="shared" si="1036"/>
        <v>-141.48545149238635</v>
      </c>
      <c r="DK300" s="3">
        <f t="shared" si="1037"/>
        <v>12797.344385574303</v>
      </c>
      <c r="DM300" s="3"/>
      <c r="DN300" s="3">
        <f t="shared" si="1038"/>
        <v>-23.127794170875873</v>
      </c>
      <c r="DO300" s="21">
        <f t="shared" si="1039"/>
        <v>-23.152098027777328</v>
      </c>
      <c r="DP300" s="21">
        <f t="shared" si="1040"/>
        <v>534.89486321039999</v>
      </c>
      <c r="DQ300" s="21">
        <f t="shared" si="1041"/>
        <v>536.01964308781078</v>
      </c>
      <c r="DR300" s="3">
        <f t="shared" si="1009"/>
        <v>535.45695781037523</v>
      </c>
      <c r="EA300" s="3">
        <f t="shared" si="1042"/>
        <v>2.22499999925</v>
      </c>
      <c r="EB300" s="3">
        <f t="shared" si="1043"/>
        <v>1.8999977100000001</v>
      </c>
      <c r="EC300" s="21">
        <f t="shared" ref="EC300:ED300" si="1157">CN84</f>
        <v>2.0624988546249998</v>
      </c>
      <c r="ED300" s="21">
        <f t="shared" si="1157"/>
        <v>0.32500228924999996</v>
      </c>
      <c r="EE300" s="22">
        <f t="shared" si="1045"/>
        <v>0.67031684932862778</v>
      </c>
      <c r="EF300" s="3">
        <f t="shared" si="1046"/>
        <v>4.2539015253294359</v>
      </c>
      <c r="EH300" s="3"/>
      <c r="EI300" s="3">
        <f t="shared" si="1047"/>
        <v>-9.7175926670832968E-2</v>
      </c>
      <c r="EJ300" s="21">
        <f t="shared" si="1048"/>
        <v>-0.24400206766666166</v>
      </c>
      <c r="EK300" s="21">
        <f t="shared" si="1049"/>
        <v>9.4431607243351066E-3</v>
      </c>
      <c r="EL300" s="21">
        <f t="shared" si="1050"/>
        <v>5.9537009025606137E-2</v>
      </c>
      <c r="EM300" s="3">
        <f t="shared" si="1051"/>
        <v>2.3711127035107138E-2</v>
      </c>
      <c r="EV300" s="3">
        <f t="shared" si="1052"/>
        <v>4.9438202263855571</v>
      </c>
      <c r="EW300" s="3">
        <f t="shared" si="1053"/>
        <v>5.2631642382347898</v>
      </c>
      <c r="EX300" s="21">
        <f t="shared" ref="EX300:EY300" si="1158">CP84</f>
        <v>5.1034922323101739</v>
      </c>
      <c r="EY300" s="25">
        <f t="shared" si="1158"/>
        <v>-0.31934401184923278</v>
      </c>
      <c r="EZ300" s="22">
        <f t="shared" si="1055"/>
        <v>-1.6297696839073277</v>
      </c>
      <c r="FA300" s="3">
        <f t="shared" si="1056"/>
        <v>26.045632965250281</v>
      </c>
      <c r="FC300" s="3"/>
      <c r="FD300" s="3">
        <f t="shared" si="1057"/>
        <v>0.55196679675919924</v>
      </c>
      <c r="FE300" s="21">
        <f t="shared" si="1058"/>
        <v>0.57065352919590051</v>
      </c>
      <c r="FF300" s="21">
        <f t="shared" si="1059"/>
        <v>0.30466734472461116</v>
      </c>
      <c r="FG300" s="21">
        <f t="shared" si="1060"/>
        <v>0.32564545038373649</v>
      </c>
      <c r="FH300" s="3">
        <f t="shared" si="1012"/>
        <v>0.31498180056959341</v>
      </c>
      <c r="FQ300" s="3">
        <f t="shared" si="1061"/>
        <v>8.9396569534543087</v>
      </c>
      <c r="FR300" s="3">
        <f t="shared" si="1062"/>
        <v>2.3837251154471599</v>
      </c>
      <c r="FS300" s="21">
        <f t="shared" ref="FS300:FT300" si="1159">CR84</f>
        <v>5.6616910344507341</v>
      </c>
      <c r="FT300" s="25">
        <f t="shared" si="1159"/>
        <v>6.5559318380071492</v>
      </c>
      <c r="FU300" s="22">
        <f t="shared" si="1064"/>
        <v>37.117660509715201</v>
      </c>
      <c r="FV300" s="3">
        <f t="shared" si="1065"/>
        <v>32.054745369579827</v>
      </c>
      <c r="FX300" s="3"/>
      <c r="FY300" s="3">
        <f t="shared" si="1066"/>
        <v>0.57694167297345267</v>
      </c>
      <c r="FZ300" s="21">
        <f t="shared" si="1067"/>
        <v>-3.0340438769065279</v>
      </c>
      <c r="GA300" s="21">
        <f t="shared" si="1068"/>
        <v>0.33286169401340643</v>
      </c>
      <c r="GB300" s="21">
        <f t="shared" si="1069"/>
        <v>9.2054222469939937</v>
      </c>
      <c r="GC300" s="3">
        <f t="shared" si="1014"/>
        <v>-1.7504663502173126</v>
      </c>
    </row>
    <row r="301" spans="68:185" x14ac:dyDescent="0.25">
      <c r="BP301" s="3">
        <f t="shared" si="1015"/>
        <v>220.35840542681009</v>
      </c>
      <c r="BQ301" s="3">
        <f t="shared" si="1016"/>
        <v>655.34066019609099</v>
      </c>
      <c r="BR301" s="21">
        <f t="shared" ref="BR301:BS301" si="1160">CH85</f>
        <v>437.84953281145056</v>
      </c>
      <c r="BS301" s="21">
        <f t="shared" si="1160"/>
        <v>-434.98225476928087</v>
      </c>
      <c r="BT301" s="22">
        <f t="shared" si="1018"/>
        <v>-190456.777032001</v>
      </c>
      <c r="BU301" s="3">
        <f t="shared" si="1019"/>
        <v>191712.21338320553</v>
      </c>
      <c r="BW301" s="3"/>
      <c r="BX301" s="3">
        <f t="shared" si="1020"/>
        <v>17.952224349212685</v>
      </c>
      <c r="BY301" s="21">
        <f t="shared" si="1021"/>
        <v>504.28955555936022</v>
      </c>
      <c r="BZ301" s="21">
        <f t="shared" si="1022"/>
        <v>322.28235908446482</v>
      </c>
      <c r="CA301" s="21">
        <f t="shared" si="1023"/>
        <v>254307.95584625707</v>
      </c>
      <c r="CB301" s="3">
        <f t="shared" si="1005"/>
        <v>9053.1192383663893</v>
      </c>
      <c r="CK301" s="3">
        <f t="shared" si="1024"/>
        <v>101.24999997499998</v>
      </c>
      <c r="CL301" s="3">
        <f t="shared" si="1025"/>
        <v>96.249580000000194</v>
      </c>
      <c r="CM301" s="21">
        <f t="shared" ref="CM301:CN301" si="1161">CJ85</f>
        <v>98.749789987500094</v>
      </c>
      <c r="CN301" s="21">
        <f t="shared" si="1161"/>
        <v>5.0004199749997866</v>
      </c>
      <c r="CO301" s="22">
        <f t="shared" si="1027"/>
        <v>493.79042238052938</v>
      </c>
      <c r="CP301" s="3">
        <f t="shared" si="1028"/>
        <v>9751.5210225753744</v>
      </c>
      <c r="CR301" s="3"/>
      <c r="CS301" s="3">
        <f t="shared" si="1029"/>
        <v>-5.1687710682135304</v>
      </c>
      <c r="CT301" s="21">
        <f t="shared" si="1030"/>
        <v>-6.9170667499994352</v>
      </c>
      <c r="CU301" s="21">
        <f t="shared" si="1031"/>
        <v>26.716194355601239</v>
      </c>
      <c r="CV301" s="21">
        <f t="shared" si="1032"/>
        <v>47.845812423947748</v>
      </c>
      <c r="CW301" s="3">
        <f t="shared" si="1007"/>
        <v>35.752734494298871</v>
      </c>
      <c r="DF301" s="3">
        <f t="shared" si="1033"/>
        <v>138.42592594444449</v>
      </c>
      <c r="DG301" s="3">
        <f t="shared" si="1034"/>
        <v>146.25072499999899</v>
      </c>
      <c r="DH301" s="21">
        <f t="shared" ref="DH301:DI301" si="1162">CL85</f>
        <v>142.33832547222175</v>
      </c>
      <c r="DI301" s="21">
        <f t="shared" si="1162"/>
        <v>-7.8247990555545073</v>
      </c>
      <c r="DJ301" s="22">
        <f t="shared" si="1036"/>
        <v>-1113.7687947242509</v>
      </c>
      <c r="DK301" s="3">
        <f t="shared" si="1037"/>
        <v>20260.198898236133</v>
      </c>
      <c r="DM301" s="3"/>
      <c r="DN301" s="3">
        <f t="shared" si="1038"/>
        <v>2.7981317985686474</v>
      </c>
      <c r="DO301" s="21">
        <f t="shared" si="1039"/>
        <v>9.3479307222216619</v>
      </c>
      <c r="DP301" s="21">
        <f t="shared" si="1040"/>
        <v>7.8295415621610136</v>
      </c>
      <c r="DQ301" s="21">
        <f t="shared" si="1041"/>
        <v>87.383808787455607</v>
      </c>
      <c r="DR301" s="3">
        <f t="shared" si="1009"/>
        <v>26.156742204665214</v>
      </c>
      <c r="EA301" s="3">
        <f t="shared" si="1042"/>
        <v>2.25833333325</v>
      </c>
      <c r="EB301" s="3">
        <f t="shared" si="1043"/>
        <v>2.8999996199999898</v>
      </c>
      <c r="EC301" s="21">
        <f t="shared" ref="EC301:ED301" si="1163">CN85</f>
        <v>2.5791664766249949</v>
      </c>
      <c r="ED301" s="21">
        <f t="shared" si="1163"/>
        <v>-0.64166628674998982</v>
      </c>
      <c r="EE301" s="22">
        <f t="shared" si="1045"/>
        <v>-1.654964175966015</v>
      </c>
      <c r="EF301" s="3">
        <f t="shared" si="1046"/>
        <v>6.6520997141461899</v>
      </c>
      <c r="EH301" s="3"/>
      <c r="EI301" s="3">
        <f t="shared" si="1047"/>
        <v>-6.3842592670833032E-2</v>
      </c>
      <c r="EJ301" s="21">
        <f t="shared" si="1048"/>
        <v>0.75599984233332806</v>
      </c>
      <c r="EK301" s="21">
        <f t="shared" si="1049"/>
        <v>4.0758766389339032E-3</v>
      </c>
      <c r="EL301" s="21">
        <f t="shared" si="1050"/>
        <v>0.57153576160801689</v>
      </c>
      <c r="EM301" s="3">
        <f t="shared" si="1051"/>
        <v>-4.8264989993300658E-2</v>
      </c>
      <c r="EV301" s="3">
        <f t="shared" si="1052"/>
        <v>4.4280442806062013</v>
      </c>
      <c r="EW301" s="3">
        <f t="shared" si="1053"/>
        <v>3.4482763139120598</v>
      </c>
      <c r="EX301" s="21">
        <f t="shared" ref="EX301:EY301" si="1164">CP85</f>
        <v>3.9381602972591305</v>
      </c>
      <c r="EY301" s="25">
        <f t="shared" si="1164"/>
        <v>0.97976796669414146</v>
      </c>
      <c r="EZ301" s="22">
        <f t="shared" si="1055"/>
        <v>3.8584833069611739</v>
      </c>
      <c r="FA301" s="3">
        <f t="shared" si="1056"/>
        <v>15.509106526908123</v>
      </c>
      <c r="FC301" s="3"/>
      <c r="FD301" s="3">
        <f t="shared" si="1057"/>
        <v>3.6190850979843425E-2</v>
      </c>
      <c r="FE301" s="21">
        <f t="shared" si="1058"/>
        <v>-1.2442343951268295</v>
      </c>
      <c r="FF301" s="21">
        <f t="shared" si="1059"/>
        <v>1.3097776946452337E-3</v>
      </c>
      <c r="FG301" s="21">
        <f t="shared" si="1060"/>
        <v>1.5481192300166273</v>
      </c>
      <c r="FH301" s="3">
        <f t="shared" si="1012"/>
        <v>-4.5029901578030711E-2</v>
      </c>
      <c r="FQ301" s="3">
        <f t="shared" si="1061"/>
        <v>9.1924826920506248</v>
      </c>
      <c r="FR301" s="3">
        <f t="shared" si="1062"/>
        <v>3.1214055709881698</v>
      </c>
      <c r="FS301" s="21">
        <f t="shared" ref="FS301:FT301" si="1165">CR85</f>
        <v>6.1569441315193973</v>
      </c>
      <c r="FT301" s="25">
        <f t="shared" si="1165"/>
        <v>6.071077121062455</v>
      </c>
      <c r="FU301" s="22">
        <f t="shared" si="1064"/>
        <v>37.379282652527159</v>
      </c>
      <c r="FV301" s="3">
        <f t="shared" si="1065"/>
        <v>37.907961038651145</v>
      </c>
      <c r="FX301" s="3"/>
      <c r="FY301" s="3">
        <f t="shared" si="1066"/>
        <v>0.82976741156976885</v>
      </c>
      <c r="FZ301" s="21">
        <f t="shared" si="1067"/>
        <v>-2.296363421365518</v>
      </c>
      <c r="GA301" s="21">
        <f t="shared" si="1068"/>
        <v>0.6885139573031942</v>
      </c>
      <c r="GB301" s="21">
        <f t="shared" si="1069"/>
        <v>5.2732849629855476</v>
      </c>
      <c r="GC301" s="3">
        <f t="shared" si="1014"/>
        <v>-1.9054475321699642</v>
      </c>
    </row>
    <row r="302" spans="68:185" x14ac:dyDescent="0.25">
      <c r="BP302" s="3">
        <f t="shared" si="1015"/>
        <v>219.95828187168919</v>
      </c>
      <c r="BQ302" s="3">
        <f t="shared" si="1016"/>
        <v>198.45943391398998</v>
      </c>
      <c r="BR302" s="21">
        <f t="shared" ref="BR302:BS302" si="1166">CH86</f>
        <v>209.2088578928396</v>
      </c>
      <c r="BS302" s="21">
        <f t="shared" si="1166"/>
        <v>21.498847957699212</v>
      </c>
      <c r="BT302" s="22">
        <f t="shared" si="1018"/>
        <v>4497.749427242059</v>
      </c>
      <c r="BU302" s="3">
        <f t="shared" si="1019"/>
        <v>43768.346220826359</v>
      </c>
      <c r="BW302" s="3"/>
      <c r="BX302" s="3">
        <f t="shared" si="1020"/>
        <v>17.552100794091785</v>
      </c>
      <c r="BY302" s="21">
        <f t="shared" si="1021"/>
        <v>47.408329277259242</v>
      </c>
      <c r="BZ302" s="21">
        <f t="shared" si="1022"/>
        <v>308.07624228595751</v>
      </c>
      <c r="CA302" s="21">
        <f t="shared" si="1023"/>
        <v>2247.5496848610355</v>
      </c>
      <c r="CB302" s="3">
        <f t="shared" si="1005"/>
        <v>832.11577395394681</v>
      </c>
      <c r="CK302" s="3">
        <f t="shared" si="1024"/>
        <v>96.250000024999963</v>
      </c>
      <c r="CL302" s="3">
        <f t="shared" si="1025"/>
        <v>102.500441250001</v>
      </c>
      <c r="CM302" s="21">
        <f t="shared" ref="CM302:CN302" si="1167">CJ86</f>
        <v>99.37522063750049</v>
      </c>
      <c r="CN302" s="21">
        <f t="shared" si="1167"/>
        <v>-6.2504412250010404</v>
      </c>
      <c r="CO302" s="22">
        <f t="shared" si="1027"/>
        <v>-621.13897581620722</v>
      </c>
      <c r="CP302" s="3">
        <f t="shared" si="1028"/>
        <v>9875.4344767519033</v>
      </c>
      <c r="CR302" s="3"/>
      <c r="CS302" s="3">
        <f t="shared" si="1029"/>
        <v>-10.168771018213548</v>
      </c>
      <c r="CT302" s="21">
        <f t="shared" si="1030"/>
        <v>-0.66620549999862533</v>
      </c>
      <c r="CU302" s="21">
        <f t="shared" si="1031"/>
        <v>103.40390402085978</v>
      </c>
      <c r="CV302" s="21">
        <f t="shared" si="1032"/>
        <v>0.44382976822841835</v>
      </c>
      <c r="CW302" s="3">
        <f t="shared" si="1007"/>
        <v>6.7744911805604868</v>
      </c>
      <c r="DF302" s="3">
        <f t="shared" si="1033"/>
        <v>143.51851858333339</v>
      </c>
      <c r="DG302" s="3">
        <f t="shared" si="1034"/>
        <v>138.749597499999</v>
      </c>
      <c r="DH302" s="21">
        <f t="shared" ref="DH302:DI302" si="1168">CL86</f>
        <v>141.13405804166621</v>
      </c>
      <c r="DI302" s="21">
        <f t="shared" si="1168"/>
        <v>4.7689210833343907</v>
      </c>
      <c r="DJ302" s="22">
        <f t="shared" si="1036"/>
        <v>673.05718497144153</v>
      </c>
      <c r="DK302" s="3">
        <f t="shared" si="1037"/>
        <v>19918.822339308404</v>
      </c>
      <c r="DM302" s="3"/>
      <c r="DN302" s="3">
        <f t="shared" si="1038"/>
        <v>7.8907244374575498</v>
      </c>
      <c r="DO302" s="21">
        <f t="shared" si="1039"/>
        <v>1.8468032222216664</v>
      </c>
      <c r="DP302" s="21">
        <f t="shared" si="1040"/>
        <v>62.263532147889769</v>
      </c>
      <c r="DQ302" s="21">
        <f t="shared" si="1041"/>
        <v>3.4106821416083295</v>
      </c>
      <c r="DR302" s="3">
        <f t="shared" si="1009"/>
        <v>14.572615316759849</v>
      </c>
      <c r="EA302" s="3">
        <f t="shared" si="1042"/>
        <v>2.2541666675000003</v>
      </c>
      <c r="EB302" s="3">
        <f t="shared" si="1043"/>
        <v>2.1700000799999901</v>
      </c>
      <c r="EC302" s="21">
        <f t="shared" ref="EC302:ED302" si="1169">CN86</f>
        <v>2.2120833737499952</v>
      </c>
      <c r="ED302" s="21">
        <f t="shared" si="1169"/>
        <v>8.4166587500010159E-2</v>
      </c>
      <c r="EE302" s="22">
        <f t="shared" si="1045"/>
        <v>0.18618350883404663</v>
      </c>
      <c r="EF302" s="3">
        <f t="shared" si="1046"/>
        <v>4.8933128524211611</v>
      </c>
      <c r="EH302" s="3"/>
      <c r="EI302" s="3">
        <f t="shared" si="1047"/>
        <v>-6.8009258420832719E-2</v>
      </c>
      <c r="EJ302" s="21">
        <f t="shared" si="1048"/>
        <v>2.6000302333328396E-2</v>
      </c>
      <c r="EK302" s="21">
        <f t="shared" si="1049"/>
        <v>4.6252592309516064E-3</v>
      </c>
      <c r="EL302" s="21">
        <f t="shared" si="1050"/>
        <v>6.7601572142448197E-4</v>
      </c>
      <c r="EM302" s="3">
        <f t="shared" si="1051"/>
        <v>-1.7682612804071109E-3</v>
      </c>
      <c r="EV302" s="3">
        <f t="shared" si="1052"/>
        <v>4.4362292035355892</v>
      </c>
      <c r="EW302" s="3">
        <f t="shared" si="1053"/>
        <v>4.6082947609845197</v>
      </c>
      <c r="EX302" s="21">
        <f t="shared" ref="EX302:EY302" si="1170">CP86</f>
        <v>4.5222619822600549</v>
      </c>
      <c r="EY302" s="25">
        <f t="shared" si="1170"/>
        <v>-0.17206555744893048</v>
      </c>
      <c r="EZ302" s="22">
        <f t="shared" si="1055"/>
        <v>-0.77812552890768172</v>
      </c>
      <c r="FA302" s="3">
        <f t="shared" si="1056"/>
        <v>20.450853436194642</v>
      </c>
      <c r="FC302" s="3"/>
      <c r="FD302" s="3">
        <f t="shared" si="1057"/>
        <v>4.437577390923142E-2</v>
      </c>
      <c r="FE302" s="21">
        <f t="shared" si="1058"/>
        <v>-8.4215948054369605E-2</v>
      </c>
      <c r="FF302" s="21">
        <f t="shared" si="1059"/>
        <v>1.9692093100432241E-3</v>
      </c>
      <c r="FG302" s="21">
        <f t="shared" si="1060"/>
        <v>7.0923259066962797E-3</v>
      </c>
      <c r="FH302" s="3">
        <f t="shared" si="1012"/>
        <v>-3.7371478704122832E-3</v>
      </c>
      <c r="FQ302" s="3">
        <f t="shared" si="1061"/>
        <v>9.1598135920726591</v>
      </c>
      <c r="FR302" s="3">
        <f t="shared" si="1062"/>
        <v>8.6383449784633708</v>
      </c>
      <c r="FS302" s="21">
        <f t="shared" ref="FS302:FT302" si="1171">CR86</f>
        <v>8.8990792852680158</v>
      </c>
      <c r="FT302" s="25">
        <f t="shared" si="1171"/>
        <v>0.52146861360928831</v>
      </c>
      <c r="FU302" s="22">
        <f t="shared" si="1064"/>
        <v>4.6405905372878484</v>
      </c>
      <c r="FV302" s="3">
        <f t="shared" si="1065"/>
        <v>79.193612125486297</v>
      </c>
      <c r="FX302" s="3"/>
      <c r="FY302" s="3">
        <f t="shared" si="1066"/>
        <v>0.79709831159180311</v>
      </c>
      <c r="FZ302" s="21">
        <f t="shared" si="1067"/>
        <v>3.220575986109683</v>
      </c>
      <c r="GA302" s="21">
        <f t="shared" si="1068"/>
        <v>0.63536571834250322</v>
      </c>
      <c r="GB302" s="21">
        <f t="shared" si="1069"/>
        <v>10.372109682306357</v>
      </c>
      <c r="GC302" s="3">
        <f t="shared" si="1014"/>
        <v>2.5671156808811348</v>
      </c>
    </row>
    <row r="303" spans="68:185" x14ac:dyDescent="0.25">
      <c r="BP303" s="3">
        <f t="shared" si="1015"/>
        <v>224.50706461449758</v>
      </c>
      <c r="BQ303" s="3">
        <f t="shared" si="1016"/>
        <v>210.407412993169</v>
      </c>
      <c r="BR303" s="21">
        <f t="shared" ref="BR303:BS303" si="1172">CH87</f>
        <v>217.45723880383329</v>
      </c>
      <c r="BS303" s="21">
        <f t="shared" si="1172"/>
        <v>14.099651621328576</v>
      </c>
      <c r="BT303" s="22">
        <f t="shared" si="1018"/>
        <v>3066.0713096701033</v>
      </c>
      <c r="BU303" s="3">
        <f t="shared" si="1019"/>
        <v>47287.650708187379</v>
      </c>
      <c r="BW303" s="3"/>
      <c r="BX303" s="3">
        <f t="shared" si="1020"/>
        <v>22.10088353690017</v>
      </c>
      <c r="BY303" s="21">
        <f t="shared" si="1021"/>
        <v>59.356308356438262</v>
      </c>
      <c r="BZ303" s="21">
        <f t="shared" si="1022"/>
        <v>488.44905311162495</v>
      </c>
      <c r="CA303" s="21">
        <f t="shared" si="1023"/>
        <v>3523.1713417045826</v>
      </c>
      <c r="CB303" s="3">
        <f t="shared" si="1005"/>
        <v>1311.8268581659763</v>
      </c>
      <c r="CK303" s="3">
        <f t="shared" si="1024"/>
        <v>99.53703694444448</v>
      </c>
      <c r="CL303" s="3">
        <f t="shared" si="1025"/>
        <v>103.74999125000001</v>
      </c>
      <c r="CM303" s="21">
        <f t="shared" ref="CM303:CN303" si="1173">CJ87</f>
        <v>101.64351409722224</v>
      </c>
      <c r="CN303" s="21">
        <f t="shared" si="1173"/>
        <v>-4.2129543055555274</v>
      </c>
      <c r="CO303" s="22">
        <f t="shared" si="1027"/>
        <v>-428.21948034768639</v>
      </c>
      <c r="CP303" s="3">
        <f t="shared" si="1028"/>
        <v>10331.403958032215</v>
      </c>
      <c r="CR303" s="3"/>
      <c r="CS303" s="3">
        <f t="shared" si="1029"/>
        <v>-6.8817340987690301</v>
      </c>
      <c r="CT303" s="21">
        <f t="shared" si="1030"/>
        <v>0.58334450000037918</v>
      </c>
      <c r="CU303" s="21">
        <f t="shared" si="1031"/>
        <v>47.358264206160392</v>
      </c>
      <c r="CV303" s="21">
        <f t="shared" si="1032"/>
        <v>0.34029080568069237</v>
      </c>
      <c r="CW303" s="3">
        <f t="shared" si="1007"/>
        <v>-4.0144217369819799</v>
      </c>
      <c r="DF303" s="3">
        <f t="shared" si="1033"/>
        <v>134.37499999999997</v>
      </c>
      <c r="DG303" s="3">
        <f t="shared" si="1034"/>
        <v>129.99987499999799</v>
      </c>
      <c r="DH303" s="21">
        <f t="shared" ref="DH303:DI303" si="1174">CL87</f>
        <v>132.18743749999896</v>
      </c>
      <c r="DI303" s="21">
        <f t="shared" si="1174"/>
        <v>4.3751250000019866</v>
      </c>
      <c r="DJ303" s="22">
        <f t="shared" si="1036"/>
        <v>578.33656249244552</v>
      </c>
      <c r="DK303" s="3">
        <f t="shared" si="1037"/>
        <v>17473.518632816133</v>
      </c>
      <c r="DM303" s="3"/>
      <c r="DN303" s="3">
        <f t="shared" si="1038"/>
        <v>-1.2527941458758676</v>
      </c>
      <c r="DO303" s="21">
        <f t="shared" si="1039"/>
        <v>-6.9029192777793469</v>
      </c>
      <c r="DP303" s="21">
        <f t="shared" si="1040"/>
        <v>1.5694931719408445</v>
      </c>
      <c r="DQ303" s="21">
        <f t="shared" si="1041"/>
        <v>47.650294555537741</v>
      </c>
      <c r="DR303" s="3">
        <f t="shared" si="1009"/>
        <v>8.647936860655637</v>
      </c>
      <c r="EA303" s="3">
        <f t="shared" si="1042"/>
        <v>1.9708333325</v>
      </c>
      <c r="EB303" s="3">
        <f t="shared" si="1043"/>
        <v>2.0999984699999898</v>
      </c>
      <c r="EC303" s="21">
        <f t="shared" ref="EC303:ED303" si="1175">CN87</f>
        <v>2.0354159012499951</v>
      </c>
      <c r="ED303" s="21">
        <f t="shared" si="1175"/>
        <v>-0.12916513749998981</v>
      </c>
      <c r="EE303" s="22">
        <f t="shared" si="1045"/>
        <v>-0.26290477475462132</v>
      </c>
      <c r="EF303" s="3">
        <f t="shared" si="1046"/>
        <v>4.1429178910613293</v>
      </c>
      <c r="EH303" s="3"/>
      <c r="EI303" s="3">
        <f t="shared" si="1047"/>
        <v>-0.35134259342083296</v>
      </c>
      <c r="EJ303" s="21">
        <f t="shared" si="1048"/>
        <v>-4.4001307666671874E-2</v>
      </c>
      <c r="EK303" s="21">
        <f t="shared" si="1049"/>
        <v>0.12344161795167674</v>
      </c>
      <c r="EL303" s="21">
        <f t="shared" si="1050"/>
        <v>1.9361150763771171E-3</v>
      </c>
      <c r="EM303" s="3">
        <f t="shared" si="1051"/>
        <v>1.5459533549516477E-2</v>
      </c>
      <c r="EV303" s="3">
        <f t="shared" si="1052"/>
        <v>4.5665961964340784</v>
      </c>
      <c r="EW303" s="3">
        <f t="shared" si="1053"/>
        <v>4.76190823129504</v>
      </c>
      <c r="EX303" s="21">
        <f t="shared" ref="EX303:EY303" si="1176">CP87</f>
        <v>4.6642522138645592</v>
      </c>
      <c r="EY303" s="25">
        <f t="shared" si="1176"/>
        <v>-0.1953120348609616</v>
      </c>
      <c r="EZ303" s="22">
        <f t="shared" si="1055"/>
        <v>-0.91098459099463214</v>
      </c>
      <c r="FA303" s="3">
        <f t="shared" si="1056"/>
        <v>21.755248714540443</v>
      </c>
      <c r="FC303" s="3"/>
      <c r="FD303" s="3">
        <f t="shared" si="1057"/>
        <v>0.17474276680772061</v>
      </c>
      <c r="FE303" s="21">
        <f t="shared" si="1058"/>
        <v>6.9397522256150701E-2</v>
      </c>
      <c r="FF303" s="21">
        <f t="shared" si="1059"/>
        <v>3.0535034551617421E-2</v>
      </c>
      <c r="FG303" s="21">
        <f t="shared" si="1060"/>
        <v>4.8160160952929318E-3</v>
      </c>
      <c r="FH303" s="3">
        <f t="shared" si="1012"/>
        <v>1.2126715048640142E-2</v>
      </c>
      <c r="FQ303" s="3">
        <f t="shared" si="1061"/>
        <v>9.6180367117732732</v>
      </c>
      <c r="FR303" s="3">
        <f t="shared" si="1062"/>
        <v>9.6247717370695796</v>
      </c>
      <c r="FS303" s="21">
        <f t="shared" ref="FS303:FT303" si="1177">CR87</f>
        <v>9.6214042244214255</v>
      </c>
      <c r="FT303" s="25">
        <f t="shared" si="1177"/>
        <v>-6.7350252963063184E-3</v>
      </c>
      <c r="FU303" s="22">
        <f t="shared" si="1064"/>
        <v>-6.4800400837466771E-2</v>
      </c>
      <c r="FV303" s="3">
        <f t="shared" si="1065"/>
        <v>92.571419249714452</v>
      </c>
      <c r="FX303" s="3"/>
      <c r="FY303" s="3">
        <f t="shared" si="1066"/>
        <v>1.2553214312924172</v>
      </c>
      <c r="FZ303" s="21">
        <f t="shared" si="1067"/>
        <v>4.2070027447158918</v>
      </c>
      <c r="GA303" s="21">
        <f t="shared" si="1068"/>
        <v>1.575831895862043</v>
      </c>
      <c r="GB303" s="21">
        <f t="shared" si="1069"/>
        <v>17.698872094047047</v>
      </c>
      <c r="GC303" s="3">
        <f t="shared" si="1014"/>
        <v>5.2811407069478813</v>
      </c>
    </row>
    <row r="304" spans="68:185" x14ac:dyDescent="0.25">
      <c r="BP304" s="3">
        <f t="shared" si="1015"/>
        <v>200.37853055889636</v>
      </c>
      <c r="BQ304" s="3">
        <f t="shared" si="1016"/>
        <v>475.36257569170903</v>
      </c>
      <c r="BR304" s="21">
        <f t="shared" ref="BR304:BS304" si="1178">CH88</f>
        <v>337.87055312530271</v>
      </c>
      <c r="BS304" s="21">
        <f t="shared" si="1178"/>
        <v>-274.98404513281264</v>
      </c>
      <c r="BT304" s="22">
        <f t="shared" si="1018"/>
        <v>-92909.011429656617</v>
      </c>
      <c r="BU304" s="3">
        <f t="shared" si="1019"/>
        <v>114156.510669198</v>
      </c>
      <c r="BW304" s="3"/>
      <c r="BX304" s="3">
        <f t="shared" si="1020"/>
        <v>-2.0276505187010514</v>
      </c>
      <c r="BY304" s="21">
        <f t="shared" si="1021"/>
        <v>324.31147105497826</v>
      </c>
      <c r="BZ304" s="21">
        <f t="shared" si="1022"/>
        <v>4.1113666259886426</v>
      </c>
      <c r="CA304" s="21">
        <f t="shared" si="1023"/>
        <v>105177.930257844</v>
      </c>
      <c r="CB304" s="3">
        <f t="shared" si="1005"/>
        <v>-657.59032250532766</v>
      </c>
      <c r="CK304" s="3">
        <f t="shared" si="1024"/>
        <v>119.16666652499997</v>
      </c>
      <c r="CL304" s="3">
        <f t="shared" si="1025"/>
        <v>118.75057375</v>
      </c>
      <c r="CM304" s="21">
        <f t="shared" ref="CM304:CN304" si="1179">CJ88</f>
        <v>118.95862013749999</v>
      </c>
      <c r="CN304" s="21">
        <f t="shared" si="1179"/>
        <v>0.41609277499996722</v>
      </c>
      <c r="CO304" s="22">
        <f t="shared" si="1027"/>
        <v>49.497822363179353</v>
      </c>
      <c r="CP304" s="3">
        <f t="shared" si="1028"/>
        <v>14151.153305018019</v>
      </c>
      <c r="CR304" s="3"/>
      <c r="CS304" s="3">
        <f t="shared" si="1029"/>
        <v>12.747895481786458</v>
      </c>
      <c r="CT304" s="21">
        <f t="shared" si="1030"/>
        <v>15.583927000000372</v>
      </c>
      <c r="CU304" s="21">
        <f t="shared" si="1031"/>
        <v>162.50883921455159</v>
      </c>
      <c r="CV304" s="21">
        <f t="shared" si="1032"/>
        <v>242.85878074134061</v>
      </c>
      <c r="CW304" s="3">
        <f t="shared" si="1007"/>
        <v>198.66227259179473</v>
      </c>
      <c r="DF304" s="3">
        <f t="shared" si="1033"/>
        <v>151.38888894444446</v>
      </c>
      <c r="DG304" s="3">
        <f t="shared" si="1034"/>
        <v>144.99950249999898</v>
      </c>
      <c r="DH304" s="21">
        <f t="shared" ref="DH304:DI304" si="1180">CL88</f>
        <v>148.19419572222171</v>
      </c>
      <c r="DI304" s="21">
        <f t="shared" si="1180"/>
        <v>6.3893864444454778</v>
      </c>
      <c r="DJ304" s="22">
        <f t="shared" si="1036"/>
        <v>946.86998529306334</v>
      </c>
      <c r="DK304" s="3">
        <f t="shared" si="1037"/>
        <v>21961.519645756154</v>
      </c>
      <c r="DM304" s="3"/>
      <c r="DN304" s="3">
        <f t="shared" si="1038"/>
        <v>15.761094798568621</v>
      </c>
      <c r="DO304" s="21">
        <f t="shared" si="1039"/>
        <v>8.0967082222216504</v>
      </c>
      <c r="DP304" s="21">
        <f t="shared" si="1040"/>
        <v>248.41210924946685</v>
      </c>
      <c r="DQ304" s="21">
        <f t="shared" si="1041"/>
        <v>65.556684035791676</v>
      </c>
      <c r="DR304" s="3">
        <f t="shared" si="1009"/>
        <v>127.61298584678543</v>
      </c>
      <c r="EA304" s="3">
        <f t="shared" si="1042"/>
        <v>2.55416666575</v>
      </c>
      <c r="EB304" s="3">
        <f t="shared" si="1043"/>
        <v>2.4099998500000002</v>
      </c>
      <c r="EC304" s="21">
        <f t="shared" ref="EC304:ED304" si="1181">CN88</f>
        <v>2.4820832578749998</v>
      </c>
      <c r="ED304" s="21">
        <f t="shared" si="1181"/>
        <v>0.14416681574999979</v>
      </c>
      <c r="EE304" s="22">
        <f t="shared" si="1045"/>
        <v>0.35783403971422434</v>
      </c>
      <c r="EF304" s="3">
        <f t="shared" si="1046"/>
        <v>6.1607372990233733</v>
      </c>
      <c r="EH304" s="3"/>
      <c r="EI304" s="3">
        <f t="shared" si="1047"/>
        <v>0.23199073982916696</v>
      </c>
      <c r="EJ304" s="21">
        <f t="shared" si="1048"/>
        <v>0.26600007233333844</v>
      </c>
      <c r="EK304" s="21">
        <f t="shared" si="1049"/>
        <v>5.3819703366484235E-2</v>
      </c>
      <c r="EL304" s="21">
        <f t="shared" si="1050"/>
        <v>7.075603848134128E-2</v>
      </c>
      <c r="EM304" s="3">
        <f t="shared" si="1051"/>
        <v>6.1709553575223113E-2</v>
      </c>
      <c r="EV304" s="3">
        <f t="shared" si="1052"/>
        <v>3.9151712901490012</v>
      </c>
      <c r="EW304" s="3">
        <f t="shared" si="1053"/>
        <v>4.1493778516210202</v>
      </c>
      <c r="EX304" s="21">
        <f t="shared" ref="EX304:EY304" si="1182">CP88</f>
        <v>4.0322745708850105</v>
      </c>
      <c r="EY304" s="25">
        <f t="shared" si="1182"/>
        <v>-0.23420656147201901</v>
      </c>
      <c r="EZ304" s="22">
        <f t="shared" si="1055"/>
        <v>-0.94438516215803936</v>
      </c>
      <c r="FA304" s="3">
        <f t="shared" si="1056"/>
        <v>16.259238215005897</v>
      </c>
      <c r="FC304" s="3"/>
      <c r="FD304" s="3">
        <f t="shared" si="1057"/>
        <v>-0.4766821394773566</v>
      </c>
      <c r="FE304" s="21">
        <f t="shared" si="1058"/>
        <v>-0.5431328574178691</v>
      </c>
      <c r="FF304" s="21">
        <f t="shared" si="1059"/>
        <v>0.22722586209671006</v>
      </c>
      <c r="FG304" s="21">
        <f t="shared" si="1060"/>
        <v>0.29499330080689934</v>
      </c>
      <c r="FH304" s="3">
        <f t="shared" si="1012"/>
        <v>0.25890173249439991</v>
      </c>
      <c r="FQ304" s="3">
        <f t="shared" si="1061"/>
        <v>7.4398171115139684</v>
      </c>
      <c r="FR304" s="3">
        <f t="shared" si="1062"/>
        <v>17.397684968894598</v>
      </c>
      <c r="FS304" s="21">
        <f t="shared" ref="FS304:FT304" si="1183">CR88</f>
        <v>12.418751040204283</v>
      </c>
      <c r="FT304" s="25">
        <f t="shared" si="1183"/>
        <v>-9.9578678573806307</v>
      </c>
      <c r="FU304" s="22">
        <f t="shared" si="1064"/>
        <v>-123.6642818120625</v>
      </c>
      <c r="FV304" s="3">
        <f t="shared" si="1065"/>
        <v>154.22537739857495</v>
      </c>
      <c r="FX304" s="3"/>
      <c r="FY304" s="3">
        <f t="shared" si="1066"/>
        <v>-0.92289816896688759</v>
      </c>
      <c r="FZ304" s="21">
        <f t="shared" si="1067"/>
        <v>11.97991597654091</v>
      </c>
      <c r="GA304" s="21">
        <f t="shared" si="1068"/>
        <v>0.85174103028243375</v>
      </c>
      <c r="GB304" s="21">
        <f t="shared" si="1069"/>
        <v>143.51838680498017</v>
      </c>
      <c r="GC304" s="3">
        <f t="shared" si="1014"/>
        <v>-11.056242519126769</v>
      </c>
    </row>
    <row r="305" spans="68:185" x14ac:dyDescent="0.25">
      <c r="BP305" s="3">
        <f t="shared" si="1015"/>
        <v>202.9345921199567</v>
      </c>
      <c r="BQ305" s="3">
        <f t="shared" si="1016"/>
        <v>346.39058785724001</v>
      </c>
      <c r="BR305" s="21">
        <f t="shared" ref="BR305:BS305" si="1184">CH89</f>
        <v>274.66258998859837</v>
      </c>
      <c r="BS305" s="21">
        <f t="shared" si="1184"/>
        <v>-143.4559957372833</v>
      </c>
      <c r="BT305" s="22">
        <f t="shared" si="1018"/>
        <v>-39401.99533859556</v>
      </c>
      <c r="BU305" s="3">
        <f t="shared" si="1019"/>
        <v>75439.5383392449</v>
      </c>
      <c r="BW305" s="3"/>
      <c r="BX305" s="3">
        <f t="shared" si="1020"/>
        <v>0.52841104235929492</v>
      </c>
      <c r="BY305" s="21">
        <f t="shared" si="1021"/>
        <v>195.33948322050927</v>
      </c>
      <c r="BZ305" s="21">
        <f t="shared" si="1022"/>
        <v>0.27921822968723659</v>
      </c>
      <c r="CA305" s="21">
        <f t="shared" si="1023"/>
        <v>38157.513704855621</v>
      </c>
      <c r="CB305" s="3">
        <f t="shared" si="1005"/>
        <v>103.21953994247531</v>
      </c>
      <c r="CK305" s="3">
        <f t="shared" si="1024"/>
        <v>115.41666657499991</v>
      </c>
      <c r="CL305" s="3">
        <f t="shared" si="1025"/>
        <v>115.000249999998</v>
      </c>
      <c r="CM305" s="21">
        <f t="shared" ref="CM305:CN305" si="1185">CJ89</f>
        <v>115.20845828749896</v>
      </c>
      <c r="CN305" s="21">
        <f t="shared" si="1185"/>
        <v>0.41641657500190377</v>
      </c>
      <c r="CO305" s="22">
        <f t="shared" si="1027"/>
        <v>47.974711611330008</v>
      </c>
      <c r="CP305" s="3">
        <f t="shared" si="1028"/>
        <v>13272.988860982387</v>
      </c>
      <c r="CR305" s="3"/>
      <c r="CS305" s="3">
        <f t="shared" si="1029"/>
        <v>8.9978955317863978</v>
      </c>
      <c r="CT305" s="21">
        <f t="shared" si="1030"/>
        <v>11.833603249998376</v>
      </c>
      <c r="CU305" s="21">
        <f t="shared" si="1031"/>
        <v>80.962124000941628</v>
      </c>
      <c r="CV305" s="21">
        <f t="shared" si="1032"/>
        <v>140.03416587837214</v>
      </c>
      <c r="CW305" s="3">
        <f t="shared" si="1007"/>
        <v>106.47752580809338</v>
      </c>
      <c r="DF305" s="3">
        <f t="shared" si="1033"/>
        <v>136.11111122222232</v>
      </c>
      <c r="DG305" s="3">
        <f t="shared" si="1034"/>
        <v>134.999987500001</v>
      </c>
      <c r="DH305" s="21">
        <f t="shared" ref="DH305:DI305" si="1186">CL89</f>
        <v>135.55554936111167</v>
      </c>
      <c r="DI305" s="21">
        <f t="shared" si="1186"/>
        <v>1.1111237222213219</v>
      </c>
      <c r="DJ305" s="22">
        <f t="shared" si="1036"/>
        <v>150.61898657387454</v>
      </c>
      <c r="DK305" s="3">
        <f t="shared" si="1037"/>
        <v>18375.306962592782</v>
      </c>
      <c r="DM305" s="3"/>
      <c r="DN305" s="3">
        <f t="shared" si="1038"/>
        <v>0.48331707634648069</v>
      </c>
      <c r="DO305" s="21">
        <f t="shared" si="1039"/>
        <v>-1.902806777776334</v>
      </c>
      <c r="DP305" s="21">
        <f t="shared" si="1040"/>
        <v>0.23359539628810985</v>
      </c>
      <c r="DQ305" s="21">
        <f t="shared" si="1041"/>
        <v>3.6206736335515548</v>
      </c>
      <c r="DR305" s="3">
        <f t="shared" si="1009"/>
        <v>-0.91965900868712536</v>
      </c>
      <c r="EA305" s="3">
        <f t="shared" si="1042"/>
        <v>2.3791666667500002</v>
      </c>
      <c r="EB305" s="3">
        <f t="shared" si="1043"/>
        <v>2.2500019</v>
      </c>
      <c r="EC305" s="21">
        <f t="shared" ref="EC305:ED305" si="1187">CN89</f>
        <v>2.3145842833749999</v>
      </c>
      <c r="ED305" s="21">
        <f t="shared" si="1187"/>
        <v>0.12916476675000022</v>
      </c>
      <c r="EE305" s="22">
        <f t="shared" si="1045"/>
        <v>0.29896273908534826</v>
      </c>
      <c r="EF305" s="3">
        <f t="shared" si="1046"/>
        <v>5.357300404846562</v>
      </c>
      <c r="EH305" s="3"/>
      <c r="EI305" s="3">
        <f t="shared" si="1047"/>
        <v>5.6990740829167219E-2</v>
      </c>
      <c r="EJ305" s="21">
        <f t="shared" si="1048"/>
        <v>0.10600212233333828</v>
      </c>
      <c r="EK305" s="21">
        <f t="shared" si="1049"/>
        <v>3.2479445402573076E-3</v>
      </c>
      <c r="EL305" s="21">
        <f t="shared" si="1050"/>
        <v>1.1236449939172014E-2</v>
      </c>
      <c r="EM305" s="3">
        <f t="shared" si="1051"/>
        <v>6.0411394812409603E-3</v>
      </c>
      <c r="EV305" s="3">
        <f t="shared" si="1052"/>
        <v>4.2031523641259838</v>
      </c>
      <c r="EW305" s="3">
        <f t="shared" si="1053"/>
        <v>4.4444406913611898</v>
      </c>
      <c r="EX305" s="21">
        <f t="shared" ref="EX305:EY305" si="1188">CP89</f>
        <v>4.3237965277435872</v>
      </c>
      <c r="EY305" s="25">
        <f t="shared" si="1188"/>
        <v>-0.24128832723520599</v>
      </c>
      <c r="EZ305" s="22">
        <f t="shared" si="1055"/>
        <v>-1.043281631484642</v>
      </c>
      <c r="FA305" s="3">
        <f t="shared" si="1056"/>
        <v>18.695216413327501</v>
      </c>
      <c r="FC305" s="3"/>
      <c r="FD305" s="3">
        <f t="shared" si="1057"/>
        <v>-0.18870106550037402</v>
      </c>
      <c r="FE305" s="21">
        <f t="shared" si="1058"/>
        <v>-0.24807001767769954</v>
      </c>
      <c r="FF305" s="21">
        <f t="shared" si="1059"/>
        <v>3.5608092120976445E-2</v>
      </c>
      <c r="FG305" s="21">
        <f t="shared" si="1060"/>
        <v>6.153873367061416E-2</v>
      </c>
      <c r="FH305" s="3">
        <f t="shared" si="1012"/>
        <v>4.681107665447852E-2</v>
      </c>
      <c r="FQ305" s="3">
        <f t="shared" si="1061"/>
        <v>8.1154120738356816</v>
      </c>
      <c r="FR305" s="3">
        <f t="shared" si="1062"/>
        <v>14.7482647224475</v>
      </c>
      <c r="FS305" s="21">
        <f t="shared" ref="FS305:FT305" si="1189">CR89</f>
        <v>11.43183839814159</v>
      </c>
      <c r="FT305" s="25">
        <f t="shared" si="1189"/>
        <v>-6.6328526486118182</v>
      </c>
      <c r="FU305" s="22">
        <f t="shared" si="1064"/>
        <v>-75.825699597615724</v>
      </c>
      <c r="FV305" s="3">
        <f t="shared" si="1065"/>
        <v>130.68692916122447</v>
      </c>
      <c r="FX305" s="3"/>
      <c r="FY305" s="3">
        <f t="shared" si="1066"/>
        <v>-0.24730320664517436</v>
      </c>
      <c r="FZ305" s="21">
        <f t="shared" si="1067"/>
        <v>9.3304957300938121</v>
      </c>
      <c r="GA305" s="21">
        <f t="shared" si="1068"/>
        <v>6.1158876016985809E-2</v>
      </c>
      <c r="GB305" s="21">
        <f t="shared" si="1069"/>
        <v>87.05815056929886</v>
      </c>
      <c r="GC305" s="3">
        <f t="shared" si="1014"/>
        <v>-2.3074615136413068</v>
      </c>
    </row>
    <row r="306" spans="68:185" x14ac:dyDescent="0.25">
      <c r="BP306" s="3">
        <f t="shared" si="1015"/>
        <v>195.57105053987001</v>
      </c>
      <c r="BQ306" s="3">
        <f t="shared" si="1016"/>
        <v>303.65044634468899</v>
      </c>
      <c r="BR306" s="21">
        <f t="shared" ref="BR306:BS306" si="1190">CH90</f>
        <v>249.61074844227949</v>
      </c>
      <c r="BS306" s="21">
        <f t="shared" si="1190"/>
        <v>-108.07939580481897</v>
      </c>
      <c r="BT306" s="22">
        <f t="shared" si="1018"/>
        <v>-26977.778878030225</v>
      </c>
      <c r="BU306" s="3">
        <f t="shared" si="1019"/>
        <v>62305.525737914933</v>
      </c>
      <c r="BW306" s="3"/>
      <c r="BX306" s="3">
        <f t="shared" si="1020"/>
        <v>-6.8351305377273945</v>
      </c>
      <c r="BY306" s="21">
        <f t="shared" si="1021"/>
        <v>152.59934170795825</v>
      </c>
      <c r="BZ306" s="21">
        <f t="shared" si="1022"/>
        <v>46.719009467773581</v>
      </c>
      <c r="CA306" s="21">
        <f t="shared" si="1023"/>
        <v>23286.559089702205</v>
      </c>
      <c r="CB306" s="3">
        <f t="shared" si="1005"/>
        <v>-1043.0364205451631</v>
      </c>
      <c r="CK306" s="3">
        <f t="shared" si="1024"/>
        <v>106.4393940227273</v>
      </c>
      <c r="CL306" s="3">
        <f t="shared" si="1025"/>
        <v>102.4999625</v>
      </c>
      <c r="CM306" s="21">
        <f t="shared" ref="CM306:CN306" si="1191">CJ90</f>
        <v>104.46967826136364</v>
      </c>
      <c r="CN306" s="21">
        <f t="shared" si="1191"/>
        <v>3.939431522727304</v>
      </c>
      <c r="CO306" s="22">
        <f t="shared" si="1027"/>
        <v>411.55114371199528</v>
      </c>
      <c r="CP306" s="3">
        <f t="shared" si="1028"/>
        <v>10913.913676032835</v>
      </c>
      <c r="CR306" s="3"/>
      <c r="CS306" s="3">
        <f t="shared" si="1029"/>
        <v>2.0622979513788664E-2</v>
      </c>
      <c r="CT306" s="21">
        <f t="shared" si="1030"/>
        <v>-0.66668424999963349</v>
      </c>
      <c r="CU306" s="21">
        <f t="shared" si="1031"/>
        <v>4.2530728402614693E-4</v>
      </c>
      <c r="CV306" s="21">
        <f t="shared" si="1032"/>
        <v>0.4444678891975738</v>
      </c>
      <c r="CW306" s="3">
        <f t="shared" si="1007"/>
        <v>-1.3749015629908002E-2</v>
      </c>
      <c r="DF306" s="3">
        <f t="shared" si="1033"/>
        <v>115.83333324999994</v>
      </c>
      <c r="DG306" s="3">
        <f t="shared" si="1034"/>
        <v>115.000008749999</v>
      </c>
      <c r="DH306" s="21">
        <f t="shared" ref="DH306:DI306" si="1192">CL90</f>
        <v>115.41667099999947</v>
      </c>
      <c r="DI306" s="21">
        <f t="shared" si="1192"/>
        <v>0.83332450000094127</v>
      </c>
      <c r="DJ306" s="22">
        <f t="shared" si="1036"/>
        <v>96.179539652847694</v>
      </c>
      <c r="DK306" s="3">
        <f t="shared" si="1037"/>
        <v>13321.007944722118</v>
      </c>
      <c r="DM306" s="3"/>
      <c r="DN306" s="3">
        <f t="shared" si="1038"/>
        <v>-19.794460895875901</v>
      </c>
      <c r="DO306" s="21">
        <f t="shared" si="1039"/>
        <v>-21.902785527778335</v>
      </c>
      <c r="DP306" s="21">
        <f t="shared" si="1040"/>
        <v>391.82068215836017</v>
      </c>
      <c r="DQ306" s="21">
        <f t="shared" si="1041"/>
        <v>479.73201387585607</v>
      </c>
      <c r="DR306" s="3">
        <f t="shared" si="1009"/>
        <v>433.55383164036482</v>
      </c>
      <c r="EA306" s="3">
        <f t="shared" si="1042"/>
        <v>2.3291666667499999</v>
      </c>
      <c r="EB306" s="3">
        <f t="shared" si="1043"/>
        <v>2.0300006899999898</v>
      </c>
      <c r="EC306" s="21">
        <f t="shared" ref="EC306:ED306" si="1193">CN90</f>
        <v>2.1795836783749949</v>
      </c>
      <c r="ED306" s="21">
        <f t="shared" si="1193"/>
        <v>0.29916597675001011</v>
      </c>
      <c r="EE306" s="22">
        <f t="shared" si="1045"/>
        <v>0.6520572800494352</v>
      </c>
      <c r="EF306" s="3">
        <f t="shared" si="1046"/>
        <v>4.7505850110386731</v>
      </c>
      <c r="EH306" s="3"/>
      <c r="EI306" s="3">
        <f t="shared" si="1047"/>
        <v>6.9907408291669526E-3</v>
      </c>
      <c r="EJ306" s="21">
        <f t="shared" si="1048"/>
        <v>-0.11399908766667188</v>
      </c>
      <c r="EK306" s="21">
        <f t="shared" si="1049"/>
        <v>4.8870457340581853E-5</v>
      </c>
      <c r="EL306" s="21">
        <f t="shared" si="1050"/>
        <v>1.2995791988833541E-2</v>
      </c>
      <c r="EM306" s="3">
        <f t="shared" si="1051"/>
        <v>-7.9693807663918596E-4</v>
      </c>
      <c r="EV306" s="3">
        <f t="shared" si="1052"/>
        <v>4.7227191411548226</v>
      </c>
      <c r="EW306" s="3">
        <f t="shared" si="1053"/>
        <v>4.9261066999932899</v>
      </c>
      <c r="EX306" s="21">
        <f t="shared" ref="EX306:EY306" si="1194">CP90</f>
        <v>4.8244129205740567</v>
      </c>
      <c r="EY306" s="25">
        <f t="shared" si="1194"/>
        <v>-0.20338755883846726</v>
      </c>
      <c r="EZ306" s="22">
        <f t="shared" si="1055"/>
        <v>-0.9812255667443176</v>
      </c>
      <c r="FA306" s="3">
        <f t="shared" si="1056"/>
        <v>23.2749600282019</v>
      </c>
      <c r="FC306" s="3"/>
      <c r="FD306" s="3">
        <f t="shared" si="1057"/>
        <v>0.33086571152846478</v>
      </c>
      <c r="FE306" s="21">
        <f t="shared" si="1058"/>
        <v>0.23359599095440053</v>
      </c>
      <c r="FF306" s="21">
        <f t="shared" si="1059"/>
        <v>0.10947211906523727</v>
      </c>
      <c r="FG306" s="21">
        <f t="shared" si="1060"/>
        <v>5.4567086989968379E-2</v>
      </c>
      <c r="FH306" s="3">
        <f t="shared" si="1012"/>
        <v>7.7288903757324556E-2</v>
      </c>
      <c r="FQ306" s="3">
        <f t="shared" si="1061"/>
        <v>8.7976765565366133</v>
      </c>
      <c r="FR306" s="3">
        <f t="shared" si="1062"/>
        <v>13.9707688118686</v>
      </c>
      <c r="FS306" s="21">
        <f t="shared" ref="FS306:FT306" si="1195">CR90</f>
        <v>11.384222684202607</v>
      </c>
      <c r="FT306" s="25">
        <f t="shared" si="1195"/>
        <v>-5.1730922553319871</v>
      </c>
      <c r="FU306" s="22">
        <f t="shared" si="1064"/>
        <v>-58.89163420062323</v>
      </c>
      <c r="FV306" s="3">
        <f t="shared" si="1065"/>
        <v>129.60052612351322</v>
      </c>
      <c r="FX306" s="3"/>
      <c r="FY306" s="3">
        <f t="shared" si="1066"/>
        <v>0.4349612760557573</v>
      </c>
      <c r="FZ306" s="21">
        <f t="shared" si="1067"/>
        <v>8.5529998195149126</v>
      </c>
      <c r="GA306" s="21">
        <f t="shared" si="1068"/>
        <v>0.1891913116680527</v>
      </c>
      <c r="GB306" s="21">
        <f t="shared" si="1069"/>
        <v>73.153805912622133</v>
      </c>
      <c r="GC306" s="3">
        <f t="shared" si="1014"/>
        <v>3.7202237156008682</v>
      </c>
    </row>
    <row r="307" spans="68:185" x14ac:dyDescent="0.25">
      <c r="BP307" s="3">
        <f t="shared" si="1015"/>
        <v>211.47529782770835</v>
      </c>
      <c r="BQ307" s="3">
        <f t="shared" si="1016"/>
        <v>199.07768752332998</v>
      </c>
      <c r="BR307" s="21">
        <f t="shared" ref="BR307:BS307" si="1196">CH91</f>
        <v>205.27649267551917</v>
      </c>
      <c r="BS307" s="21">
        <f t="shared" si="1196"/>
        <v>12.397610304378361</v>
      </c>
      <c r="BT307" s="22">
        <f t="shared" si="1018"/>
        <v>2544.9379608406657</v>
      </c>
      <c r="BU307" s="3">
        <f t="shared" si="1019"/>
        <v>42138.438445162472</v>
      </c>
      <c r="BW307" s="3"/>
      <c r="BX307" s="3">
        <f t="shared" si="1020"/>
        <v>9.0691167501109362</v>
      </c>
      <c r="BY307" s="21">
        <f t="shared" si="1021"/>
        <v>48.026582886599243</v>
      </c>
      <c r="BZ307" s="21">
        <f t="shared" si="1022"/>
        <v>82.248878627142744</v>
      </c>
      <c r="CA307" s="21">
        <f t="shared" si="1023"/>
        <v>2306.5526637633875</v>
      </c>
      <c r="CB307" s="3">
        <f t="shared" si="1005"/>
        <v>435.55868730744845</v>
      </c>
      <c r="CK307" s="3">
        <f t="shared" si="1024"/>
        <v>108.79629611111106</v>
      </c>
      <c r="CL307" s="3">
        <f t="shared" si="1025"/>
        <v>107.500553749999</v>
      </c>
      <c r="CM307" s="21">
        <f t="shared" ref="CM307:CN307" si="1197">CJ91</f>
        <v>108.14842493055502</v>
      </c>
      <c r="CN307" s="21">
        <f t="shared" si="1197"/>
        <v>1.2957423611120618</v>
      </c>
      <c r="CO307" s="22">
        <f t="shared" si="1027"/>
        <v>140.13249547006794</v>
      </c>
      <c r="CP307" s="3">
        <f t="shared" si="1028"/>
        <v>11696.081814959894</v>
      </c>
      <c r="CR307" s="3"/>
      <c r="CS307" s="3">
        <f t="shared" si="1029"/>
        <v>2.377525067897551</v>
      </c>
      <c r="CT307" s="21">
        <f t="shared" si="1030"/>
        <v>4.3339069999993711</v>
      </c>
      <c r="CU307" s="21">
        <f t="shared" si="1031"/>
        <v>5.6526254484812544</v>
      </c>
      <c r="CV307" s="21">
        <f t="shared" si="1032"/>
        <v>18.78274988464355</v>
      </c>
      <c r="CW307" s="3">
        <f t="shared" si="1007"/>
        <v>10.303972534435177</v>
      </c>
      <c r="DF307" s="3">
        <f t="shared" si="1033"/>
        <v>145.83333343750004</v>
      </c>
      <c r="DG307" s="3">
        <f t="shared" si="1034"/>
        <v>148.74935124999999</v>
      </c>
      <c r="DH307" s="21">
        <f t="shared" ref="DH307:DI307" si="1198">CL91</f>
        <v>147.29134234375002</v>
      </c>
      <c r="DI307" s="21">
        <f t="shared" si="1198"/>
        <v>-2.9160178124999447</v>
      </c>
      <c r="DJ307" s="22">
        <f t="shared" si="1036"/>
        <v>-429.50417790140239</v>
      </c>
      <c r="DK307" s="3">
        <f t="shared" si="1037"/>
        <v>21694.739529423769</v>
      </c>
      <c r="DM307" s="3"/>
      <c r="DN307" s="3">
        <f t="shared" si="1038"/>
        <v>10.205539291624206</v>
      </c>
      <c r="DO307" s="21">
        <f t="shared" si="1039"/>
        <v>11.846556972222658</v>
      </c>
      <c r="DP307" s="21">
        <f t="shared" si="1040"/>
        <v>104.15303223288549</v>
      </c>
      <c r="DQ307" s="21">
        <f t="shared" si="1041"/>
        <v>140.34091209611725</v>
      </c>
      <c r="DR307" s="3">
        <f t="shared" si="1009"/>
        <v>120.90050265048302</v>
      </c>
      <c r="EA307" s="3">
        <f t="shared" si="1042"/>
        <v>2.1458333325000001</v>
      </c>
      <c r="EB307" s="3">
        <f t="shared" si="1043"/>
        <v>2.30999755999999</v>
      </c>
      <c r="EC307" s="21">
        <f t="shared" ref="EC307:ED307" si="1199">CN91</f>
        <v>2.227915446249995</v>
      </c>
      <c r="ED307" s="21">
        <f t="shared" si="1199"/>
        <v>-0.16416422749998993</v>
      </c>
      <c r="EE307" s="22">
        <f t="shared" si="1045"/>
        <v>-0.36574401816892577</v>
      </c>
      <c r="EF307" s="3">
        <f t="shared" si="1046"/>
        <v>4.9636072356393148</v>
      </c>
      <c r="EH307" s="3"/>
      <c r="EI307" s="3">
        <f t="shared" si="1047"/>
        <v>-0.17634259342083292</v>
      </c>
      <c r="EJ307" s="21">
        <f t="shared" si="1048"/>
        <v>0.16599778233332829</v>
      </c>
      <c r="EK307" s="21">
        <f t="shared" si="1049"/>
        <v>3.1096710254385186E-2</v>
      </c>
      <c r="EL307" s="21">
        <f t="shared" si="1050"/>
        <v>2.7555263739583037E-2</v>
      </c>
      <c r="EM307" s="3">
        <f t="shared" si="1051"/>
        <v>-2.9272479438766031E-2</v>
      </c>
      <c r="EV307" s="3">
        <f t="shared" si="1052"/>
        <v>4.1941747589103588</v>
      </c>
      <c r="EW307" s="3">
        <f t="shared" si="1053"/>
        <v>4.3290089016371098</v>
      </c>
      <c r="EX307" s="21">
        <f t="shared" ref="EX307:EY307" si="1200">CP91</f>
        <v>4.2615918302737343</v>
      </c>
      <c r="EY307" s="25">
        <f t="shared" si="1200"/>
        <v>-0.13483414272675098</v>
      </c>
      <c r="EZ307" s="22">
        <f t="shared" si="1055"/>
        <v>-0.57460808108628469</v>
      </c>
      <c r="FA307" s="3">
        <f t="shared" si="1056"/>
        <v>18.161164927855836</v>
      </c>
      <c r="FC307" s="3"/>
      <c r="FD307" s="3">
        <f t="shared" si="1057"/>
        <v>-0.19767867071599898</v>
      </c>
      <c r="FE307" s="21">
        <f t="shared" si="1058"/>
        <v>-0.36350180740177951</v>
      </c>
      <c r="FF307" s="21">
        <f t="shared" si="1059"/>
        <v>3.9076856856044354E-2</v>
      </c>
      <c r="FG307" s="21">
        <f t="shared" si="1060"/>
        <v>0.13213356398436041</v>
      </c>
      <c r="FH307" s="3">
        <f t="shared" si="1012"/>
        <v>7.1856554090046848E-2</v>
      </c>
      <c r="FQ307" s="3">
        <f t="shared" si="1061"/>
        <v>8.2740005690459935</v>
      </c>
      <c r="FR307" s="3">
        <f t="shared" si="1062"/>
        <v>7.9136509736906104</v>
      </c>
      <c r="FS307" s="21">
        <f t="shared" ref="FS307:FT307" si="1201">CR91</f>
        <v>8.0938257713683015</v>
      </c>
      <c r="FT307" s="25">
        <f t="shared" si="1201"/>
        <v>0.36034959535538302</v>
      </c>
      <c r="FU307" s="22">
        <f t="shared" si="1064"/>
        <v>2.9166068415895383</v>
      </c>
      <c r="FV307" s="3">
        <f t="shared" si="1065"/>
        <v>65.51001561726568</v>
      </c>
      <c r="FX307" s="3"/>
      <c r="FY307" s="3">
        <f t="shared" si="1066"/>
        <v>-8.8714711434862537E-2</v>
      </c>
      <c r="FZ307" s="21">
        <f t="shared" si="1067"/>
        <v>2.4958819813369226</v>
      </c>
      <c r="GA307" s="21">
        <f t="shared" si="1068"/>
        <v>7.8703000249709301E-3</v>
      </c>
      <c r="GB307" s="21">
        <f t="shared" si="1069"/>
        <v>6.2294268647623223</v>
      </c>
      <c r="GC307" s="3">
        <f t="shared" si="1014"/>
        <v>-0.22142144974977807</v>
      </c>
    </row>
    <row r="308" spans="68:185" x14ac:dyDescent="0.25">
      <c r="BP308" s="3">
        <f t="shared" si="1015"/>
        <v>215.29419269688793</v>
      </c>
      <c r="BQ308" s="3">
        <f t="shared" si="1016"/>
        <v>220.58232493243997</v>
      </c>
      <c r="BR308" s="21">
        <f t="shared" ref="BR308:BS308" si="1202">CH92</f>
        <v>217.93825881466395</v>
      </c>
      <c r="BS308" s="21">
        <f t="shared" si="1202"/>
        <v>-5.288132235552041</v>
      </c>
      <c r="BT308" s="22">
        <f t="shared" si="1018"/>
        <v>-1152.4863317979082</v>
      </c>
      <c r="BU308" s="3">
        <f t="shared" si="1019"/>
        <v>47497.084655167448</v>
      </c>
      <c r="BW308" s="3"/>
      <c r="BX308" s="3">
        <f t="shared" si="1020"/>
        <v>12.888011619290523</v>
      </c>
      <c r="BY308" s="21">
        <f t="shared" si="1021"/>
        <v>69.531220295709232</v>
      </c>
      <c r="BZ308" s="21">
        <f t="shared" si="1022"/>
        <v>166.10084349896755</v>
      </c>
      <c r="CA308" s="21">
        <f t="shared" si="1023"/>
        <v>4834.5905958104477</v>
      </c>
      <c r="CB308" s="3">
        <f t="shared" si="1005"/>
        <v>896.11917507454962</v>
      </c>
      <c r="CK308" s="3">
        <f t="shared" si="1024"/>
        <v>103.24074072222228</v>
      </c>
      <c r="CL308" s="3">
        <f t="shared" si="1025"/>
        <v>97.500084999999999</v>
      </c>
      <c r="CM308" s="21">
        <f t="shared" ref="CM308:CN308" si="1203">CJ92</f>
        <v>100.37041286111113</v>
      </c>
      <c r="CN308" s="21">
        <f t="shared" si="1203"/>
        <v>5.7406557222222858</v>
      </c>
      <c r="CO308" s="22">
        <f t="shared" si="1027"/>
        <v>576.19198493295096</v>
      </c>
      <c r="CP308" s="3">
        <f t="shared" si="1028"/>
        <v>10074.219777909904</v>
      </c>
      <c r="CR308" s="3"/>
      <c r="CS308" s="3">
        <f t="shared" si="1029"/>
        <v>-3.1780303209912262</v>
      </c>
      <c r="CT308" s="21">
        <f t="shared" si="1030"/>
        <v>-5.6665617499996301</v>
      </c>
      <c r="CU308" s="21">
        <f t="shared" si="1031"/>
        <v>10.099876721139596</v>
      </c>
      <c r="CV308" s="21">
        <f t="shared" si="1032"/>
        <v>32.109922066558873</v>
      </c>
      <c r="CW308" s="3">
        <f t="shared" si="1007"/>
        <v>18.008505057267929</v>
      </c>
      <c r="DF308" s="3">
        <f t="shared" si="1033"/>
        <v>149.47916668749994</v>
      </c>
      <c r="DG308" s="3">
        <f t="shared" si="1034"/>
        <v>156.25</v>
      </c>
      <c r="DH308" s="21">
        <f t="shared" ref="DH308:DI308" si="1204">CL92</f>
        <v>152.86458334374998</v>
      </c>
      <c r="DI308" s="21">
        <f t="shared" si="1204"/>
        <v>-6.7708333125000593</v>
      </c>
      <c r="DJ308" s="22">
        <f t="shared" si="1036"/>
        <v>-1035.020613205304</v>
      </c>
      <c r="DK308" s="3">
        <f t="shared" si="1037"/>
        <v>23367.580840858285</v>
      </c>
      <c r="DM308" s="3"/>
      <c r="DN308" s="3">
        <f t="shared" si="1038"/>
        <v>13.851372541624102</v>
      </c>
      <c r="DO308" s="21">
        <f t="shared" si="1039"/>
        <v>19.347205722222668</v>
      </c>
      <c r="DP308" s="21">
        <f t="shared" si="1040"/>
        <v>191.86052128685813</v>
      </c>
      <c r="DQ308" s="21">
        <f t="shared" si="1041"/>
        <v>374.31436925800557</v>
      </c>
      <c r="DR308" s="3">
        <f t="shared" si="1009"/>
        <v>267.98535409794778</v>
      </c>
      <c r="EA308" s="3">
        <f t="shared" si="1042"/>
        <v>2.125</v>
      </c>
      <c r="EB308" s="3">
        <f t="shared" si="1043"/>
        <v>2.3099994599999998</v>
      </c>
      <c r="EC308" s="21">
        <f t="shared" ref="EC308:ED308" si="1205">CN92</f>
        <v>2.2174997300000001</v>
      </c>
      <c r="ED308" s="21">
        <f t="shared" si="1205"/>
        <v>-0.18499945999999978</v>
      </c>
      <c r="EE308" s="22">
        <f t="shared" si="1045"/>
        <v>-0.41023625260014535</v>
      </c>
      <c r="EF308" s="3">
        <f t="shared" si="1046"/>
        <v>4.9173050525500734</v>
      </c>
      <c r="EH308" s="3"/>
      <c r="EI308" s="3">
        <f t="shared" si="1047"/>
        <v>-0.197175925920833</v>
      </c>
      <c r="EJ308" s="21">
        <f t="shared" si="1048"/>
        <v>0.16599968233333806</v>
      </c>
      <c r="EK308" s="21">
        <f t="shared" si="1049"/>
        <v>3.8878345762737819E-2</v>
      </c>
      <c r="EL308" s="21">
        <f t="shared" si="1050"/>
        <v>2.755589453476915E-2</v>
      </c>
      <c r="EM308" s="3">
        <f t="shared" si="1051"/>
        <v>-3.2731141066640074E-2</v>
      </c>
      <c r="EV308" s="3">
        <f t="shared" si="1052"/>
        <v>4.2352941176470589</v>
      </c>
      <c r="EW308" s="3">
        <f t="shared" si="1053"/>
        <v>4.3290053409795997</v>
      </c>
      <c r="EX308" s="21">
        <f t="shared" ref="EX308:EY308" si="1206">CP92</f>
        <v>4.2821497293133293</v>
      </c>
      <c r="EY308" s="25">
        <f t="shared" si="1206"/>
        <v>-9.3711223332540783E-2</v>
      </c>
      <c r="EZ308" s="22">
        <f t="shared" si="1055"/>
        <v>-0.40128548962706045</v>
      </c>
      <c r="FA308" s="3">
        <f t="shared" si="1056"/>
        <v>18.336806304258218</v>
      </c>
      <c r="FC308" s="3"/>
      <c r="FD308" s="3">
        <f t="shared" si="1057"/>
        <v>-0.15655931197929895</v>
      </c>
      <c r="FE308" s="21">
        <f t="shared" si="1058"/>
        <v>-0.36350536805928968</v>
      </c>
      <c r="FF308" s="21">
        <f t="shared" si="1059"/>
        <v>2.4510818167431461E-2</v>
      </c>
      <c r="FG308" s="21">
        <f t="shared" si="1060"/>
        <v>0.13213615260791967</v>
      </c>
      <c r="FH308" s="3">
        <f t="shared" si="1012"/>
        <v>5.6910150324144225E-2</v>
      </c>
      <c r="FQ308" s="3">
        <f t="shared" si="1061"/>
        <v>8.5156854418851928</v>
      </c>
      <c r="FR308" s="3">
        <f t="shared" si="1062"/>
        <v>9.1518185309517595</v>
      </c>
      <c r="FS308" s="21">
        <f t="shared" ref="FS308:FT308" si="1207">CR92</f>
        <v>8.833751986418477</v>
      </c>
      <c r="FT308" s="25">
        <f t="shared" si="1207"/>
        <v>-0.63613308906656663</v>
      </c>
      <c r="FU308" s="22">
        <f t="shared" si="1064"/>
        <v>-5.619441939168305</v>
      </c>
      <c r="FV308" s="3">
        <f t="shared" si="1065"/>
        <v>78.03517415755239</v>
      </c>
      <c r="FX308" s="3"/>
      <c r="FY308" s="3">
        <f t="shared" si="1066"/>
        <v>0.15297016140433684</v>
      </c>
      <c r="FZ308" s="21">
        <f t="shared" si="1067"/>
        <v>3.7340495385980716</v>
      </c>
      <c r="GA308" s="21">
        <f t="shared" si="1068"/>
        <v>2.3399870280068864E-2</v>
      </c>
      <c r="GB308" s="21">
        <f t="shared" si="1069"/>
        <v>13.943125956704472</v>
      </c>
      <c r="GC308" s="3">
        <f t="shared" si="1014"/>
        <v>0.57119816061113649</v>
      </c>
    </row>
    <row r="309" spans="68:185" x14ac:dyDescent="0.25">
      <c r="BP309" s="3">
        <f t="shared" si="1015"/>
        <v>210.69183062822319</v>
      </c>
      <c r="BQ309" s="3">
        <f t="shared" si="1016"/>
        <v>249.39333618845899</v>
      </c>
      <c r="BR309" s="21">
        <f t="shared" ref="BR309:BS309" si="1208">CH93</f>
        <v>230.0425834083411</v>
      </c>
      <c r="BS309" s="21">
        <f t="shared" si="1208"/>
        <v>-38.701505560235802</v>
      </c>
      <c r="BT309" s="22">
        <f t="shared" si="1018"/>
        <v>-8902.9943208689219</v>
      </c>
      <c r="BU309" s="3">
        <f t="shared" si="1019"/>
        <v>52919.590181183572</v>
      </c>
      <c r="BW309" s="3"/>
      <c r="BX309" s="3">
        <f t="shared" si="1020"/>
        <v>8.2856495506257772</v>
      </c>
      <c r="BY309" s="21">
        <f t="shared" si="1021"/>
        <v>98.342231551728247</v>
      </c>
      <c r="BZ309" s="21">
        <f t="shared" si="1022"/>
        <v>68.651988475785146</v>
      </c>
      <c r="CA309" s="21">
        <f t="shared" si="1023"/>
        <v>9671.1945065737345</v>
      </c>
      <c r="CB309" s="3">
        <f t="shared" si="1005"/>
        <v>814.82926666411333</v>
      </c>
      <c r="CK309" s="3">
        <f t="shared" si="1024"/>
        <v>102.50000015000005</v>
      </c>
      <c r="CL309" s="3">
        <f t="shared" si="1025"/>
        <v>97.50008874999989</v>
      </c>
      <c r="CM309" s="21">
        <f t="shared" ref="CM309:CN309" si="1209">CJ93</f>
        <v>100.00004444999996</v>
      </c>
      <c r="CN309" s="21">
        <f t="shared" si="1209"/>
        <v>4.9999114000001583</v>
      </c>
      <c r="CO309" s="22">
        <f t="shared" si="1027"/>
        <v>499.99136224607736</v>
      </c>
      <c r="CP309" s="3">
        <f t="shared" si="1028"/>
        <v>10000.008890001967</v>
      </c>
      <c r="CR309" s="3"/>
      <c r="CS309" s="3">
        <f t="shared" si="1029"/>
        <v>-3.9187708932134626</v>
      </c>
      <c r="CT309" s="21">
        <f t="shared" si="1030"/>
        <v>-5.6665579999997391</v>
      </c>
      <c r="CU309" s="21">
        <f t="shared" si="1031"/>
        <v>15.356765313497039</v>
      </c>
      <c r="CV309" s="21">
        <f t="shared" si="1032"/>
        <v>32.109879567361041</v>
      </c>
      <c r="CW309" s="3">
        <f t="shared" si="1007"/>
        <v>22.205942555104869</v>
      </c>
      <c r="DF309" s="3">
        <f t="shared" si="1033"/>
        <v>141.6666665833333</v>
      </c>
      <c r="DG309" s="3">
        <f t="shared" si="1034"/>
        <v>151.25012125000001</v>
      </c>
      <c r="DH309" s="21">
        <f t="shared" ref="DH309:DI309" si="1210">CL93</f>
        <v>146.45839391666664</v>
      </c>
      <c r="DI309" s="21">
        <f t="shared" si="1210"/>
        <v>-9.5834546666667109</v>
      </c>
      <c r="DJ309" s="22">
        <f t="shared" si="1036"/>
        <v>-1403.5773786531904</v>
      </c>
      <c r="DK309" s="3">
        <f t="shared" si="1037"/>
        <v>21450.061148649496</v>
      </c>
      <c r="DM309" s="3"/>
      <c r="DN309" s="3">
        <f t="shared" si="1038"/>
        <v>6.0388724374574565</v>
      </c>
      <c r="DO309" s="21">
        <f t="shared" si="1039"/>
        <v>14.347326972222675</v>
      </c>
      <c r="DP309" s="21">
        <f t="shared" si="1040"/>
        <v>36.467980315883359</v>
      </c>
      <c r="DQ309" s="21">
        <f t="shared" si="1041"/>
        <v>205.84579124786825</v>
      </c>
      <c r="DR309" s="3">
        <f t="shared" si="1009"/>
        <v>86.641677403745447</v>
      </c>
      <c r="EA309" s="3">
        <f t="shared" si="1042"/>
        <v>2.3000000007500003</v>
      </c>
      <c r="EB309" s="3">
        <f t="shared" si="1043"/>
        <v>2.25</v>
      </c>
      <c r="EC309" s="21">
        <f t="shared" ref="EC309:ED309" si="1211">CN93</f>
        <v>2.2750000003749999</v>
      </c>
      <c r="ED309" s="21">
        <f t="shared" si="1211"/>
        <v>5.0000000750000329E-2</v>
      </c>
      <c r="EE309" s="22">
        <f t="shared" si="1045"/>
        <v>0.11375000172500074</v>
      </c>
      <c r="EF309" s="3">
        <f t="shared" si="1046"/>
        <v>5.1756250017062495</v>
      </c>
      <c r="EH309" s="3"/>
      <c r="EI309" s="3">
        <f t="shared" si="1047"/>
        <v>-2.2175925170832667E-2</v>
      </c>
      <c r="EJ309" s="21">
        <f t="shared" si="1048"/>
        <v>0.10600022233333828</v>
      </c>
      <c r="EK309" s="21">
        <f t="shared" si="1049"/>
        <v>4.9177165718236983E-4</v>
      </c>
      <c r="EL309" s="21">
        <f t="shared" si="1050"/>
        <v>1.1236047134717148E-2</v>
      </c>
      <c r="EM309" s="3">
        <f t="shared" si="1051"/>
        <v>-2.3506529985557354E-3</v>
      </c>
      <c r="EV309" s="3">
        <f t="shared" si="1052"/>
        <v>4.3478260855387516</v>
      </c>
      <c r="EW309" s="3">
        <f t="shared" si="1053"/>
        <v>4.4444444444444402</v>
      </c>
      <c r="EX309" s="21">
        <f t="shared" ref="EX309:EY309" si="1212">CP93</f>
        <v>4.3961352649915959</v>
      </c>
      <c r="EY309" s="25">
        <f t="shared" si="1212"/>
        <v>-9.6618358905688595E-2</v>
      </c>
      <c r="EZ309" s="22">
        <f t="shared" si="1055"/>
        <v>-0.42474737483091246</v>
      </c>
      <c r="FA309" s="3">
        <f t="shared" si="1056"/>
        <v>19.32600526810273</v>
      </c>
      <c r="FC309" s="3"/>
      <c r="FD309" s="3">
        <f t="shared" si="1057"/>
        <v>-4.4027344087606224E-2</v>
      </c>
      <c r="FE309" s="21">
        <f t="shared" si="1058"/>
        <v>-0.24806626459444914</v>
      </c>
      <c r="FF309" s="21">
        <f t="shared" si="1059"/>
        <v>1.9384070274084746E-3</v>
      </c>
      <c r="FG309" s="21">
        <f t="shared" si="1060"/>
        <v>6.1536871629843247E-2</v>
      </c>
      <c r="FH309" s="3">
        <f t="shared" si="1012"/>
        <v>1.0921698787826981E-2</v>
      </c>
      <c r="FQ309" s="3">
        <f t="shared" si="1061"/>
        <v>8.6397075271485004</v>
      </c>
      <c r="FR309" s="3">
        <f t="shared" si="1062"/>
        <v>8.5616790597076093</v>
      </c>
      <c r="FS309" s="21">
        <f t="shared" ref="FS309:FT309" si="1213">CR93</f>
        <v>8.6006932934280549</v>
      </c>
      <c r="FT309" s="25">
        <f t="shared" si="1213"/>
        <v>7.8028467440891092E-2</v>
      </c>
      <c r="FU309" s="22">
        <f t="shared" si="1064"/>
        <v>0.67109891661534138</v>
      </c>
      <c r="FV309" s="3">
        <f t="shared" si="1065"/>
        <v>73.97192512761832</v>
      </c>
      <c r="FX309" s="3"/>
      <c r="FY309" s="3">
        <f t="shared" si="1066"/>
        <v>0.27699224666764444</v>
      </c>
      <c r="FZ309" s="21">
        <f t="shared" si="1067"/>
        <v>3.1439100673539215</v>
      </c>
      <c r="GA309" s="21">
        <f t="shared" si="1068"/>
        <v>7.6724704713989178E-2</v>
      </c>
      <c r="GB309" s="21">
        <f t="shared" si="1069"/>
        <v>9.884170511609339</v>
      </c>
      <c r="GC309" s="3">
        <f t="shared" si="1014"/>
        <v>0.87083871287738812</v>
      </c>
    </row>
    <row r="312" spans="68:185" x14ac:dyDescent="0.25">
      <c r="BR312" s="9" t="s">
        <v>43</v>
      </c>
      <c r="BS312" s="9"/>
      <c r="BT312" s="9"/>
      <c r="BU312" s="9"/>
      <c r="BV312" s="10"/>
      <c r="CM312" s="9" t="s">
        <v>43</v>
      </c>
      <c r="CN312" s="9"/>
      <c r="CO312" s="9"/>
      <c r="CP312" s="9"/>
      <c r="CQ312" s="10"/>
      <c r="DH312" s="9" t="s">
        <v>43</v>
      </c>
      <c r="DI312" s="9"/>
      <c r="DJ312" s="9"/>
      <c r="DK312" s="9"/>
      <c r="DL312" s="10"/>
      <c r="EC312" s="9" t="s">
        <v>43</v>
      </c>
      <c r="ED312" s="9"/>
      <c r="EE312" s="9"/>
      <c r="EF312" s="9"/>
      <c r="EG312" s="10"/>
      <c r="EX312" s="9" t="s">
        <v>43</v>
      </c>
      <c r="EY312" s="9"/>
      <c r="EZ312" s="9"/>
      <c r="FA312" s="9"/>
      <c r="FB312" s="10"/>
      <c r="FS312" s="9" t="s">
        <v>43</v>
      </c>
      <c r="FT312" s="9"/>
      <c r="FU312" s="9"/>
      <c r="FV312" s="9"/>
      <c r="FW312" s="13"/>
    </row>
    <row r="314" spans="68:185" x14ac:dyDescent="0.25">
      <c r="BR314" s="9" t="s">
        <v>26</v>
      </c>
      <c r="CM314" s="9" t="s">
        <v>26</v>
      </c>
      <c r="DH314" s="9" t="s">
        <v>26</v>
      </c>
      <c r="EC314" s="9" t="s">
        <v>26</v>
      </c>
      <c r="EX314" s="9" t="s">
        <v>26</v>
      </c>
      <c r="FS314" s="9" t="s">
        <v>26</v>
      </c>
    </row>
    <row r="315" spans="68:185" x14ac:dyDescent="0.25">
      <c r="BP315" t="s">
        <v>42</v>
      </c>
      <c r="BR315" s="9" t="s">
        <v>94</v>
      </c>
      <c r="BS315" s="9"/>
      <c r="BT315" s="9"/>
      <c r="BU315" s="9"/>
      <c r="BV315" s="9"/>
      <c r="BW315" s="9"/>
      <c r="BX315" s="9"/>
      <c r="CK315" t="s">
        <v>42</v>
      </c>
      <c r="CM315" s="9" t="s">
        <v>95</v>
      </c>
      <c r="CN315" s="9"/>
      <c r="CO315" s="9"/>
      <c r="CP315" s="9"/>
      <c r="CQ315" s="9"/>
      <c r="CR315" s="9"/>
      <c r="CS315" s="9"/>
      <c r="DF315" t="s">
        <v>42</v>
      </c>
      <c r="DH315" s="9" t="s">
        <v>96</v>
      </c>
      <c r="DI315" s="9"/>
      <c r="DJ315" s="9"/>
      <c r="DK315" s="9"/>
      <c r="DL315" s="9"/>
      <c r="DM315" s="9"/>
      <c r="DN315" s="9"/>
      <c r="EA315" t="s">
        <v>42</v>
      </c>
      <c r="EC315" s="9" t="s">
        <v>97</v>
      </c>
      <c r="ED315" s="9"/>
      <c r="EE315" s="9"/>
      <c r="EF315" s="9"/>
      <c r="EG315" s="9"/>
      <c r="EH315" s="9"/>
      <c r="EI315" s="9"/>
      <c r="EV315" t="s">
        <v>42</v>
      </c>
      <c r="EX315" s="9" t="s">
        <v>98</v>
      </c>
      <c r="EY315" s="9"/>
      <c r="EZ315" s="9"/>
      <c r="FA315" s="9"/>
      <c r="FB315" s="9"/>
      <c r="FC315" s="9"/>
      <c r="FD315" s="9"/>
      <c r="FQ315" t="s">
        <v>42</v>
      </c>
      <c r="FS315" s="9" t="s">
        <v>99</v>
      </c>
      <c r="FT315" s="9"/>
      <c r="FU315" s="9"/>
      <c r="FV315" s="9"/>
      <c r="FW315" s="9"/>
      <c r="FX315" s="9"/>
      <c r="FY315" s="9"/>
    </row>
    <row r="316" spans="68:185" x14ac:dyDescent="0.25">
      <c r="BP316" s="20">
        <v>0.95</v>
      </c>
      <c r="BR316" s="1" t="s">
        <v>38</v>
      </c>
      <c r="BS316" s="1"/>
      <c r="CK316" s="20">
        <v>0.95</v>
      </c>
      <c r="CM316" s="1" t="s">
        <v>79</v>
      </c>
      <c r="CN316" s="1"/>
      <c r="DF316" s="20">
        <v>0.95</v>
      </c>
      <c r="DH316" s="1" t="s">
        <v>38</v>
      </c>
      <c r="DI316" s="1"/>
      <c r="EA316" s="20">
        <v>0.95</v>
      </c>
      <c r="EC316" s="1" t="s">
        <v>38</v>
      </c>
      <c r="ED316" s="1"/>
      <c r="EV316" s="20">
        <v>0.95</v>
      </c>
      <c r="EX316" s="1" t="s">
        <v>38</v>
      </c>
      <c r="EY316" s="1"/>
      <c r="FQ316" s="20">
        <v>0.95</v>
      </c>
      <c r="FS316" s="1" t="s">
        <v>38</v>
      </c>
      <c r="FT316" s="1"/>
    </row>
    <row r="317" spans="68:185" x14ac:dyDescent="0.25">
      <c r="BR317" s="1" t="s">
        <v>39</v>
      </c>
      <c r="BS317" s="1" t="s">
        <v>40</v>
      </c>
      <c r="BT317" s="1" t="s">
        <v>106</v>
      </c>
      <c r="BU317" s="1" t="s">
        <v>77</v>
      </c>
      <c r="BV317" s="1"/>
      <c r="BX317" s="1" t="s">
        <v>29</v>
      </c>
      <c r="CM317" s="1" t="s">
        <v>39</v>
      </c>
      <c r="CN317" s="1" t="s">
        <v>40</v>
      </c>
      <c r="CO317" s="1" t="s">
        <v>106</v>
      </c>
      <c r="CP317" s="1" t="s">
        <v>77</v>
      </c>
      <c r="CQ317" s="1"/>
      <c r="CS317" s="1" t="s">
        <v>29</v>
      </c>
      <c r="DH317" s="1" t="s">
        <v>39</v>
      </c>
      <c r="DI317" s="1" t="s">
        <v>40</v>
      </c>
      <c r="DJ317" s="1" t="s">
        <v>106</v>
      </c>
      <c r="DK317" s="1" t="s">
        <v>77</v>
      </c>
      <c r="DL317" s="1"/>
      <c r="DN317" s="1" t="s">
        <v>29</v>
      </c>
      <c r="EC317" s="1" t="s">
        <v>39</v>
      </c>
      <c r="ED317" s="1" t="s">
        <v>40</v>
      </c>
      <c r="EE317" s="1" t="s">
        <v>106</v>
      </c>
      <c r="EF317" s="1" t="s">
        <v>77</v>
      </c>
      <c r="EG317" s="1"/>
      <c r="EI317" s="1" t="s">
        <v>29</v>
      </c>
      <c r="EX317" s="1" t="s">
        <v>39</v>
      </c>
      <c r="EY317" s="1" t="s">
        <v>40</v>
      </c>
      <c r="EZ317" s="1" t="s">
        <v>106</v>
      </c>
      <c r="FA317" s="1" t="s">
        <v>77</v>
      </c>
      <c r="FB317" s="1"/>
      <c r="FD317" s="1" t="s">
        <v>29</v>
      </c>
      <c r="FS317" s="1" t="s">
        <v>39</v>
      </c>
      <c r="FT317" s="1" t="s">
        <v>40</v>
      </c>
      <c r="FU317" s="1" t="s">
        <v>106</v>
      </c>
      <c r="FV317" s="1" t="s">
        <v>77</v>
      </c>
      <c r="FW317" s="1"/>
      <c r="FY317" s="1" t="s">
        <v>29</v>
      </c>
    </row>
    <row r="318" spans="68:185" x14ac:dyDescent="0.25">
      <c r="BR318">
        <v>94</v>
      </c>
      <c r="BS318">
        <f>ABS(EM5)*1.96 + BT318</f>
        <v>305.52251270390059</v>
      </c>
      <c r="BT318" s="7">
        <f>EM7</f>
        <v>49.836524431731625</v>
      </c>
      <c r="BU318">
        <f>BR318*CH335+CH334</f>
        <v>210.730232568471</v>
      </c>
      <c r="BX318" s="7">
        <f>EM5</f>
        <v>130.45203483273926</v>
      </c>
      <c r="CM318">
        <v>84</v>
      </c>
      <c r="CN318">
        <f>ABS(EO5)*1.96 + CO318</f>
        <v>54.725049048615986</v>
      </c>
      <c r="CO318" s="7">
        <f>EO7</f>
        <v>14.918342026655797</v>
      </c>
      <c r="CP318">
        <f>CM318*DC335+DC334</f>
        <v>18.751019868086949</v>
      </c>
      <c r="CS318" s="7">
        <f>EO5</f>
        <v>20.309544398959279</v>
      </c>
      <c r="DH318">
        <v>90</v>
      </c>
      <c r="DI318" s="7">
        <f>ABS(EQ5)*1.96 + DJ318</f>
        <v>25.435632949153504</v>
      </c>
      <c r="DJ318" s="7">
        <f>EQ7</f>
        <v>-12.965715153198222</v>
      </c>
      <c r="DK318">
        <f>DH318*DX335+DX334</f>
        <v>12.728503971738569</v>
      </c>
      <c r="DN318" s="7">
        <f>EQ5</f>
        <v>19.592524542016186</v>
      </c>
      <c r="EC318">
        <v>1.8</v>
      </c>
      <c r="ED318">
        <f>ABS(ES5)*1.96 + EE318</f>
        <v>1.0155790590612992</v>
      </c>
      <c r="EE318" s="7">
        <f>ES7</f>
        <v>0.26557515156703532</v>
      </c>
      <c r="EF318">
        <f>EC318*ES335+ES334</f>
        <v>-2.3403884323321744E-2</v>
      </c>
      <c r="EI318" s="7">
        <f>ES5</f>
        <v>0.38265505484401224</v>
      </c>
      <c r="EX318">
        <v>3.7</v>
      </c>
      <c r="EY318">
        <f>ABS(EU5)*1.96 + EZ318</f>
        <v>0.76325947139202299</v>
      </c>
      <c r="EZ318" s="7">
        <f>EU7</f>
        <v>-0.59001236448221295</v>
      </c>
      <c r="FA318">
        <f>EX318*FN335+FN334</f>
        <v>-0.39240162364170572</v>
      </c>
      <c r="FD318" s="7">
        <f>EU5</f>
        <v>0.69044481422154891</v>
      </c>
      <c r="FS318">
        <v>3.5</v>
      </c>
      <c r="FT318">
        <f>ABS(EW5)*1.96 + FU318</f>
        <v>12.593702002148106</v>
      </c>
      <c r="FU318" s="7">
        <f>EW7</f>
        <v>2.9200161647731346</v>
      </c>
      <c r="FV318">
        <f>FS318*GI335+GI334</f>
        <v>9.3149897796905456</v>
      </c>
      <c r="FY318" s="7">
        <f>EW5</f>
        <v>4.9355539986607004</v>
      </c>
    </row>
    <row r="319" spans="68:185" x14ac:dyDescent="0.25">
      <c r="BR319">
        <v>440</v>
      </c>
      <c r="BS319">
        <f>BS318</f>
        <v>305.52251270390059</v>
      </c>
      <c r="BT319" s="7">
        <f>BT318</f>
        <v>49.836524431731625</v>
      </c>
      <c r="BU319">
        <f>BR319*CH335+CH334</f>
        <v>-468.41644323079817</v>
      </c>
      <c r="CM319">
        <v>140</v>
      </c>
      <c r="CN319">
        <f>CN318</f>
        <v>54.725049048615986</v>
      </c>
      <c r="CO319" s="7">
        <f>CO318</f>
        <v>14.918342026655797</v>
      </c>
      <c r="CP319">
        <f>CM319*DC335+DC334</f>
        <v>10.690048331815021</v>
      </c>
      <c r="DH319">
        <v>160</v>
      </c>
      <c r="DI319">
        <f>DI318</f>
        <v>25.435632949153504</v>
      </c>
      <c r="DJ319" s="7">
        <f>DJ318</f>
        <v>-12.965715153198222</v>
      </c>
      <c r="DK319">
        <f>DH319*DX335+DX334</f>
        <v>-31.769223771936296</v>
      </c>
      <c r="EC319">
        <v>2.9</v>
      </c>
      <c r="ED319">
        <f>ED318</f>
        <v>1.0155790590612992</v>
      </c>
      <c r="EE319" s="7">
        <f>EE318</f>
        <v>0.26557515156703532</v>
      </c>
      <c r="EF319">
        <f>EC319*ES335+ES334</f>
        <v>0.64330201124864006</v>
      </c>
      <c r="EX319">
        <v>5.2</v>
      </c>
      <c r="EY319">
        <f>EY318</f>
        <v>0.76325947139202299</v>
      </c>
      <c r="EZ319" s="7">
        <f>EZ318</f>
        <v>-0.59001236448221295</v>
      </c>
      <c r="FA319">
        <f>EX319*FN335+FN334</f>
        <v>-0.81736820073565342</v>
      </c>
      <c r="FS319">
        <v>13.5</v>
      </c>
      <c r="FT319">
        <f>FT318</f>
        <v>12.593702002148106</v>
      </c>
      <c r="FU319" s="7">
        <f>FU318</f>
        <v>2.9200161647731346</v>
      </c>
      <c r="FV319">
        <f>FS319*GI335+GI334</f>
        <v>-9.6175018365869072</v>
      </c>
    </row>
    <row r="320" spans="68:185" x14ac:dyDescent="0.25">
      <c r="BS320" s="1" t="s">
        <v>41</v>
      </c>
      <c r="BT320" s="1"/>
      <c r="CN320" s="1" t="s">
        <v>41</v>
      </c>
      <c r="CO320" s="1"/>
      <c r="DI320" s="1" t="s">
        <v>41</v>
      </c>
      <c r="DJ320" s="1"/>
      <c r="ED320" s="1" t="s">
        <v>41</v>
      </c>
      <c r="EE320" s="1"/>
      <c r="EY320" s="1" t="s">
        <v>41</v>
      </c>
      <c r="EZ320" s="1"/>
      <c r="FT320" s="1" t="s">
        <v>41</v>
      </c>
      <c r="FU320" s="1"/>
    </row>
    <row r="321" spans="68:191" x14ac:dyDescent="0.25">
      <c r="BS321">
        <f>-BS318 + 2*BT318</f>
        <v>-205.84946384043735</v>
      </c>
      <c r="CN321">
        <f>-CN318 + 2*CO318</f>
        <v>-24.888364995304393</v>
      </c>
      <c r="DI321">
        <f>-DI318 + 2*DJ318</f>
        <v>-51.367063255549951</v>
      </c>
      <c r="ED321">
        <f>-ED318 + 2*EE318</f>
        <v>-0.48442875592722856</v>
      </c>
      <c r="EY321">
        <f>-EY318 + 2*EZ318</f>
        <v>-1.943284200356449</v>
      </c>
      <c r="FT321">
        <f>-FT318 + 2*FU318</f>
        <v>-6.7536696726018368</v>
      </c>
    </row>
    <row r="322" spans="68:191" x14ac:dyDescent="0.25">
      <c r="BS322">
        <f>BS321</f>
        <v>-205.84946384043735</v>
      </c>
      <c r="CN322">
        <f>CN321</f>
        <v>-24.888364995304393</v>
      </c>
      <c r="DI322">
        <f>DI321</f>
        <v>-51.367063255549951</v>
      </c>
      <c r="ED322">
        <f>ED321</f>
        <v>-0.48442875592722856</v>
      </c>
      <c r="EY322">
        <f>EY321</f>
        <v>-1.943284200356449</v>
      </c>
      <c r="FT322">
        <f>FT321</f>
        <v>-6.7536696726018368</v>
      </c>
    </row>
    <row r="324" spans="68:191" x14ac:dyDescent="0.25">
      <c r="CG324" s="1" t="s">
        <v>109</v>
      </c>
      <c r="DB324" s="1" t="s">
        <v>109</v>
      </c>
      <c r="DW324" s="1" t="s">
        <v>109</v>
      </c>
      <c r="ER324" s="1" t="s">
        <v>109</v>
      </c>
      <c r="FM324" s="1" t="s">
        <v>109</v>
      </c>
      <c r="GH324" s="1" t="s">
        <v>109</v>
      </c>
    </row>
    <row r="325" spans="68:191" x14ac:dyDescent="0.25">
      <c r="BP325" s="1" t="s">
        <v>88</v>
      </c>
      <c r="BQ325" s="1" t="s">
        <v>89</v>
      </c>
      <c r="BR325" s="1" t="s">
        <v>44</v>
      </c>
      <c r="BS325" s="1" t="s">
        <v>45</v>
      </c>
      <c r="BT325" s="1" t="s">
        <v>46</v>
      </c>
      <c r="BU325" s="1" t="s">
        <v>47</v>
      </c>
      <c r="BV325" s="1" t="s">
        <v>48</v>
      </c>
      <c r="BW325" s="1" t="s">
        <v>68</v>
      </c>
      <c r="BX325" s="1" t="s">
        <v>90</v>
      </c>
      <c r="BY325" s="1" t="s">
        <v>85</v>
      </c>
      <c r="BZ325" s="1" t="s">
        <v>72</v>
      </c>
      <c r="CA325" s="1" t="s">
        <v>86</v>
      </c>
      <c r="CB325" s="23" t="s">
        <v>54</v>
      </c>
      <c r="CD325" s="1" t="s">
        <v>50</v>
      </c>
      <c r="CE325" s="21">
        <f>SUM(BR326:BR415)</f>
        <v>15837.243016733701</v>
      </c>
      <c r="CG325" s="1" t="s">
        <v>110</v>
      </c>
      <c r="CH325" s="30">
        <f>BW326</f>
        <v>200.88762906846236</v>
      </c>
      <c r="CK325" s="1" t="s">
        <v>88</v>
      </c>
      <c r="CL325" s="1" t="s">
        <v>89</v>
      </c>
      <c r="CM325" s="1" t="s">
        <v>44</v>
      </c>
      <c r="CN325" s="1" t="s">
        <v>45</v>
      </c>
      <c r="CO325" s="1" t="s">
        <v>46</v>
      </c>
      <c r="CP325" s="1" t="s">
        <v>47</v>
      </c>
      <c r="CQ325" s="1" t="s">
        <v>48</v>
      </c>
      <c r="CR325" s="1" t="s">
        <v>68</v>
      </c>
      <c r="CS325" s="1" t="s">
        <v>90</v>
      </c>
      <c r="CT325" s="1" t="s">
        <v>85</v>
      </c>
      <c r="CU325" s="1" t="s">
        <v>72</v>
      </c>
      <c r="CV325" s="1" t="s">
        <v>86</v>
      </c>
      <c r="CW325" s="23" t="s">
        <v>54</v>
      </c>
      <c r="CY325" s="1" t="s">
        <v>50</v>
      </c>
      <c r="CZ325" s="21">
        <f>SUM(CM326:CM415)</f>
        <v>9956.323598699475</v>
      </c>
      <c r="DB325" s="1" t="s">
        <v>110</v>
      </c>
      <c r="DC325" s="30">
        <f>CR326</f>
        <v>118.08498877665544</v>
      </c>
      <c r="DF325" s="1" t="s">
        <v>88</v>
      </c>
      <c r="DG325" s="1" t="s">
        <v>89</v>
      </c>
      <c r="DH325" s="1" t="s">
        <v>44</v>
      </c>
      <c r="DI325" s="1" t="s">
        <v>45</v>
      </c>
      <c r="DJ325" s="1" t="s">
        <v>46</v>
      </c>
      <c r="DK325" s="1" t="s">
        <v>47</v>
      </c>
      <c r="DL325" s="1" t="s">
        <v>48</v>
      </c>
      <c r="DM325" s="1" t="s">
        <v>68</v>
      </c>
      <c r="DN325" s="1" t="s">
        <v>90</v>
      </c>
      <c r="DO325" s="1" t="s">
        <v>85</v>
      </c>
      <c r="DP325" s="1" t="s">
        <v>72</v>
      </c>
      <c r="DQ325" s="1" t="s">
        <v>86</v>
      </c>
      <c r="DR325" s="23" t="s">
        <v>54</v>
      </c>
      <c r="DT325" s="1" t="s">
        <v>50</v>
      </c>
      <c r="DU325" s="21">
        <f>SUM(DH326:DH415)</f>
        <v>11737.794303106039</v>
      </c>
      <c r="DW325" s="1" t="s">
        <v>110</v>
      </c>
      <c r="DX325" s="30">
        <f>DM326</f>
        <v>123.93707912457913</v>
      </c>
      <c r="EA325" s="1" t="s">
        <v>88</v>
      </c>
      <c r="EB325" s="1" t="s">
        <v>89</v>
      </c>
      <c r="EC325" s="1" t="s">
        <v>44</v>
      </c>
      <c r="ED325" s="1" t="s">
        <v>45</v>
      </c>
      <c r="EE325" s="1" t="s">
        <v>46</v>
      </c>
      <c r="EF325" s="1" t="s">
        <v>47</v>
      </c>
      <c r="EG325" s="1" t="s">
        <v>48</v>
      </c>
      <c r="EH325" s="1" t="s">
        <v>68</v>
      </c>
      <c r="EI325" s="1" t="s">
        <v>90</v>
      </c>
      <c r="EJ325" s="1" t="s">
        <v>85</v>
      </c>
      <c r="EK325" s="1" t="s">
        <v>72</v>
      </c>
      <c r="EL325" s="1" t="s">
        <v>86</v>
      </c>
      <c r="EM325" s="23" t="s">
        <v>54</v>
      </c>
      <c r="EO325" s="1" t="s">
        <v>50</v>
      </c>
      <c r="EP325" s="21">
        <f>SUM(EC326:EC415)</f>
        <v>204.91086181051617</v>
      </c>
      <c r="ER325" s="1" t="s">
        <v>110</v>
      </c>
      <c r="ES325" s="30">
        <f>EH326</f>
        <v>2.4095749292336972</v>
      </c>
      <c r="EV325" s="1" t="s">
        <v>88</v>
      </c>
      <c r="EW325" s="1" t="s">
        <v>89</v>
      </c>
      <c r="EX325" s="1" t="s">
        <v>44</v>
      </c>
      <c r="EY325" s="1" t="s">
        <v>45</v>
      </c>
      <c r="EZ325" s="1" t="s">
        <v>46</v>
      </c>
      <c r="FA325" s="1" t="s">
        <v>47</v>
      </c>
      <c r="FB325" s="1" t="s">
        <v>48</v>
      </c>
      <c r="FC325" s="1" t="s">
        <v>68</v>
      </c>
      <c r="FD325" s="1" t="s">
        <v>90</v>
      </c>
      <c r="FE325" s="1" t="s">
        <v>85</v>
      </c>
      <c r="FF325" s="1" t="s">
        <v>72</v>
      </c>
      <c r="FG325" s="1" t="s">
        <v>86</v>
      </c>
      <c r="FH325" s="23" t="s">
        <v>54</v>
      </c>
      <c r="FJ325" s="1" t="s">
        <v>50</v>
      </c>
      <c r="FK325" s="21">
        <f>SUM(EX326:EX415)</f>
        <v>395.77540741180064</v>
      </c>
      <c r="FM325" s="1" t="s">
        <v>110</v>
      </c>
      <c r="FN325" s="30">
        <f>FC326</f>
        <v>4.1024983445566772</v>
      </c>
      <c r="FQ325" s="1" t="s">
        <v>88</v>
      </c>
      <c r="FR325" s="1" t="s">
        <v>89</v>
      </c>
      <c r="FS325" s="1" t="s">
        <v>44</v>
      </c>
      <c r="FT325" s="1" t="s">
        <v>45</v>
      </c>
      <c r="FU325" s="1" t="s">
        <v>46</v>
      </c>
      <c r="FV325" s="1" t="s">
        <v>47</v>
      </c>
      <c r="FW325" s="1" t="s">
        <v>48</v>
      </c>
      <c r="FX325" s="1" t="s">
        <v>68</v>
      </c>
      <c r="FY325" s="1" t="s">
        <v>90</v>
      </c>
      <c r="FZ325" s="1" t="s">
        <v>85</v>
      </c>
      <c r="GA325" s="1" t="s">
        <v>72</v>
      </c>
      <c r="GB325" s="1" t="s">
        <v>86</v>
      </c>
      <c r="GC325" s="23" t="s">
        <v>54</v>
      </c>
      <c r="GE325" s="1" t="s">
        <v>50</v>
      </c>
      <c r="GF325" s="21">
        <f>SUM(FS326:FS415)</f>
        <v>618.99993672662299</v>
      </c>
      <c r="GH325" s="1" t="s">
        <v>110</v>
      </c>
      <c r="GI325" s="30">
        <f>FX326</f>
        <v>8.337785157126822</v>
      </c>
    </row>
    <row r="326" spans="68:191" x14ac:dyDescent="0.25">
      <c r="BP326" s="3">
        <f>X107</f>
        <v>193.77777777777777</v>
      </c>
      <c r="BQ326" s="3">
        <f>AX107</f>
        <v>150.04177443327001</v>
      </c>
      <c r="BR326" s="21">
        <f>CV4</f>
        <v>171.90977610552389</v>
      </c>
      <c r="BS326" s="25">
        <f>CW4</f>
        <v>43.736003344507765</v>
      </c>
      <c r="BT326" s="22">
        <f>BR326*BS326</f>
        <v>7518.6465427047742</v>
      </c>
      <c r="BU326" s="3">
        <f>BR326^2</f>
        <v>29552.971120651353</v>
      </c>
      <c r="BV326" s="22">
        <f>COUNTA($BR$4:$BR$93)</f>
        <v>90</v>
      </c>
      <c r="BW326" s="3">
        <f>AVERAGE(BP326:BP415)</f>
        <v>200.88762906846236</v>
      </c>
      <c r="BX326" s="3">
        <f>BP326-$BW$326</f>
        <v>-7.1098512906845883</v>
      </c>
      <c r="BY326" s="21">
        <f>BQ326-$BW$328</f>
        <v>-1.0093302034607348</v>
      </c>
      <c r="BZ326" s="21">
        <f>BX326^2</f>
        <v>50.549985375649307</v>
      </c>
      <c r="CA326" s="21">
        <f>BY326^2</f>
        <v>1.0187474596180883</v>
      </c>
      <c r="CB326" s="3">
        <f t="shared" ref="CB326:CB357" si="1214">BX326*BY326</f>
        <v>7.1761876498022428</v>
      </c>
      <c r="CD326" s="1" t="s">
        <v>51</v>
      </c>
      <c r="CE326" s="21">
        <f>SUM(BS326:BS415)</f>
        <v>4485.2871988558463</v>
      </c>
      <c r="CG326" s="1" t="s">
        <v>114</v>
      </c>
      <c r="CH326" s="30">
        <f>SUM(BZ326:BZ415)/(CH330-1)</f>
        <v>190.42581577105526</v>
      </c>
      <c r="CK326" s="3">
        <f>Z107</f>
        <v>132.88888888888891</v>
      </c>
      <c r="CL326" s="3">
        <f>AZ107</f>
        <v>111.2504</v>
      </c>
      <c r="CM326" s="21">
        <f>CX4</f>
        <v>122.06964444444446</v>
      </c>
      <c r="CN326" s="25">
        <f>CY4</f>
        <v>21.638488888888915</v>
      </c>
      <c r="CO326" s="22">
        <f>CM326*CN326</f>
        <v>2641.402644981732</v>
      </c>
      <c r="CP326" s="3">
        <f>CM326^2</f>
        <v>14900.998094793091</v>
      </c>
      <c r="CQ326" s="22">
        <f>COUNTA($BR$4:$BR$93)</f>
        <v>90</v>
      </c>
      <c r="CR326" s="3">
        <f>AVERAGE(CK326:CK415)</f>
        <v>118.08498877665544</v>
      </c>
      <c r="CS326" s="3">
        <f>CK326-$CR$326</f>
        <v>14.803900112233478</v>
      </c>
      <c r="CT326" s="21">
        <f>CL326-$CR$328</f>
        <v>8.0837532500003704</v>
      </c>
      <c r="CU326" s="21">
        <f>CS326^2</f>
        <v>219.15545853298639</v>
      </c>
      <c r="CV326" s="21">
        <f>CT326^2</f>
        <v>65.347066606891545</v>
      </c>
      <c r="CW326" s="3">
        <f t="shared" ref="CW326:CW357" si="1215">CS326*CT326</f>
        <v>119.67107564494823</v>
      </c>
      <c r="CY326" s="1" t="s">
        <v>51</v>
      </c>
      <c r="CZ326" s="21">
        <f>SUM(CN326:CN415)</f>
        <v>1342.6507823990216</v>
      </c>
      <c r="DB326" s="1" t="s">
        <v>114</v>
      </c>
      <c r="DC326" s="30">
        <f>SUM(CU326:CU415)/(DC330-1)</f>
        <v>94.383751511986233</v>
      </c>
      <c r="DF326" s="3">
        <f>AB107</f>
        <v>128</v>
      </c>
      <c r="DG326" s="3">
        <f>BB107</f>
        <v>151.24988624999898</v>
      </c>
      <c r="DH326" s="21">
        <f>CZ4</f>
        <v>139.6249431249995</v>
      </c>
      <c r="DI326" s="3">
        <f>DA4</f>
        <v>-23.24988624999898</v>
      </c>
      <c r="DJ326" s="22">
        <f>DH326*DI326</f>
        <v>-3246.2640453188155</v>
      </c>
      <c r="DK326" s="3">
        <f>DH326^2</f>
        <v>19495.124742659347</v>
      </c>
      <c r="DL326" s="22">
        <f>COUNTA($BR$4:$BR$93)</f>
        <v>90</v>
      </c>
      <c r="DM326" s="3">
        <f>AVERAGE(DF326:DF415)</f>
        <v>123.93707912457913</v>
      </c>
      <c r="DN326" s="3">
        <f>DF326-$DM$326</f>
        <v>4.0629208754208719</v>
      </c>
      <c r="DO326" s="21">
        <f>DG326-$DM$328</f>
        <v>14.347091972221648</v>
      </c>
      <c r="DP326" s="21">
        <f>DN326^2</f>
        <v>16.507326039930703</v>
      </c>
      <c r="DQ326" s="21">
        <f>DO326^2</f>
        <v>205.83904805938684</v>
      </c>
      <c r="DR326" s="3">
        <f t="shared" ref="DR326:DR357" si="1216">DN326*DO326</f>
        <v>58.291099475522543</v>
      </c>
      <c r="DT326" s="1" t="s">
        <v>51</v>
      </c>
      <c r="DU326" s="21">
        <f>SUM(DI326:DI415)</f>
        <v>-1166.9143637878399</v>
      </c>
      <c r="DW326" s="1" t="s">
        <v>114</v>
      </c>
      <c r="DX326" s="30">
        <f>SUM(DP326:DP415)/(DX330-1)</f>
        <v>103.51610783417256</v>
      </c>
      <c r="EA326" s="3">
        <f>AD107</f>
        <v>2.6071842410196981</v>
      </c>
      <c r="EB326" s="3">
        <f>BD107</f>
        <v>2.3300018300000001</v>
      </c>
      <c r="EC326" s="21">
        <f>DB4</f>
        <v>2.4685930355098491</v>
      </c>
      <c r="ED326" s="3">
        <f>DC4</f>
        <v>0.27718241101969809</v>
      </c>
      <c r="EE326" s="22">
        <f>EC326*ED326</f>
        <v>0.68425056940905515</v>
      </c>
      <c r="EF326" s="3">
        <f>EC326^2</f>
        <v>6.0939515749677309</v>
      </c>
      <c r="EG326" s="22">
        <f>COUNTA($BR$4:$BR$93)</f>
        <v>90</v>
      </c>
      <c r="EH326" s="3">
        <f>AVERAGE(EA326:EA415)</f>
        <v>2.4095749292336972</v>
      </c>
      <c r="EI326" s="3">
        <f>EA326-$EH$326</f>
        <v>0.19760931178600094</v>
      </c>
      <c r="EJ326" s="21">
        <f>EB326-$EH$328</f>
        <v>0.18600205233333833</v>
      </c>
      <c r="EK326" s="21">
        <f>EI326^2</f>
        <v>3.9049440104536932E-2</v>
      </c>
      <c r="EL326" s="21">
        <f>EJ326^2</f>
        <v>3.459676347221393E-2</v>
      </c>
      <c r="EM326" s="3">
        <f>EI326*EJ326</f>
        <v>3.6755737552374719E-2</v>
      </c>
      <c r="EO326" s="1" t="s">
        <v>51</v>
      </c>
      <c r="EP326" s="21">
        <f>SUM(ED326:ED415)</f>
        <v>23.901763641033178</v>
      </c>
      <c r="ER326" s="1" t="s">
        <v>114</v>
      </c>
      <c r="ES326" s="30">
        <f>SUM(EK326:EK415)/(ES330-1)</f>
        <v>6.0498380122251116E-2</v>
      </c>
      <c r="EV326" s="3">
        <f>AF107</f>
        <v>3.8355555555555561</v>
      </c>
      <c r="EW326" s="3">
        <f>BF107</f>
        <v>4.29184212271627</v>
      </c>
      <c r="EX326" s="21">
        <f>DD4</f>
        <v>4.0636988391359132</v>
      </c>
      <c r="EY326" s="3">
        <f>DE4</f>
        <v>-0.45628656716071392</v>
      </c>
      <c r="EZ326" s="22">
        <f>EX326*EY326</f>
        <v>-1.8542111932843039</v>
      </c>
      <c r="FA326" s="3">
        <f>EX326^2</f>
        <v>16.513648255194568</v>
      </c>
      <c r="FB326" s="22">
        <f>COUNTA($BR$4:$BR$93)</f>
        <v>90</v>
      </c>
      <c r="FC326" s="3">
        <f>AVERAGE(EV326:EV415)</f>
        <v>4.1024983445566772</v>
      </c>
      <c r="FD326" s="3">
        <f>EV326-$FC$326</f>
        <v>-0.26694278900112112</v>
      </c>
      <c r="FE326" s="21">
        <f>EW326-$FC$328</f>
        <v>-0.40066858632261937</v>
      </c>
      <c r="FF326" s="21">
        <f>FD326^2</f>
        <v>7.125845259969707E-2</v>
      </c>
      <c r="FG326" s="21">
        <f>FE326^2</f>
        <v>0.16053531606576629</v>
      </c>
      <c r="FH326" s="3">
        <f t="shared" ref="FH326:FH357" si="1217">FD326*FE326</f>
        <v>0.10695558989809646</v>
      </c>
      <c r="FJ326" s="1" t="s">
        <v>51</v>
      </c>
      <c r="FK326" s="21">
        <f>SUM(EY326:EY415)</f>
        <v>-53.101112803399168</v>
      </c>
      <c r="FM326" s="1" t="s">
        <v>114</v>
      </c>
      <c r="FN326" s="30">
        <f>SUM(FF326:FF415)/(FN330-1)</f>
        <v>8.7748188303870753E-2</v>
      </c>
      <c r="FQ326" s="3">
        <f>AH107</f>
        <v>7.4311111111111119</v>
      </c>
      <c r="FR326" s="3">
        <f>BH107</f>
        <v>8.7500096249999396E-2</v>
      </c>
      <c r="FS326" s="21">
        <f>DF4</f>
        <v>3.7593056036805557</v>
      </c>
      <c r="FT326" s="3">
        <f>DG4</f>
        <v>7.3436110148611125</v>
      </c>
      <c r="FU326" s="22">
        <f>FS326*FT326</f>
        <v>27.606878039417634</v>
      </c>
      <c r="FV326" s="3">
        <f>FS326^2</f>
        <v>14.132378621864026</v>
      </c>
      <c r="FW326" s="22">
        <f>COUNTA($BR$4:$BR$93)</f>
        <v>90</v>
      </c>
      <c r="FX326" s="3">
        <f>AVERAGE(FQ326:FQ415)</f>
        <v>8.337785157126822</v>
      </c>
      <c r="FY326" s="3">
        <f>FQ326-$FX$326</f>
        <v>-0.90667404601571011</v>
      </c>
      <c r="FZ326" s="21">
        <f>FR326-$FX$328</f>
        <v>-5.3302688961036884</v>
      </c>
      <c r="GA326" s="21">
        <f>FY326^2</f>
        <v>0.82205782571849806</v>
      </c>
      <c r="GB326" s="21">
        <f>FZ326^2</f>
        <v>28.411766504770434</v>
      </c>
      <c r="GC326" s="3">
        <f t="shared" ref="GC326:GC357" si="1218">FY326*FZ326</f>
        <v>4.8328164663820239</v>
      </c>
      <c r="GE326" s="1" t="s">
        <v>51</v>
      </c>
      <c r="GF326" s="21">
        <f>SUM(FT326:FT415)</f>
        <v>262.8014548295821</v>
      </c>
      <c r="GH326" s="1" t="s">
        <v>114</v>
      </c>
      <c r="GI326" s="30">
        <f>SUM(GA326:GA415)/(GI330-1)</f>
        <v>0.51984765229717833</v>
      </c>
    </row>
    <row r="327" spans="68:191" x14ac:dyDescent="0.25">
      <c r="BP327" s="3">
        <f t="shared" ref="BP327:BP390" si="1219">X108</f>
        <v>192.6</v>
      </c>
      <c r="BQ327" s="3">
        <f t="shared" ref="BQ327:BQ390" si="1220">AX108</f>
        <v>66.405300077030006</v>
      </c>
      <c r="BR327" s="21">
        <f t="shared" ref="BR327:BS327" si="1221">CV5</f>
        <v>129.50265003851501</v>
      </c>
      <c r="BS327" s="25">
        <f t="shared" si="1221"/>
        <v>126.19469992296999</v>
      </c>
      <c r="BT327" s="22">
        <f t="shared" ref="BT327:BT390" si="1222">BR327*BS327</f>
        <v>16342.548060839799</v>
      </c>
      <c r="BU327" s="3">
        <f t="shared" ref="BU327:BU390" si="1223">BR327^2</f>
        <v>16770.936366998092</v>
      </c>
      <c r="BW327" s="18" t="s">
        <v>87</v>
      </c>
      <c r="BX327" s="3">
        <f t="shared" ref="BX327:BX390" si="1224">BP327-$BW$326</f>
        <v>-8.2876290684623655</v>
      </c>
      <c r="BY327" s="21">
        <f t="shared" ref="BY327:BY390" si="1225">BQ327-$BW$328</f>
        <v>-84.645804559700736</v>
      </c>
      <c r="BZ327" s="21">
        <f t="shared" ref="BZ327:BZ390" si="1226">BX327^2</f>
        <v>68.684795576422374</v>
      </c>
      <c r="CA327" s="21">
        <f t="shared" ref="CA327:CA390" si="1227">BY327^2</f>
        <v>7164.9122295590541</v>
      </c>
      <c r="CB327" s="3">
        <f t="shared" si="1214"/>
        <v>701.51303039236006</v>
      </c>
      <c r="CD327" s="1" t="s">
        <v>52</v>
      </c>
      <c r="CE327" s="22">
        <f>SUM(BT326:BT415)</f>
        <v>157173.57870777196</v>
      </c>
      <c r="CG327" s="1" t="s">
        <v>111</v>
      </c>
      <c r="CH327" s="27">
        <f>BW328</f>
        <v>151.05110463673074</v>
      </c>
      <c r="CK327" s="3">
        <f t="shared" ref="CK327:CK390" si="1228">Z108</f>
        <v>135.70000000000002</v>
      </c>
      <c r="CL327" s="3">
        <f t="shared" ref="CL327:CL390" si="1229">AZ108</f>
        <v>87.500096249999402</v>
      </c>
      <c r="CM327" s="21">
        <f t="shared" ref="CM327:CN327" si="1230">CX5</f>
        <v>111.60004812499972</v>
      </c>
      <c r="CN327" s="25">
        <f t="shared" si="1230"/>
        <v>48.199903750000615</v>
      </c>
      <c r="CO327" s="22">
        <f t="shared" ref="CO327:CO390" si="1231">CM327*CN327</f>
        <v>5379.1115781204226</v>
      </c>
      <c r="CP327" s="3">
        <f t="shared" ref="CP327:CP390" si="1232">CM327^2</f>
        <v>12454.570741502253</v>
      </c>
      <c r="CR327" s="18" t="s">
        <v>87</v>
      </c>
      <c r="CS327" s="3">
        <f t="shared" ref="CS327:CS390" si="1233">CK327-$CR$326</f>
        <v>17.615011223344581</v>
      </c>
      <c r="CT327" s="21">
        <f t="shared" ref="CT327:CT390" si="1234">CL327-$CR$328</f>
        <v>-15.666550500000227</v>
      </c>
      <c r="CU327" s="21">
        <f t="shared" ref="CU327:CU390" si="1235">CS327^2</f>
        <v>310.28862039855557</v>
      </c>
      <c r="CV327" s="21">
        <f t="shared" ref="CV327:CV390" si="1236">CT327^2</f>
        <v>245.44080456905735</v>
      </c>
      <c r="CW327" s="3">
        <f t="shared" si="1215"/>
        <v>-275.96646288859864</v>
      </c>
      <c r="CY327" s="1" t="s">
        <v>52</v>
      </c>
      <c r="CZ327" s="22">
        <f>SUM(CO326:CO415)</f>
        <v>147837.89393572856</v>
      </c>
      <c r="DB327" s="1" t="s">
        <v>111</v>
      </c>
      <c r="DC327" s="27">
        <f>CR328</f>
        <v>103.16664674999963</v>
      </c>
      <c r="DF327" s="3">
        <f t="shared" ref="DF327:DF390" si="1237">AB108</f>
        <v>127.8</v>
      </c>
      <c r="DG327" s="3">
        <f t="shared" ref="DG327:DG390" si="1238">BB108</f>
        <v>142.4999225</v>
      </c>
      <c r="DH327" s="21">
        <f t="shared" ref="DH327:DI327" si="1239">CZ5</f>
        <v>135.14996124999999</v>
      </c>
      <c r="DI327" s="3">
        <f t="shared" si="1239"/>
        <v>-14.6999225</v>
      </c>
      <c r="DJ327" s="22">
        <f t="shared" ref="DJ327:DJ390" si="1240">DH327*DI327</f>
        <v>-1986.6939562530029</v>
      </c>
      <c r="DK327" s="3">
        <f t="shared" ref="DK327:DK390" si="1241">DH327^2</f>
        <v>18265.512025876498</v>
      </c>
      <c r="DM327" s="18" t="s">
        <v>87</v>
      </c>
      <c r="DN327" s="3">
        <f t="shared" ref="DN327:DN390" si="1242">DF327-$DM$326</f>
        <v>3.862920875420869</v>
      </c>
      <c r="DO327" s="21">
        <f t="shared" ref="DO327:DO390" si="1243">DG327-$DM$328</f>
        <v>5.5971282222226648</v>
      </c>
      <c r="DP327" s="21">
        <f t="shared" ref="DP327:DP390" si="1244">DN327^2</f>
        <v>14.922157689762333</v>
      </c>
      <c r="DQ327" s="21">
        <f t="shared" ref="DQ327:DQ390" si="1245">DO327^2</f>
        <v>31.327844336001448</v>
      </c>
      <c r="DR327" s="3">
        <f t="shared" si="1216"/>
        <v>21.621263452031229</v>
      </c>
      <c r="DT327" s="1" t="s">
        <v>52</v>
      </c>
      <c r="DU327" s="22">
        <f>SUM(DJ326:DJ415)</f>
        <v>-159793.6588986296</v>
      </c>
      <c r="DW327" s="1" t="s">
        <v>111</v>
      </c>
      <c r="DX327" s="27">
        <f>DM328</f>
        <v>136.90279427777733</v>
      </c>
      <c r="EA327" s="3">
        <f t="shared" ref="EA327:EA329" si="1246">AD108</f>
        <v>2.6315789473684204</v>
      </c>
      <c r="EB327" s="3">
        <f t="shared" ref="EB327:EB329" si="1247">BD108</f>
        <v>2.0900001499999998</v>
      </c>
      <c r="EC327" s="21">
        <f t="shared" ref="EC327:ED327" si="1248">DB5</f>
        <v>2.3607895486842101</v>
      </c>
      <c r="ED327" s="3">
        <f t="shared" si="1248"/>
        <v>0.54157879736842052</v>
      </c>
      <c r="EE327" s="22">
        <f t="shared" ref="EE327:EE390" si="1249">EC327*ED327</f>
        <v>1.2785535646163309</v>
      </c>
      <c r="EF327" s="3">
        <f t="shared" ref="EF327:EF390" si="1250">EC327^2</f>
        <v>5.5733272931765967</v>
      </c>
      <c r="EH327" s="18" t="s">
        <v>87</v>
      </c>
      <c r="EI327" s="3">
        <f t="shared" ref="EI327:EI390" si="1251">EA327-$EH$326</f>
        <v>0.22200401813472315</v>
      </c>
      <c r="EJ327" s="21">
        <f t="shared" ref="EJ327:EJ390" si="1252">EB327-$EH$328</f>
        <v>-5.3999627666661887E-2</v>
      </c>
      <c r="EK327" s="21">
        <f t="shared" ref="EK327:EK390" si="1253">EI327^2</f>
        <v>4.9285784067962482E-2</v>
      </c>
      <c r="EL327" s="21">
        <f t="shared" ref="EL327:EL390" si="1254">EJ327^2</f>
        <v>2.9159597881381161E-3</v>
      </c>
      <c r="EM327" s="3">
        <f t="shared" ref="EM327:EM390" si="1255">EI327*EJ327</f>
        <v>-1.1988134319777903E-2</v>
      </c>
      <c r="EO327" s="1" t="s">
        <v>52</v>
      </c>
      <c r="EP327" s="22">
        <f>SUM(EE326:EE415)</f>
        <v>55.806727188666649</v>
      </c>
      <c r="ER327" s="1" t="s">
        <v>111</v>
      </c>
      <c r="ES327" s="27">
        <f>EH328</f>
        <v>2.1439997776666617</v>
      </c>
      <c r="EV327" s="3">
        <f t="shared" ref="EV327:EV390" si="1256">AF108</f>
        <v>3.8000000000000007</v>
      </c>
      <c r="EW327" s="3">
        <f t="shared" ref="EW327:EW390" si="1257">BF108</f>
        <v>4.7846886518165999</v>
      </c>
      <c r="EX327" s="21">
        <f t="shared" ref="EX327:EY327" si="1258">DD5</f>
        <v>4.2923443259083003</v>
      </c>
      <c r="EY327" s="3">
        <f t="shared" si="1258"/>
        <v>-0.98468865181659915</v>
      </c>
      <c r="EZ327" s="22">
        <f t="shared" ref="EZ327:EZ390" si="1259">EX327*EY327</f>
        <v>-4.2266227474112732</v>
      </c>
      <c r="FA327" s="3">
        <f t="shared" ref="FA327:FA390" si="1260">EX327^2</f>
        <v>18.42421981215718</v>
      </c>
      <c r="FC327" s="18" t="s">
        <v>87</v>
      </c>
      <c r="FD327" s="3">
        <f t="shared" ref="FD327:FD390" si="1261">EV327-$FC$326</f>
        <v>-0.30249834455667646</v>
      </c>
      <c r="FE327" s="21">
        <f t="shared" ref="FE327:FE390" si="1262">EW327-$FC$328</f>
        <v>9.217794277771052E-2</v>
      </c>
      <c r="FF327" s="21">
        <f t="shared" ref="FF327:FF390" si="1263">FD327^2</f>
        <v>9.1505248459529745E-2</v>
      </c>
      <c r="FG327" s="21">
        <f t="shared" ref="FG327:FG390" si="1264">FE327^2</f>
        <v>8.4967731347308749E-3</v>
      </c>
      <c r="FH327" s="3">
        <f t="shared" si="1217"/>
        <v>-2.7883675094897482E-2</v>
      </c>
      <c r="FJ327" s="1" t="s">
        <v>52</v>
      </c>
      <c r="FK327" s="22">
        <f>SUM(EZ326:EZ415)</f>
        <v>-235.45574551876169</v>
      </c>
      <c r="FM327" s="1" t="s">
        <v>111</v>
      </c>
      <c r="FN327" s="27">
        <f>FC328</f>
        <v>4.6925107090388893</v>
      </c>
      <c r="FQ327" s="3">
        <f t="shared" ref="FQ327:FQ390" si="1265">AH108</f>
        <v>7.3129999999999997</v>
      </c>
      <c r="FR327" s="3">
        <f t="shared" ref="FR327:FR390" si="1266">BH108</f>
        <v>2.47195386718951</v>
      </c>
      <c r="FS327" s="21">
        <f t="shared" ref="FS327:FT327" si="1267">DF5</f>
        <v>4.8924769335947547</v>
      </c>
      <c r="FT327" s="3">
        <f t="shared" si="1267"/>
        <v>4.8410461328104901</v>
      </c>
      <c r="FU327" s="22">
        <f t="shared" ref="FU327:FU390" si="1268">FS327*FT327</f>
        <v>23.684706539243411</v>
      </c>
      <c r="FV327" s="3">
        <f t="shared" ref="FV327:FV390" si="1269">FS327^2</f>
        <v>23.936330545756732</v>
      </c>
      <c r="FX327" s="18" t="s">
        <v>87</v>
      </c>
      <c r="FY327" s="3">
        <f t="shared" ref="FY327:FY390" si="1270">FQ327-$FX$326</f>
        <v>-1.0247851571268223</v>
      </c>
      <c r="FZ327" s="21">
        <f t="shared" ref="FZ327:FZ390" si="1271">FR327-$FX$328</f>
        <v>-2.9458151251641778</v>
      </c>
      <c r="GA327" s="21">
        <f t="shared" ref="GA327:GA390" si="1272">FY327^2</f>
        <v>1.0501846182674459</v>
      </c>
      <c r="GB327" s="21">
        <f t="shared" ref="GB327:GB390" si="1273">FZ327^2</f>
        <v>8.677826751646041</v>
      </c>
      <c r="GC327" s="3">
        <f t="shared" si="1218"/>
        <v>3.0188276159079415</v>
      </c>
      <c r="GE327" s="1" t="s">
        <v>52</v>
      </c>
      <c r="GF327" s="22">
        <f>SUM(FU326:FU415)</f>
        <v>1150.4834556332853</v>
      </c>
      <c r="GH327" s="1" t="s">
        <v>111</v>
      </c>
      <c r="GI327" s="27">
        <f>FX328</f>
        <v>5.4177689923536878</v>
      </c>
    </row>
    <row r="328" spans="68:191" x14ac:dyDescent="0.25">
      <c r="BP328" s="3">
        <f t="shared" si="1219"/>
        <v>188.8</v>
      </c>
      <c r="BQ328" s="3">
        <f t="shared" si="1220"/>
        <v>58.385201471219908</v>
      </c>
      <c r="BR328" s="21">
        <f t="shared" ref="BR328:BS328" si="1274">CV6</f>
        <v>123.59260073560996</v>
      </c>
      <c r="BS328" s="25">
        <f t="shared" si="1274"/>
        <v>130.4147985287801</v>
      </c>
      <c r="BT328" s="22">
        <f t="shared" si="1222"/>
        <v>16118.304124582532</v>
      </c>
      <c r="BU328" s="3">
        <f t="shared" si="1223"/>
        <v>15275.130956591896</v>
      </c>
      <c r="BW328" s="3">
        <f>AVERAGE(BQ326:BQ415)</f>
        <v>151.05110463673074</v>
      </c>
      <c r="BX328" s="3">
        <f t="shared" si="1224"/>
        <v>-12.087629068462348</v>
      </c>
      <c r="BY328" s="21">
        <f t="shared" si="1225"/>
        <v>-92.665903165510827</v>
      </c>
      <c r="BZ328" s="21">
        <f t="shared" si="1226"/>
        <v>146.11077649673595</v>
      </c>
      <c r="CA328" s="21">
        <f t="shared" si="1227"/>
        <v>8586.9696094798292</v>
      </c>
      <c r="CB328" s="3">
        <f t="shared" si="1214"/>
        <v>1120.1110647587459</v>
      </c>
      <c r="CD328" s="1" t="s">
        <v>53</v>
      </c>
      <c r="CE328" s="21">
        <f>SUM(BU326:BU415)</f>
        <v>3108900.8737231358</v>
      </c>
      <c r="CG328" s="1" t="s">
        <v>115</v>
      </c>
      <c r="CH328" s="13">
        <f>SUM(CA326:CA415)/(CH330-1)</f>
        <v>14394.910530983374</v>
      </c>
      <c r="CK328" s="3">
        <f t="shared" si="1228"/>
        <v>132.00000000000003</v>
      </c>
      <c r="CL328" s="3">
        <f t="shared" si="1229"/>
        <v>91.249943749999403</v>
      </c>
      <c r="CM328" s="21">
        <f t="shared" ref="CM328:CN328" si="1275">CX6</f>
        <v>111.62497187499972</v>
      </c>
      <c r="CN328" s="25">
        <f t="shared" si="1275"/>
        <v>40.750056250000625</v>
      </c>
      <c r="CO328" s="22">
        <f t="shared" si="1231"/>
        <v>4548.7238828109757</v>
      </c>
      <c r="CP328" s="3">
        <f t="shared" si="1232"/>
        <v>12460.134346094477</v>
      </c>
      <c r="CR328" s="3">
        <f>AVERAGE(CL326:CL415)</f>
        <v>103.16664674999963</v>
      </c>
      <c r="CS328" s="3">
        <f t="shared" si="1233"/>
        <v>13.915011223344592</v>
      </c>
      <c r="CT328" s="21">
        <f t="shared" si="1234"/>
        <v>-11.916703000000226</v>
      </c>
      <c r="CU328" s="21">
        <f t="shared" si="1235"/>
        <v>193.62753734580596</v>
      </c>
      <c r="CV328" s="21">
        <f t="shared" si="1236"/>
        <v>142.00781039021439</v>
      </c>
      <c r="CW328" s="3">
        <f t="shared" si="1215"/>
        <v>-165.82105599026733</v>
      </c>
      <c r="CY328" s="1" t="s">
        <v>53</v>
      </c>
      <c r="CZ328" s="21">
        <f>SUM(CP326:CP415)</f>
        <v>1106247.3257851948</v>
      </c>
      <c r="DB328" s="1" t="s">
        <v>115</v>
      </c>
      <c r="DC328" s="13">
        <f>SUM(CV326:CV415)/(DC330-1)</f>
        <v>109.9780624723181</v>
      </c>
      <c r="DF328" s="3">
        <f t="shared" si="1237"/>
        <v>119</v>
      </c>
      <c r="DG328" s="3">
        <f t="shared" si="1238"/>
        <v>160.00008374999999</v>
      </c>
      <c r="DH328" s="21">
        <f t="shared" ref="DH328:DI328" si="1276">CZ6</f>
        <v>139.50004187499999</v>
      </c>
      <c r="DI328" s="3">
        <f t="shared" si="1276"/>
        <v>-41.000083749999988</v>
      </c>
      <c r="DJ328" s="22">
        <f t="shared" si="1240"/>
        <v>-5719.513400003505</v>
      </c>
      <c r="DK328" s="3">
        <f t="shared" si="1241"/>
        <v>19460.261683126751</v>
      </c>
      <c r="DM328" s="3">
        <f>AVERAGE(DG326:DG415)</f>
        <v>136.90279427777733</v>
      </c>
      <c r="DN328" s="3">
        <f t="shared" si="1242"/>
        <v>-4.9370791245791281</v>
      </c>
      <c r="DO328" s="21">
        <f t="shared" si="1243"/>
        <v>23.097289472222656</v>
      </c>
      <c r="DP328" s="21">
        <f t="shared" si="1244"/>
        <v>24.374750282355009</v>
      </c>
      <c r="DQ328" s="21">
        <f t="shared" si="1245"/>
        <v>533.48478096364749</v>
      </c>
      <c r="DR328" s="3">
        <f t="shared" si="1216"/>
        <v>-114.03314568767173</v>
      </c>
      <c r="DT328" s="1" t="s">
        <v>53</v>
      </c>
      <c r="DU328" s="21">
        <f>SUM(DK326:DK415)</f>
        <v>1542805.5469663534</v>
      </c>
      <c r="DW328" s="1" t="s">
        <v>115</v>
      </c>
      <c r="DX328" s="13">
        <f>SUM(DQ326:DQ415)/(DX330-1)</f>
        <v>274.40962328864208</v>
      </c>
      <c r="EA328" s="3">
        <f t="shared" si="1246"/>
        <v>2.7555110220440886</v>
      </c>
      <c r="EB328" s="3">
        <f t="shared" si="1247"/>
        <v>1.9699974</v>
      </c>
      <c r="EC328" s="21">
        <f t="shared" ref="EC328:ED328" si="1277">DB6</f>
        <v>2.3627542110220441</v>
      </c>
      <c r="ED328" s="3">
        <f t="shared" si="1277"/>
        <v>0.78551362204408859</v>
      </c>
      <c r="EE328" s="22">
        <f t="shared" si="1249"/>
        <v>1.8559756182998486</v>
      </c>
      <c r="EF328" s="3">
        <f t="shared" si="1250"/>
        <v>5.582607461702402</v>
      </c>
      <c r="EH328" s="3">
        <f>AVERAGE(EB326:EB415)</f>
        <v>2.1439997776666617</v>
      </c>
      <c r="EI328" s="3">
        <f t="shared" si="1251"/>
        <v>0.34593609281039139</v>
      </c>
      <c r="EJ328" s="21">
        <f t="shared" si="1252"/>
        <v>-0.17400237766666171</v>
      </c>
      <c r="EK328" s="21">
        <f t="shared" si="1253"/>
        <v>0.11967178030891973</v>
      </c>
      <c r="EL328" s="21">
        <f t="shared" si="1254"/>
        <v>3.0276827433651576E-2</v>
      </c>
      <c r="EM328" s="3">
        <f t="shared" si="1255"/>
        <v>-6.0193702669723063E-2</v>
      </c>
      <c r="EO328" s="1" t="s">
        <v>53</v>
      </c>
      <c r="EP328" s="21">
        <f>SUM(EF326:EF415)</f>
        <v>468.82768915800807</v>
      </c>
      <c r="ER328" s="1" t="s">
        <v>115</v>
      </c>
      <c r="ES328" s="13">
        <f>SUM(EL326:EL415)/(ES330-1)</f>
        <v>2.9318739546814125E-2</v>
      </c>
      <c r="EV328" s="3">
        <f t="shared" si="1256"/>
        <v>3.9919999999999995</v>
      </c>
      <c r="EW328" s="3">
        <f t="shared" si="1257"/>
        <v>5.0761488314654599</v>
      </c>
      <c r="EX328" s="21">
        <f t="shared" ref="EX328:EY328" si="1278">DD6</f>
        <v>4.5340744157327295</v>
      </c>
      <c r="EY328" s="3">
        <f t="shared" si="1278"/>
        <v>-1.0841488314654604</v>
      </c>
      <c r="EZ328" s="22">
        <f t="shared" si="1259"/>
        <v>-4.9156114795940784</v>
      </c>
      <c r="FA328" s="3">
        <f t="shared" si="1260"/>
        <v>20.557830807402091</v>
      </c>
      <c r="FC328" s="3">
        <f>AVERAGE(EW326:EW415)</f>
        <v>4.6925107090388893</v>
      </c>
      <c r="FD328" s="3">
        <f t="shared" si="1261"/>
        <v>-0.11049834455667762</v>
      </c>
      <c r="FE328" s="21">
        <f t="shared" si="1262"/>
        <v>0.38363812242657058</v>
      </c>
      <c r="FF328" s="21">
        <f t="shared" si="1263"/>
        <v>1.2209884149766247E-2</v>
      </c>
      <c r="FG328" s="21">
        <f t="shared" si="1264"/>
        <v>0.14717820897898437</v>
      </c>
      <c r="FH328" s="3">
        <f t="shared" si="1217"/>
        <v>-4.2391377436968067E-2</v>
      </c>
      <c r="FJ328" s="1" t="s">
        <v>53</v>
      </c>
      <c r="FK328" s="21">
        <f>SUM(FA326:FA415)</f>
        <v>1747.2836083825093</v>
      </c>
      <c r="FM328" s="1" t="s">
        <v>115</v>
      </c>
      <c r="FN328" s="13">
        <f>SUM(FG326:FG415)/(FN330-1)</f>
        <v>0.13141923522104182</v>
      </c>
      <c r="FQ328" s="3">
        <f t="shared" si="1265"/>
        <v>7.527000000000001</v>
      </c>
      <c r="FR328" s="3">
        <f t="shared" si="1266"/>
        <v>2.4520796389571302</v>
      </c>
      <c r="FS328" s="21">
        <f t="shared" ref="FS328:FT328" si="1279">DF6</f>
        <v>4.9895398194785656</v>
      </c>
      <c r="FT328" s="3">
        <f t="shared" si="1279"/>
        <v>5.0749203610428708</v>
      </c>
      <c r="FU328" s="22">
        <f t="shared" si="1268"/>
        <v>25.321517222105943</v>
      </c>
      <c r="FV328" s="3">
        <f t="shared" si="1269"/>
        <v>24.895507610162198</v>
      </c>
      <c r="FX328" s="3">
        <f>AVERAGE(FR326:FR415)</f>
        <v>5.4177689923536878</v>
      </c>
      <c r="FY328" s="3">
        <f t="shared" si="1270"/>
        <v>-0.81078515712682098</v>
      </c>
      <c r="FZ328" s="21">
        <f t="shared" si="1271"/>
        <v>-2.9656893533965576</v>
      </c>
      <c r="GA328" s="21">
        <f t="shared" si="1272"/>
        <v>0.65737257101716373</v>
      </c>
      <c r="GB328" s="21">
        <f t="shared" si="1273"/>
        <v>8.7953133408496917</v>
      </c>
      <c r="GC328" s="3">
        <f t="shared" si="1218"/>
        <v>2.4045369083829682</v>
      </c>
      <c r="GE328" s="1" t="s">
        <v>53</v>
      </c>
      <c r="GF328" s="21">
        <f>SUM(FV326:FV415)</f>
        <v>4604.3694061394071</v>
      </c>
      <c r="GH328" s="1" t="s">
        <v>115</v>
      </c>
      <c r="GI328" s="13">
        <f>SUM(GB326:GB415)/(GI330-1)</f>
        <v>15.284035643353402</v>
      </c>
    </row>
    <row r="329" spans="68:191" x14ac:dyDescent="0.25">
      <c r="BP329" s="3">
        <f t="shared" si="1219"/>
        <v>190.66666666666666</v>
      </c>
      <c r="BQ329" s="3">
        <f t="shared" si="1220"/>
        <v>114.52587129339899</v>
      </c>
      <c r="BR329" s="21">
        <f t="shared" ref="BR329:BS329" si="1280">CV7</f>
        <v>152.59626898003282</v>
      </c>
      <c r="BS329" s="25">
        <f t="shared" si="1280"/>
        <v>76.140795373267665</v>
      </c>
      <c r="BT329" s="22">
        <f t="shared" si="1222"/>
        <v>11618.801291132791</v>
      </c>
      <c r="BU329" s="3">
        <f t="shared" si="1223"/>
        <v>23285.621306626526</v>
      </c>
      <c r="BW329" s="3"/>
      <c r="BX329" s="3">
        <f t="shared" si="1224"/>
        <v>-10.220962401795703</v>
      </c>
      <c r="BY329" s="21">
        <f t="shared" si="1225"/>
        <v>-36.525233343331749</v>
      </c>
      <c r="BZ329" s="21">
        <f t="shared" si="1226"/>
        <v>104.46807241892138</v>
      </c>
      <c r="CA329" s="21">
        <f t="shared" si="1227"/>
        <v>1334.0926707848334</v>
      </c>
      <c r="CB329" s="3">
        <f t="shared" si="1214"/>
        <v>373.32303671900854</v>
      </c>
      <c r="CE329" s="21"/>
      <c r="CG329" s="28" t="s">
        <v>116</v>
      </c>
      <c r="CH329" s="14">
        <f>AVERAGE(CH325,CH327)</f>
        <v>175.96936685259655</v>
      </c>
      <c r="CK329" s="3">
        <f t="shared" si="1228"/>
        <v>130.66666666666666</v>
      </c>
      <c r="CL329" s="3">
        <f t="shared" si="1229"/>
        <v>96.250532500000901</v>
      </c>
      <c r="CM329" s="21">
        <f t="shared" ref="CM329:CN329" si="1281">CX7</f>
        <v>113.45859958333378</v>
      </c>
      <c r="CN329" s="25">
        <f t="shared" si="1281"/>
        <v>34.416134166665756</v>
      </c>
      <c r="CO329" s="22">
        <f t="shared" si="1231"/>
        <v>3904.8063856220228</v>
      </c>
      <c r="CP329" s="3">
        <f t="shared" si="1232"/>
        <v>12872.853819411268</v>
      </c>
      <c r="CR329" s="3"/>
      <c r="CS329" s="3">
        <f t="shared" si="1233"/>
        <v>12.581677890011221</v>
      </c>
      <c r="CT329" s="21">
        <f t="shared" si="1234"/>
        <v>-6.9161142499987278</v>
      </c>
      <c r="CU329" s="21">
        <f t="shared" si="1235"/>
        <v>158.29861852799721</v>
      </c>
      <c r="CV329" s="21">
        <f t="shared" si="1236"/>
        <v>47.832636319035466</v>
      </c>
      <c r="CW329" s="3">
        <f t="shared" si="1215"/>
        <v>-87.016321744000535</v>
      </c>
      <c r="DB329" s="28" t="s">
        <v>116</v>
      </c>
      <c r="DC329" s="14">
        <f>AVERAGE(DC325,DC327)</f>
        <v>110.62581776332753</v>
      </c>
      <c r="DF329" s="3">
        <f t="shared" si="1237"/>
        <v>119.66666666666666</v>
      </c>
      <c r="DG329" s="3">
        <f t="shared" si="1238"/>
        <v>149.99914374999801</v>
      </c>
      <c r="DH329" s="21">
        <f t="shared" ref="DH329:DI329" si="1282">CZ7</f>
        <v>134.83290520833233</v>
      </c>
      <c r="DI329" s="3">
        <f t="shared" si="1282"/>
        <v>-30.332477083331355</v>
      </c>
      <c r="DJ329" s="22">
        <f t="shared" si="1240"/>
        <v>-4089.8160073107297</v>
      </c>
      <c r="DK329" s="3">
        <f t="shared" si="1241"/>
        <v>18179.912326919133</v>
      </c>
      <c r="DM329" s="3"/>
      <c r="DN329" s="3">
        <f t="shared" si="1242"/>
        <v>-4.2704124579124709</v>
      </c>
      <c r="DO329" s="21">
        <f t="shared" si="1243"/>
        <v>13.09634947222068</v>
      </c>
      <c r="DP329" s="21">
        <f t="shared" si="1244"/>
        <v>18.236422560694031</v>
      </c>
      <c r="DQ329" s="21">
        <f t="shared" si="1245"/>
        <v>171.5143694985349</v>
      </c>
      <c r="DR329" s="3">
        <f t="shared" si="1216"/>
        <v>-55.926813939346609</v>
      </c>
      <c r="DW329" s="28" t="s">
        <v>116</v>
      </c>
      <c r="DX329" s="14">
        <f>AVERAGE(DX325,DX327)</f>
        <v>130.41993670117824</v>
      </c>
      <c r="EA329" s="3">
        <f t="shared" si="1246"/>
        <v>2.7507641011392057</v>
      </c>
      <c r="EB329" s="3">
        <f t="shared" si="1247"/>
        <v>2.2199974099999902</v>
      </c>
      <c r="EC329" s="21">
        <f t="shared" ref="EC329:ED331" si="1283">DB7</f>
        <v>2.4853807555695981</v>
      </c>
      <c r="ED329" s="3">
        <f t="shared" si="1283"/>
        <v>0.53076669113921549</v>
      </c>
      <c r="EE329" s="22">
        <f t="shared" si="1249"/>
        <v>1.3191573198547588</v>
      </c>
      <c r="EF329" s="3">
        <f t="shared" si="1250"/>
        <v>6.1771175001557062</v>
      </c>
      <c r="EH329" s="3"/>
      <c r="EI329" s="3">
        <f t="shared" si="1251"/>
        <v>0.34118917190550846</v>
      </c>
      <c r="EJ329" s="21">
        <f t="shared" si="1252"/>
        <v>7.5997632333328458E-2</v>
      </c>
      <c r="EK329" s="21">
        <f t="shared" si="1253"/>
        <v>0.1164100510255666</v>
      </c>
      <c r="EL329" s="21">
        <f t="shared" si="1254"/>
        <v>5.7756401202717711E-3</v>
      </c>
      <c r="EM329" s="3">
        <f t="shared" si="1255"/>
        <v>2.592956924258763E-2</v>
      </c>
      <c r="ER329" s="28" t="s">
        <v>116</v>
      </c>
      <c r="ES329" s="14">
        <f>AVERAGE(ES325,ES327)</f>
        <v>2.2767873534501795</v>
      </c>
      <c r="EV329" s="3">
        <f t="shared" si="1256"/>
        <v>3.9988888888888883</v>
      </c>
      <c r="EW329" s="3">
        <f t="shared" si="1257"/>
        <v>4.5045097597658899</v>
      </c>
      <c r="EX329" s="21">
        <f t="shared" ref="EX329:EY329" si="1284">DD7</f>
        <v>4.2516993243273893</v>
      </c>
      <c r="EY329" s="3">
        <f t="shared" si="1284"/>
        <v>-0.50562087087700158</v>
      </c>
      <c r="EZ329" s="22">
        <f t="shared" si="1259"/>
        <v>-2.1497479150735739</v>
      </c>
      <c r="FA329" s="3">
        <f t="shared" si="1260"/>
        <v>18.076947144485978</v>
      </c>
      <c r="FC329" s="3"/>
      <c r="FD329" s="3">
        <f t="shared" si="1261"/>
        <v>-0.1036094556677889</v>
      </c>
      <c r="FE329" s="21">
        <f t="shared" si="1262"/>
        <v>-0.18800094927299948</v>
      </c>
      <c r="FF329" s="21">
        <f t="shared" si="1263"/>
        <v>1.0734919303775512E-2</v>
      </c>
      <c r="FG329" s="21">
        <f t="shared" si="1264"/>
        <v>3.5344356927548927E-2</v>
      </c>
      <c r="FH329" s="3">
        <f t="shared" si="1217"/>
        <v>1.947867601920307E-2</v>
      </c>
      <c r="FM329" s="28" t="s">
        <v>116</v>
      </c>
      <c r="FN329" s="14">
        <f>AVERAGE(FN325,FN327)</f>
        <v>4.3975045267977837</v>
      </c>
      <c r="FQ329" s="3">
        <f t="shared" si="1265"/>
        <v>7.6177777777777784</v>
      </c>
      <c r="FR329" s="3">
        <f t="shared" si="1266"/>
        <v>4.5148404790071703</v>
      </c>
      <c r="FS329" s="21">
        <f t="shared" ref="FS329:FT329" si="1285">DF7</f>
        <v>6.0663091283924739</v>
      </c>
      <c r="FT329" s="3">
        <f t="shared" si="1285"/>
        <v>3.1029372987706081</v>
      </c>
      <c r="FU329" s="22">
        <f t="shared" si="1268"/>
        <v>18.823376860361623</v>
      </c>
      <c r="FV329" s="3">
        <f t="shared" si="1269"/>
        <v>36.800106441217856</v>
      </c>
      <c r="FX329" s="3"/>
      <c r="FY329" s="3">
        <f t="shared" si="1270"/>
        <v>-0.72000737934904357</v>
      </c>
      <c r="FZ329" s="21">
        <f t="shared" si="1271"/>
        <v>-0.90292851334651747</v>
      </c>
      <c r="GA329" s="21">
        <f t="shared" si="1272"/>
        <v>0.51841062631707757</v>
      </c>
      <c r="GB329" s="21">
        <f t="shared" si="1273"/>
        <v>0.8152799002141522</v>
      </c>
      <c r="GC329" s="3">
        <f t="shared" si="1218"/>
        <v>0.65011519263415396</v>
      </c>
      <c r="GF329" s="12"/>
      <c r="GH329" s="28" t="s">
        <v>116</v>
      </c>
      <c r="GI329" s="14">
        <f>AVERAGE(GI325,GI327)</f>
        <v>6.8777770747402549</v>
      </c>
    </row>
    <row r="330" spans="68:191" x14ac:dyDescent="0.25">
      <c r="BP330" s="3">
        <f t="shared" si="1219"/>
        <v>189.11111111111111</v>
      </c>
      <c r="BQ330" s="3">
        <f t="shared" si="1220"/>
        <v>122.46185609331901</v>
      </c>
      <c r="BR330" s="21">
        <f t="shared" ref="BR330:BS330" si="1286">CV8</f>
        <v>155.78648360221507</v>
      </c>
      <c r="BS330" s="25">
        <f t="shared" si="1286"/>
        <v>66.6492550177921</v>
      </c>
      <c r="BT330" s="22">
        <f t="shared" si="1222"/>
        <v>10383.053073929119</v>
      </c>
      <c r="BU330" s="3">
        <f t="shared" si="1223"/>
        <v>24269.428473143224</v>
      </c>
      <c r="BW330" s="3"/>
      <c r="BX330" s="3">
        <f t="shared" si="1224"/>
        <v>-11.776517957351246</v>
      </c>
      <c r="BY330" s="21">
        <f t="shared" si="1225"/>
        <v>-28.589248543411728</v>
      </c>
      <c r="BZ330" s="21">
        <f t="shared" si="1226"/>
        <v>138.68637519981635</v>
      </c>
      <c r="CA330" s="21">
        <f t="shared" si="1227"/>
        <v>817.34513227696959</v>
      </c>
      <c r="CB330" s="3">
        <f t="shared" si="1214"/>
        <v>336.68179885866613</v>
      </c>
      <c r="CG330" s="1" t="s">
        <v>112</v>
      </c>
      <c r="CH330" s="9">
        <f>BV326</f>
        <v>90</v>
      </c>
      <c r="CK330" s="3">
        <f t="shared" si="1228"/>
        <v>131.33333333333337</v>
      </c>
      <c r="CL330" s="3">
        <f t="shared" si="1229"/>
        <v>101.24969374999999</v>
      </c>
      <c r="CM330" s="21">
        <f t="shared" ref="CM330:CN330" si="1287">CX8</f>
        <v>116.29151354166669</v>
      </c>
      <c r="CN330" s="25">
        <f t="shared" si="1287"/>
        <v>30.08363958333338</v>
      </c>
      <c r="CO330" s="22">
        <f t="shared" si="1231"/>
        <v>3498.4719799878339</v>
      </c>
      <c r="CP330" s="3">
        <f t="shared" si="1232"/>
        <v>13523.716121811647</v>
      </c>
      <c r="CR330" s="3"/>
      <c r="CS330" s="3">
        <f t="shared" si="1233"/>
        <v>13.248344556677935</v>
      </c>
      <c r="CT330" s="21">
        <f t="shared" si="1234"/>
        <v>-1.9169529999996371</v>
      </c>
      <c r="CU330" s="21">
        <f t="shared" si="1235"/>
        <v>175.51863349245787</v>
      </c>
      <c r="CV330" s="21">
        <f t="shared" si="1236"/>
        <v>3.6747088042076088</v>
      </c>
      <c r="CW330" s="3">
        <f t="shared" si="1215"/>
        <v>-25.396453842952631</v>
      </c>
      <c r="DB330" s="1" t="s">
        <v>112</v>
      </c>
      <c r="DC330" s="9">
        <f>CQ326</f>
        <v>90</v>
      </c>
      <c r="DF330" s="3">
        <f t="shared" si="1237"/>
        <v>114.99999999999999</v>
      </c>
      <c r="DG330" s="3">
        <f t="shared" si="1238"/>
        <v>126.250744999999</v>
      </c>
      <c r="DH330" s="21">
        <f t="shared" ref="DH330:DI330" si="1288">CZ8</f>
        <v>120.62537249999949</v>
      </c>
      <c r="DI330" s="3">
        <f t="shared" si="1288"/>
        <v>-11.250744999999014</v>
      </c>
      <c r="DJ330" s="22">
        <f t="shared" si="1240"/>
        <v>-1357.1253065273879</v>
      </c>
      <c r="DK330" s="3">
        <f t="shared" si="1241"/>
        <v>14550.480490763632</v>
      </c>
      <c r="DM330" s="3"/>
      <c r="DN330" s="3">
        <f t="shared" si="1242"/>
        <v>-8.9370791245791423</v>
      </c>
      <c r="DO330" s="21">
        <f t="shared" si="1243"/>
        <v>-10.652049277778332</v>
      </c>
      <c r="DP330" s="21">
        <f t="shared" si="1244"/>
        <v>79.87138327898829</v>
      </c>
      <c r="DQ330" s="21">
        <f t="shared" si="1245"/>
        <v>113.46615381621788</v>
      </c>
      <c r="DR330" s="3">
        <f t="shared" si="1216"/>
        <v>95.198207234421062</v>
      </c>
      <c r="DW330" s="1" t="s">
        <v>112</v>
      </c>
      <c r="DX330" s="9">
        <f>DL326</f>
        <v>90</v>
      </c>
      <c r="EA330" s="3">
        <f t="shared" ref="EA330:EA393" si="1289">AD111</f>
        <v>2.4617067833698036</v>
      </c>
      <c r="EB330" s="3">
        <f t="shared" ref="EB330:EB393" si="1290">BD111</f>
        <v>1.9600028999999899</v>
      </c>
      <c r="EC330" s="21">
        <f t="shared" si="1283"/>
        <v>2.2108548416848968</v>
      </c>
      <c r="ED330" s="3">
        <f t="shared" si="1283"/>
        <v>0.50170388336981375</v>
      </c>
      <c r="EE330" s="22">
        <f t="shared" si="1249"/>
        <v>1.1091944596402674</v>
      </c>
      <c r="EF330" s="3">
        <f t="shared" si="1250"/>
        <v>4.8878791310015499</v>
      </c>
      <c r="EH330" s="3"/>
      <c r="EI330" s="3">
        <f t="shared" si="1251"/>
        <v>5.2131854136106437E-2</v>
      </c>
      <c r="EJ330" s="21">
        <f t="shared" si="1252"/>
        <v>-0.18399687766667183</v>
      </c>
      <c r="EK330" s="21">
        <f t="shared" si="1253"/>
        <v>2.7177302156682777E-3</v>
      </c>
      <c r="EL330" s="21">
        <f t="shared" si="1254"/>
        <v>3.38548509910842E-2</v>
      </c>
      <c r="EM330" s="3">
        <f t="shared" si="1255"/>
        <v>-9.5920983880179566E-3</v>
      </c>
      <c r="ER330" s="1" t="s">
        <v>112</v>
      </c>
      <c r="ES330" s="9">
        <f>EG326</f>
        <v>90</v>
      </c>
      <c r="EV330" s="3">
        <f t="shared" si="1256"/>
        <v>4.0622222222222213</v>
      </c>
      <c r="EW330" s="3">
        <f t="shared" si="1257"/>
        <v>5.1020332673997597</v>
      </c>
      <c r="EX330" s="21">
        <f t="shared" ref="EX330:EY330" si="1291">DD8</f>
        <v>4.5821277448109905</v>
      </c>
      <c r="EY330" s="3">
        <f t="shared" si="1291"/>
        <v>-1.0398110451775384</v>
      </c>
      <c r="EZ330" s="22">
        <f t="shared" si="1259"/>
        <v>-4.7645470394689129</v>
      </c>
      <c r="FA330" s="3">
        <f t="shared" si="1260"/>
        <v>20.995894669766653</v>
      </c>
      <c r="FC330" s="3"/>
      <c r="FD330" s="3">
        <f t="shared" si="1261"/>
        <v>-4.0276122334455877E-2</v>
      </c>
      <c r="FE330" s="21">
        <f t="shared" si="1262"/>
        <v>0.40952255836087037</v>
      </c>
      <c r="FF330" s="21">
        <f t="shared" si="1263"/>
        <v>1.6221660303000556E-3</v>
      </c>
      <c r="FG330" s="21">
        <f t="shared" si="1264"/>
        <v>0.16770872580643248</v>
      </c>
      <c r="FH330" s="3">
        <f t="shared" si="1217"/>
        <v>-1.6493980659261762E-2</v>
      </c>
      <c r="FM330" s="1" t="s">
        <v>112</v>
      </c>
      <c r="FN330" s="9">
        <f>FB326</f>
        <v>90</v>
      </c>
      <c r="FQ330" s="3">
        <f t="shared" si="1265"/>
        <v>7.6799999999999988</v>
      </c>
      <c r="FR330" s="3">
        <f t="shared" si="1266"/>
        <v>3.7699854786891498</v>
      </c>
      <c r="FS330" s="21">
        <f t="shared" ref="FS330:FT330" si="1292">DF8</f>
        <v>5.7249927393445743</v>
      </c>
      <c r="FT330" s="3">
        <f t="shared" si="1292"/>
        <v>3.910014521310849</v>
      </c>
      <c r="FU330" s="22">
        <f t="shared" si="1268"/>
        <v>22.384804745236462</v>
      </c>
      <c r="FV330" s="3">
        <f t="shared" si="1269"/>
        <v>32.775541865548092</v>
      </c>
      <c r="FX330" s="3"/>
      <c r="FY330" s="3">
        <f t="shared" si="1270"/>
        <v>-0.65778515712682317</v>
      </c>
      <c r="FZ330" s="21">
        <f t="shared" si="1271"/>
        <v>-1.647783513664538</v>
      </c>
      <c r="GA330" s="21">
        <f t="shared" si="1272"/>
        <v>0.43268131293635947</v>
      </c>
      <c r="GB330" s="21">
        <f t="shared" si="1273"/>
        <v>2.7151905079046506</v>
      </c>
      <c r="GC330" s="3">
        <f t="shared" si="1218"/>
        <v>1.0838875374468169</v>
      </c>
      <c r="GH330" s="1" t="s">
        <v>112</v>
      </c>
      <c r="GI330" s="9">
        <f>FW326</f>
        <v>90</v>
      </c>
    </row>
    <row r="331" spans="68:191" x14ac:dyDescent="0.25">
      <c r="BP331" s="3">
        <f t="shared" si="1219"/>
        <v>188.9</v>
      </c>
      <c r="BQ331" s="3">
        <f t="shared" si="1220"/>
        <v>305.99550206174001</v>
      </c>
      <c r="BR331" s="21">
        <f t="shared" ref="BR331:BS331" si="1293">CV9</f>
        <v>247.44775103086999</v>
      </c>
      <c r="BS331" s="25">
        <f t="shared" si="1293"/>
        <v>-117.09550206174001</v>
      </c>
      <c r="BT331" s="22">
        <f t="shared" si="1222"/>
        <v>-28975.018641008166</v>
      </c>
      <c r="BU331" s="3">
        <f t="shared" si="1223"/>
        <v>61230.389490235422</v>
      </c>
      <c r="BW331" s="3"/>
      <c r="BX331" s="3">
        <f t="shared" si="1224"/>
        <v>-11.987629068462354</v>
      </c>
      <c r="BY331" s="21">
        <f t="shared" si="1225"/>
        <v>154.94439742500927</v>
      </c>
      <c r="BZ331" s="21">
        <f t="shared" si="1226"/>
        <v>143.70325068304362</v>
      </c>
      <c r="CA331" s="21">
        <f t="shared" si="1227"/>
        <v>24007.766293399218</v>
      </c>
      <c r="CB331" s="3">
        <f t="shared" si="1214"/>
        <v>-1857.4159625674247</v>
      </c>
      <c r="CD331" s="1" t="s">
        <v>9</v>
      </c>
      <c r="CE331" s="22">
        <f>(BV326*CE328) - (CE325^2)</f>
        <v>28982812.264001876</v>
      </c>
      <c r="CG331" s="1" t="s">
        <v>113</v>
      </c>
      <c r="CH331" s="10">
        <f>((CH325-CH329)-(CH327-CH329))/SQRT((CH326+CH328)/((CH330-2)))</f>
        <v>3.8710685234478444</v>
      </c>
      <c r="CK331" s="3">
        <f t="shared" si="1228"/>
        <v>114.5</v>
      </c>
      <c r="CL331" s="3">
        <f t="shared" si="1229"/>
        <v>90</v>
      </c>
      <c r="CM331" s="21">
        <f t="shared" ref="CM331:CN331" si="1294">CX9</f>
        <v>102.25</v>
      </c>
      <c r="CN331" s="25">
        <f t="shared" si="1294"/>
        <v>24.5</v>
      </c>
      <c r="CO331" s="22">
        <f t="shared" si="1231"/>
        <v>2505.125</v>
      </c>
      <c r="CP331" s="3">
        <f t="shared" si="1232"/>
        <v>10455.0625</v>
      </c>
      <c r="CR331" s="3"/>
      <c r="CS331" s="3">
        <f t="shared" si="1233"/>
        <v>-3.584988776655436</v>
      </c>
      <c r="CT331" s="21">
        <f t="shared" si="1234"/>
        <v>-13.166646749999629</v>
      </c>
      <c r="CU331" s="21">
        <f t="shared" si="1235"/>
        <v>12.852144528745439</v>
      </c>
      <c r="CV331" s="21">
        <f t="shared" si="1236"/>
        <v>173.36058663927579</v>
      </c>
      <c r="CW331" s="3">
        <f t="shared" si="1215"/>
        <v>47.202280824935443</v>
      </c>
      <c r="CY331" s="1" t="s">
        <v>9</v>
      </c>
      <c r="CZ331" s="22">
        <f>(CQ326*CZ328) - (CZ325^2)</f>
        <v>433879.71864746511</v>
      </c>
      <c r="DB331" s="1" t="s">
        <v>113</v>
      </c>
      <c r="DC331" s="10">
        <f>((DC325-DC329)-(DC327-DC329))/SQRT((DC326+DC328)/((DC330-2)))</f>
        <v>9.789534052703436</v>
      </c>
      <c r="DF331" s="3">
        <f t="shared" si="1237"/>
        <v>123.10000000000001</v>
      </c>
      <c r="DG331" s="3">
        <f t="shared" si="1238"/>
        <v>110</v>
      </c>
      <c r="DH331" s="21">
        <f t="shared" ref="DH331:DI331" si="1295">CZ9</f>
        <v>116.55000000000001</v>
      </c>
      <c r="DI331" s="3">
        <f t="shared" si="1295"/>
        <v>13.100000000000009</v>
      </c>
      <c r="DJ331" s="22">
        <f t="shared" si="1240"/>
        <v>1526.8050000000012</v>
      </c>
      <c r="DK331" s="3">
        <f t="shared" si="1241"/>
        <v>13583.902500000002</v>
      </c>
      <c r="DM331" s="3"/>
      <c r="DN331" s="3">
        <f t="shared" si="1242"/>
        <v>-0.83707912457911959</v>
      </c>
      <c r="DO331" s="21">
        <f t="shared" si="1243"/>
        <v>-26.902794277777332</v>
      </c>
      <c r="DP331" s="21">
        <f t="shared" si="1244"/>
        <v>0.70070146080614526</v>
      </c>
      <c r="DQ331" s="21">
        <f t="shared" si="1245"/>
        <v>723.7603399524088</v>
      </c>
      <c r="DR331" s="3">
        <f t="shared" si="1216"/>
        <v>22.519767482773997</v>
      </c>
      <c r="DT331" s="1" t="s">
        <v>9</v>
      </c>
      <c r="DU331" s="22">
        <f>(DL326*DU328) - (DU325^2)</f>
        <v>1076684.1249432266</v>
      </c>
      <c r="DW331" s="1" t="s">
        <v>113</v>
      </c>
      <c r="DX331" s="10">
        <f>ABS(((DX325-DX329)-(DX327-DX329))/SQRT((DX326+DX328)/((DX330-2))))</f>
        <v>6.2565451268983017</v>
      </c>
      <c r="EA331" s="3">
        <f t="shared" si="1289"/>
        <v>2.6097271648873082</v>
      </c>
      <c r="EB331" s="3">
        <f t="shared" si="1290"/>
        <v>2.1399993899999998</v>
      </c>
      <c r="EC331" s="21">
        <f t="shared" si="1283"/>
        <v>2.3748632774436542</v>
      </c>
      <c r="ED331" s="3">
        <f t="shared" si="1283"/>
        <v>0.46972777488730832</v>
      </c>
      <c r="EE331" s="22">
        <f t="shared" si="1249"/>
        <v>1.115539242975188</v>
      </c>
      <c r="EF331" s="3">
        <f t="shared" si="1250"/>
        <v>5.6399755865504151</v>
      </c>
      <c r="EH331" s="3"/>
      <c r="EI331" s="3">
        <f t="shared" si="1251"/>
        <v>0.20015223565361095</v>
      </c>
      <c r="EJ331" s="21">
        <f t="shared" si="1252"/>
        <v>-4.0003876666618865E-3</v>
      </c>
      <c r="EK331" s="21">
        <f t="shared" si="1253"/>
        <v>4.0060917437138611E-2</v>
      </c>
      <c r="EL331" s="21">
        <f t="shared" si="1254"/>
        <v>1.6003101483580534E-5</v>
      </c>
      <c r="EM331" s="3">
        <f t="shared" si="1255"/>
        <v>-8.0068653496350882E-4</v>
      </c>
      <c r="EO331" s="1" t="s">
        <v>9</v>
      </c>
      <c r="EP331" s="22">
        <f>(EG326*EP328) - (EP325^2)</f>
        <v>206.03073629227583</v>
      </c>
      <c r="ER331" s="1" t="s">
        <v>113</v>
      </c>
      <c r="ES331" s="10">
        <f>((ES325-ES329)-(ES327-ES329))/SQRT((ES326+ES328)/((ES330-2)))</f>
        <v>8.3128359937040788</v>
      </c>
      <c r="EV331" s="3">
        <f t="shared" si="1256"/>
        <v>4.214999999999999</v>
      </c>
      <c r="EW331" s="3">
        <f t="shared" si="1257"/>
        <v>4.6728985282561197</v>
      </c>
      <c r="EX331" s="21">
        <f t="shared" ref="EX331:EY331" si="1296">DD9</f>
        <v>4.4439492641280598</v>
      </c>
      <c r="EY331" s="3">
        <f t="shared" si="1296"/>
        <v>-0.45789852825612076</v>
      </c>
      <c r="EZ331" s="22">
        <f t="shared" si="1259"/>
        <v>-2.0348778276891095</v>
      </c>
      <c r="FA331" s="3">
        <f t="shared" si="1260"/>
        <v>19.748685062144325</v>
      </c>
      <c r="FC331" s="3"/>
      <c r="FD331" s="3">
        <f t="shared" si="1261"/>
        <v>0.1125016554433218</v>
      </c>
      <c r="FE331" s="21">
        <f t="shared" si="1262"/>
        <v>-1.9612180782769606E-2</v>
      </c>
      <c r="FF331" s="21">
        <f t="shared" si="1263"/>
        <v>1.2656622477487897E-2</v>
      </c>
      <c r="FG331" s="21">
        <f t="shared" si="1264"/>
        <v>3.8463763505603744E-4</v>
      </c>
      <c r="FH331" s="3">
        <f t="shared" si="1217"/>
        <v>-2.2064028049152834E-3</v>
      </c>
      <c r="FJ331" s="1" t="s">
        <v>9</v>
      </c>
      <c r="FK331" s="22">
        <f>(FB326*FK328) - (FK325^2)</f>
        <v>617.35164244903717</v>
      </c>
      <c r="FM331" s="1" t="s">
        <v>113</v>
      </c>
      <c r="FN331" s="10">
        <f>ABS(((FN325-FN329)-(FN327-FN329))/SQRT((FN326+FN328)/((FN330-2))))</f>
        <v>11.822639521457255</v>
      </c>
      <c r="FQ331" s="3">
        <f t="shared" si="1265"/>
        <v>7.9549999999999983</v>
      </c>
      <c r="FR331" s="3">
        <f t="shared" si="1266"/>
        <v>8.3565291991265997</v>
      </c>
      <c r="FS331" s="21">
        <f t="shared" ref="FS331:FT331" si="1297">DF9</f>
        <v>8.1557645995632981</v>
      </c>
      <c r="FT331" s="3">
        <f t="shared" si="1297"/>
        <v>-0.40152919912660145</v>
      </c>
      <c r="FU331" s="22">
        <f t="shared" si="1268"/>
        <v>-3.2747776279277385</v>
      </c>
      <c r="FV331" s="3">
        <f t="shared" si="1269"/>
        <v>66.516496203489879</v>
      </c>
      <c r="FX331" s="3"/>
      <c r="FY331" s="3">
        <f t="shared" si="1270"/>
        <v>-0.38278515712682371</v>
      </c>
      <c r="FZ331" s="21">
        <f t="shared" si="1271"/>
        <v>2.9387602067729119</v>
      </c>
      <c r="GA331" s="21">
        <f t="shared" si="1272"/>
        <v>0.14652447651660711</v>
      </c>
      <c r="GB331" s="21">
        <f t="shared" si="1273"/>
        <v>8.6363115529119678</v>
      </c>
      <c r="GC331" s="3">
        <f t="shared" si="1218"/>
        <v>-1.1249137875076261</v>
      </c>
      <c r="GE331" s="1" t="s">
        <v>9</v>
      </c>
      <c r="GF331" s="22">
        <f>(FW326*GF328) - (GF325^2)</f>
        <v>31232.324884983362</v>
      </c>
      <c r="GH331" s="1" t="s">
        <v>113</v>
      </c>
      <c r="GI331" s="10">
        <f>((GI325-GI329)-(GI327-GI329))/SQRT((GI326+GI328)/((GI330-2)))</f>
        <v>6.8904039748819379</v>
      </c>
    </row>
    <row r="332" spans="68:191" x14ac:dyDescent="0.25">
      <c r="BP332" s="3">
        <f t="shared" si="1219"/>
        <v>184.6</v>
      </c>
      <c r="BQ332" s="3">
        <f t="shared" si="1220"/>
        <v>100.017624294729</v>
      </c>
      <c r="BR332" s="21">
        <f t="shared" ref="BR332:BS332" si="1298">CV10</f>
        <v>142.30881214736451</v>
      </c>
      <c r="BS332" s="25">
        <f t="shared" si="1298"/>
        <v>84.582375705270991</v>
      </c>
      <c r="BT332" s="22">
        <f t="shared" si="1222"/>
        <v>12036.817415219217</v>
      </c>
      <c r="BU332" s="3">
        <f t="shared" si="1223"/>
        <v>20251.79801479388</v>
      </c>
      <c r="BW332" s="3"/>
      <c r="BX332" s="3">
        <f t="shared" si="1224"/>
        <v>-16.287629068462365</v>
      </c>
      <c r="BY332" s="21">
        <f t="shared" si="1225"/>
        <v>-51.033480342001738</v>
      </c>
      <c r="BZ332" s="21">
        <f t="shared" si="1226"/>
        <v>265.28686067182025</v>
      </c>
      <c r="CA332" s="21">
        <f t="shared" si="1227"/>
        <v>2604.4161158174779</v>
      </c>
      <c r="CB332" s="3">
        <f t="shared" si="1214"/>
        <v>831.21439788319026</v>
      </c>
      <c r="CD332" s="1" t="s">
        <v>56</v>
      </c>
      <c r="CE332" s="22">
        <f>(CE328*CE326) - (CE325*CE327)</f>
        <v>11455117129.61743</v>
      </c>
      <c r="CG332" s="1" t="s">
        <v>117</v>
      </c>
      <c r="CH332" s="10">
        <f>_xlfn.T.DIST.2T(CH331,BV326-1)</f>
        <v>2.0629228022977508E-4</v>
      </c>
      <c r="CK332" s="3">
        <f t="shared" si="1228"/>
        <v>112.10000000000001</v>
      </c>
      <c r="CL332" s="3">
        <f t="shared" si="1229"/>
        <v>80</v>
      </c>
      <c r="CM332" s="21">
        <f t="shared" ref="CM332:CN332" si="1299">CX10</f>
        <v>96.050000000000011</v>
      </c>
      <c r="CN332" s="25">
        <f t="shared" si="1299"/>
        <v>32.100000000000009</v>
      </c>
      <c r="CO332" s="22">
        <f t="shared" si="1231"/>
        <v>3083.2050000000013</v>
      </c>
      <c r="CP332" s="3">
        <f t="shared" si="1232"/>
        <v>9225.6025000000027</v>
      </c>
      <c r="CR332" s="3"/>
      <c r="CS332" s="3">
        <f t="shared" si="1233"/>
        <v>-5.9849887766554275</v>
      </c>
      <c r="CT332" s="21">
        <f t="shared" si="1234"/>
        <v>-23.166646749999629</v>
      </c>
      <c r="CU332" s="21">
        <f t="shared" si="1235"/>
        <v>35.820090656691434</v>
      </c>
      <c r="CV332" s="21">
        <f t="shared" si="1236"/>
        <v>536.6935216392684</v>
      </c>
      <c r="CW332" s="3">
        <f t="shared" si="1215"/>
        <v>138.65212079148873</v>
      </c>
      <c r="CY332" s="1" t="s">
        <v>56</v>
      </c>
      <c r="CZ332" s="22">
        <f>(CZ328*CZ326) - (CZ325*CZ327)</f>
        <v>13381925.317992926</v>
      </c>
      <c r="DB332" s="1" t="s">
        <v>117</v>
      </c>
      <c r="DC332" s="10">
        <f>_xlfn.T.DIST.2T(DC331,CQ326-1)</f>
        <v>8.7154255935125459E-16</v>
      </c>
      <c r="DF332" s="3">
        <f t="shared" si="1237"/>
        <v>115.3</v>
      </c>
      <c r="DG332" s="3">
        <f t="shared" si="1238"/>
        <v>110</v>
      </c>
      <c r="DH332" s="21">
        <f t="shared" ref="DH332:DI332" si="1300">CZ10</f>
        <v>112.65</v>
      </c>
      <c r="DI332" s="3">
        <f t="shared" si="1300"/>
        <v>5.2999999999999972</v>
      </c>
      <c r="DJ332" s="22">
        <f t="shared" si="1240"/>
        <v>597.04499999999973</v>
      </c>
      <c r="DK332" s="3">
        <f t="shared" si="1241"/>
        <v>12690.022500000001</v>
      </c>
      <c r="DM332" s="3"/>
      <c r="DN332" s="3">
        <f t="shared" si="1242"/>
        <v>-8.637079124579131</v>
      </c>
      <c r="DO332" s="21">
        <f t="shared" si="1243"/>
        <v>-26.902794277777332</v>
      </c>
      <c r="DP332" s="21">
        <f t="shared" si="1244"/>
        <v>74.599135804240603</v>
      </c>
      <c r="DQ332" s="21">
        <f t="shared" si="1245"/>
        <v>723.7603399524088</v>
      </c>
      <c r="DR332" s="3">
        <f t="shared" si="1216"/>
        <v>232.36156284943749</v>
      </c>
      <c r="DT332" s="1" t="s">
        <v>56</v>
      </c>
      <c r="DU332" s="22">
        <f>(DU328*DU326) - (DU325*DU327)</f>
        <v>75303145.806211233</v>
      </c>
      <c r="DW332" s="1" t="s">
        <v>117</v>
      </c>
      <c r="DX332" s="10">
        <f>_xlfn.T.DIST.2T(DX331,DL326-1)</f>
        <v>1.344346047520159E-8</v>
      </c>
      <c r="EA332" s="3">
        <f t="shared" si="1289"/>
        <v>2.4965955515206533</v>
      </c>
      <c r="EB332" s="3">
        <f t="shared" si="1290"/>
        <v>2</v>
      </c>
      <c r="EC332" s="21">
        <f t="shared" ref="EC332:ED334" si="1301">DB10</f>
        <v>2.2482977757603266</v>
      </c>
      <c r="ED332" s="3">
        <f t="shared" si="1301"/>
        <v>0.49659555152065327</v>
      </c>
      <c r="EE332" s="22">
        <f t="shared" si="1249"/>
        <v>1.1164946739363575</v>
      </c>
      <c r="EF332" s="3">
        <f t="shared" si="1250"/>
        <v>5.0548428884888317</v>
      </c>
      <c r="EH332" s="3"/>
      <c r="EI332" s="3">
        <f t="shared" si="1251"/>
        <v>8.7020622286956062E-2</v>
      </c>
      <c r="EJ332" s="21">
        <f t="shared" si="1252"/>
        <v>-0.14399977766666172</v>
      </c>
      <c r="EK332" s="21">
        <f t="shared" si="1253"/>
        <v>7.5725887032090742E-3</v>
      </c>
      <c r="EL332" s="21">
        <f t="shared" si="1254"/>
        <v>2.0735935968048007E-2</v>
      </c>
      <c r="EM332" s="3">
        <f t="shared" si="1255"/>
        <v>-1.253095026173622E-2</v>
      </c>
      <c r="EO332" s="1" t="s">
        <v>56</v>
      </c>
      <c r="EP332" s="22">
        <f>(EP328*EP326) - (EP325*EP327)</f>
        <v>-229.59594842756633</v>
      </c>
      <c r="ER332" s="1" t="s">
        <v>117</v>
      </c>
      <c r="ES332" s="10">
        <f>_xlfn.T.DIST.2T(ES331,EG326-1)</f>
        <v>9.8807395460409245E-13</v>
      </c>
      <c r="EV332" s="3">
        <f t="shared" si="1256"/>
        <v>4.4060000000000006</v>
      </c>
      <c r="EW332" s="3">
        <f t="shared" si="1257"/>
        <v>5</v>
      </c>
      <c r="EX332" s="21">
        <f t="shared" ref="EX332:EY332" si="1302">DD10</f>
        <v>4.7030000000000003</v>
      </c>
      <c r="EY332" s="3">
        <f t="shared" si="1302"/>
        <v>-0.59399999999999942</v>
      </c>
      <c r="EZ332" s="22">
        <f t="shared" si="1259"/>
        <v>-2.7935819999999976</v>
      </c>
      <c r="FA332" s="3">
        <f t="shared" si="1260"/>
        <v>22.118209000000004</v>
      </c>
      <c r="FC332" s="3"/>
      <c r="FD332" s="3">
        <f t="shared" si="1261"/>
        <v>0.30350165544332341</v>
      </c>
      <c r="FE332" s="21">
        <f t="shared" si="1262"/>
        <v>0.30748929096111066</v>
      </c>
      <c r="FF332" s="21">
        <f t="shared" si="1263"/>
        <v>9.2113254856837801E-2</v>
      </c>
      <c r="FG332" s="21">
        <f t="shared" si="1264"/>
        <v>9.4549664055766577E-2</v>
      </c>
      <c r="FH332" s="3">
        <f t="shared" si="1217"/>
        <v>9.3323508837790822E-2</v>
      </c>
      <c r="FJ332" s="1" t="s">
        <v>56</v>
      </c>
      <c r="FK332" s="22">
        <f>(FK328*FK326) - (FK325*FK327)</f>
        <v>404.88962188719597</v>
      </c>
      <c r="FM332" s="1" t="s">
        <v>117</v>
      </c>
      <c r="FN332" s="10">
        <f>_xlfn.T.DIST.2T(FN331,FB326-1)</f>
        <v>6.084386525130051E-20</v>
      </c>
      <c r="FQ332" s="3">
        <f t="shared" si="1265"/>
        <v>8.1209999999999987</v>
      </c>
      <c r="FR332" s="3">
        <f t="shared" si="1266"/>
        <v>4.3108183198929497</v>
      </c>
      <c r="FS332" s="21">
        <f t="shared" ref="FS332:FT332" si="1303">DF10</f>
        <v>6.2159091599464737</v>
      </c>
      <c r="FT332" s="3">
        <f t="shared" si="1303"/>
        <v>3.8101816801070489</v>
      </c>
      <c r="FU332" s="22">
        <f t="shared" si="1268"/>
        <v>23.683743206437651</v>
      </c>
      <c r="FV332" s="3">
        <f t="shared" si="1269"/>
        <v>38.637526684706479</v>
      </c>
      <c r="FX332" s="3"/>
      <c r="FY332" s="3">
        <f t="shared" si="1270"/>
        <v>-0.21678515712682334</v>
      </c>
      <c r="FZ332" s="21">
        <f t="shared" si="1271"/>
        <v>-1.1069506724607381</v>
      </c>
      <c r="GA332" s="21">
        <f t="shared" si="1272"/>
        <v>4.6995804350501484E-2</v>
      </c>
      <c r="GB332" s="21">
        <f t="shared" si="1273"/>
        <v>1.2253397912612802</v>
      </c>
      <c r="GC332" s="3">
        <f t="shared" si="1218"/>
        <v>0.23997047546104386</v>
      </c>
      <c r="GE332" s="1" t="s">
        <v>56</v>
      </c>
      <c r="GF332" s="22">
        <f>(GF328*GF326) - (GF325*GF327)</f>
        <v>497885.79226422508</v>
      </c>
      <c r="GH332" s="1" t="s">
        <v>117</v>
      </c>
      <c r="GI332" s="10">
        <f>_xlfn.T.DIST.2T(GI331,FW326-1)</f>
        <v>7.662843969241163E-10</v>
      </c>
    </row>
    <row r="333" spans="68:191" x14ac:dyDescent="0.25">
      <c r="BP333" s="3">
        <f t="shared" si="1219"/>
        <v>185.2</v>
      </c>
      <c r="BQ333" s="3">
        <f t="shared" si="1220"/>
        <v>155.82739627362901</v>
      </c>
      <c r="BR333" s="21">
        <f t="shared" ref="BR333:BS333" si="1304">CV11</f>
        <v>170.5136981368145</v>
      </c>
      <c r="BS333" s="25">
        <f t="shared" si="1304"/>
        <v>29.372603726370983</v>
      </c>
      <c r="BT333" s="22">
        <f t="shared" si="1222"/>
        <v>5008.4312852906942</v>
      </c>
      <c r="BU333" s="3">
        <f t="shared" si="1223"/>
        <v>29074.921252292697</v>
      </c>
      <c r="BW333" s="3"/>
      <c r="BX333" s="3">
        <f t="shared" si="1224"/>
        <v>-15.687629068462371</v>
      </c>
      <c r="BY333" s="21">
        <f t="shared" si="1225"/>
        <v>4.7762916368982644</v>
      </c>
      <c r="BZ333" s="21">
        <f t="shared" si="1226"/>
        <v>246.10170578966557</v>
      </c>
      <c r="CA333" s="21">
        <f t="shared" si="1227"/>
        <v>22.812961800704301</v>
      </c>
      <c r="CB333" s="3">
        <f t="shared" si="1214"/>
        <v>-74.928691522458934</v>
      </c>
      <c r="CD333" s="1" t="s">
        <v>57</v>
      </c>
      <c r="CE333" s="22">
        <f>(BV326*CE327) - (CE325*CE326)</f>
        <v>-56888961.284425333</v>
      </c>
      <c r="CK333" s="3">
        <f t="shared" si="1228"/>
        <v>113.00000000000001</v>
      </c>
      <c r="CL333" s="3">
        <f t="shared" si="1229"/>
        <v>116.24979875</v>
      </c>
      <c r="CM333" s="21">
        <f t="shared" ref="CM333:CN333" si="1305">CX11</f>
        <v>114.62489937500001</v>
      </c>
      <c r="CN333" s="25">
        <f t="shared" si="1305"/>
        <v>-3.2497987499999823</v>
      </c>
      <c r="CO333" s="22">
        <f t="shared" si="1231"/>
        <v>-372.50785470774878</v>
      </c>
      <c r="CP333" s="3">
        <f t="shared" si="1232"/>
        <v>13138.867556728877</v>
      </c>
      <c r="CR333" s="3"/>
      <c r="CS333" s="3">
        <f t="shared" si="1233"/>
        <v>-5.0849887766554218</v>
      </c>
      <c r="CT333" s="21">
        <f t="shared" si="1234"/>
        <v>13.083152000000368</v>
      </c>
      <c r="CU333" s="21">
        <f t="shared" si="1235"/>
        <v>25.857110858711604</v>
      </c>
      <c r="CV333" s="21">
        <f t="shared" si="1236"/>
        <v>171.16886625511361</v>
      </c>
      <c r="CW333" s="3">
        <f t="shared" si="1215"/>
        <v>-66.527681083278807</v>
      </c>
      <c r="CY333" s="1" t="s">
        <v>57</v>
      </c>
      <c r="CZ333" s="22">
        <f>(CQ326*CZ327) - (CZ325*CZ326)</f>
        <v>-62455.215396123007</v>
      </c>
      <c r="DF333" s="3">
        <f t="shared" si="1237"/>
        <v>116.3</v>
      </c>
      <c r="DG333" s="3">
        <f t="shared" si="1238"/>
        <v>112.50019124999899</v>
      </c>
      <c r="DH333" s="21">
        <f t="shared" ref="DH333:DI333" si="1306">CZ11</f>
        <v>114.40009562499949</v>
      </c>
      <c r="DI333" s="3">
        <f t="shared" si="1306"/>
        <v>3.7998087500010058</v>
      </c>
      <c r="DJ333" s="22">
        <f t="shared" si="1240"/>
        <v>434.69848435682485</v>
      </c>
      <c r="DK333" s="3">
        <f t="shared" si="1241"/>
        <v>13087.381879009028</v>
      </c>
      <c r="DM333" s="3"/>
      <c r="DN333" s="3">
        <f t="shared" si="1242"/>
        <v>-7.637079124579131</v>
      </c>
      <c r="DO333" s="21">
        <f t="shared" si="1243"/>
        <v>-24.402603027778341</v>
      </c>
      <c r="DP333" s="21">
        <f t="shared" si="1244"/>
        <v>58.324977555082349</v>
      </c>
      <c r="DQ333" s="21">
        <f t="shared" si="1245"/>
        <v>595.48703453133669</v>
      </c>
      <c r="DR333" s="3">
        <f t="shared" si="1216"/>
        <v>186.36461016883746</v>
      </c>
      <c r="DT333" s="1" t="s">
        <v>57</v>
      </c>
      <c r="DU333" s="22">
        <f>(DL326*DU327) - (DU325*DU326)</f>
        <v>-684428.52939515002</v>
      </c>
      <c r="EA333" s="3">
        <f t="shared" si="1289"/>
        <v>2.512562814070352</v>
      </c>
      <c r="EB333" s="3">
        <f t="shared" si="1290"/>
        <v>2.0299987799999899</v>
      </c>
      <c r="EC333" s="21">
        <f t="shared" si="1301"/>
        <v>2.2712807970351712</v>
      </c>
      <c r="ED333" s="3">
        <f t="shared" si="1301"/>
        <v>0.48256403407036208</v>
      </c>
      <c r="EE333" s="22">
        <f t="shared" si="1249"/>
        <v>1.0960384239238394</v>
      </c>
      <c r="EF333" s="3">
        <f t="shared" si="1250"/>
        <v>5.158716458980722</v>
      </c>
      <c r="EH333" s="3"/>
      <c r="EI333" s="3">
        <f t="shared" si="1251"/>
        <v>0.10298788483665478</v>
      </c>
      <c r="EJ333" s="21">
        <f t="shared" si="1252"/>
        <v>-0.11400099766667182</v>
      </c>
      <c r="EK333" s="21">
        <f t="shared" si="1253"/>
        <v>1.0606504423128067E-2</v>
      </c>
      <c r="EL333" s="21">
        <f t="shared" si="1254"/>
        <v>1.2996227468996514E-2</v>
      </c>
      <c r="EM333" s="3">
        <f t="shared" si="1255"/>
        <v>-1.1740721618958947E-2</v>
      </c>
      <c r="EO333" s="1" t="s">
        <v>57</v>
      </c>
      <c r="EP333" s="22">
        <f>(EG326*EP327) - (EP325*EP326)</f>
        <v>124.8744605046295</v>
      </c>
      <c r="EV333" s="3">
        <f t="shared" si="1256"/>
        <v>4.3780000000000001</v>
      </c>
      <c r="EW333" s="3">
        <f t="shared" si="1257"/>
        <v>4.9261113349043502</v>
      </c>
      <c r="EX333" s="21">
        <f t="shared" ref="EX333:EY333" si="1307">DD11</f>
        <v>4.6520556674521751</v>
      </c>
      <c r="EY333" s="3">
        <f t="shared" si="1307"/>
        <v>-0.54811133490435004</v>
      </c>
      <c r="EZ333" s="22">
        <f t="shared" si="1259"/>
        <v>-2.5498444419365587</v>
      </c>
      <c r="FA333" s="3">
        <f t="shared" si="1260"/>
        <v>21.641621933073903</v>
      </c>
      <c r="FC333" s="3"/>
      <c r="FD333" s="3">
        <f t="shared" si="1261"/>
        <v>0.27550165544332295</v>
      </c>
      <c r="FE333" s="21">
        <f t="shared" si="1262"/>
        <v>0.23360062586546082</v>
      </c>
      <c r="FF333" s="21">
        <f t="shared" si="1263"/>
        <v>7.5901162152011439E-2</v>
      </c>
      <c r="FG333" s="21">
        <f t="shared" si="1264"/>
        <v>5.4569252404735001E-2</v>
      </c>
      <c r="FH333" s="3">
        <f t="shared" si="1217"/>
        <v>6.4357359138530787E-2</v>
      </c>
      <c r="FJ333" s="1" t="s">
        <v>57</v>
      </c>
      <c r="FK333" s="22">
        <f>(FB326*FK327) - (FK325*FK326)</f>
        <v>-174.90254290326266</v>
      </c>
      <c r="FQ333" s="3">
        <f t="shared" si="1265"/>
        <v>8.0850000000000009</v>
      </c>
      <c r="FR333" s="3">
        <f t="shared" si="1266"/>
        <v>6.7994736037868897</v>
      </c>
      <c r="FS333" s="21">
        <f t="shared" ref="FS333:FT333" si="1308">DF11</f>
        <v>7.4422368018934453</v>
      </c>
      <c r="FT333" s="3">
        <f t="shared" si="1308"/>
        <v>1.2855263962131112</v>
      </c>
      <c r="FU333" s="22">
        <f t="shared" si="1268"/>
        <v>9.5671918557026707</v>
      </c>
      <c r="FV333" s="3">
        <f t="shared" si="1269"/>
        <v>55.386888615457174</v>
      </c>
      <c r="FX333" s="3"/>
      <c r="FY333" s="3">
        <f t="shared" si="1270"/>
        <v>-0.25278515712682115</v>
      </c>
      <c r="FZ333" s="21">
        <f t="shared" si="1271"/>
        <v>1.3817046114332019</v>
      </c>
      <c r="GA333" s="21">
        <f t="shared" si="1272"/>
        <v>6.3900335663631652E-2</v>
      </c>
      <c r="GB333" s="21">
        <f t="shared" si="1273"/>
        <v>1.9091076332557755</v>
      </c>
      <c r="GC333" s="3">
        <f t="shared" si="1218"/>
        <v>-0.34927441730399528</v>
      </c>
      <c r="GE333" s="1" t="s">
        <v>57</v>
      </c>
      <c r="GF333" s="22">
        <f>(FW326*GF327) - (GF325*GF326)</f>
        <v>-59130.57290418011</v>
      </c>
    </row>
    <row r="334" spans="68:191" x14ac:dyDescent="0.25">
      <c r="BP334" s="3">
        <f t="shared" si="1219"/>
        <v>167</v>
      </c>
      <c r="BQ334" s="3">
        <f t="shared" si="1220"/>
        <v>235.26232307129899</v>
      </c>
      <c r="BR334" s="21">
        <f t="shared" ref="BR334:BS334" si="1309">CV12</f>
        <v>201.13116153564948</v>
      </c>
      <c r="BS334" s="25">
        <f t="shared" si="1309"/>
        <v>-68.262323071298994</v>
      </c>
      <c r="BT334" s="22">
        <f t="shared" si="1222"/>
        <v>-13729.68032845213</v>
      </c>
      <c r="BU334" s="3">
        <f t="shared" si="1223"/>
        <v>40453.744140679526</v>
      </c>
      <c r="BW334" s="3"/>
      <c r="BX334" s="3">
        <f t="shared" si="1224"/>
        <v>-33.88762906846236</v>
      </c>
      <c r="BY334" s="21">
        <f t="shared" si="1225"/>
        <v>84.211218434568252</v>
      </c>
      <c r="BZ334" s="21">
        <f t="shared" si="1226"/>
        <v>1148.3714038816952</v>
      </c>
      <c r="CA334" s="21">
        <f t="shared" si="1227"/>
        <v>7091.5293102345677</v>
      </c>
      <c r="CB334" s="3">
        <f t="shared" si="1214"/>
        <v>-2853.7185337139085</v>
      </c>
      <c r="CG334" s="1" t="s">
        <v>24</v>
      </c>
      <c r="CH334" s="10">
        <f>CE332/CE331</f>
        <v>395.23828899948631</v>
      </c>
      <c r="CK334" s="3">
        <f t="shared" si="1228"/>
        <v>110.5</v>
      </c>
      <c r="CL334" s="3">
        <f t="shared" si="1229"/>
        <v>108.749867499999</v>
      </c>
      <c r="CM334" s="21">
        <f t="shared" ref="CM334:CN334" si="1310">CX12</f>
        <v>109.6249337499995</v>
      </c>
      <c r="CN334" s="25">
        <f t="shared" si="1310"/>
        <v>1.7501325000010013</v>
      </c>
      <c r="CO334" s="22">
        <f t="shared" si="1231"/>
        <v>191.85815936633077</v>
      </c>
      <c r="CP334" s="3">
        <f t="shared" si="1232"/>
        <v>12017.626099691779</v>
      </c>
      <c r="CR334" s="3"/>
      <c r="CS334" s="3">
        <f t="shared" si="1233"/>
        <v>-7.584988776655436</v>
      </c>
      <c r="CT334" s="21">
        <f t="shared" si="1234"/>
        <v>5.58322074999937</v>
      </c>
      <c r="CU334" s="21">
        <f t="shared" si="1235"/>
        <v>57.532054741988929</v>
      </c>
      <c r="CV334" s="21">
        <f t="shared" si="1236"/>
        <v>31.172353943223527</v>
      </c>
      <c r="CW334" s="3">
        <f t="shared" si="1215"/>
        <v>-42.348666726334969</v>
      </c>
      <c r="DB334" s="1" t="s">
        <v>24</v>
      </c>
      <c r="DC334" s="10">
        <f>CZ332/CZ331</f>
        <v>30.842477172494839</v>
      </c>
      <c r="DF334" s="3">
        <f t="shared" si="1237"/>
        <v>116.39999999999999</v>
      </c>
      <c r="DG334" s="3">
        <f t="shared" si="1238"/>
        <v>117.50030375</v>
      </c>
      <c r="DH334" s="21">
        <f t="shared" ref="DH334:DI334" si="1311">CZ12</f>
        <v>116.95015187499999</v>
      </c>
      <c r="DI334" s="3">
        <f t="shared" si="1311"/>
        <v>-1.100303750000009</v>
      </c>
      <c r="DJ334" s="22">
        <f t="shared" si="1240"/>
        <v>-128.68069067113308</v>
      </c>
      <c r="DK334" s="3">
        <f t="shared" si="1241"/>
        <v>13677.338023585564</v>
      </c>
      <c r="DM334" s="3"/>
      <c r="DN334" s="3">
        <f t="shared" si="1242"/>
        <v>-7.5370791245791366</v>
      </c>
      <c r="DO334" s="21">
        <f t="shared" si="1243"/>
        <v>-19.402490527777331</v>
      </c>
      <c r="DP334" s="21">
        <f t="shared" si="1244"/>
        <v>56.807561730166604</v>
      </c>
      <c r="DQ334" s="21">
        <f t="shared" si="1245"/>
        <v>376.45663868048905</v>
      </c>
      <c r="DR334" s="3">
        <f t="shared" si="1216"/>
        <v>146.23810632175497</v>
      </c>
      <c r="DW334" s="1" t="s">
        <v>24</v>
      </c>
      <c r="DX334" s="10">
        <f>DU332/DU331</f>
        <v>69.939868213606246</v>
      </c>
      <c r="EA334" s="3">
        <f t="shared" si="1289"/>
        <v>2.7329192546583849</v>
      </c>
      <c r="EB334" s="3">
        <f t="shared" si="1290"/>
        <v>2.0399970999999999</v>
      </c>
      <c r="EC334" s="21">
        <f t="shared" si="1301"/>
        <v>2.3864581773291924</v>
      </c>
      <c r="ED334" s="3">
        <f t="shared" si="1301"/>
        <v>0.69292215465838503</v>
      </c>
      <c r="EE334" s="22">
        <f t="shared" si="1249"/>
        <v>1.6536297422370663</v>
      </c>
      <c r="EF334" s="3">
        <f t="shared" si="1250"/>
        <v>5.6951826321413712</v>
      </c>
      <c r="EH334" s="3"/>
      <c r="EI334" s="3">
        <f t="shared" si="1251"/>
        <v>0.32334432542468772</v>
      </c>
      <c r="EJ334" s="21">
        <f t="shared" si="1252"/>
        <v>-0.10400267766666182</v>
      </c>
      <c r="EK334" s="21">
        <f t="shared" si="1253"/>
        <v>0.10455155278434636</v>
      </c>
      <c r="EL334" s="21">
        <f t="shared" si="1254"/>
        <v>1.0816556961835559E-2</v>
      </c>
      <c r="EM334" s="3">
        <f t="shared" si="1255"/>
        <v>-3.3628675652488005E-2</v>
      </c>
      <c r="ER334" s="1" t="s">
        <v>24</v>
      </c>
      <c r="ES334" s="10">
        <f>EP332/EP331</f>
        <v>-1.114377167986532</v>
      </c>
      <c r="EV334" s="3">
        <f t="shared" si="1256"/>
        <v>4.0250000000000004</v>
      </c>
      <c r="EW334" s="3">
        <f t="shared" si="1257"/>
        <v>4.9019677527972902</v>
      </c>
      <c r="EX334" s="21">
        <f t="shared" ref="EX334:EY334" si="1312">DD12</f>
        <v>4.4634838763986453</v>
      </c>
      <c r="EY334" s="3">
        <f t="shared" si="1312"/>
        <v>-0.87696775279728989</v>
      </c>
      <c r="EZ334" s="22">
        <f t="shared" si="1259"/>
        <v>-3.9143314247322563</v>
      </c>
      <c r="FA334" s="3">
        <f t="shared" si="1260"/>
        <v>19.922688314870676</v>
      </c>
      <c r="FC334" s="3"/>
      <c r="FD334" s="3">
        <f t="shared" si="1261"/>
        <v>-7.7498344556676813E-2</v>
      </c>
      <c r="FE334" s="21">
        <f t="shared" si="1262"/>
        <v>0.20945704375840091</v>
      </c>
      <c r="FF334" s="21">
        <f t="shared" si="1263"/>
        <v>6.0059934090253989E-3</v>
      </c>
      <c r="FG334" s="21">
        <f t="shared" si="1264"/>
        <v>4.3872253180008675E-2</v>
      </c>
      <c r="FH334" s="3">
        <f t="shared" si="1217"/>
        <v>-1.6232574147011486E-2</v>
      </c>
      <c r="FM334" s="1" t="s">
        <v>24</v>
      </c>
      <c r="FN334" s="10">
        <f>FK332/FK331</f>
        <v>0.65584926652336539</v>
      </c>
      <c r="FQ334" s="3">
        <f t="shared" si="1265"/>
        <v>7.4520000000000008</v>
      </c>
      <c r="FR334" s="3">
        <f t="shared" si="1266"/>
        <v>10.3347388456008</v>
      </c>
      <c r="FS334" s="21">
        <f t="shared" ref="FS334:FT334" si="1313">DF12</f>
        <v>8.8933694228004008</v>
      </c>
      <c r="FT334" s="3">
        <f t="shared" si="1313"/>
        <v>-2.882738845600799</v>
      </c>
      <c r="FU334" s="22">
        <f t="shared" si="1268"/>
        <v>-25.637261503385073</v>
      </c>
      <c r="FV334" s="3">
        <f t="shared" si="1269"/>
        <v>79.092019690401131</v>
      </c>
      <c r="FX334" s="3"/>
      <c r="FY334" s="3">
        <f t="shared" si="1270"/>
        <v>-0.88578515712682115</v>
      </c>
      <c r="FZ334" s="21">
        <f t="shared" si="1271"/>
        <v>4.916969853247112</v>
      </c>
      <c r="GA334" s="21">
        <f t="shared" si="1272"/>
        <v>0.7846153445861872</v>
      </c>
      <c r="GB334" s="21">
        <f t="shared" si="1273"/>
        <v>24.176592537740927</v>
      </c>
      <c r="GC334" s="3">
        <f t="shared" si="1218"/>
        <v>-4.3553789140463355</v>
      </c>
      <c r="GH334" s="1" t="s">
        <v>24</v>
      </c>
      <c r="GI334" s="10">
        <f>GF332/GF331</f>
        <v>15.941361845387654</v>
      </c>
    </row>
    <row r="335" spans="68:191" x14ac:dyDescent="0.25">
      <c r="BP335" s="3">
        <f t="shared" si="1219"/>
        <v>182.6</v>
      </c>
      <c r="BQ335" s="3">
        <f t="shared" si="1220"/>
        <v>231.06822827968898</v>
      </c>
      <c r="BR335" s="21">
        <f t="shared" ref="BR335:BS335" si="1314">CV13</f>
        <v>206.83411413984447</v>
      </c>
      <c r="BS335" s="25">
        <f t="shared" si="1314"/>
        <v>-48.468228279688987</v>
      </c>
      <c r="BT335" s="22">
        <f t="shared" si="1222"/>
        <v>-10024.88306015723</v>
      </c>
      <c r="BU335" s="3">
        <f t="shared" si="1223"/>
        <v>42780.350772014208</v>
      </c>
      <c r="BW335" s="3"/>
      <c r="BX335" s="3">
        <f t="shared" si="1224"/>
        <v>-18.287629068462365</v>
      </c>
      <c r="BY335" s="21">
        <f t="shared" si="1225"/>
        <v>80.017123642958239</v>
      </c>
      <c r="BZ335" s="21">
        <f t="shared" si="1226"/>
        <v>334.43737694566971</v>
      </c>
      <c r="CA335" s="21">
        <f t="shared" si="1227"/>
        <v>6402.7400760924666</v>
      </c>
      <c r="CB335" s="3">
        <f t="shared" si="1214"/>
        <v>-1463.3234763077103</v>
      </c>
      <c r="CG335" s="1" t="s">
        <v>25</v>
      </c>
      <c r="CH335" s="10">
        <f>CE333/CE331</f>
        <v>-1.9628516641597376</v>
      </c>
      <c r="CK335" s="3">
        <f t="shared" si="1228"/>
        <v>108.10000000000001</v>
      </c>
      <c r="CL335" s="3">
        <f t="shared" si="1229"/>
        <v>104.99954374999899</v>
      </c>
      <c r="CM335" s="21">
        <f t="shared" ref="CM335:CN335" si="1315">CX13</f>
        <v>106.54977187499949</v>
      </c>
      <c r="CN335" s="25">
        <f t="shared" si="1315"/>
        <v>3.1004562500010167</v>
      </c>
      <c r="CO335" s="22">
        <f t="shared" si="1231"/>
        <v>330.35290614602474</v>
      </c>
      <c r="CP335" s="3">
        <f t="shared" si="1232"/>
        <v>11352.853886614434</v>
      </c>
      <c r="CR335" s="3"/>
      <c r="CS335" s="3">
        <f t="shared" si="1233"/>
        <v>-9.9849887766554275</v>
      </c>
      <c r="CT335" s="21">
        <f t="shared" si="1234"/>
        <v>1.8328969999993632</v>
      </c>
      <c r="CU335" s="21">
        <f t="shared" si="1235"/>
        <v>99.700000869934854</v>
      </c>
      <c r="CV335" s="21">
        <f t="shared" si="1236"/>
        <v>3.3595114126066656</v>
      </c>
      <c r="CW335" s="3">
        <f t="shared" si="1215"/>
        <v>-18.301455973759044</v>
      </c>
      <c r="DB335" s="1" t="s">
        <v>25</v>
      </c>
      <c r="DC335" s="10">
        <f>CZ333/CZ331</f>
        <v>-0.14394592029057013</v>
      </c>
      <c r="DF335" s="3">
        <f t="shared" si="1237"/>
        <v>108.3</v>
      </c>
      <c r="DG335" s="3">
        <f t="shared" si="1238"/>
        <v>112.50019</v>
      </c>
      <c r="DH335" s="21">
        <f t="shared" ref="DH335:DI335" si="1316">CZ13</f>
        <v>110.40009499999999</v>
      </c>
      <c r="DI335" s="3">
        <f t="shared" si="1316"/>
        <v>-4.2001900000000063</v>
      </c>
      <c r="DJ335" s="22">
        <f t="shared" si="1240"/>
        <v>-463.70137501805067</v>
      </c>
      <c r="DK335" s="3">
        <f t="shared" si="1241"/>
        <v>12188.180976009024</v>
      </c>
      <c r="DM335" s="3"/>
      <c r="DN335" s="3">
        <f t="shared" si="1242"/>
        <v>-15.637079124579131</v>
      </c>
      <c r="DO335" s="21">
        <f t="shared" si="1243"/>
        <v>-24.402604277777328</v>
      </c>
      <c r="DP335" s="21">
        <f t="shared" si="1244"/>
        <v>244.51824354834844</v>
      </c>
      <c r="DQ335" s="21">
        <f t="shared" si="1245"/>
        <v>595.48709553779634</v>
      </c>
      <c r="DR335" s="3">
        <f t="shared" si="1216"/>
        <v>381.58545393739729</v>
      </c>
      <c r="DW335" s="1" t="s">
        <v>25</v>
      </c>
      <c r="DX335" s="10">
        <f>DU333/DU331</f>
        <v>-0.63568182490964087</v>
      </c>
      <c r="EA335" s="3">
        <f t="shared" si="1289"/>
        <v>2.3727351164797237</v>
      </c>
      <c r="EB335" s="3">
        <f t="shared" si="1290"/>
        <v>1.9600028999999899</v>
      </c>
      <c r="EC335" s="21">
        <f t="shared" ref="EC335:ED337" si="1317">DB13</f>
        <v>2.1663690082398568</v>
      </c>
      <c r="ED335" s="3">
        <f t="shared" si="1317"/>
        <v>0.41273221647973379</v>
      </c>
      <c r="EE335" s="22">
        <f t="shared" si="1249"/>
        <v>0.89413028248383875</v>
      </c>
      <c r="EF335" s="3">
        <f t="shared" si="1250"/>
        <v>4.6931546798621406</v>
      </c>
      <c r="EH335" s="3"/>
      <c r="EI335" s="3">
        <f t="shared" si="1251"/>
        <v>-3.6839812753973522E-2</v>
      </c>
      <c r="EJ335" s="21">
        <f t="shared" si="1252"/>
        <v>-0.18399687766667183</v>
      </c>
      <c r="EK335" s="21">
        <f t="shared" si="1253"/>
        <v>1.3571718037478301E-3</v>
      </c>
      <c r="EL335" s="21">
        <f t="shared" si="1254"/>
        <v>3.38548509910842E-2</v>
      </c>
      <c r="EM335" s="3">
        <f t="shared" si="1255"/>
        <v>6.7784105205559633E-3</v>
      </c>
      <c r="ER335" s="1" t="s">
        <v>25</v>
      </c>
      <c r="ES335" s="10">
        <f>EP333/EP331</f>
        <v>0.60609626870178346</v>
      </c>
      <c r="EV335" s="3">
        <f t="shared" si="1256"/>
        <v>4.6360000000000001</v>
      </c>
      <c r="EW335" s="3">
        <f t="shared" si="1257"/>
        <v>5.1020332673997597</v>
      </c>
      <c r="EX335" s="21">
        <f t="shared" ref="EX335:EY335" si="1318">DD13</f>
        <v>4.8690166336998804</v>
      </c>
      <c r="EY335" s="3">
        <f t="shared" si="1318"/>
        <v>-0.46603326739975959</v>
      </c>
      <c r="EZ335" s="22">
        <f t="shared" si="1259"/>
        <v>-2.2691237308269336</v>
      </c>
      <c r="FA335" s="3">
        <f t="shared" si="1260"/>
        <v>23.707322979246115</v>
      </c>
      <c r="FC335" s="3"/>
      <c r="FD335" s="3">
        <f t="shared" si="1261"/>
        <v>0.53350165544332295</v>
      </c>
      <c r="FE335" s="21">
        <f t="shared" si="1262"/>
        <v>0.40952255836087037</v>
      </c>
      <c r="FF335" s="21">
        <f t="shared" si="1263"/>
        <v>0.28462401636076606</v>
      </c>
      <c r="FG335" s="21">
        <f t="shared" si="1264"/>
        <v>0.16770872580643248</v>
      </c>
      <c r="FH335" s="3">
        <f t="shared" si="1217"/>
        <v>0.21848096282690918</v>
      </c>
      <c r="FM335" s="1" t="s">
        <v>25</v>
      </c>
      <c r="FN335" s="10">
        <f>FK333/FK331</f>
        <v>-0.28331105139596513</v>
      </c>
      <c r="FQ335" s="3">
        <f t="shared" si="1265"/>
        <v>8.4489999999999981</v>
      </c>
      <c r="FR335" s="3">
        <f t="shared" si="1266"/>
        <v>10.759340949414501</v>
      </c>
      <c r="FS335" s="21">
        <f t="shared" ref="FS335:FT335" si="1319">DF13</f>
        <v>9.6041704747072494</v>
      </c>
      <c r="FT335" s="3">
        <f t="shared" si="1319"/>
        <v>-2.3103409494145026</v>
      </c>
      <c r="FU335" s="22">
        <f t="shared" si="1268"/>
        <v>-22.188908332873879</v>
      </c>
      <c r="FV335" s="3">
        <f t="shared" si="1269"/>
        <v>92.240090507238477</v>
      </c>
      <c r="FX335" s="3"/>
      <c r="FY335" s="3">
        <f t="shared" si="1270"/>
        <v>0.11121484287317607</v>
      </c>
      <c r="FZ335" s="21">
        <f t="shared" si="1271"/>
        <v>5.3415719570608129</v>
      </c>
      <c r="GA335" s="21">
        <f t="shared" si="1272"/>
        <v>1.2368741275305241E-2</v>
      </c>
      <c r="GB335" s="21">
        <f t="shared" si="1273"/>
        <v>28.532390972458483</v>
      </c>
      <c r="GC335" s="3">
        <f t="shared" si="1218"/>
        <v>0.59406208590028187</v>
      </c>
      <c r="GH335" s="1" t="s">
        <v>25</v>
      </c>
      <c r="GI335" s="10">
        <f>GF333/GF331</f>
        <v>-1.8932491616277451</v>
      </c>
    </row>
    <row r="336" spans="68:191" x14ac:dyDescent="0.25">
      <c r="BP336" s="3">
        <f t="shared" si="1219"/>
        <v>193</v>
      </c>
      <c r="BQ336" s="3">
        <f t="shared" si="1220"/>
        <v>92.971455292879696</v>
      </c>
      <c r="BR336" s="21">
        <f t="shared" ref="BR336:BS336" si="1320">CV14</f>
        <v>142.98572764643984</v>
      </c>
      <c r="BS336" s="25">
        <f t="shared" si="1320"/>
        <v>100.0285447071203</v>
      </c>
      <c r="BT336" s="22">
        <f t="shared" si="1222"/>
        <v>14302.654250362035</v>
      </c>
      <c r="BU336" s="3">
        <f t="shared" si="1223"/>
        <v>20444.91831058187</v>
      </c>
      <c r="BW336" s="3"/>
      <c r="BX336" s="3">
        <f t="shared" si="1224"/>
        <v>-7.8876290684623598</v>
      </c>
      <c r="BY336" s="21">
        <f t="shared" si="1225"/>
        <v>-58.079649343851045</v>
      </c>
      <c r="BZ336" s="21">
        <f t="shared" si="1226"/>
        <v>62.214692321652393</v>
      </c>
      <c r="CA336" s="21">
        <f t="shared" si="1227"/>
        <v>3373.2456679046973</v>
      </c>
      <c r="CB336" s="3">
        <f t="shared" si="1214"/>
        <v>458.1107304506603</v>
      </c>
      <c r="CG336" s="1" t="s">
        <v>49</v>
      </c>
      <c r="CH336" s="10">
        <f>CE343/CE344</f>
        <v>-3.3830263314033673E-2</v>
      </c>
      <c r="CK336" s="3">
        <f t="shared" si="1228"/>
        <v>125.88888888888889</v>
      </c>
      <c r="CL336" s="3">
        <f t="shared" si="1229"/>
        <v>106.24981124999799</v>
      </c>
      <c r="CM336" s="21">
        <f t="shared" ref="CM336:CN336" si="1321">CX14</f>
        <v>116.06935006944343</v>
      </c>
      <c r="CN336" s="25">
        <f t="shared" si="1321"/>
        <v>19.639077638890896</v>
      </c>
      <c r="CO336" s="22">
        <f t="shared" si="1231"/>
        <v>2279.494977509406</v>
      </c>
      <c r="CP336" s="3">
        <f t="shared" si="1232"/>
        <v>13472.094025543007</v>
      </c>
      <c r="CR336" s="3"/>
      <c r="CS336" s="3">
        <f t="shared" si="1233"/>
        <v>7.8039001122334497</v>
      </c>
      <c r="CT336" s="21">
        <f t="shared" si="1234"/>
        <v>3.083164499998361</v>
      </c>
      <c r="CU336" s="21">
        <f t="shared" si="1235"/>
        <v>60.900856961717245</v>
      </c>
      <c r="CV336" s="21">
        <f t="shared" si="1236"/>
        <v>9.5059033340501422</v>
      </c>
      <c r="CW336" s="3">
        <f t="shared" si="1215"/>
        <v>24.060707787571395</v>
      </c>
      <c r="DB336" s="1" t="s">
        <v>49</v>
      </c>
      <c r="DC336" s="10">
        <f>CZ343/CZ344</f>
        <v>6.0398747466608366E-2</v>
      </c>
      <c r="DF336" s="3">
        <f t="shared" si="1237"/>
        <v>129.33333333333331</v>
      </c>
      <c r="DG336" s="3">
        <f t="shared" si="1238"/>
        <v>147.50051375000001</v>
      </c>
      <c r="DH336" s="21">
        <f t="shared" ref="DH336:DI336" si="1322">CZ14</f>
        <v>138.41692354166668</v>
      </c>
      <c r="DI336" s="3">
        <f t="shared" si="1322"/>
        <v>-18.167180416666696</v>
      </c>
      <c r="DJ336" s="22">
        <f t="shared" si="1240"/>
        <v>-2514.6452227014183</v>
      </c>
      <c r="DK336" s="3">
        <f t="shared" si="1241"/>
        <v>19159.244722739597</v>
      </c>
      <c r="DM336" s="3"/>
      <c r="DN336" s="3">
        <f t="shared" si="1242"/>
        <v>5.3962542087541863</v>
      </c>
      <c r="DO336" s="21">
        <f t="shared" si="1243"/>
        <v>10.597719472222678</v>
      </c>
      <c r="DP336" s="21">
        <f t="shared" si="1244"/>
        <v>29.11955948549727</v>
      </c>
      <c r="DQ336" s="21">
        <f t="shared" si="1245"/>
        <v>112.31165801192772</v>
      </c>
      <c r="DR336" s="3">
        <f t="shared" si="1216"/>
        <v>57.187988305177825</v>
      </c>
      <c r="DW336" s="1" t="s">
        <v>49</v>
      </c>
      <c r="DX336" s="10">
        <f>DU343/DU344</f>
        <v>0.47390532255237694</v>
      </c>
      <c r="EA336" s="3">
        <f t="shared" si="1289"/>
        <v>2.2920203735144313</v>
      </c>
      <c r="EB336" s="3">
        <f t="shared" si="1290"/>
        <v>2.3300018399999902</v>
      </c>
      <c r="EC336" s="21">
        <f t="shared" si="1317"/>
        <v>2.3110111067572108</v>
      </c>
      <c r="ED336" s="3">
        <f t="shared" si="1317"/>
        <v>-3.798146648555889E-2</v>
      </c>
      <c r="EE336" s="22">
        <f t="shared" si="1249"/>
        <v>-8.777559089905336E-2</v>
      </c>
      <c r="EF336" s="3">
        <f t="shared" si="1250"/>
        <v>5.3407723355551884</v>
      </c>
      <c r="EH336" s="3"/>
      <c r="EI336" s="3">
        <f t="shared" si="1251"/>
        <v>-0.11755455571926587</v>
      </c>
      <c r="EJ336" s="21">
        <f t="shared" si="1252"/>
        <v>0.1860020623333285</v>
      </c>
      <c r="EK336" s="21">
        <f t="shared" si="1253"/>
        <v>1.3819073570353986E-2</v>
      </c>
      <c r="EL336" s="21">
        <f t="shared" si="1254"/>
        <v>3.4596767192251424E-2</v>
      </c>
      <c r="EM336" s="3">
        <f t="shared" si="1255"/>
        <v>-2.186538980046163E-2</v>
      </c>
      <c r="ER336" s="1" t="s">
        <v>49</v>
      </c>
      <c r="ES336" s="10">
        <f>EP343/EP344</f>
        <v>0.15516333644359598</v>
      </c>
      <c r="EV336" s="3">
        <f t="shared" si="1256"/>
        <v>3.9266666666666663</v>
      </c>
      <c r="EW336" s="3">
        <f t="shared" si="1257"/>
        <v>4.2918421042963697</v>
      </c>
      <c r="EX336" s="21">
        <f t="shared" ref="EX336:EY336" si="1323">DD14</f>
        <v>4.1092543854815178</v>
      </c>
      <c r="EY336" s="3">
        <f t="shared" si="1323"/>
        <v>-0.36517543762970339</v>
      </c>
      <c r="EZ336" s="22">
        <f t="shared" si="1259"/>
        <v>-1.5005987685499911</v>
      </c>
      <c r="FA336" s="3">
        <f t="shared" si="1260"/>
        <v>16.885971604599085</v>
      </c>
      <c r="FC336" s="3"/>
      <c r="FD336" s="3">
        <f t="shared" si="1261"/>
        <v>-0.17583167789001086</v>
      </c>
      <c r="FE336" s="21">
        <f t="shared" si="1262"/>
        <v>-0.40066860474251964</v>
      </c>
      <c r="FF336" s="21">
        <f t="shared" si="1263"/>
        <v>3.0916778949616534E-2</v>
      </c>
      <c r="FG336" s="21">
        <f t="shared" si="1264"/>
        <v>0.16053533082631744</v>
      </c>
      <c r="FH336" s="3">
        <f t="shared" si="1217"/>
        <v>7.0450233049726793E-2</v>
      </c>
      <c r="FM336" s="1" t="s">
        <v>49</v>
      </c>
      <c r="FN336" s="10">
        <f>FK343/FK344</f>
        <v>0.41496495711514886</v>
      </c>
      <c r="FQ336" s="3">
        <f t="shared" si="1265"/>
        <v>7.5644444444444439</v>
      </c>
      <c r="FR336" s="3">
        <f t="shared" si="1266"/>
        <v>3.9406628317392101</v>
      </c>
      <c r="FS336" s="21">
        <f t="shared" ref="FS336:FT336" si="1324">DF14</f>
        <v>5.7525536380918272</v>
      </c>
      <c r="FT336" s="3">
        <f t="shared" si="1324"/>
        <v>3.6237816127052338</v>
      </c>
      <c r="FU336" s="22">
        <f t="shared" si="1268"/>
        <v>20.845998099817763</v>
      </c>
      <c r="FV336" s="3">
        <f t="shared" si="1269"/>
        <v>33.091873359123518</v>
      </c>
      <c r="FX336" s="3"/>
      <c r="FY336" s="3">
        <f t="shared" si="1270"/>
        <v>-0.77334071268237814</v>
      </c>
      <c r="FZ336" s="21">
        <f t="shared" si="1271"/>
        <v>-1.4771061606144777</v>
      </c>
      <c r="GA336" s="21">
        <f t="shared" si="1272"/>
        <v>0.59805585789208848</v>
      </c>
      <c r="GB336" s="21">
        <f t="shared" si="1273"/>
        <v>2.1818426097252432</v>
      </c>
      <c r="GC336" s="3">
        <f t="shared" si="1218"/>
        <v>1.1423063309571315</v>
      </c>
      <c r="GH336" s="1" t="s">
        <v>49</v>
      </c>
      <c r="GI336" s="10">
        <f>GF343/GF344</f>
        <v>-3.6756797407209461E-2</v>
      </c>
    </row>
    <row r="337" spans="68:188" x14ac:dyDescent="0.25">
      <c r="BP337" s="3">
        <f t="shared" si="1219"/>
        <v>171.4</v>
      </c>
      <c r="BQ337" s="3">
        <f t="shared" si="1220"/>
        <v>70.175964564999902</v>
      </c>
      <c r="BR337" s="21">
        <f t="shared" ref="BR337:BS337" si="1325">CV15</f>
        <v>120.78798228249995</v>
      </c>
      <c r="BS337" s="25">
        <f t="shared" si="1325"/>
        <v>101.2240354350001</v>
      </c>
      <c r="BT337" s="22">
        <f t="shared" si="1222"/>
        <v>12226.646998685939</v>
      </c>
      <c r="BU337" s="3">
        <f t="shared" si="1223"/>
        <v>14589.736663877522</v>
      </c>
      <c r="BW337" s="3"/>
      <c r="BX337" s="3">
        <f t="shared" si="1224"/>
        <v>-29.487629068462354</v>
      </c>
      <c r="BY337" s="21">
        <f t="shared" si="1225"/>
        <v>-80.87514007173084</v>
      </c>
      <c r="BZ337" s="21">
        <f t="shared" si="1226"/>
        <v>869.52026807922596</v>
      </c>
      <c r="CA337" s="21">
        <f t="shared" si="1227"/>
        <v>6540.7882816220836</v>
      </c>
      <c r="CB337" s="3">
        <f t="shared" si="1214"/>
        <v>2384.8161312951347</v>
      </c>
      <c r="CD337" s="1" t="s">
        <v>74</v>
      </c>
      <c r="CE337" s="21">
        <f>SUM(BX326:BX415)</f>
        <v>3.808509063674137E-12</v>
      </c>
      <c r="CK337" s="3">
        <f t="shared" si="1228"/>
        <v>124.00000000000003</v>
      </c>
      <c r="CL337" s="3">
        <f t="shared" si="1229"/>
        <v>103.74998999999801</v>
      </c>
      <c r="CM337" s="21">
        <f t="shared" ref="CM337:CN337" si="1326">CX15</f>
        <v>113.87499499999902</v>
      </c>
      <c r="CN337" s="25">
        <f t="shared" si="1326"/>
        <v>20.250010000002021</v>
      </c>
      <c r="CO337" s="22">
        <f t="shared" si="1231"/>
        <v>2305.9697875001602</v>
      </c>
      <c r="CP337" s="3">
        <f t="shared" si="1232"/>
        <v>12967.514486249802</v>
      </c>
      <c r="CR337" s="3"/>
      <c r="CS337" s="3">
        <f t="shared" si="1233"/>
        <v>5.9150112233445924</v>
      </c>
      <c r="CT337" s="21">
        <f t="shared" si="1234"/>
        <v>0.58334324999837861</v>
      </c>
      <c r="CU337" s="21">
        <f t="shared" si="1235"/>
        <v>34.987357772292491</v>
      </c>
      <c r="CV337" s="21">
        <f t="shared" si="1236"/>
        <v>0.34028934731867083</v>
      </c>
      <c r="CW337" s="3">
        <f t="shared" si="1215"/>
        <v>3.4504818708027201</v>
      </c>
      <c r="CY337" s="1" t="s">
        <v>74</v>
      </c>
      <c r="CZ337" s="21">
        <f>SUM(CS326:CS415)</f>
        <v>5.2580162446247414E-13</v>
      </c>
      <c r="DF337" s="3">
        <f t="shared" si="1237"/>
        <v>128.69999999999999</v>
      </c>
      <c r="DG337" s="3">
        <f t="shared" si="1238"/>
        <v>144.99998125000099</v>
      </c>
      <c r="DH337" s="21">
        <f t="shared" ref="DH337:DI337" si="1327">CZ15</f>
        <v>136.84999062500049</v>
      </c>
      <c r="DI337" s="3">
        <f t="shared" si="1327"/>
        <v>-16.299981250000997</v>
      </c>
      <c r="DJ337" s="22">
        <f t="shared" si="1240"/>
        <v>-2230.6522812503199</v>
      </c>
      <c r="DK337" s="3">
        <f t="shared" si="1241"/>
        <v>18727.91993406272</v>
      </c>
      <c r="DM337" s="3"/>
      <c r="DN337" s="3">
        <f t="shared" si="1242"/>
        <v>4.7629208754208605</v>
      </c>
      <c r="DO337" s="21">
        <f t="shared" si="1243"/>
        <v>8.0971869722236534</v>
      </c>
      <c r="DP337" s="21">
        <f t="shared" si="1244"/>
        <v>22.685415265519815</v>
      </c>
      <c r="DQ337" s="21">
        <f t="shared" si="1245"/>
        <v>65.564436863148458</v>
      </c>
      <c r="DR337" s="3">
        <f t="shared" si="1216"/>
        <v>38.566260862189871</v>
      </c>
      <c r="DT337" s="1" t="s">
        <v>74</v>
      </c>
      <c r="DU337" s="21">
        <f>SUM(DN326:DN415)</f>
        <v>-4.1211478674085811E-13</v>
      </c>
      <c r="EA337" s="3">
        <f t="shared" si="1289"/>
        <v>2.783189535207347</v>
      </c>
      <c r="EB337" s="3">
        <f t="shared" si="1290"/>
        <v>2.20999907999999</v>
      </c>
      <c r="EC337" s="21">
        <f t="shared" si="1317"/>
        <v>2.4965943076036687</v>
      </c>
      <c r="ED337" s="3">
        <f t="shared" si="1317"/>
        <v>0.57319045520735701</v>
      </c>
      <c r="EE337" s="22">
        <f t="shared" si="1249"/>
        <v>1.4310240276434432</v>
      </c>
      <c r="EF337" s="3">
        <f t="shared" si="1250"/>
        <v>6.2329831367590423</v>
      </c>
      <c r="EH337" s="3"/>
      <c r="EI337" s="3">
        <f t="shared" si="1251"/>
        <v>0.37361460597364982</v>
      </c>
      <c r="EJ337" s="21">
        <f t="shared" si="1252"/>
        <v>6.5999302333328291E-2</v>
      </c>
      <c r="EK337" s="21">
        <f t="shared" si="1253"/>
        <v>0.13958787379684562</v>
      </c>
      <c r="EL337" s="21">
        <f t="shared" si="1254"/>
        <v>4.3559079084860728E-3</v>
      </c>
      <c r="EM337" s="3">
        <f t="shared" si="1255"/>
        <v>2.4658303335802236E-2</v>
      </c>
      <c r="EO337" s="1" t="s">
        <v>74</v>
      </c>
      <c r="EP337" s="21">
        <f>SUM(EI326:EI415)</f>
        <v>1.6209256159527285E-14</v>
      </c>
      <c r="EV337" s="3">
        <f t="shared" si="1256"/>
        <v>3.5930000000000009</v>
      </c>
      <c r="EW337" s="3">
        <f t="shared" si="1257"/>
        <v>4.52488876149215</v>
      </c>
      <c r="EX337" s="21">
        <f t="shared" ref="EX337:EY337" si="1328">DD15</f>
        <v>4.058944380746075</v>
      </c>
      <c r="EY337" s="3">
        <f t="shared" si="1328"/>
        <v>-0.93188876149214916</v>
      </c>
      <c r="EZ337" s="22">
        <f t="shared" si="1259"/>
        <v>-3.7824846519389781</v>
      </c>
      <c r="FA337" s="3">
        <f t="shared" si="1260"/>
        <v>16.475029485990138</v>
      </c>
      <c r="FC337" s="3"/>
      <c r="FD337" s="3">
        <f t="shared" si="1261"/>
        <v>-0.50949834455667631</v>
      </c>
      <c r="FE337" s="21">
        <f t="shared" si="1262"/>
        <v>-0.16762194754673931</v>
      </c>
      <c r="FF337" s="21">
        <f t="shared" si="1263"/>
        <v>0.25958856310599365</v>
      </c>
      <c r="FG337" s="21">
        <f t="shared" si="1264"/>
        <v>2.8097117299361825E-2</v>
      </c>
      <c r="FH337" s="3">
        <f t="shared" si="1217"/>
        <v>8.5403104786429707E-2</v>
      </c>
      <c r="FJ337" s="1" t="s">
        <v>74</v>
      </c>
      <c r="FK337" s="21">
        <f>SUM(FD326:FD415)</f>
        <v>6.9277916736609768E-14</v>
      </c>
      <c r="FQ337" s="3">
        <f t="shared" si="1265"/>
        <v>6.8390000000000004</v>
      </c>
      <c r="FR337" s="3">
        <f t="shared" si="1266"/>
        <v>2.85563888461204</v>
      </c>
      <c r="FS337" s="21">
        <f t="shared" ref="FS337:FT337" si="1329">DF15</f>
        <v>4.84731944230602</v>
      </c>
      <c r="FT337" s="3">
        <f t="shared" si="1329"/>
        <v>3.9833611153879604</v>
      </c>
      <c r="FU337" s="22">
        <f t="shared" si="1268"/>
        <v>19.308623780345854</v>
      </c>
      <c r="FV337" s="3">
        <f t="shared" si="1269"/>
        <v>23.496505775757946</v>
      </c>
      <c r="FX337" s="3"/>
      <c r="FY337" s="3">
        <f t="shared" si="1270"/>
        <v>-1.4987851571268216</v>
      </c>
      <c r="FZ337" s="21">
        <f t="shared" si="1271"/>
        <v>-2.5621301077416478</v>
      </c>
      <c r="GA337" s="21">
        <f t="shared" si="1272"/>
        <v>2.2463569472236711</v>
      </c>
      <c r="GB337" s="21">
        <f t="shared" si="1273"/>
        <v>6.5645106889962284</v>
      </c>
      <c r="GC337" s="3">
        <f t="shared" si="1218"/>
        <v>3.8400825761109258</v>
      </c>
      <c r="GE337" s="1" t="s">
        <v>74</v>
      </c>
      <c r="GF337" s="21">
        <f>SUM(FY326:FY415)</f>
        <v>1.5365486660812167E-13</v>
      </c>
    </row>
    <row r="338" spans="68:188" x14ac:dyDescent="0.25">
      <c r="BP338" s="3">
        <f t="shared" si="1219"/>
        <v>197.88888888888889</v>
      </c>
      <c r="BQ338" s="3">
        <f t="shared" si="1220"/>
        <v>136.378865590929</v>
      </c>
      <c r="BR338" s="21">
        <f t="shared" ref="BR338:BS338" si="1330">CV16</f>
        <v>167.13387723990894</v>
      </c>
      <c r="BS338" s="25">
        <f t="shared" si="1330"/>
        <v>61.51002329795989</v>
      </c>
      <c r="BT338" s="22">
        <f t="shared" si="1222"/>
        <v>10280.408682905167</v>
      </c>
      <c r="BU338" s="3">
        <f t="shared" si="1223"/>
        <v>27933.732921244951</v>
      </c>
      <c r="BW338" s="3"/>
      <c r="BX338" s="3">
        <f t="shared" si="1224"/>
        <v>-2.9987401795734741</v>
      </c>
      <c r="BY338" s="21">
        <f t="shared" si="1225"/>
        <v>-14.672239045801746</v>
      </c>
      <c r="BZ338" s="21">
        <f t="shared" si="1226"/>
        <v>8.9924426645883511</v>
      </c>
      <c r="CA338" s="21">
        <f t="shared" si="1227"/>
        <v>215.27459861714934</v>
      </c>
      <c r="CB338" s="3">
        <f t="shared" si="1214"/>
        <v>43.998232750952468</v>
      </c>
      <c r="CD338" s="1" t="s">
        <v>92</v>
      </c>
      <c r="CE338" s="21">
        <f>SUM(BY326:BY415)</f>
        <v>2.3874235921539366E-12</v>
      </c>
      <c r="CK338" s="3">
        <f t="shared" si="1228"/>
        <v>122.11111111111111</v>
      </c>
      <c r="CL338" s="3">
        <f t="shared" si="1229"/>
        <v>104.998591249998</v>
      </c>
      <c r="CM338" s="21">
        <f t="shared" ref="CM338:CN338" si="1331">CX16</f>
        <v>113.55485118055455</v>
      </c>
      <c r="CN338" s="25">
        <f t="shared" si="1331"/>
        <v>17.112519861113114</v>
      </c>
      <c r="CO338" s="22">
        <f t="shared" si="1231"/>
        <v>1943.2096461529836</v>
      </c>
      <c r="CP338" s="3">
        <f t="shared" si="1232"/>
        <v>12894.70422663789</v>
      </c>
      <c r="CR338" s="3"/>
      <c r="CS338" s="3">
        <f t="shared" si="1233"/>
        <v>4.0261223344556782</v>
      </c>
      <c r="CT338" s="21">
        <f t="shared" si="1234"/>
        <v>1.8319444999983716</v>
      </c>
      <c r="CU338" s="21">
        <f t="shared" si="1235"/>
        <v>16.20966105200284</v>
      </c>
      <c r="CV338" s="21">
        <f t="shared" si="1236"/>
        <v>3.3560206510742838</v>
      </c>
      <c r="CW338" s="3">
        <f t="shared" si="1215"/>
        <v>7.3756326669266841</v>
      </c>
      <c r="CY338" s="1" t="s">
        <v>92</v>
      </c>
      <c r="CZ338" s="21">
        <f>SUM(CT326:CT415)</f>
        <v>1.1937117960769683E-12</v>
      </c>
      <c r="DF338" s="3">
        <f t="shared" si="1237"/>
        <v>129</v>
      </c>
      <c r="DG338" s="3">
        <f t="shared" si="1238"/>
        <v>143.751618750001</v>
      </c>
      <c r="DH338" s="21">
        <f t="shared" ref="DH338:DI338" si="1332">CZ16</f>
        <v>136.3758093750005</v>
      </c>
      <c r="DI338" s="3">
        <f t="shared" si="1332"/>
        <v>-14.751618750001001</v>
      </c>
      <c r="DJ338" s="22">
        <f t="shared" si="1240"/>
        <v>-2011.7639466228195</v>
      </c>
      <c r="DK338" s="3">
        <f t="shared" si="1241"/>
        <v>18598.361382686475</v>
      </c>
      <c r="DM338" s="3"/>
      <c r="DN338" s="3">
        <f t="shared" si="1242"/>
        <v>5.0629208754208719</v>
      </c>
      <c r="DO338" s="21">
        <f t="shared" si="1243"/>
        <v>6.8488244722236686</v>
      </c>
      <c r="DP338" s="21">
        <f t="shared" si="1244"/>
        <v>25.633167790772447</v>
      </c>
      <c r="DQ338" s="21">
        <f t="shared" si="1245"/>
        <v>46.906396651329814</v>
      </c>
      <c r="DR338" s="3">
        <f t="shared" si="1216"/>
        <v>34.675056392514549</v>
      </c>
      <c r="DT338" s="1" t="s">
        <v>92</v>
      </c>
      <c r="DU338" s="21">
        <f>SUM(DO326:DO415)</f>
        <v>9.2370555648813024E-13</v>
      </c>
      <c r="EA338" s="3">
        <f t="shared" si="1289"/>
        <v>2.5097601784718342</v>
      </c>
      <c r="EB338" s="3">
        <f t="shared" si="1290"/>
        <v>2.2299995400000001</v>
      </c>
      <c r="EC338" s="21">
        <f t="shared" ref="EC338:ED340" si="1333">DB16</f>
        <v>2.3698798592359172</v>
      </c>
      <c r="ED338" s="3">
        <f t="shared" si="1333"/>
        <v>0.27976063847183408</v>
      </c>
      <c r="EE338" s="22">
        <f t="shared" si="1249"/>
        <v>0.6629991025213805</v>
      </c>
      <c r="EF338" s="3">
        <f t="shared" si="1250"/>
        <v>5.6163305472120504</v>
      </c>
      <c r="EH338" s="3"/>
      <c r="EI338" s="3">
        <f t="shared" si="1251"/>
        <v>0.10018524923813699</v>
      </c>
      <c r="EJ338" s="21">
        <f t="shared" si="1252"/>
        <v>8.5999762333338392E-2</v>
      </c>
      <c r="EK338" s="21">
        <f t="shared" si="1253"/>
        <v>1.0037084164907627E-2</v>
      </c>
      <c r="EL338" s="21">
        <f t="shared" si="1254"/>
        <v>7.3959591213906889E-3</v>
      </c>
      <c r="EM338" s="3">
        <f t="shared" si="1255"/>
        <v>8.6159076237860514E-3</v>
      </c>
      <c r="EO338" s="1" t="s">
        <v>92</v>
      </c>
      <c r="EP338" s="21">
        <f>SUM(EJ326:EJ415)</f>
        <v>2.375877272697835E-14</v>
      </c>
      <c r="EV338" s="3">
        <f t="shared" si="1256"/>
        <v>3.9844444444444451</v>
      </c>
      <c r="EW338" s="3">
        <f t="shared" si="1257"/>
        <v>4.4843058577491801</v>
      </c>
      <c r="EX338" s="21">
        <f t="shared" ref="EX338:EY338" si="1334">DD16</f>
        <v>4.2343751510968124</v>
      </c>
      <c r="EY338" s="3">
        <f t="shared" si="1334"/>
        <v>-0.49986141330473499</v>
      </c>
      <c r="EZ338" s="22">
        <f t="shared" si="1259"/>
        <v>-2.1166007474897035</v>
      </c>
      <c r="FA338" s="3">
        <f t="shared" si="1260"/>
        <v>17.929932920226154</v>
      </c>
      <c r="FC338" s="3"/>
      <c r="FD338" s="3">
        <f t="shared" si="1261"/>
        <v>-0.11805390011223205</v>
      </c>
      <c r="FE338" s="21">
        <f t="shared" si="1262"/>
        <v>-0.20820485128970923</v>
      </c>
      <c r="FF338" s="21">
        <f t="shared" si="1263"/>
        <v>1.3936723331708862E-2</v>
      </c>
      <c r="FG338" s="21">
        <f t="shared" si="1264"/>
        <v>4.3349260100569935E-2</v>
      </c>
      <c r="FH338" s="3">
        <f t="shared" si="1217"/>
        <v>2.4579394717037462E-2</v>
      </c>
      <c r="FJ338" s="1" t="s">
        <v>92</v>
      </c>
      <c r="FK338" s="21">
        <f>SUM(FE326:FE415)</f>
        <v>1.389999226830696E-13</v>
      </c>
      <c r="FQ338" s="3">
        <f t="shared" si="1265"/>
        <v>7.8833333333333337</v>
      </c>
      <c r="FR338" s="3">
        <f t="shared" si="1266"/>
        <v>6.1230362318991904</v>
      </c>
      <c r="FS338" s="21">
        <f t="shared" ref="FS338:FT338" si="1335">DF16</f>
        <v>7.0031847826162625</v>
      </c>
      <c r="FT338" s="3">
        <f t="shared" si="1335"/>
        <v>1.7602971014341433</v>
      </c>
      <c r="FU338" s="22">
        <f t="shared" si="1268"/>
        <v>12.327685873647107</v>
      </c>
      <c r="FV338" s="3">
        <f t="shared" si="1269"/>
        <v>49.044597099467985</v>
      </c>
      <c r="FX338" s="3"/>
      <c r="FY338" s="3">
        <f t="shared" si="1270"/>
        <v>-0.45445182379348825</v>
      </c>
      <c r="FZ338" s="21">
        <f t="shared" si="1271"/>
        <v>0.70526723954550263</v>
      </c>
      <c r="GA338" s="21">
        <f t="shared" si="1272"/>
        <v>0.20652646014922771</v>
      </c>
      <c r="GB338" s="21">
        <f t="shared" si="1273"/>
        <v>0.49740187917613338</v>
      </c>
      <c r="GC338" s="3">
        <f t="shared" si="1218"/>
        <v>-0.32050998327325264</v>
      </c>
      <c r="GE338" s="1" t="s">
        <v>92</v>
      </c>
      <c r="GF338" s="21">
        <f>SUM(FZ326:FZ415)</f>
        <v>9.3258734068513149E-14</v>
      </c>
    </row>
    <row r="339" spans="68:188" x14ac:dyDescent="0.25">
      <c r="BP339" s="3">
        <f t="shared" si="1219"/>
        <v>198.22222222222223</v>
      </c>
      <c r="BQ339" s="3">
        <f t="shared" si="1220"/>
        <v>13.9232195247</v>
      </c>
      <c r="BR339" s="21">
        <f t="shared" ref="BR339:BS339" si="1336">CV17</f>
        <v>106.07272087346111</v>
      </c>
      <c r="BS339" s="25">
        <f t="shared" si="1336"/>
        <v>184.29900269752224</v>
      </c>
      <c r="BT339" s="22">
        <f t="shared" si="1222"/>
        <v>19549.096670391533</v>
      </c>
      <c r="BU339" s="3">
        <f t="shared" si="1223"/>
        <v>11251.422113499191</v>
      </c>
      <c r="BW339" s="3"/>
      <c r="BX339" s="3">
        <f t="shared" si="1224"/>
        <v>-2.6654068462401312</v>
      </c>
      <c r="BY339" s="21">
        <f t="shared" si="1225"/>
        <v>-137.12788511203075</v>
      </c>
      <c r="BZ339" s="21">
        <f t="shared" si="1226"/>
        <v>7.1043936559837624</v>
      </c>
      <c r="CA339" s="21">
        <f t="shared" si="1227"/>
        <v>18804.056875298305</v>
      </c>
      <c r="CB339" s="3">
        <f t="shared" si="1214"/>
        <v>365.50160378803696</v>
      </c>
      <c r="CD339" s="1" t="s">
        <v>66</v>
      </c>
      <c r="CE339" s="21">
        <f>SUM(CB326:CB415)</f>
        <v>-4984.9726749713936</v>
      </c>
      <c r="CK339" s="3">
        <f t="shared" si="1228"/>
        <v>115.88888888888887</v>
      </c>
      <c r="CL339" s="3">
        <f t="shared" si="1229"/>
        <v>106.24980875</v>
      </c>
      <c r="CM339" s="21">
        <f t="shared" ref="CM339:CN339" si="1337">CX17</f>
        <v>111.06934881944443</v>
      </c>
      <c r="CN339" s="25">
        <f t="shared" si="1337"/>
        <v>9.6390801388888718</v>
      </c>
      <c r="CO339" s="22">
        <f t="shared" si="1231"/>
        <v>1070.6063542448269</v>
      </c>
      <c r="CP339" s="3">
        <f t="shared" si="1232"/>
        <v>12336.400247175421</v>
      </c>
      <c r="CR339" s="3"/>
      <c r="CS339" s="3">
        <f t="shared" si="1233"/>
        <v>-2.1960998877665645</v>
      </c>
      <c r="CT339" s="21">
        <f t="shared" si="1234"/>
        <v>3.083162000000371</v>
      </c>
      <c r="CU339" s="21">
        <f t="shared" si="1235"/>
        <v>4.8228547170483171</v>
      </c>
      <c r="CV339" s="21">
        <f t="shared" si="1236"/>
        <v>9.5058879182462874</v>
      </c>
      <c r="CW339" s="3">
        <f t="shared" si="1215"/>
        <v>-6.7709317221669512</v>
      </c>
      <c r="CY339" s="1" t="s">
        <v>66</v>
      </c>
      <c r="CZ339" s="21">
        <f>SUM(CW326:CW415)</f>
        <v>547.6708031959364</v>
      </c>
      <c r="DF339" s="3">
        <f t="shared" si="1237"/>
        <v>122.88888888888889</v>
      </c>
      <c r="DG339" s="3">
        <f t="shared" si="1238"/>
        <v>131.25014375000001</v>
      </c>
      <c r="DH339" s="21">
        <f t="shared" ref="DH339:DI339" si="1338">CZ17</f>
        <v>127.06951631944445</v>
      </c>
      <c r="DI339" s="3">
        <f t="shared" si="1338"/>
        <v>-8.3612548611111208</v>
      </c>
      <c r="DJ339" s="22">
        <f t="shared" si="1240"/>
        <v>-1062.4606110249938</v>
      </c>
      <c r="DK339" s="3">
        <f t="shared" si="1241"/>
        <v>16146.661977657559</v>
      </c>
      <c r="DM339" s="3"/>
      <c r="DN339" s="3">
        <f t="shared" si="1242"/>
        <v>-1.0481902356902424</v>
      </c>
      <c r="DO339" s="21">
        <f t="shared" si="1243"/>
        <v>-5.6526505277773254</v>
      </c>
      <c r="DP339" s="21">
        <f t="shared" si="1244"/>
        <v>1.0987027701963659</v>
      </c>
      <c r="DQ339" s="21">
        <f t="shared" si="1245"/>
        <v>31.952457989181276</v>
      </c>
      <c r="DR339" s="3">
        <f t="shared" si="1216"/>
        <v>5.9250530889854875</v>
      </c>
      <c r="DT339" s="1" t="s">
        <v>66</v>
      </c>
      <c r="DU339" s="21">
        <f>SUM(DR326:DR415)</f>
        <v>7108.6188526617852</v>
      </c>
      <c r="EA339" s="3">
        <f t="shared" si="1289"/>
        <v>2.6218220338983054</v>
      </c>
      <c r="EB339" s="3">
        <f t="shared" si="1290"/>
        <v>2.14999962</v>
      </c>
      <c r="EC339" s="21">
        <f t="shared" si="1333"/>
        <v>2.3859108269491527</v>
      </c>
      <c r="ED339" s="3">
        <f t="shared" si="1333"/>
        <v>0.47182241389830537</v>
      </c>
      <c r="EE339" s="22">
        <f t="shared" si="1249"/>
        <v>1.1257262057172512</v>
      </c>
      <c r="EF339" s="3">
        <f t="shared" si="1250"/>
        <v>5.6925704741531895</v>
      </c>
      <c r="EH339" s="3"/>
      <c r="EI339" s="3">
        <f t="shared" si="1251"/>
        <v>0.21224710466460817</v>
      </c>
      <c r="EJ339" s="21">
        <f t="shared" si="1252"/>
        <v>5.9998423333382789E-3</v>
      </c>
      <c r="EK339" s="21">
        <f t="shared" si="1253"/>
        <v>4.5048833438509135E-2</v>
      </c>
      <c r="EL339" s="21">
        <f t="shared" si="1254"/>
        <v>3.5998108024918122E-5</v>
      </c>
      <c r="EM339" s="3">
        <f t="shared" si="1255"/>
        <v>1.2734491636951966E-3</v>
      </c>
      <c r="EO339" s="1" t="s">
        <v>66</v>
      </c>
      <c r="EP339" s="21">
        <f>SUM(EM326:EM415)</f>
        <v>0.58159898122149833</v>
      </c>
      <c r="EV339" s="3">
        <f t="shared" si="1256"/>
        <v>4.195555555555555</v>
      </c>
      <c r="EW339" s="3">
        <f t="shared" si="1257"/>
        <v>4.6511636127637903</v>
      </c>
      <c r="EX339" s="21">
        <f t="shared" ref="EX339:EY339" si="1339">DD17</f>
        <v>4.4233595841596731</v>
      </c>
      <c r="EY339" s="3">
        <f t="shared" si="1339"/>
        <v>-0.45560805720823527</v>
      </c>
      <c r="EZ339" s="22">
        <f t="shared" si="1259"/>
        <v>-2.0153182664724163</v>
      </c>
      <c r="FA339" s="3">
        <f t="shared" si="1260"/>
        <v>19.566110010777237</v>
      </c>
      <c r="FC339" s="3"/>
      <c r="FD339" s="3">
        <f t="shared" si="1261"/>
        <v>9.3057210998877871E-2</v>
      </c>
      <c r="FE339" s="21">
        <f t="shared" si="1262"/>
        <v>-4.1347096275099027E-2</v>
      </c>
      <c r="FF339" s="21">
        <f t="shared" si="1263"/>
        <v>8.6596445188896771E-3</v>
      </c>
      <c r="FG339" s="21">
        <f t="shared" si="1264"/>
        <v>1.7095823703823078E-3</v>
      </c>
      <c r="FH339" s="3">
        <f t="shared" si="1217"/>
        <v>-3.8476454622628073E-3</v>
      </c>
      <c r="FJ339" s="1" t="s">
        <v>66</v>
      </c>
      <c r="FK339" s="21">
        <f>SUM(FH326:FH415)</f>
        <v>3.9659750408994219</v>
      </c>
      <c r="FQ339" s="3">
        <f t="shared" si="1265"/>
        <v>8.3055555555555554</v>
      </c>
      <c r="FR339" s="3">
        <f t="shared" si="1266"/>
        <v>0.26991883923625098</v>
      </c>
      <c r="FS339" s="21">
        <f t="shared" ref="FS339:FT339" si="1340">DF17</f>
        <v>4.2877371973959031</v>
      </c>
      <c r="FT339" s="3">
        <f t="shared" si="1340"/>
        <v>8.0356367163193045</v>
      </c>
      <c r="FU339" s="22">
        <f t="shared" si="1268"/>
        <v>34.45469845332255</v>
      </c>
      <c r="FV339" s="3">
        <f t="shared" si="1269"/>
        <v>18.384690273932474</v>
      </c>
      <c r="FX339" s="3"/>
      <c r="FY339" s="3">
        <f t="shared" si="1270"/>
        <v>-3.2229601571266642E-2</v>
      </c>
      <c r="FZ339" s="21">
        <f t="shared" si="1271"/>
        <v>-5.147850153117437</v>
      </c>
      <c r="GA339" s="21">
        <f t="shared" si="1272"/>
        <v>1.0387472174425932E-3</v>
      </c>
      <c r="GB339" s="21">
        <f t="shared" si="1273"/>
        <v>26.500361198951218</v>
      </c>
      <c r="GC339" s="3">
        <f t="shared" si="1218"/>
        <v>0.16591315938355897</v>
      </c>
      <c r="GE339" s="1" t="s">
        <v>66</v>
      </c>
      <c r="GF339" s="21">
        <f>SUM(GC326:GC415)</f>
        <v>-9.2211425457137608</v>
      </c>
    </row>
    <row r="340" spans="68:188" x14ac:dyDescent="0.25">
      <c r="BP340" s="3">
        <f t="shared" si="1219"/>
        <v>177.8</v>
      </c>
      <c r="BQ340" s="3">
        <f t="shared" si="1220"/>
        <v>70.617802858569803</v>
      </c>
      <c r="BR340" s="21">
        <f t="shared" ref="BR340:BS340" si="1341">CV18</f>
        <v>124.20890142928491</v>
      </c>
      <c r="BS340" s="25">
        <f t="shared" si="1341"/>
        <v>107.18219714143021</v>
      </c>
      <c r="BT340" s="22">
        <f t="shared" si="1222"/>
        <v>13312.982959714087</v>
      </c>
      <c r="BU340" s="3">
        <f t="shared" si="1223"/>
        <v>15427.851194269815</v>
      </c>
      <c r="BW340" s="3"/>
      <c r="BX340" s="3">
        <f t="shared" si="1224"/>
        <v>-23.087629068462348</v>
      </c>
      <c r="BY340" s="21">
        <f t="shared" si="1225"/>
        <v>-80.433301778160939</v>
      </c>
      <c r="BZ340" s="21">
        <f t="shared" si="1226"/>
        <v>533.03861600290759</v>
      </c>
      <c r="CA340" s="21">
        <f t="shared" si="1227"/>
        <v>6469.5160349367079</v>
      </c>
      <c r="CB340" s="3">
        <f t="shared" si="1214"/>
        <v>1857.0142362058727</v>
      </c>
      <c r="CD340" s="1" t="s">
        <v>76</v>
      </c>
      <c r="CE340" s="21">
        <f>SUM(BZ326:BZ415)</f>
        <v>16947.897603623918</v>
      </c>
      <c r="CK340" s="3">
        <f t="shared" si="1228"/>
        <v>116.00000000000001</v>
      </c>
      <c r="CL340" s="3">
        <f t="shared" si="1229"/>
        <v>83.750247500000199</v>
      </c>
      <c r="CM340" s="21">
        <f t="shared" ref="CM340:CN340" si="1342">CX18</f>
        <v>99.875123750000114</v>
      </c>
      <c r="CN340" s="25">
        <f t="shared" si="1342"/>
        <v>32.249752499999815</v>
      </c>
      <c r="CO340" s="22">
        <f t="shared" si="1231"/>
        <v>3220.9480218443568</v>
      </c>
      <c r="CP340" s="3">
        <f t="shared" si="1232"/>
        <v>9975.0403440778373</v>
      </c>
      <c r="CR340" s="3"/>
      <c r="CS340" s="3">
        <f t="shared" si="1233"/>
        <v>-2.0849887766554218</v>
      </c>
      <c r="CT340" s="21">
        <f t="shared" si="1234"/>
        <v>-19.416399249999429</v>
      </c>
      <c r="CU340" s="21">
        <f t="shared" si="1235"/>
        <v>4.3471781987790727</v>
      </c>
      <c r="CV340" s="21">
        <f t="shared" si="1236"/>
        <v>376.99655983537838</v>
      </c>
      <c r="CW340" s="3">
        <f t="shared" si="1215"/>
        <v>40.482974519309558</v>
      </c>
      <c r="CY340" s="1" t="s">
        <v>76</v>
      </c>
      <c r="CZ340" s="21">
        <f>SUM(CU326:CU415)</f>
        <v>8400.1538845667747</v>
      </c>
      <c r="DF340" s="3">
        <f t="shared" si="1237"/>
        <v>121.30000000000001</v>
      </c>
      <c r="DG340" s="3">
        <f t="shared" si="1238"/>
        <v>147.49956125</v>
      </c>
      <c r="DH340" s="21">
        <f t="shared" ref="DH340:DI340" si="1343">CZ18</f>
        <v>134.39978062500001</v>
      </c>
      <c r="DI340" s="3">
        <f t="shared" si="1343"/>
        <v>-26.199561249999988</v>
      </c>
      <c r="DJ340" s="22">
        <f t="shared" si="1240"/>
        <v>-3521.2152844712491</v>
      </c>
      <c r="DK340" s="3">
        <f t="shared" si="1241"/>
        <v>18063.301032048126</v>
      </c>
      <c r="DM340" s="3"/>
      <c r="DN340" s="3">
        <f t="shared" si="1242"/>
        <v>-2.6370791245791168</v>
      </c>
      <c r="DO340" s="21">
        <f t="shared" si="1243"/>
        <v>10.596766972222667</v>
      </c>
      <c r="DP340" s="21">
        <f t="shared" si="1244"/>
        <v>6.9541863092909608</v>
      </c>
      <c r="DQ340" s="21">
        <f t="shared" si="1245"/>
        <v>112.29147026358916</v>
      </c>
      <c r="DR340" s="3">
        <f t="shared" si="1216"/>
        <v>-27.944512970477849</v>
      </c>
      <c r="DT340" s="1" t="s">
        <v>76</v>
      </c>
      <c r="DU340" s="21">
        <f>SUM(DP326:DP415)</f>
        <v>9212.9335972413573</v>
      </c>
      <c r="EA340" s="3">
        <f t="shared" si="1289"/>
        <v>2.6143790849673203</v>
      </c>
      <c r="EB340" s="3">
        <f t="shared" si="1290"/>
        <v>2.1799983999999899</v>
      </c>
      <c r="EC340" s="21">
        <f t="shared" si="1333"/>
        <v>2.3971887424836549</v>
      </c>
      <c r="ED340" s="3">
        <f t="shared" si="1333"/>
        <v>0.4343806849673304</v>
      </c>
      <c r="EE340" s="22">
        <f t="shared" si="1249"/>
        <v>1.0412924879560235</v>
      </c>
      <c r="EF340" s="3">
        <f t="shared" si="1250"/>
        <v>5.7465138670903668</v>
      </c>
      <c r="EH340" s="3"/>
      <c r="EI340" s="3">
        <f t="shared" si="1251"/>
        <v>0.20480415573362309</v>
      </c>
      <c r="EJ340" s="21">
        <f t="shared" si="1252"/>
        <v>3.5998622333328179E-2</v>
      </c>
      <c r="EK340" s="21">
        <f t="shared" si="1253"/>
        <v>4.1944742205762144E-2</v>
      </c>
      <c r="EL340" s="21">
        <f t="shared" si="1254"/>
        <v>1.2959008098975943E-3</v>
      </c>
      <c r="EM340" s="3">
        <f t="shared" si="1255"/>
        <v>7.3726674545508269E-3</v>
      </c>
      <c r="EO340" s="1" t="s">
        <v>76</v>
      </c>
      <c r="EP340" s="21">
        <f>SUM(EK326:EK415)</f>
        <v>5.3843558308803496</v>
      </c>
      <c r="EV340" s="3">
        <f t="shared" si="1256"/>
        <v>3.8250000000000002</v>
      </c>
      <c r="EW340" s="3">
        <f t="shared" si="1257"/>
        <v>4.5871593300251901</v>
      </c>
      <c r="EX340" s="21">
        <f t="shared" ref="EX340:EY340" si="1344">DD18</f>
        <v>4.2060796650125951</v>
      </c>
      <c r="EY340" s="3">
        <f t="shared" si="1344"/>
        <v>-0.76215933002518987</v>
      </c>
      <c r="EZ340" s="22">
        <f t="shared" si="1259"/>
        <v>-3.2057028595185746</v>
      </c>
      <c r="FA340" s="3">
        <f t="shared" si="1260"/>
        <v>17.691106148432464</v>
      </c>
      <c r="FC340" s="3"/>
      <c r="FD340" s="3">
        <f t="shared" si="1261"/>
        <v>-0.27749834455667699</v>
      </c>
      <c r="FE340" s="21">
        <f t="shared" si="1262"/>
        <v>-0.10535137901369929</v>
      </c>
      <c r="FF340" s="21">
        <f t="shared" si="1263"/>
        <v>7.7005331231696228E-2</v>
      </c>
      <c r="FG340" s="21">
        <f t="shared" si="1264"/>
        <v>1.1098913060088119E-2</v>
      </c>
      <c r="FH340" s="3">
        <f t="shared" si="1217"/>
        <v>2.9234833273064594E-2</v>
      </c>
      <c r="FJ340" s="1" t="s">
        <v>76</v>
      </c>
      <c r="FK340" s="21">
        <f>SUM(FF326:FF415)</f>
        <v>7.8095887590444972</v>
      </c>
      <c r="FQ340" s="3">
        <f t="shared" si="1265"/>
        <v>7.5439999999999996</v>
      </c>
      <c r="FR340" s="3">
        <f t="shared" si="1266"/>
        <v>3.0828216069199099</v>
      </c>
      <c r="FS340" s="21">
        <f t="shared" ref="FS340:FT340" si="1345">DF18</f>
        <v>5.3134108034599548</v>
      </c>
      <c r="FT340" s="3">
        <f t="shared" si="1345"/>
        <v>4.4611783930800897</v>
      </c>
      <c r="FU340" s="22">
        <f t="shared" si="1268"/>
        <v>23.704073469953869</v>
      </c>
      <c r="FV340" s="3">
        <f t="shared" si="1269"/>
        <v>28.232334366324963</v>
      </c>
      <c r="FX340" s="3"/>
      <c r="FY340" s="3">
        <f t="shared" si="1270"/>
        <v>-0.7937851571268224</v>
      </c>
      <c r="FZ340" s="21">
        <f t="shared" si="1271"/>
        <v>-2.3349473854337779</v>
      </c>
      <c r="GA340" s="21">
        <f t="shared" si="1272"/>
        <v>0.63009487567485412</v>
      </c>
      <c r="GB340" s="21">
        <f t="shared" si="1273"/>
        <v>5.4519792927440349</v>
      </c>
      <c r="GC340" s="3">
        <f t="shared" si="1218"/>
        <v>1.8534465772294146</v>
      </c>
      <c r="GE340" s="1" t="s">
        <v>76</v>
      </c>
      <c r="GF340" s="21">
        <f>SUM(GA326:GA415)</f>
        <v>46.266441054448876</v>
      </c>
    </row>
    <row r="341" spans="68:188" x14ac:dyDescent="0.25">
      <c r="BP341" s="3">
        <f t="shared" si="1219"/>
        <v>205.44444444444446</v>
      </c>
      <c r="BQ341" s="3">
        <f t="shared" si="1220"/>
        <v>81.150228262559892</v>
      </c>
      <c r="BR341" s="21">
        <f t="shared" ref="BR341:BS341" si="1346">CV19</f>
        <v>143.29733635350217</v>
      </c>
      <c r="BS341" s="25">
        <f t="shared" si="1346"/>
        <v>124.29421618188456</v>
      </c>
      <c r="BT341" s="22">
        <f t="shared" si="1222"/>
        <v>17811.030103010424</v>
      </c>
      <c r="BU341" s="3">
        <f t="shared" si="1223"/>
        <v>20534.126606008736</v>
      </c>
      <c r="BW341" s="3"/>
      <c r="BX341" s="3">
        <f t="shared" si="1224"/>
        <v>4.5568153759820973</v>
      </c>
      <c r="BY341" s="21">
        <f t="shared" si="1225"/>
        <v>-69.900876374170849</v>
      </c>
      <c r="BZ341" s="21">
        <f t="shared" si="1226"/>
        <v>20.764566370786863</v>
      </c>
      <c r="CA341" s="21">
        <f t="shared" si="1227"/>
        <v>4886.1325178771167</v>
      </c>
      <c r="CB341" s="3">
        <f t="shared" si="1214"/>
        <v>-318.52538825644547</v>
      </c>
      <c r="CD341" s="1" t="s">
        <v>91</v>
      </c>
      <c r="CE341" s="21">
        <f>SUM(CA326:CA415)</f>
        <v>1281147.0372575202</v>
      </c>
      <c r="CK341" s="3">
        <f t="shared" si="1228"/>
        <v>129.77777777777777</v>
      </c>
      <c r="CL341" s="3">
        <f t="shared" si="1229"/>
        <v>106.24981</v>
      </c>
      <c r="CM341" s="21">
        <f t="shared" ref="CM341:CN341" si="1347">CX19</f>
        <v>118.01379388888888</v>
      </c>
      <c r="CN341" s="25">
        <f t="shared" si="1347"/>
        <v>23.527967777777775</v>
      </c>
      <c r="CO341" s="22">
        <f t="shared" si="1231"/>
        <v>2776.6247399510853</v>
      </c>
      <c r="CP341" s="3">
        <f t="shared" si="1232"/>
        <v>13927.255548049146</v>
      </c>
      <c r="CR341" s="3"/>
      <c r="CS341" s="3">
        <f t="shared" si="1233"/>
        <v>11.692789001122335</v>
      </c>
      <c r="CT341" s="21">
        <f t="shared" si="1234"/>
        <v>3.0831632500003678</v>
      </c>
      <c r="CU341" s="21">
        <f t="shared" si="1235"/>
        <v>136.72131462476747</v>
      </c>
      <c r="CV341" s="21">
        <f t="shared" si="1236"/>
        <v>9.5058956261528316</v>
      </c>
      <c r="CW341" s="3">
        <f t="shared" si="1215"/>
        <v>36.050777338268894</v>
      </c>
      <c r="CY341" s="1" t="s">
        <v>91</v>
      </c>
      <c r="CZ341" s="21">
        <f>SUM(CV326:CV415)</f>
        <v>9788.0475600363116</v>
      </c>
      <c r="DF341" s="3">
        <f t="shared" si="1237"/>
        <v>133.55555555555554</v>
      </c>
      <c r="DG341" s="3">
        <f t="shared" si="1238"/>
        <v>161.250113749999</v>
      </c>
      <c r="DH341" s="21">
        <f t="shared" ref="DH341:DI341" si="1348">CZ19</f>
        <v>147.40283465277727</v>
      </c>
      <c r="DI341" s="3">
        <f t="shared" si="1348"/>
        <v>-27.694558194443459</v>
      </c>
      <c r="DJ341" s="22">
        <f t="shared" si="1240"/>
        <v>-4082.2563823172673</v>
      </c>
      <c r="DK341" s="3">
        <f t="shared" si="1241"/>
        <v>21727.595663673997</v>
      </c>
      <c r="DM341" s="3"/>
      <c r="DN341" s="3">
        <f t="shared" si="1242"/>
        <v>9.6184764309764148</v>
      </c>
      <c r="DO341" s="21">
        <f t="shared" si="1243"/>
        <v>24.34731947222167</v>
      </c>
      <c r="DP341" s="21">
        <f t="shared" si="1244"/>
        <v>92.515088853248784</v>
      </c>
      <c r="DQ341" s="21">
        <f t="shared" si="1245"/>
        <v>592.79196548242453</v>
      </c>
      <c r="DR341" s="3">
        <f t="shared" si="1216"/>
        <v>234.18411850101725</v>
      </c>
      <c r="DT341" s="1" t="s">
        <v>91</v>
      </c>
      <c r="DU341" s="21">
        <f>SUM(DQ326:DQ415)</f>
        <v>24422.456472689148</v>
      </c>
      <c r="EA341" s="3">
        <f t="shared" si="1289"/>
        <v>2.6285046728971966</v>
      </c>
      <c r="EB341" s="3">
        <f t="shared" si="1290"/>
        <v>2.4200000799999999</v>
      </c>
      <c r="EC341" s="21">
        <f t="shared" ref="EC341:ED343" si="1349">DB19</f>
        <v>2.5242523764485982</v>
      </c>
      <c r="ED341" s="3">
        <f t="shared" si="1349"/>
        <v>0.20850459289719669</v>
      </c>
      <c r="EE341" s="22">
        <f t="shared" si="1249"/>
        <v>0.52631821412119628</v>
      </c>
      <c r="EF341" s="3">
        <f t="shared" si="1250"/>
        <v>6.3718500600063956</v>
      </c>
      <c r="EH341" s="3"/>
      <c r="EI341" s="3">
        <f t="shared" si="1251"/>
        <v>0.21892974366349938</v>
      </c>
      <c r="EJ341" s="21">
        <f t="shared" si="1252"/>
        <v>0.27600030233333817</v>
      </c>
      <c r="EK341" s="21">
        <f t="shared" si="1253"/>
        <v>4.7930232660565543E-2</v>
      </c>
      <c r="EL341" s="21">
        <f t="shared" si="1254"/>
        <v>7.6176166888094074E-2</v>
      </c>
      <c r="EM341" s="3">
        <f t="shared" si="1255"/>
        <v>6.0424675440886054E-2</v>
      </c>
      <c r="EO341" s="1" t="s">
        <v>91</v>
      </c>
      <c r="EP341" s="21">
        <f>SUM(EL326:EL415)</f>
        <v>2.6093678196664571</v>
      </c>
      <c r="EV341" s="3">
        <f t="shared" si="1256"/>
        <v>3.8044444444444441</v>
      </c>
      <c r="EW341" s="3">
        <f t="shared" si="1257"/>
        <v>4.1322312683559801</v>
      </c>
      <c r="EX341" s="21">
        <f t="shared" ref="EX341:EY341" si="1350">DD19</f>
        <v>3.9683378564002121</v>
      </c>
      <c r="EY341" s="3">
        <f t="shared" si="1350"/>
        <v>-0.32778682391153602</v>
      </c>
      <c r="EZ341" s="22">
        <f t="shared" si="1259"/>
        <v>-1.3007688621573386</v>
      </c>
      <c r="FA341" s="3">
        <f t="shared" si="1260"/>
        <v>15.74770534253903</v>
      </c>
      <c r="FC341" s="3"/>
      <c r="FD341" s="3">
        <f t="shared" si="1261"/>
        <v>-0.29805390011223309</v>
      </c>
      <c r="FE341" s="21">
        <f t="shared" si="1262"/>
        <v>-0.56027944068290925</v>
      </c>
      <c r="FF341" s="21">
        <f t="shared" si="1263"/>
        <v>8.8836127372113022E-2</v>
      </c>
      <c r="FG341" s="21">
        <f t="shared" si="1264"/>
        <v>0.3139130516519536</v>
      </c>
      <c r="FH341" s="3">
        <f t="shared" si="1217"/>
        <v>0.16699347244824167</v>
      </c>
      <c r="FJ341" s="1" t="s">
        <v>91</v>
      </c>
      <c r="FK341" s="21">
        <f>SUM(FG326:FG415)</f>
        <v>11.696311934672721</v>
      </c>
      <c r="FQ341" s="3">
        <f t="shared" si="1265"/>
        <v>7.8033333333333319</v>
      </c>
      <c r="FR341" s="3">
        <f t="shared" si="1266"/>
        <v>4.1434351832698404</v>
      </c>
      <c r="FS341" s="21">
        <f t="shared" ref="FS341:FT341" si="1351">DF19</f>
        <v>5.9733842583015857</v>
      </c>
      <c r="FT341" s="3">
        <f t="shared" si="1351"/>
        <v>3.6598981500634915</v>
      </c>
      <c r="FU341" s="22">
        <f t="shared" si="1268"/>
        <v>21.861977996576353</v>
      </c>
      <c r="FV341" s="3">
        <f t="shared" si="1269"/>
        <v>35.681319497325184</v>
      </c>
      <c r="FX341" s="3"/>
      <c r="FY341" s="3">
        <f t="shared" si="1270"/>
        <v>-0.5344518237934901</v>
      </c>
      <c r="FZ341" s="21">
        <f t="shared" si="1271"/>
        <v>-1.2743338090838474</v>
      </c>
      <c r="GA341" s="21">
        <f t="shared" si="1272"/>
        <v>0.28563875195618776</v>
      </c>
      <c r="GB341" s="21">
        <f t="shared" si="1273"/>
        <v>1.6239266569741477</v>
      </c>
      <c r="GC341" s="3">
        <f t="shared" si="1218"/>
        <v>0.68107002838656749</v>
      </c>
      <c r="GE341" s="1" t="s">
        <v>91</v>
      </c>
      <c r="GF341" s="21">
        <f>SUM(GB326:GB415)</f>
        <v>1360.2791722584527</v>
      </c>
    </row>
    <row r="342" spans="68:188" x14ac:dyDescent="0.25">
      <c r="BP342" s="3">
        <f t="shared" si="1219"/>
        <v>201.66666666666666</v>
      </c>
      <c r="BQ342" s="3">
        <f t="shared" si="1220"/>
        <v>84.947460109790001</v>
      </c>
      <c r="BR342" s="21">
        <f t="shared" ref="BR342:BS342" si="1352">CV20</f>
        <v>143.30706338822833</v>
      </c>
      <c r="BS342" s="25">
        <f t="shared" si="1352"/>
        <v>116.71920655687666</v>
      </c>
      <c r="BT342" s="22">
        <f t="shared" si="1222"/>
        <v>16726.686732670038</v>
      </c>
      <c r="BU342" s="3">
        <f t="shared" si="1223"/>
        <v>20536.914416957694</v>
      </c>
      <c r="BW342" s="3"/>
      <c r="BX342" s="3">
        <f t="shared" si="1224"/>
        <v>0.77903759820429741</v>
      </c>
      <c r="BY342" s="21">
        <f t="shared" si="1225"/>
        <v>-66.103644526940741</v>
      </c>
      <c r="BZ342" s="21">
        <f t="shared" si="1226"/>
        <v>0.60689957941592032</v>
      </c>
      <c r="CA342" s="21">
        <f t="shared" si="1227"/>
        <v>4369.6918197441428</v>
      </c>
      <c r="CB342" s="3">
        <f t="shared" si="1214"/>
        <v>-51.497224464818565</v>
      </c>
      <c r="CK342" s="3">
        <f t="shared" si="1228"/>
        <v>117.55555555555554</v>
      </c>
      <c r="CL342" s="3">
        <f t="shared" si="1229"/>
        <v>104.99906624999899</v>
      </c>
      <c r="CM342" s="21">
        <f t="shared" ref="CM342:CN342" si="1353">CX20</f>
        <v>111.27731090277726</v>
      </c>
      <c r="CN342" s="25">
        <f t="shared" si="1353"/>
        <v>12.556489305556553</v>
      </c>
      <c r="CO342" s="22">
        <f t="shared" si="1231"/>
        <v>1397.2523643018144</v>
      </c>
      <c r="CP342" s="3">
        <f t="shared" si="1232"/>
        <v>12382.639921753351</v>
      </c>
      <c r="CR342" s="3"/>
      <c r="CS342" s="3">
        <f t="shared" si="1233"/>
        <v>-0.5294332210998931</v>
      </c>
      <c r="CT342" s="21">
        <f t="shared" si="1234"/>
        <v>1.8324194999993608</v>
      </c>
      <c r="CU342" s="21">
        <f t="shared" si="1235"/>
        <v>0.28029953560420828</v>
      </c>
      <c r="CV342" s="21">
        <f t="shared" si="1236"/>
        <v>3.3577612239779073</v>
      </c>
      <c r="CW342" s="3">
        <f t="shared" si="1215"/>
        <v>-0.97014375829091715</v>
      </c>
      <c r="DF342" s="3">
        <f t="shared" si="1237"/>
        <v>129.77777777777777</v>
      </c>
      <c r="DG342" s="3">
        <f t="shared" si="1238"/>
        <v>142.50087625</v>
      </c>
      <c r="DH342" s="21">
        <f t="shared" ref="DH342:DI342" si="1354">CZ20</f>
        <v>136.13932701388887</v>
      </c>
      <c r="DI342" s="3">
        <f t="shared" si="1354"/>
        <v>-12.723098472222233</v>
      </c>
      <c r="DJ342" s="22">
        <f t="shared" si="1240"/>
        <v>-1732.1140635397726</v>
      </c>
      <c r="DK342" s="3">
        <f t="shared" si="1241"/>
        <v>18533.916359794574</v>
      </c>
      <c r="DM342" s="3"/>
      <c r="DN342" s="3">
        <f t="shared" si="1242"/>
        <v>5.8406986531986433</v>
      </c>
      <c r="DO342" s="21">
        <f t="shared" si="1243"/>
        <v>5.5980819722226727</v>
      </c>
      <c r="DP342" s="21">
        <f t="shared" si="1244"/>
        <v>34.113760757476449</v>
      </c>
      <c r="DQ342" s="21">
        <f t="shared" si="1245"/>
        <v>31.33852176772449</v>
      </c>
      <c r="DR342" s="3">
        <f t="shared" si="1216"/>
        <v>32.69670983565657</v>
      </c>
      <c r="EA342" s="3">
        <f t="shared" si="1289"/>
        <v>2.4732069249793902</v>
      </c>
      <c r="EB342" s="3">
        <f t="shared" si="1290"/>
        <v>2.2199974</v>
      </c>
      <c r="EC342" s="21">
        <f t="shared" si="1349"/>
        <v>2.3466021624896953</v>
      </c>
      <c r="ED342" s="3">
        <f t="shared" si="1349"/>
        <v>0.2532095249793902</v>
      </c>
      <c r="EE342" s="22">
        <f t="shared" si="1249"/>
        <v>0.59418201887962552</v>
      </c>
      <c r="EF342" s="3">
        <f t="shared" si="1250"/>
        <v>5.5065417090013149</v>
      </c>
      <c r="EH342" s="3"/>
      <c r="EI342" s="3">
        <f t="shared" si="1251"/>
        <v>6.3631995745693004E-2</v>
      </c>
      <c r="EJ342" s="21">
        <f t="shared" si="1252"/>
        <v>7.5997622333338288E-2</v>
      </c>
      <c r="EK342" s="21">
        <f t="shared" si="1253"/>
        <v>4.0490308825798923E-3</v>
      </c>
      <c r="EL342" s="21">
        <f t="shared" si="1254"/>
        <v>5.775638600320719E-3</v>
      </c>
      <c r="EM342" s="3">
        <f t="shared" si="1255"/>
        <v>4.8358803809977653E-3</v>
      </c>
      <c r="EV342" s="3">
        <f t="shared" si="1256"/>
        <v>4.043333333333333</v>
      </c>
      <c r="EW342" s="3">
        <f t="shared" si="1257"/>
        <v>4.5045097800564902</v>
      </c>
      <c r="EX342" s="21">
        <f t="shared" ref="EX342:EY342" si="1355">DD20</f>
        <v>4.273921556694912</v>
      </c>
      <c r="EY342" s="3">
        <f t="shared" si="1355"/>
        <v>-0.46117644672315716</v>
      </c>
      <c r="EZ342" s="22">
        <f t="shared" si="1259"/>
        <v>-1.9710319570900641</v>
      </c>
      <c r="FA342" s="3">
        <f t="shared" si="1260"/>
        <v>18.266405472781461</v>
      </c>
      <c r="FC342" s="3"/>
      <c r="FD342" s="3">
        <f t="shared" si="1261"/>
        <v>-5.9165011223344166E-2</v>
      </c>
      <c r="FE342" s="21">
        <f t="shared" si="1262"/>
        <v>-0.18800092898239917</v>
      </c>
      <c r="FF342" s="21">
        <f t="shared" si="1263"/>
        <v>3.5004985530584409E-3</v>
      </c>
      <c r="FG342" s="21">
        <f t="shared" si="1264"/>
        <v>3.5344349298245099E-2</v>
      </c>
      <c r="FH342" s="3">
        <f t="shared" si="1217"/>
        <v>1.1123077073242777E-2</v>
      </c>
      <c r="FQ342" s="3">
        <f t="shared" si="1265"/>
        <v>8.16</v>
      </c>
      <c r="FR342" s="3">
        <f t="shared" si="1266"/>
        <v>3.8388569854995902</v>
      </c>
      <c r="FS342" s="21">
        <f t="shared" ref="FS342:FT342" si="1356">DF20</f>
        <v>5.9994284927497947</v>
      </c>
      <c r="FT342" s="3">
        <f t="shared" si="1356"/>
        <v>4.3211430145004099</v>
      </c>
      <c r="FU342" s="22">
        <f t="shared" si="1268"/>
        <v>25.924388522440498</v>
      </c>
      <c r="FV342" s="3">
        <f t="shared" si="1269"/>
        <v>35.993142239618074</v>
      </c>
      <c r="FX342" s="3"/>
      <c r="FY342" s="3">
        <f t="shared" si="1270"/>
        <v>-0.17778515712682186</v>
      </c>
      <c r="FZ342" s="21">
        <f t="shared" si="1271"/>
        <v>-1.5789120068540976</v>
      </c>
      <c r="GA342" s="21">
        <f t="shared" si="1272"/>
        <v>3.1607562094608736E-2</v>
      </c>
      <c r="GB342" s="21">
        <f t="shared" si="1273"/>
        <v>2.4929631253880338</v>
      </c>
      <c r="GC342" s="3">
        <f t="shared" si="1218"/>
        <v>0.28070711922798136</v>
      </c>
    </row>
    <row r="343" spans="68:188" x14ac:dyDescent="0.25">
      <c r="BP343" s="3">
        <f t="shared" si="1219"/>
        <v>197.66666666666666</v>
      </c>
      <c r="BQ343" s="3">
        <f t="shared" si="1220"/>
        <v>120.89637133686</v>
      </c>
      <c r="BR343" s="21">
        <f t="shared" ref="BR343:BS343" si="1357">CV21</f>
        <v>159.28151900176334</v>
      </c>
      <c r="BS343" s="25">
        <f t="shared" si="1357"/>
        <v>76.770295329806657</v>
      </c>
      <c r="BT343" s="22">
        <f t="shared" si="1222"/>
        <v>12228.089254345583</v>
      </c>
      <c r="BU343" s="3">
        <f t="shared" si="1223"/>
        <v>25370.602295509096</v>
      </c>
      <c r="BW343" s="3"/>
      <c r="BX343" s="3">
        <f t="shared" si="1224"/>
        <v>-3.2209624017957026</v>
      </c>
      <c r="BY343" s="21">
        <f t="shared" si="1225"/>
        <v>-30.154733299870742</v>
      </c>
      <c r="BZ343" s="21">
        <f t="shared" si="1226"/>
        <v>10.374598793781541</v>
      </c>
      <c r="CA343" s="21">
        <f t="shared" si="1227"/>
        <v>909.30794038633337</v>
      </c>
      <c r="CB343" s="3">
        <f t="shared" si="1214"/>
        <v>97.12726219506051</v>
      </c>
      <c r="CD343" s="1" t="s">
        <v>58</v>
      </c>
      <c r="CE343" s="21">
        <f>CE339</f>
        <v>-4984.9726749713936</v>
      </c>
      <c r="CK343" s="3">
        <f t="shared" si="1228"/>
        <v>124.2222222222222</v>
      </c>
      <c r="CL343" s="3">
        <f t="shared" si="1229"/>
        <v>111.24944749999901</v>
      </c>
      <c r="CM343" s="21">
        <f t="shared" ref="CM343:CN343" si="1358">CX21</f>
        <v>117.7358348611106</v>
      </c>
      <c r="CN343" s="25">
        <f t="shared" si="1358"/>
        <v>12.972774722223193</v>
      </c>
      <c r="CO343" s="22">
        <f t="shared" si="1231"/>
        <v>1527.3604623860597</v>
      </c>
      <c r="CP343" s="3">
        <f t="shared" si="1232"/>
        <v>13861.726810442708</v>
      </c>
      <c r="CR343" s="3"/>
      <c r="CS343" s="3">
        <f t="shared" si="1233"/>
        <v>6.1372334455667641</v>
      </c>
      <c r="CT343" s="21">
        <f t="shared" si="1234"/>
        <v>8.0828007499993788</v>
      </c>
      <c r="CU343" s="21">
        <f t="shared" si="1235"/>
        <v>37.665634365383298</v>
      </c>
      <c r="CV343" s="21">
        <f t="shared" si="1236"/>
        <v>65.331667964190515</v>
      </c>
      <c r="CW343" s="3">
        <f t="shared" si="1215"/>
        <v>49.606035096748315</v>
      </c>
      <c r="CY343" s="1" t="s">
        <v>58</v>
      </c>
      <c r="CZ343" s="21">
        <f>CZ339</f>
        <v>547.6708031959364</v>
      </c>
      <c r="DF343" s="3">
        <f t="shared" si="1237"/>
        <v>117.55555555555557</v>
      </c>
      <c r="DG343" s="3">
        <f t="shared" si="1238"/>
        <v>130.00011375</v>
      </c>
      <c r="DH343" s="21">
        <f t="shared" ref="DH343:DI343" si="1359">CZ21</f>
        <v>123.77783465277778</v>
      </c>
      <c r="DI343" s="3">
        <f t="shared" si="1359"/>
        <v>-12.444558194444426</v>
      </c>
      <c r="DJ343" s="22">
        <f t="shared" si="1240"/>
        <v>-1540.3604665188129</v>
      </c>
      <c r="DK343" s="3">
        <f t="shared" si="1241"/>
        <v>15320.952351330398</v>
      </c>
      <c r="DM343" s="3"/>
      <c r="DN343" s="3">
        <f t="shared" si="1242"/>
        <v>-6.3815235690235568</v>
      </c>
      <c r="DO343" s="21">
        <f t="shared" si="1243"/>
        <v>-6.9026805277773349</v>
      </c>
      <c r="DP343" s="21">
        <f t="shared" si="1244"/>
        <v>40.723843062003155</v>
      </c>
      <c r="DQ343" s="21">
        <f t="shared" si="1245"/>
        <v>47.646998468556383</v>
      </c>
      <c r="DR343" s="3">
        <f t="shared" si="1216"/>
        <v>44.049618477451027</v>
      </c>
      <c r="DT343" s="1" t="s">
        <v>58</v>
      </c>
      <c r="DU343" s="21">
        <f>DU339</f>
        <v>7108.6188526617852</v>
      </c>
      <c r="EA343" s="3">
        <f t="shared" si="1289"/>
        <v>2.4167561761546721</v>
      </c>
      <c r="EB343" s="3">
        <f t="shared" si="1290"/>
        <v>2.1800003099999898</v>
      </c>
      <c r="EC343" s="21">
        <f t="shared" si="1349"/>
        <v>2.2983782430773312</v>
      </c>
      <c r="ED343" s="3">
        <f t="shared" si="1349"/>
        <v>0.23675586615468225</v>
      </c>
      <c r="EE343" s="22">
        <f t="shared" si="1249"/>
        <v>0.54415453169085037</v>
      </c>
      <c r="EF343" s="3">
        <f t="shared" si="1250"/>
        <v>5.2825425482512394</v>
      </c>
      <c r="EH343" s="3"/>
      <c r="EI343" s="3">
        <f t="shared" si="1251"/>
        <v>7.1812469209748819E-3</v>
      </c>
      <c r="EJ343" s="21">
        <f t="shared" si="1252"/>
        <v>3.6000532333328117E-2</v>
      </c>
      <c r="EK343" s="21">
        <f t="shared" si="1253"/>
        <v>5.1570307340011225E-5</v>
      </c>
      <c r="EL343" s="21">
        <f t="shared" si="1254"/>
        <v>1.2960383282830032E-3</v>
      </c>
      <c r="EM343" s="3">
        <f t="shared" si="1255"/>
        <v>2.5852871197216921E-4</v>
      </c>
      <c r="EO343" s="1" t="s">
        <v>58</v>
      </c>
      <c r="EP343" s="21">
        <f>EP339</f>
        <v>0.58159898122149833</v>
      </c>
      <c r="EV343" s="3">
        <f t="shared" si="1256"/>
        <v>4.137777777777778</v>
      </c>
      <c r="EW343" s="3">
        <f t="shared" si="1257"/>
        <v>4.5871553110008501</v>
      </c>
      <c r="EX343" s="21">
        <f t="shared" ref="EX343:EY343" si="1360">DD21</f>
        <v>4.3624665443893136</v>
      </c>
      <c r="EY343" s="3">
        <f t="shared" si="1360"/>
        <v>-0.44937753322307206</v>
      </c>
      <c r="EZ343" s="22">
        <f t="shared" si="1259"/>
        <v>-1.9603944544858491</v>
      </c>
      <c r="FA343" s="3">
        <f t="shared" si="1260"/>
        <v>19.031114350916038</v>
      </c>
      <c r="FC343" s="3"/>
      <c r="FD343" s="3">
        <f t="shared" si="1261"/>
        <v>3.5279433221100831E-2</v>
      </c>
      <c r="FE343" s="21">
        <f t="shared" si="1262"/>
        <v>-0.10535539803803928</v>
      </c>
      <c r="FF343" s="21">
        <f t="shared" si="1263"/>
        <v>1.2446384084021129E-3</v>
      </c>
      <c r="FG343" s="21">
        <f t="shared" si="1264"/>
        <v>1.1099759895753692E-2</v>
      </c>
      <c r="FH343" s="3">
        <f t="shared" si="1217"/>
        <v>-3.7168787295655042E-3</v>
      </c>
      <c r="FJ343" s="1" t="s">
        <v>58</v>
      </c>
      <c r="FK343" s="21">
        <f>FK339</f>
        <v>3.9659750408994219</v>
      </c>
      <c r="FQ343" s="3">
        <f t="shared" si="1265"/>
        <v>8.1777777777777789</v>
      </c>
      <c r="FR343" s="3">
        <f t="shared" si="1266"/>
        <v>5.0112345144604902</v>
      </c>
      <c r="FS343" s="21">
        <f t="shared" ref="FS343:FT343" si="1361">DF21</f>
        <v>6.5945061461191345</v>
      </c>
      <c r="FT343" s="3">
        <f t="shared" si="1361"/>
        <v>3.1665432633172887</v>
      </c>
      <c r="FU343" s="22">
        <f t="shared" si="1268"/>
        <v>20.881789011898</v>
      </c>
      <c r="FV343" s="3">
        <f t="shared" si="1269"/>
        <v>43.487511311203043</v>
      </c>
      <c r="FX343" s="3"/>
      <c r="FY343" s="3">
        <f t="shared" si="1270"/>
        <v>-0.16000737934904308</v>
      </c>
      <c r="FZ343" s="21">
        <f t="shared" si="1271"/>
        <v>-0.40653447789319763</v>
      </c>
      <c r="GA343" s="21">
        <f t="shared" si="1272"/>
        <v>2.5602361446148577E-2</v>
      </c>
      <c r="GB343" s="21">
        <f t="shared" si="1273"/>
        <v>0.16527028171589481</v>
      </c>
      <c r="GC343" s="3">
        <f t="shared" si="1218"/>
        <v>6.5048516422722039E-2</v>
      </c>
      <c r="GE343" s="1" t="s">
        <v>58</v>
      </c>
      <c r="GF343" s="21">
        <f>GF339</f>
        <v>-9.2211425457137608</v>
      </c>
    </row>
    <row r="344" spans="68:188" x14ac:dyDescent="0.25">
      <c r="BP344" s="3">
        <f t="shared" si="1219"/>
        <v>200.11111111111111</v>
      </c>
      <c r="BQ344" s="3">
        <f t="shared" si="1220"/>
        <v>130.09053916177999</v>
      </c>
      <c r="BR344" s="21">
        <f t="shared" ref="BR344:BS344" si="1362">CV22</f>
        <v>165.10082513644556</v>
      </c>
      <c r="BS344" s="25">
        <f t="shared" si="1362"/>
        <v>70.020571949331128</v>
      </c>
      <c r="BT344" s="22">
        <f t="shared" si="1222"/>
        <v>11560.454205360424</v>
      </c>
      <c r="BU344" s="3">
        <f t="shared" si="1223"/>
        <v>27258.282460735176</v>
      </c>
      <c r="BW344" s="3"/>
      <c r="BX344" s="3">
        <f t="shared" si="1224"/>
        <v>-0.77651795735124551</v>
      </c>
      <c r="BY344" s="21">
        <f t="shared" si="1225"/>
        <v>-20.960565474950755</v>
      </c>
      <c r="BZ344" s="21">
        <f t="shared" si="1226"/>
        <v>0.60298013808895079</v>
      </c>
      <c r="CA344" s="21">
        <f t="shared" si="1227"/>
        <v>439.34530502969756</v>
      </c>
      <c r="CB344" s="3">
        <f t="shared" si="1214"/>
        <v>16.276255487535799</v>
      </c>
      <c r="CD344" s="1" t="s">
        <v>59</v>
      </c>
      <c r="CE344" s="22">
        <f>SQRT(CE340*CE341)</f>
        <v>147352.46452851276</v>
      </c>
      <c r="CK344" s="3">
        <f t="shared" si="1228"/>
        <v>123.66666666666666</v>
      </c>
      <c r="CL344" s="3">
        <f t="shared" si="1229"/>
        <v>110.00013375</v>
      </c>
      <c r="CM344" s="21">
        <f t="shared" ref="CM344:CN344" si="1363">CX22</f>
        <v>116.83340020833333</v>
      </c>
      <c r="CN344" s="25">
        <f t="shared" si="1363"/>
        <v>13.666532916666654</v>
      </c>
      <c r="CO344" s="22">
        <f t="shared" si="1231"/>
        <v>1596.7075097132761</v>
      </c>
      <c r="CP344" s="3">
        <f t="shared" si="1232"/>
        <v>13650.043404240583</v>
      </c>
      <c r="CR344" s="3"/>
      <c r="CS344" s="3">
        <f t="shared" si="1233"/>
        <v>5.5816778900112212</v>
      </c>
      <c r="CT344" s="21">
        <f t="shared" si="1234"/>
        <v>6.8334870000003747</v>
      </c>
      <c r="CU344" s="21">
        <f t="shared" si="1235"/>
        <v>31.155128067840117</v>
      </c>
      <c r="CV344" s="21">
        <f t="shared" si="1236"/>
        <v>46.696544579174123</v>
      </c>
      <c r="CW344" s="3">
        <f t="shared" si="1215"/>
        <v>38.1423232995812</v>
      </c>
      <c r="CY344" s="1" t="s">
        <v>59</v>
      </c>
      <c r="CZ344" s="22">
        <f>SQRT(CZ340*CZ341)</f>
        <v>9067.5854412166063</v>
      </c>
      <c r="DF344" s="3">
        <f t="shared" si="1237"/>
        <v>120.33333333333333</v>
      </c>
      <c r="DG344" s="3">
        <f t="shared" si="1238"/>
        <v>136.24977999999899</v>
      </c>
      <c r="DH344" s="21">
        <f t="shared" ref="DH344:DI344" si="1364">CZ22</f>
        <v>128.29155666666617</v>
      </c>
      <c r="DI344" s="3">
        <f t="shared" si="1364"/>
        <v>-15.916446666665664</v>
      </c>
      <c r="DJ344" s="22">
        <f t="shared" si="1240"/>
        <v>-2041.9457194685078</v>
      </c>
      <c r="DK344" s="3">
        <f t="shared" si="1241"/>
        <v>16458.723511956417</v>
      </c>
      <c r="DM344" s="3"/>
      <c r="DN344" s="3">
        <f t="shared" si="1242"/>
        <v>-3.6037457912457995</v>
      </c>
      <c r="DO344" s="21">
        <f t="shared" si="1243"/>
        <v>-0.65301427777833965</v>
      </c>
      <c r="DP344" s="21">
        <f t="shared" si="1244"/>
        <v>12.986983727921814</v>
      </c>
      <c r="DQ344" s="21">
        <f t="shared" si="1245"/>
        <v>0.42642764698236651</v>
      </c>
      <c r="DR344" s="3">
        <f t="shared" si="1216"/>
        <v>2.3532974551671071</v>
      </c>
      <c r="DT344" s="1" t="s">
        <v>59</v>
      </c>
      <c r="DU344" s="22">
        <f>SQRT(DU340*DU341)</f>
        <v>15000.082325254169</v>
      </c>
      <c r="EA344" s="3">
        <f t="shared" si="1289"/>
        <v>2.4390243902439019</v>
      </c>
      <c r="EB344" s="3">
        <f t="shared" si="1290"/>
        <v>2.2000007599999898</v>
      </c>
      <c r="EC344" s="21">
        <f t="shared" ref="EC344:ED346" si="1365">DB22</f>
        <v>2.3195125751219461</v>
      </c>
      <c r="ED344" s="3">
        <f t="shared" si="1365"/>
        <v>0.23902363024391216</v>
      </c>
      <c r="EE344" s="22">
        <f t="shared" si="1249"/>
        <v>0.55441831610205261</v>
      </c>
      <c r="EF344" s="3">
        <f t="shared" si="1250"/>
        <v>5.380138586148842</v>
      </c>
      <c r="EH344" s="3"/>
      <c r="EI344" s="3">
        <f t="shared" si="1251"/>
        <v>2.9449461010204736E-2</v>
      </c>
      <c r="EJ344" s="21">
        <f t="shared" si="1252"/>
        <v>5.6000982333328064E-2</v>
      </c>
      <c r="EK344" s="21">
        <f t="shared" si="1253"/>
        <v>8.6727075379156894E-4</v>
      </c>
      <c r="EL344" s="21">
        <f t="shared" si="1254"/>
        <v>3.1361100222977219E-3</v>
      </c>
      <c r="EM344" s="3">
        <f t="shared" si="1255"/>
        <v>1.6491987457585091E-3</v>
      </c>
      <c r="EO344" s="1" t="s">
        <v>59</v>
      </c>
      <c r="EP344" s="22">
        <f>SQRT(EP340*EP341)</f>
        <v>3.7483015933529993</v>
      </c>
      <c r="EV344" s="3">
        <f t="shared" si="1256"/>
        <v>4.1000000000000005</v>
      </c>
      <c r="EW344" s="3">
        <f t="shared" si="1257"/>
        <v>4.5454529752071497</v>
      </c>
      <c r="EX344" s="21">
        <f t="shared" ref="EX344:EY344" si="1366">DD22</f>
        <v>4.3227264876035747</v>
      </c>
      <c r="EY344" s="3">
        <f t="shared" si="1366"/>
        <v>-0.44545297520714922</v>
      </c>
      <c r="EZ344" s="22">
        <f t="shared" si="1259"/>
        <v>-1.9255713749097623</v>
      </c>
      <c r="FA344" s="3">
        <f t="shared" si="1260"/>
        <v>18.685964286629538</v>
      </c>
      <c r="FC344" s="3"/>
      <c r="FD344" s="3">
        <f t="shared" si="1261"/>
        <v>-2.4983445566766349E-3</v>
      </c>
      <c r="FE344" s="21">
        <f t="shared" si="1262"/>
        <v>-0.14705773383173959</v>
      </c>
      <c r="FF344" s="21">
        <f t="shared" si="1263"/>
        <v>6.2417255238757713E-6</v>
      </c>
      <c r="FG344" s="21">
        <f t="shared" si="1264"/>
        <v>2.1625977079726768E-2</v>
      </c>
      <c r="FH344" s="3">
        <f t="shared" si="1217"/>
        <v>3.6740088883572804E-4</v>
      </c>
      <c r="FJ344" s="1" t="s">
        <v>59</v>
      </c>
      <c r="FK344" s="22">
        <f>SQRT(FK340*FK341)</f>
        <v>9.557373394782589</v>
      </c>
      <c r="FQ344" s="3">
        <f t="shared" si="1265"/>
        <v>8.2055555555555557</v>
      </c>
      <c r="FR344" s="3">
        <f t="shared" si="1266"/>
        <v>4.4372487990886302</v>
      </c>
      <c r="FS344" s="21">
        <f t="shared" ref="FS344:FT344" si="1367">DF22</f>
        <v>6.321402177322093</v>
      </c>
      <c r="FT344" s="3">
        <f t="shared" si="1367"/>
        <v>3.7683067564669255</v>
      </c>
      <c r="FU344" s="22">
        <f t="shared" si="1268"/>
        <v>23.820982535147575</v>
      </c>
      <c r="FV344" s="3">
        <f t="shared" si="1269"/>
        <v>39.960125487452501</v>
      </c>
      <c r="FX344" s="3"/>
      <c r="FY344" s="3">
        <f t="shared" si="1270"/>
        <v>-0.13222960157126629</v>
      </c>
      <c r="FZ344" s="21">
        <f t="shared" si="1271"/>
        <v>-0.98052019326505757</v>
      </c>
      <c r="GA344" s="21">
        <f t="shared" si="1272"/>
        <v>1.7484667531695829E-2</v>
      </c>
      <c r="GB344" s="21">
        <f t="shared" si="1273"/>
        <v>0.96141984940054581</v>
      </c>
      <c r="GC344" s="3">
        <f t="shared" si="1218"/>
        <v>0.12965379448801959</v>
      </c>
      <c r="GE344" s="1" t="s">
        <v>59</v>
      </c>
      <c r="GF344" s="22">
        <f>SQRT(GF340*GF341)</f>
        <v>250.86904181442995</v>
      </c>
    </row>
    <row r="345" spans="68:188" x14ac:dyDescent="0.25">
      <c r="BP345" s="3">
        <f t="shared" si="1219"/>
        <v>199.55555555555554</v>
      </c>
      <c r="BQ345" s="3">
        <f t="shared" si="1220"/>
        <v>64.953357285429902</v>
      </c>
      <c r="BR345" s="21">
        <f t="shared" ref="BR345:BS345" si="1368">CV23</f>
        <v>132.25445642049272</v>
      </c>
      <c r="BS345" s="25">
        <f t="shared" si="1368"/>
        <v>134.60219827012565</v>
      </c>
      <c r="BT345" s="22">
        <f t="shared" si="1222"/>
        <v>17801.740565218854</v>
      </c>
      <c r="BU345" s="3">
        <f t="shared" si="1223"/>
        <v>17491.241243080007</v>
      </c>
      <c r="BW345" s="3"/>
      <c r="BX345" s="3">
        <f t="shared" si="1224"/>
        <v>-1.3320735129068169</v>
      </c>
      <c r="BY345" s="21">
        <f t="shared" si="1225"/>
        <v>-86.097747351300839</v>
      </c>
      <c r="BZ345" s="21">
        <f t="shared" si="1226"/>
        <v>1.7744198437879075</v>
      </c>
      <c r="CA345" s="21">
        <f t="shared" si="1227"/>
        <v>7412.8220989684305</v>
      </c>
      <c r="CB345" s="3">
        <f t="shared" si="1214"/>
        <v>114.68852876761089</v>
      </c>
      <c r="CK345" s="3">
        <f t="shared" si="1228"/>
        <v>120.44444444444446</v>
      </c>
      <c r="CL345" s="3">
        <f t="shared" si="1229"/>
        <v>120.00036374999901</v>
      </c>
      <c r="CM345" s="21">
        <f t="shared" ref="CM345:CN345" si="1369">CX23</f>
        <v>120.22240409722173</v>
      </c>
      <c r="CN345" s="25">
        <f t="shared" si="1369"/>
        <v>0.44408069444544651</v>
      </c>
      <c r="CO345" s="22">
        <f t="shared" si="1231"/>
        <v>53.388448699395319</v>
      </c>
      <c r="CP345" s="3">
        <f t="shared" si="1232"/>
        <v>14453.426446915675</v>
      </c>
      <c r="CR345" s="3"/>
      <c r="CS345" s="3">
        <f t="shared" si="1233"/>
        <v>2.359455667789021</v>
      </c>
      <c r="CT345" s="21">
        <f t="shared" si="1234"/>
        <v>16.833716999999382</v>
      </c>
      <c r="CU345" s="21">
        <f t="shared" si="1235"/>
        <v>5.5670310482617351</v>
      </c>
      <c r="CV345" s="21">
        <f t="shared" si="1236"/>
        <v>283.37402803606818</v>
      </c>
      <c r="CW345" s="3">
        <f t="shared" si="1215"/>
        <v>39.718408985604938</v>
      </c>
      <c r="DF345" s="3">
        <f t="shared" si="1237"/>
        <v>116.77777777777777</v>
      </c>
      <c r="DG345" s="3">
        <f t="shared" si="1238"/>
        <v>116.24956</v>
      </c>
      <c r="DH345" s="21">
        <f t="shared" ref="DH345:DI345" si="1370">CZ23</f>
        <v>116.51366888888889</v>
      </c>
      <c r="DI345" s="3">
        <f t="shared" si="1370"/>
        <v>0.52821777777776902</v>
      </c>
      <c r="DJ345" s="22">
        <f t="shared" si="1240"/>
        <v>61.544591261223673</v>
      </c>
      <c r="DK345" s="3">
        <f t="shared" si="1241"/>
        <v>13575.435037949634</v>
      </c>
      <c r="DM345" s="3"/>
      <c r="DN345" s="3">
        <f t="shared" si="1242"/>
        <v>-7.1593013468013567</v>
      </c>
      <c r="DO345" s="21">
        <f t="shared" si="1243"/>
        <v>-20.653234277777329</v>
      </c>
      <c r="DP345" s="21">
        <f t="shared" si="1244"/>
        <v>51.255595774311722</v>
      </c>
      <c r="DQ345" s="21">
        <f t="shared" si="1245"/>
        <v>426.55608613275643</v>
      </c>
      <c r="DR345" s="3">
        <f t="shared" si="1216"/>
        <v>147.86272798069518</v>
      </c>
      <c r="EA345" s="3">
        <f t="shared" si="1289"/>
        <v>2.3709167544783987</v>
      </c>
      <c r="EB345" s="3">
        <f t="shared" si="1290"/>
        <v>2.1699981699999902</v>
      </c>
      <c r="EC345" s="21">
        <f t="shared" si="1365"/>
        <v>2.2704574622391944</v>
      </c>
      <c r="ED345" s="3">
        <f t="shared" si="1365"/>
        <v>0.20091858447840849</v>
      </c>
      <c r="EE345" s="22">
        <f t="shared" si="1249"/>
        <v>0.45617709943153856</v>
      </c>
      <c r="EF345" s="3">
        <f t="shared" si="1250"/>
        <v>5.1549770878376426</v>
      </c>
      <c r="EH345" s="3"/>
      <c r="EI345" s="3">
        <f t="shared" si="1251"/>
        <v>-3.8658174755298536E-2</v>
      </c>
      <c r="EJ345" s="21">
        <f t="shared" si="1252"/>
        <v>2.5998392333328457E-2</v>
      </c>
      <c r="EK345" s="21">
        <f t="shared" si="1253"/>
        <v>1.494454475411201E-3</v>
      </c>
      <c r="EL345" s="21">
        <f t="shared" si="1254"/>
        <v>6.7591640391767192E-4</v>
      </c>
      <c r="EM345" s="3">
        <f t="shared" si="1255"/>
        <v>-1.0050503941786252E-3</v>
      </c>
      <c r="EV345" s="3">
        <f t="shared" si="1256"/>
        <v>4.2177777777777772</v>
      </c>
      <c r="EW345" s="3">
        <f t="shared" si="1257"/>
        <v>4.6082988171367898</v>
      </c>
      <c r="EX345" s="21">
        <f t="shared" ref="EX345:EY345" si="1371">DD23</f>
        <v>4.4130382974572839</v>
      </c>
      <c r="EY345" s="3">
        <f t="shared" si="1371"/>
        <v>-0.39052103935901261</v>
      </c>
      <c r="EZ345" s="22">
        <f t="shared" si="1259"/>
        <v>-1.723384302654146</v>
      </c>
      <c r="FA345" s="3">
        <f t="shared" si="1260"/>
        <v>19.474907014824684</v>
      </c>
      <c r="FC345" s="3"/>
      <c r="FD345" s="3">
        <f t="shared" si="1261"/>
        <v>0.11527943322110001</v>
      </c>
      <c r="FE345" s="21">
        <f t="shared" si="1262"/>
        <v>-8.4211891902099545E-2</v>
      </c>
      <c r="FF345" s="21">
        <f t="shared" si="1263"/>
        <v>1.3289347723778058E-2</v>
      </c>
      <c r="FG345" s="21">
        <f t="shared" si="1264"/>
        <v>7.0916427377308985E-3</v>
      </c>
      <c r="FH345" s="3">
        <f t="shared" si="1217"/>
        <v>-9.7078991689505782E-3</v>
      </c>
      <c r="FQ345" s="3">
        <f t="shared" si="1265"/>
        <v>8.413333333333334</v>
      </c>
      <c r="FR345" s="3">
        <f t="shared" si="1266"/>
        <v>2.3259014820225001</v>
      </c>
      <c r="FS345" s="21">
        <f t="shared" ref="FS345:FT345" si="1372">DF23</f>
        <v>5.3696174076779171</v>
      </c>
      <c r="FT345" s="3">
        <f t="shared" si="1372"/>
        <v>6.0874318513108339</v>
      </c>
      <c r="FU345" s="22">
        <f t="shared" si="1268"/>
        <v>32.687180036851665</v>
      </c>
      <c r="FV345" s="3">
        <f t="shared" si="1269"/>
        <v>28.832791104837714</v>
      </c>
      <c r="FX345" s="3"/>
      <c r="FY345" s="3">
        <f t="shared" si="1270"/>
        <v>7.5548176206511997E-2</v>
      </c>
      <c r="FZ345" s="21">
        <f t="shared" si="1271"/>
        <v>-3.0918675103311877</v>
      </c>
      <c r="GA345" s="21">
        <f t="shared" si="1272"/>
        <v>5.7075269281301856E-3</v>
      </c>
      <c r="GB345" s="21">
        <f t="shared" si="1273"/>
        <v>9.5596447014415773</v>
      </c>
      <c r="GC345" s="3">
        <f t="shared" si="1218"/>
        <v>-0.23358495147769012</v>
      </c>
    </row>
    <row r="346" spans="68:188" x14ac:dyDescent="0.25">
      <c r="BP346" s="3">
        <f t="shared" si="1219"/>
        <v>223.125</v>
      </c>
      <c r="BQ346" s="3">
        <f t="shared" si="1220"/>
        <v>81.150228262559892</v>
      </c>
      <c r="BR346" s="21">
        <f t="shared" ref="BR346:BS346" si="1373">CV24</f>
        <v>152.13761413127995</v>
      </c>
      <c r="BS346" s="25">
        <f t="shared" si="1373"/>
        <v>141.97477173744011</v>
      </c>
      <c r="BT346" s="22">
        <f t="shared" si="1222"/>
        <v>21599.703038967215</v>
      </c>
      <c r="BU346" s="3">
        <f t="shared" si="1223"/>
        <v>23145.853633558232</v>
      </c>
      <c r="BW346" s="3"/>
      <c r="BX346" s="3">
        <f t="shared" si="1224"/>
        <v>22.23737093153764</v>
      </c>
      <c r="BY346" s="21">
        <f t="shared" si="1225"/>
        <v>-69.900876374170849</v>
      </c>
      <c r="BZ346" s="21">
        <f t="shared" si="1226"/>
        <v>494.50066594679521</v>
      </c>
      <c r="CA346" s="21">
        <f t="shared" si="1227"/>
        <v>4886.1325178771167</v>
      </c>
      <c r="CB346" s="3">
        <f t="shared" si="1214"/>
        <v>-1554.411716371993</v>
      </c>
      <c r="CK346" s="3">
        <f t="shared" si="1228"/>
        <v>125</v>
      </c>
      <c r="CL346" s="3">
        <f t="shared" si="1229"/>
        <v>95.000029999999995</v>
      </c>
      <c r="CM346" s="21">
        <f t="shared" ref="CM346:CN346" si="1374">CX24</f>
        <v>110.00001499999999</v>
      </c>
      <c r="CN346" s="25">
        <f t="shared" si="1374"/>
        <v>29.999970000000005</v>
      </c>
      <c r="CO346" s="22">
        <f t="shared" si="1231"/>
        <v>3299.9971499995504</v>
      </c>
      <c r="CP346" s="3">
        <f t="shared" si="1232"/>
        <v>12100.003300000222</v>
      </c>
      <c r="CR346" s="3"/>
      <c r="CS346" s="3">
        <f t="shared" si="1233"/>
        <v>6.915011223344564</v>
      </c>
      <c r="CT346" s="21">
        <f t="shared" si="1234"/>
        <v>-8.1666167499996334</v>
      </c>
      <c r="CU346" s="21">
        <f t="shared" si="1235"/>
        <v>47.817380218981285</v>
      </c>
      <c r="CV346" s="21">
        <f t="shared" si="1236"/>
        <v>66.693629141374572</v>
      </c>
      <c r="CW346" s="3">
        <f t="shared" si="1215"/>
        <v>-56.472246483001172</v>
      </c>
      <c r="DF346" s="3">
        <f t="shared" si="1237"/>
        <v>136</v>
      </c>
      <c r="DG346" s="3">
        <f t="shared" si="1238"/>
        <v>163.7499325</v>
      </c>
      <c r="DH346" s="21">
        <f t="shared" ref="DH346:DI346" si="1375">CZ24</f>
        <v>149.87496625</v>
      </c>
      <c r="DI346" s="3">
        <f t="shared" si="1375"/>
        <v>-27.7499325</v>
      </c>
      <c r="DJ346" s="22">
        <f t="shared" si="1240"/>
        <v>-4159.0201968772781</v>
      </c>
      <c r="DK346" s="3">
        <f t="shared" si="1241"/>
        <v>22462.50550843864</v>
      </c>
      <c r="DM346" s="3"/>
      <c r="DN346" s="3">
        <f t="shared" si="1242"/>
        <v>12.062920875420872</v>
      </c>
      <c r="DO346" s="21">
        <f t="shared" si="1243"/>
        <v>26.847138222222668</v>
      </c>
      <c r="DP346" s="21">
        <f t="shared" si="1244"/>
        <v>145.51406004666467</v>
      </c>
      <c r="DQ346" s="21">
        <f t="shared" si="1245"/>
        <v>720.76883072312933</v>
      </c>
      <c r="DR346" s="3">
        <f t="shared" si="1216"/>
        <v>323.85490410615944</v>
      </c>
      <c r="EA346" s="3">
        <f t="shared" si="1289"/>
        <v>2.3475709162047602</v>
      </c>
      <c r="EB346" s="3">
        <f t="shared" si="1290"/>
        <v>2.3500022899999999</v>
      </c>
      <c r="EC346" s="21">
        <f t="shared" si="1365"/>
        <v>2.3487866031023801</v>
      </c>
      <c r="ED346" s="3">
        <f t="shared" si="1365"/>
        <v>-2.4313737952397219E-3</v>
      </c>
      <c r="EE346" s="22">
        <f t="shared" si="1249"/>
        <v>-5.7107781973932481E-3</v>
      </c>
      <c r="EF346" s="3">
        <f t="shared" si="1250"/>
        <v>5.5167985069132177</v>
      </c>
      <c r="EH346" s="3"/>
      <c r="EI346" s="3">
        <f t="shared" si="1251"/>
        <v>-6.2004013028936988E-2</v>
      </c>
      <c r="EJ346" s="21">
        <f t="shared" si="1252"/>
        <v>0.20600251233333822</v>
      </c>
      <c r="EK346" s="21">
        <f t="shared" si="1253"/>
        <v>3.8444976316925877E-3</v>
      </c>
      <c r="EL346" s="21">
        <f t="shared" si="1254"/>
        <v>4.2437035087647165E-2</v>
      </c>
      <c r="EM346" s="3">
        <f t="shared" si="1255"/>
        <v>-1.2772982458710055E-2</v>
      </c>
      <c r="EV346" s="3">
        <f t="shared" si="1256"/>
        <v>3.8337500000000002</v>
      </c>
      <c r="EW346" s="3">
        <f t="shared" si="1257"/>
        <v>4.2553150022675004</v>
      </c>
      <c r="EX346" s="21">
        <f t="shared" ref="EX346:EY346" si="1376">DD24</f>
        <v>4.0445325011337498</v>
      </c>
      <c r="EY346" s="3">
        <f t="shared" si="1376"/>
        <v>-0.42156500226750016</v>
      </c>
      <c r="EZ346" s="22">
        <f t="shared" si="1259"/>
        <v>-1.7050333530114272</v>
      </c>
      <c r="FA346" s="3">
        <f t="shared" si="1260"/>
        <v>16.358243152727226</v>
      </c>
      <c r="FC346" s="3"/>
      <c r="FD346" s="3">
        <f t="shared" si="1261"/>
        <v>-0.26874834455667695</v>
      </c>
      <c r="FE346" s="21">
        <f t="shared" si="1262"/>
        <v>-0.43719570677138897</v>
      </c>
      <c r="FF346" s="21">
        <f t="shared" si="1263"/>
        <v>7.222567270195436E-2</v>
      </c>
      <c r="FG346" s="21">
        <f t="shared" si="1264"/>
        <v>0.19114008601933433</v>
      </c>
      <c r="FH346" s="3">
        <f t="shared" si="1217"/>
        <v>0.11749562244209714</v>
      </c>
      <c r="FQ346" s="3">
        <f t="shared" si="1265"/>
        <v>8.5512499999999996</v>
      </c>
      <c r="FR346" s="3">
        <f t="shared" si="1266"/>
        <v>6.18977592368008</v>
      </c>
      <c r="FS346" s="21">
        <f t="shared" ref="FS346:FT346" si="1377">DF24</f>
        <v>7.3705129618400402</v>
      </c>
      <c r="FT346" s="3">
        <f t="shared" si="1377"/>
        <v>2.3614740763199196</v>
      </c>
      <c r="FU346" s="22">
        <f t="shared" si="1268"/>
        <v>17.405275288565203</v>
      </c>
      <c r="FV346" s="3">
        <f t="shared" si="1269"/>
        <v>54.324461320652041</v>
      </c>
      <c r="FX346" s="3"/>
      <c r="FY346" s="3">
        <f t="shared" si="1270"/>
        <v>0.21346484287317757</v>
      </c>
      <c r="FZ346" s="21">
        <f t="shared" si="1271"/>
        <v>0.7720069313263922</v>
      </c>
      <c r="GA346" s="21">
        <f t="shared" si="1272"/>
        <v>4.5567239142870392E-2</v>
      </c>
      <c r="GB346" s="21">
        <f t="shared" si="1273"/>
        <v>0.59599470201599281</v>
      </c>
      <c r="GC346" s="3">
        <f t="shared" si="1218"/>
        <v>0.1647963382925923</v>
      </c>
    </row>
    <row r="347" spans="68:188" x14ac:dyDescent="0.25">
      <c r="BP347" s="3">
        <f t="shared" si="1219"/>
        <v>221.5</v>
      </c>
      <c r="BQ347" s="3">
        <f t="shared" si="1220"/>
        <v>84.947460109790001</v>
      </c>
      <c r="BR347" s="21">
        <f t="shared" ref="BR347:BS347" si="1378">CV25</f>
        <v>153.22373005489499</v>
      </c>
      <c r="BS347" s="25">
        <f t="shared" si="1378"/>
        <v>136.55253989021</v>
      </c>
      <c r="BT347" s="22">
        <f t="shared" si="1222"/>
        <v>20923.089510447815</v>
      </c>
      <c r="BU347" s="3">
        <f t="shared" si="1223"/>
        <v>23477.51145193533</v>
      </c>
      <c r="BW347" s="3"/>
      <c r="BX347" s="3">
        <f t="shared" si="1224"/>
        <v>20.61237093153764</v>
      </c>
      <c r="BY347" s="21">
        <f t="shared" si="1225"/>
        <v>-66.103644526940741</v>
      </c>
      <c r="BZ347" s="21">
        <f t="shared" si="1226"/>
        <v>424.86983541929789</v>
      </c>
      <c r="CA347" s="21">
        <f t="shared" si="1227"/>
        <v>4369.6918197441428</v>
      </c>
      <c r="CB347" s="3">
        <f t="shared" si="1214"/>
        <v>-1362.5528409158105</v>
      </c>
      <c r="CK347" s="3">
        <f t="shared" si="1228"/>
        <v>124.125</v>
      </c>
      <c r="CL347" s="3">
        <f t="shared" si="1229"/>
        <v>114.999771249999</v>
      </c>
      <c r="CM347" s="21">
        <f t="shared" ref="CM347:CN347" si="1379">CX25</f>
        <v>119.56238562499951</v>
      </c>
      <c r="CN347" s="25">
        <f t="shared" si="1379"/>
        <v>9.1252287500009999</v>
      </c>
      <c r="CO347" s="22">
        <f t="shared" si="1231"/>
        <v>1091.0341187239517</v>
      </c>
      <c r="CP347" s="3">
        <f t="shared" si="1232"/>
        <v>14295.164056341089</v>
      </c>
      <c r="CR347" s="3"/>
      <c r="CS347" s="3">
        <f t="shared" si="1233"/>
        <v>6.040011223344564</v>
      </c>
      <c r="CT347" s="21">
        <f t="shared" si="1234"/>
        <v>11.833124499999371</v>
      </c>
      <c r="CU347" s="21">
        <f t="shared" si="1235"/>
        <v>36.481735578128294</v>
      </c>
      <c r="CV347" s="21">
        <f t="shared" si="1236"/>
        <v>140.02283543248538</v>
      </c>
      <c r="CW347" s="3">
        <f t="shared" si="1215"/>
        <v>71.472204787229742</v>
      </c>
      <c r="DF347" s="3">
        <f t="shared" si="1237"/>
        <v>131.37500000000003</v>
      </c>
      <c r="DG347" s="3">
        <f t="shared" si="1238"/>
        <v>180.000305</v>
      </c>
      <c r="DH347" s="21">
        <f t="shared" ref="DH347:DI347" si="1380">CZ25</f>
        <v>155.68765250000001</v>
      </c>
      <c r="DI347" s="3">
        <f t="shared" si="1380"/>
        <v>-48.625304999999969</v>
      </c>
      <c r="DJ347" s="22">
        <f t="shared" si="1240"/>
        <v>-7570.359587546508</v>
      </c>
      <c r="DK347" s="3">
        <f t="shared" si="1241"/>
        <v>24238.645140960762</v>
      </c>
      <c r="DM347" s="3"/>
      <c r="DN347" s="3">
        <f t="shared" si="1242"/>
        <v>7.4379208754209003</v>
      </c>
      <c r="DO347" s="21">
        <f t="shared" si="1243"/>
        <v>43.097510722222665</v>
      </c>
      <c r="DP347" s="21">
        <f t="shared" si="1244"/>
        <v>55.322666949022015</v>
      </c>
      <c r="DQ347" s="21">
        <f t="shared" si="1245"/>
        <v>1857.3954304520976</v>
      </c>
      <c r="DR347" s="3">
        <f t="shared" si="1216"/>
        <v>320.55587467949607</v>
      </c>
      <c r="EA347" s="3">
        <f t="shared" si="1289"/>
        <v>2.298116820938398</v>
      </c>
      <c r="EB347" s="3">
        <f t="shared" si="1290"/>
        <v>1.7899990100000001</v>
      </c>
      <c r="EC347" s="21">
        <f t="shared" ref="EC347:ED349" si="1381">DB25</f>
        <v>2.0440579154691991</v>
      </c>
      <c r="ED347" s="3">
        <f t="shared" si="1381"/>
        <v>0.50811781093839792</v>
      </c>
      <c r="EE347" s="22">
        <f t="shared" si="1249"/>
        <v>1.0386222334395143</v>
      </c>
      <c r="EF347" s="3">
        <f t="shared" si="1250"/>
        <v>4.1781727617922879</v>
      </c>
      <c r="EH347" s="3"/>
      <c r="EI347" s="3">
        <f t="shared" si="1251"/>
        <v>-0.11145810829529923</v>
      </c>
      <c r="EJ347" s="21">
        <f t="shared" si="1252"/>
        <v>-0.35400076766666166</v>
      </c>
      <c r="EK347" s="21">
        <f t="shared" si="1253"/>
        <v>1.2422909904766652E-2</v>
      </c>
      <c r="EL347" s="21">
        <f t="shared" si="1254"/>
        <v>0.12531654350858576</v>
      </c>
      <c r="EM347" s="3">
        <f t="shared" si="1255"/>
        <v>3.9456255899209841E-2</v>
      </c>
      <c r="EV347" s="3">
        <f t="shared" si="1256"/>
        <v>3.9162499999999998</v>
      </c>
      <c r="EW347" s="3">
        <f t="shared" si="1257"/>
        <v>5.5865952685638502</v>
      </c>
      <c r="EX347" s="21">
        <f t="shared" ref="EX347:EY347" si="1382">DD25</f>
        <v>4.7514226342819246</v>
      </c>
      <c r="EY347" s="3">
        <f t="shared" si="1382"/>
        <v>-1.6703452685638505</v>
      </c>
      <c r="EZ347" s="22">
        <f t="shared" si="1259"/>
        <v>-7.9365163161199987</v>
      </c>
      <c r="FA347" s="3">
        <f t="shared" si="1260"/>
        <v>22.576017049566584</v>
      </c>
      <c r="FC347" s="3"/>
      <c r="FD347" s="3">
        <f t="shared" si="1261"/>
        <v>-0.18624834455667738</v>
      </c>
      <c r="FE347" s="21">
        <f t="shared" si="1262"/>
        <v>0.89408455952496091</v>
      </c>
      <c r="FF347" s="21">
        <f t="shared" si="1263"/>
        <v>3.468844585010282E-2</v>
      </c>
      <c r="FG347" s="21">
        <f t="shared" si="1264"/>
        <v>0.7993871995809434</v>
      </c>
      <c r="FH347" s="3">
        <f t="shared" si="1217"/>
        <v>-0.16652176910521005</v>
      </c>
      <c r="FQ347" s="3">
        <f t="shared" si="1265"/>
        <v>8.6737500000000001</v>
      </c>
      <c r="FR347" s="3">
        <f t="shared" si="1266"/>
        <v>2.1752761959121401</v>
      </c>
      <c r="FS347" s="21">
        <f t="shared" ref="FS347:FT347" si="1383">DF25</f>
        <v>5.4245130979560701</v>
      </c>
      <c r="FT347" s="3">
        <f t="shared" si="1383"/>
        <v>6.49847380408786</v>
      </c>
      <c r="FU347" s="22">
        <f t="shared" si="1268"/>
        <v>35.251056266999008</v>
      </c>
      <c r="FV347" s="3">
        <f t="shared" si="1269"/>
        <v>29.425342349896962</v>
      </c>
      <c r="FX347" s="3"/>
      <c r="FY347" s="3">
        <f t="shared" si="1270"/>
        <v>0.33596484287317807</v>
      </c>
      <c r="FZ347" s="21">
        <f t="shared" si="1271"/>
        <v>-3.2424927964415478</v>
      </c>
      <c r="GA347" s="21">
        <f t="shared" si="1272"/>
        <v>0.11287237564679924</v>
      </c>
      <c r="GB347" s="21">
        <f t="shared" si="1273"/>
        <v>10.513759534975328</v>
      </c>
      <c r="GC347" s="3">
        <f t="shared" si="1218"/>
        <v>-1.0893635828738963</v>
      </c>
    </row>
    <row r="348" spans="68:188" x14ac:dyDescent="0.25">
      <c r="BP348" s="3">
        <f t="shared" si="1219"/>
        <v>223.5</v>
      </c>
      <c r="BQ348" s="3">
        <f t="shared" si="1220"/>
        <v>120.89637133686</v>
      </c>
      <c r="BR348" s="21">
        <f t="shared" ref="BR348:BS348" si="1384">CV26</f>
        <v>172.19818566843</v>
      </c>
      <c r="BS348" s="25">
        <f t="shared" si="1384"/>
        <v>102.60362866314</v>
      </c>
      <c r="BT348" s="22">
        <f t="shared" si="1222"/>
        <v>17668.158698790026</v>
      </c>
      <c r="BU348" s="3">
        <f t="shared" si="1223"/>
        <v>29652.21514749909</v>
      </c>
      <c r="BW348" s="3"/>
      <c r="BX348" s="3">
        <f t="shared" si="1224"/>
        <v>22.61237093153764</v>
      </c>
      <c r="BY348" s="21">
        <f t="shared" si="1225"/>
        <v>-30.154733299870742</v>
      </c>
      <c r="BZ348" s="21">
        <f t="shared" si="1226"/>
        <v>511.31931914544845</v>
      </c>
      <c r="CA348" s="21">
        <f t="shared" si="1227"/>
        <v>909.30794038633337</v>
      </c>
      <c r="CB348" s="3">
        <f t="shared" si="1214"/>
        <v>-681.87001471826727</v>
      </c>
      <c r="CK348" s="3">
        <f t="shared" si="1228"/>
        <v>120.25</v>
      </c>
      <c r="CL348" s="3">
        <f t="shared" si="1229"/>
        <v>106.250047499999</v>
      </c>
      <c r="CM348" s="21">
        <f t="shared" ref="CM348:CN348" si="1385">CX26</f>
        <v>113.2500237499995</v>
      </c>
      <c r="CN348" s="25">
        <f t="shared" si="1385"/>
        <v>13.999952500001001</v>
      </c>
      <c r="CO348" s="22">
        <f t="shared" si="1231"/>
        <v>1585.4949531239781</v>
      </c>
      <c r="CP348" s="3">
        <f t="shared" si="1232"/>
        <v>12825.567879375451</v>
      </c>
      <c r="CR348" s="3"/>
      <c r="CS348" s="3">
        <f t="shared" si="1233"/>
        <v>2.165011223344564</v>
      </c>
      <c r="CT348" s="21">
        <f t="shared" si="1234"/>
        <v>3.0834007499993703</v>
      </c>
      <c r="CU348" s="21">
        <f t="shared" si="1235"/>
        <v>4.6872735972079251</v>
      </c>
      <c r="CV348" s="21">
        <f t="shared" si="1236"/>
        <v>9.5073601850966796</v>
      </c>
      <c r="CW348" s="3">
        <f t="shared" si="1215"/>
        <v>6.6755972298176829</v>
      </c>
      <c r="DF348" s="3">
        <f t="shared" si="1237"/>
        <v>127</v>
      </c>
      <c r="DG348" s="3">
        <f t="shared" si="1238"/>
        <v>146.25001</v>
      </c>
      <c r="DH348" s="21">
        <f t="shared" ref="DH348:DI348" si="1386">CZ26</f>
        <v>136.62500499999999</v>
      </c>
      <c r="DI348" s="3">
        <f t="shared" si="1386"/>
        <v>-19.250010000000003</v>
      </c>
      <c r="DJ348" s="22">
        <f t="shared" si="1240"/>
        <v>-2630.0327125000504</v>
      </c>
      <c r="DK348" s="3">
        <f t="shared" si="1241"/>
        <v>18666.391991250021</v>
      </c>
      <c r="DM348" s="3"/>
      <c r="DN348" s="3">
        <f t="shared" si="1242"/>
        <v>3.0629208754208719</v>
      </c>
      <c r="DO348" s="21">
        <f t="shared" si="1243"/>
        <v>9.3472157222226713</v>
      </c>
      <c r="DP348" s="21">
        <f t="shared" si="1244"/>
        <v>9.3814842890889594</v>
      </c>
      <c r="DQ348" s="21">
        <f t="shared" si="1245"/>
        <v>87.370441757766699</v>
      </c>
      <c r="DR348" s="3">
        <f t="shared" si="1216"/>
        <v>28.629782162658003</v>
      </c>
      <c r="EA348" s="3">
        <f t="shared" si="1289"/>
        <v>2.2242817423540315</v>
      </c>
      <c r="EB348" s="3">
        <f t="shared" si="1290"/>
        <v>2.1299991600000001</v>
      </c>
      <c r="EC348" s="21">
        <f t="shared" si="1381"/>
        <v>2.1771404511770158</v>
      </c>
      <c r="ED348" s="3">
        <f t="shared" si="1381"/>
        <v>9.4282582354031419E-2</v>
      </c>
      <c r="EE348" s="22">
        <f t="shared" si="1249"/>
        <v>0.20526642388439012</v>
      </c>
      <c r="EF348" s="3">
        <f t="shared" si="1250"/>
        <v>4.7399405441512599</v>
      </c>
      <c r="EH348" s="3"/>
      <c r="EI348" s="3">
        <f t="shared" si="1251"/>
        <v>-0.18529318687966567</v>
      </c>
      <c r="EJ348" s="21">
        <f t="shared" si="1252"/>
        <v>-1.4000617666661608E-2</v>
      </c>
      <c r="EK348" s="21">
        <f t="shared" si="1253"/>
        <v>3.4333565104022704E-2</v>
      </c>
      <c r="EL348" s="21">
        <f t="shared" si="1254"/>
        <v>1.9601729504803713E-4</v>
      </c>
      <c r="EM348" s="3">
        <f t="shared" si="1255"/>
        <v>2.5942190657394781E-3</v>
      </c>
      <c r="EV348" s="3">
        <f t="shared" si="1256"/>
        <v>4.0462499999999997</v>
      </c>
      <c r="EW348" s="3">
        <f t="shared" si="1257"/>
        <v>4.6948375322363898</v>
      </c>
      <c r="EX348" s="21">
        <f t="shared" ref="EX348:EY348" si="1387">DD26</f>
        <v>4.3705437661181943</v>
      </c>
      <c r="EY348" s="3">
        <f t="shared" si="1387"/>
        <v>-0.6485875322363901</v>
      </c>
      <c r="EZ348" s="22">
        <f t="shared" si="1259"/>
        <v>-2.8346801957977381</v>
      </c>
      <c r="FA348" s="3">
        <f t="shared" si="1260"/>
        <v>19.101652811554608</v>
      </c>
      <c r="FC348" s="3"/>
      <c r="FD348" s="3">
        <f t="shared" si="1261"/>
        <v>-5.6248344556677488E-2</v>
      </c>
      <c r="FE348" s="21">
        <f t="shared" si="1262"/>
        <v>2.3268231975004383E-3</v>
      </c>
      <c r="FF348" s="21">
        <f t="shared" si="1263"/>
        <v>3.1638762653667099E-3</v>
      </c>
      <c r="FG348" s="21">
        <f t="shared" si="1264"/>
        <v>5.4141061924261634E-6</v>
      </c>
      <c r="FH348" s="3">
        <f t="shared" si="1217"/>
        <v>-1.3087995293547468E-4</v>
      </c>
      <c r="FQ348" s="3">
        <f t="shared" si="1265"/>
        <v>9.0412499999999998</v>
      </c>
      <c r="FR348" s="3">
        <f t="shared" si="1266"/>
        <v>1.3877008086625999</v>
      </c>
      <c r="FS348" s="21">
        <f t="shared" ref="FS348:FT348" si="1388">DF26</f>
        <v>5.2144754043313002</v>
      </c>
      <c r="FT348" s="3">
        <f t="shared" si="1388"/>
        <v>7.6535491913374001</v>
      </c>
      <c r="FU348" s="22">
        <f t="shared" si="1268"/>
        <v>39.909244014068584</v>
      </c>
      <c r="FV348" s="3">
        <f t="shared" si="1269"/>
        <v>27.190753742376078</v>
      </c>
      <c r="FX348" s="3"/>
      <c r="FY348" s="3">
        <f t="shared" si="1270"/>
        <v>0.70346484287317779</v>
      </c>
      <c r="FZ348" s="21">
        <f t="shared" si="1271"/>
        <v>-4.0300681836910881</v>
      </c>
      <c r="GA348" s="21">
        <f t="shared" si="1272"/>
        <v>0.49486278515858473</v>
      </c>
      <c r="GB348" s="21">
        <f t="shared" si="1273"/>
        <v>16.241449565199186</v>
      </c>
      <c r="GC348" s="3">
        <f t="shared" si="1218"/>
        <v>-2.8350112816084443</v>
      </c>
    </row>
    <row r="349" spans="68:188" x14ac:dyDescent="0.25">
      <c r="BP349" s="3">
        <f t="shared" si="1219"/>
        <v>219</v>
      </c>
      <c r="BQ349" s="3">
        <f t="shared" si="1220"/>
        <v>130.09053916177999</v>
      </c>
      <c r="BR349" s="21">
        <f t="shared" ref="BR349:BS349" si="1389">CV27</f>
        <v>174.54526958088999</v>
      </c>
      <c r="BS349" s="25">
        <f t="shared" si="1389"/>
        <v>88.909460838220014</v>
      </c>
      <c r="BT349" s="22">
        <f t="shared" si="1222"/>
        <v>15518.725810298694</v>
      </c>
      <c r="BU349" s="3">
        <f t="shared" si="1223"/>
        <v>30466.051133065561</v>
      </c>
      <c r="BW349" s="3"/>
      <c r="BX349" s="3">
        <f t="shared" si="1224"/>
        <v>18.11237093153764</v>
      </c>
      <c r="BY349" s="21">
        <f t="shared" si="1225"/>
        <v>-20.960565474950755</v>
      </c>
      <c r="BZ349" s="21">
        <f t="shared" si="1226"/>
        <v>328.05798076160971</v>
      </c>
      <c r="CA349" s="21">
        <f t="shared" si="1227"/>
        <v>439.34530502969756</v>
      </c>
      <c r="CB349" s="3">
        <f t="shared" si="1214"/>
        <v>-379.64553681708952</v>
      </c>
      <c r="CK349" s="3">
        <f t="shared" si="1228"/>
        <v>113.875</v>
      </c>
      <c r="CL349" s="3">
        <f t="shared" si="1229"/>
        <v>92.500686250000101</v>
      </c>
      <c r="CM349" s="21">
        <f t="shared" ref="CM349:CN349" si="1390">CX27</f>
        <v>103.18784312500006</v>
      </c>
      <c r="CN349" s="25">
        <f t="shared" si="1390"/>
        <v>21.374313749999899</v>
      </c>
      <c r="CO349" s="22">
        <f t="shared" si="1231"/>
        <v>2205.5693341395213</v>
      </c>
      <c r="CP349" s="3">
        <f t="shared" si="1232"/>
        <v>10647.730968789621</v>
      </c>
      <c r="CR349" s="3"/>
      <c r="CS349" s="3">
        <f t="shared" si="1233"/>
        <v>-4.209988776655436</v>
      </c>
      <c r="CT349" s="21">
        <f t="shared" si="1234"/>
        <v>-10.665960499999528</v>
      </c>
      <c r="CU349" s="21">
        <f t="shared" si="1235"/>
        <v>17.724005499564736</v>
      </c>
      <c r="CV349" s="21">
        <f t="shared" si="1236"/>
        <v>113.76271338755018</v>
      </c>
      <c r="CW349" s="3">
        <f t="shared" si="1215"/>
        <v>44.903573997248216</v>
      </c>
      <c r="DF349" s="3">
        <f t="shared" si="1237"/>
        <v>121.875</v>
      </c>
      <c r="DG349" s="3">
        <f t="shared" si="1238"/>
        <v>137.49933249999998</v>
      </c>
      <c r="DH349" s="21">
        <f t="shared" ref="DH349:DI349" si="1391">CZ27</f>
        <v>129.68716624999999</v>
      </c>
      <c r="DI349" s="3">
        <f t="shared" si="1391"/>
        <v>-15.62433249999998</v>
      </c>
      <c r="DJ349" s="22">
        <f t="shared" si="1240"/>
        <v>-2026.2754064727753</v>
      </c>
      <c r="DK349" s="3">
        <f t="shared" si="1241"/>
        <v>16818.761089955136</v>
      </c>
      <c r="DM349" s="3"/>
      <c r="DN349" s="3">
        <f t="shared" si="1242"/>
        <v>-2.0620791245791281</v>
      </c>
      <c r="DO349" s="21">
        <f t="shared" si="1243"/>
        <v>0.59653822222264807</v>
      </c>
      <c r="DP349" s="21">
        <f t="shared" si="1244"/>
        <v>4.2521703160250235</v>
      </c>
      <c r="DQ349" s="21">
        <f t="shared" si="1245"/>
        <v>0.35585785057255748</v>
      </c>
      <c r="DR349" s="3">
        <f t="shared" si="1216"/>
        <v>-1.2301090150588676</v>
      </c>
      <c r="EA349" s="3">
        <f t="shared" si="1289"/>
        <v>2.1213906894519745</v>
      </c>
      <c r="EB349" s="3">
        <f t="shared" si="1290"/>
        <v>2.1100006100000002</v>
      </c>
      <c r="EC349" s="21">
        <f t="shared" si="1381"/>
        <v>2.1156956497259873</v>
      </c>
      <c r="ED349" s="3">
        <f t="shared" si="1381"/>
        <v>1.1390079451974344E-2</v>
      </c>
      <c r="EE349" s="22">
        <f t="shared" si="1249"/>
        <v>2.4097941546575477E-2</v>
      </c>
      <c r="EF349" s="3">
        <f t="shared" si="1250"/>
        <v>4.4761680822694681</v>
      </c>
      <c r="EH349" s="3"/>
      <c r="EI349" s="3">
        <f t="shared" si="1251"/>
        <v>-0.2881842397817227</v>
      </c>
      <c r="EJ349" s="21">
        <f t="shared" si="1252"/>
        <v>-3.3999167666661556E-2</v>
      </c>
      <c r="EK349" s="21">
        <f t="shared" si="1253"/>
        <v>8.3050156058569441E-2</v>
      </c>
      <c r="EL349" s="21">
        <f t="shared" si="1254"/>
        <v>1.1559434020257647E-3</v>
      </c>
      <c r="EM349" s="3">
        <f t="shared" si="1255"/>
        <v>9.7980242872281863E-3</v>
      </c>
      <c r="EV349" s="3">
        <f t="shared" si="1256"/>
        <v>4.2424999999999997</v>
      </c>
      <c r="EW349" s="3">
        <f t="shared" si="1257"/>
        <v>4.7393351227514504</v>
      </c>
      <c r="EX349" s="21">
        <f t="shared" ref="EX349:EY349" si="1392">DD27</f>
        <v>4.4909175613757251</v>
      </c>
      <c r="EY349" s="3">
        <f t="shared" si="1392"/>
        <v>-0.4968351227514507</v>
      </c>
      <c r="EZ349" s="22">
        <f t="shared" si="1259"/>
        <v>-2.231245577872754</v>
      </c>
      <c r="FA349" s="3">
        <f t="shared" si="1260"/>
        <v>20.16834054307289</v>
      </c>
      <c r="FC349" s="3"/>
      <c r="FD349" s="3">
        <f t="shared" si="1261"/>
        <v>0.14000165544332255</v>
      </c>
      <c r="FE349" s="21">
        <f t="shared" si="1262"/>
        <v>4.6824413712561075E-2</v>
      </c>
      <c r="FF349" s="21">
        <f t="shared" si="1263"/>
        <v>1.9600463526870806E-2</v>
      </c>
      <c r="FG349" s="21">
        <f t="shared" si="1264"/>
        <v>2.1925257195250778E-3</v>
      </c>
      <c r="FH349" s="3">
        <f t="shared" si="1217"/>
        <v>6.5554954349215629E-3</v>
      </c>
      <c r="FQ349" s="3">
        <f t="shared" si="1265"/>
        <v>9.2912499999999998</v>
      </c>
      <c r="FR349" s="3">
        <f t="shared" si="1266"/>
        <v>0.81347298265481305</v>
      </c>
      <c r="FS349" s="21">
        <f t="shared" ref="FS349:FT349" si="1393">DF27</f>
        <v>5.0523614913274066</v>
      </c>
      <c r="FT349" s="3">
        <f t="shared" si="1393"/>
        <v>8.4777770173451863</v>
      </c>
      <c r="FU349" s="22">
        <f t="shared" si="1268"/>
        <v>42.832794134495337</v>
      </c>
      <c r="FV349" s="3">
        <f t="shared" si="1269"/>
        <v>25.526356639048096</v>
      </c>
      <c r="FX349" s="3"/>
      <c r="FY349" s="3">
        <f t="shared" si="1270"/>
        <v>0.95346484287317779</v>
      </c>
      <c r="FZ349" s="21">
        <f t="shared" si="1271"/>
        <v>-4.6042960096988743</v>
      </c>
      <c r="GA349" s="21">
        <f t="shared" si="1272"/>
        <v>0.90909520659517362</v>
      </c>
      <c r="GB349" s="21">
        <f t="shared" si="1273"/>
        <v>21.199541744928975</v>
      </c>
      <c r="GC349" s="3">
        <f t="shared" si="1218"/>
        <v>-4.3900343714291363</v>
      </c>
    </row>
    <row r="350" spans="68:188" x14ac:dyDescent="0.25">
      <c r="BP350" s="3">
        <f t="shared" si="1219"/>
        <v>221.375</v>
      </c>
      <c r="BQ350" s="3">
        <f t="shared" si="1220"/>
        <v>64.953357285429902</v>
      </c>
      <c r="BR350" s="21">
        <f t="shared" ref="BR350:BS350" si="1394">CV28</f>
        <v>143.16417864271494</v>
      </c>
      <c r="BS350" s="25">
        <f t="shared" si="1394"/>
        <v>156.42164271457011</v>
      </c>
      <c r="BT350" s="22">
        <f t="shared" si="1222"/>
        <v>22393.976001175644</v>
      </c>
      <c r="BU350" s="3">
        <f t="shared" si="1223"/>
        <v>20495.982046443198</v>
      </c>
      <c r="BW350" s="3"/>
      <c r="BX350" s="3">
        <f t="shared" si="1224"/>
        <v>20.48737093153764</v>
      </c>
      <c r="BY350" s="21">
        <f t="shared" si="1225"/>
        <v>-86.097747351300839</v>
      </c>
      <c r="BZ350" s="21">
        <f t="shared" si="1226"/>
        <v>419.73236768641345</v>
      </c>
      <c r="CA350" s="21">
        <f t="shared" si="1227"/>
        <v>7412.8220989684305</v>
      </c>
      <c r="CB350" s="3">
        <f t="shared" si="1214"/>
        <v>-1763.9164863559126</v>
      </c>
      <c r="CK350" s="3">
        <f t="shared" si="1228"/>
        <v>112.875</v>
      </c>
      <c r="CL350" s="3">
        <f t="shared" si="1229"/>
        <v>92.50021125000039</v>
      </c>
      <c r="CM350" s="21">
        <f t="shared" ref="CM350:CN350" si="1395">CX28</f>
        <v>102.6876056250002</v>
      </c>
      <c r="CN350" s="25">
        <f t="shared" si="1395"/>
        <v>20.37478874999961</v>
      </c>
      <c r="CO350" s="22">
        <f t="shared" si="1231"/>
        <v>2092.2382718526505</v>
      </c>
      <c r="CP350" s="3">
        <f t="shared" si="1232"/>
        <v>10544.744348995573</v>
      </c>
      <c r="CR350" s="3"/>
      <c r="CS350" s="3">
        <f t="shared" si="1233"/>
        <v>-5.209988776655436</v>
      </c>
      <c r="CT350" s="21">
        <f t="shared" si="1234"/>
        <v>-10.666435499999238</v>
      </c>
      <c r="CU350" s="21">
        <f t="shared" si="1235"/>
        <v>27.143983052875608</v>
      </c>
      <c r="CV350" s="21">
        <f t="shared" si="1236"/>
        <v>113.772846275644</v>
      </c>
      <c r="CW350" s="3">
        <f t="shared" si="1215"/>
        <v>55.572009241915147</v>
      </c>
      <c r="DF350" s="3">
        <f t="shared" si="1237"/>
        <v>119.625</v>
      </c>
      <c r="DG350" s="3">
        <f t="shared" si="1238"/>
        <v>134.99974999999901</v>
      </c>
      <c r="DH350" s="21">
        <f t="shared" ref="DH350:DI350" si="1396">CZ28</f>
        <v>127.31237499999951</v>
      </c>
      <c r="DI350" s="3">
        <f t="shared" si="1396"/>
        <v>-15.374749999999011</v>
      </c>
      <c r="DJ350" s="22">
        <f t="shared" si="1240"/>
        <v>-1957.3959375311165</v>
      </c>
      <c r="DK350" s="3">
        <f t="shared" si="1241"/>
        <v>16208.440828140499</v>
      </c>
      <c r="DM350" s="3"/>
      <c r="DN350" s="3">
        <f t="shared" si="1242"/>
        <v>-4.3120791245791281</v>
      </c>
      <c r="DO350" s="21">
        <f t="shared" si="1243"/>
        <v>-1.9030442777783207</v>
      </c>
      <c r="DP350" s="21">
        <f t="shared" si="1244"/>
        <v>18.594026376631099</v>
      </c>
      <c r="DQ350" s="21">
        <f t="shared" si="1245"/>
        <v>3.6215775231848104</v>
      </c>
      <c r="DR350" s="3">
        <f t="shared" si="1216"/>
        <v>8.2060775033576601</v>
      </c>
      <c r="EA350" s="3">
        <f t="shared" si="1289"/>
        <v>2.0918070889018017</v>
      </c>
      <c r="EB350" s="3">
        <f t="shared" si="1290"/>
        <v>2.0900001499999998</v>
      </c>
      <c r="EC350" s="21">
        <f t="shared" ref="EC350:ED352" si="1397">DB28</f>
        <v>2.0909036194509008</v>
      </c>
      <c r="ED350" s="3">
        <f t="shared" si="1397"/>
        <v>1.8069389018018356E-3</v>
      </c>
      <c r="EE350" s="22">
        <f t="shared" si="1249"/>
        <v>3.7781350899040939E-3</v>
      </c>
      <c r="EF350" s="3">
        <f t="shared" si="1250"/>
        <v>4.3718779458328774</v>
      </c>
      <c r="EH350" s="3"/>
      <c r="EI350" s="3">
        <f t="shared" si="1251"/>
        <v>-0.31776784033189553</v>
      </c>
      <c r="EJ350" s="21">
        <f t="shared" si="1252"/>
        <v>-5.3999627666661887E-2</v>
      </c>
      <c r="EK350" s="21">
        <f t="shared" si="1253"/>
        <v>0.10097640034919705</v>
      </c>
      <c r="EL350" s="21">
        <f t="shared" si="1254"/>
        <v>2.9159597881381161E-3</v>
      </c>
      <c r="EM350" s="3">
        <f t="shared" si="1255"/>
        <v>1.7159345062361622E-2</v>
      </c>
      <c r="EV350" s="3">
        <f t="shared" si="1256"/>
        <v>4.3024999999999993</v>
      </c>
      <c r="EW350" s="3">
        <f t="shared" si="1257"/>
        <v>4.7846886518165999</v>
      </c>
      <c r="EX350" s="21">
        <f t="shared" ref="EX350:EY350" si="1398">DD28</f>
        <v>4.5435943259083</v>
      </c>
      <c r="EY350" s="3">
        <f t="shared" si="1398"/>
        <v>-0.48218865181660053</v>
      </c>
      <c r="EZ350" s="22">
        <f t="shared" si="1259"/>
        <v>-2.1908696224112791</v>
      </c>
      <c r="FA350" s="3">
        <f t="shared" si="1260"/>
        <v>20.644249398426098</v>
      </c>
      <c r="FC350" s="3"/>
      <c r="FD350" s="3">
        <f t="shared" si="1261"/>
        <v>0.20000165544332216</v>
      </c>
      <c r="FE350" s="21">
        <f t="shared" si="1262"/>
        <v>9.217794277771052E-2</v>
      </c>
      <c r="FF350" s="21">
        <f t="shared" si="1263"/>
        <v>4.0000662180069355E-2</v>
      </c>
      <c r="FG350" s="21">
        <f t="shared" si="1264"/>
        <v>8.4967731347308749E-3</v>
      </c>
      <c r="FH350" s="3">
        <f t="shared" si="1217"/>
        <v>1.8435741150901925E-2</v>
      </c>
      <c r="FQ350" s="3">
        <f t="shared" si="1265"/>
        <v>9.5224999999999991</v>
      </c>
      <c r="FR350" s="3">
        <f t="shared" si="1266"/>
        <v>1.43607122829905</v>
      </c>
      <c r="FS350" s="21">
        <f t="shared" ref="FS350:FT350" si="1399">DF28</f>
        <v>5.479285614149525</v>
      </c>
      <c r="FT350" s="3">
        <f t="shared" si="1399"/>
        <v>8.0864287717009482</v>
      </c>
      <c r="FU350" s="22">
        <f t="shared" si="1268"/>
        <v>44.30785283862582</v>
      </c>
      <c r="FV350" s="3">
        <f t="shared" si="1269"/>
        <v>30.022570841425939</v>
      </c>
      <c r="FX350" s="3"/>
      <c r="FY350" s="3">
        <f t="shared" si="1270"/>
        <v>1.1847148428731771</v>
      </c>
      <c r="FZ350" s="21">
        <f t="shared" si="1271"/>
        <v>-3.9816977640546378</v>
      </c>
      <c r="GA350" s="21">
        <f t="shared" si="1272"/>
        <v>1.4035492589240166</v>
      </c>
      <c r="GB350" s="21">
        <f t="shared" si="1273"/>
        <v>15.853917084277702</v>
      </c>
      <c r="GC350" s="3">
        <f t="shared" si="1218"/>
        <v>-4.7171764409104711</v>
      </c>
    </row>
    <row r="351" spans="68:188" x14ac:dyDescent="0.25">
      <c r="BP351" s="3">
        <f t="shared" si="1219"/>
        <v>206.33333333333334</v>
      </c>
      <c r="BQ351" s="3">
        <f t="shared" si="1220"/>
        <v>154.25008768132901</v>
      </c>
      <c r="BR351" s="21">
        <f t="shared" ref="BR351:BS351" si="1400">CV29</f>
        <v>180.29171050733117</v>
      </c>
      <c r="BS351" s="25">
        <f t="shared" si="1400"/>
        <v>52.083245652004337</v>
      </c>
      <c r="BT351" s="22">
        <f t="shared" si="1222"/>
        <v>9390.1774473733803</v>
      </c>
      <c r="BU351" s="3">
        <f t="shared" si="1223"/>
        <v>32505.100877659312</v>
      </c>
      <c r="BW351" s="3"/>
      <c r="BX351" s="3">
        <f t="shared" si="1224"/>
        <v>5.445704264870983</v>
      </c>
      <c r="BY351" s="21">
        <f t="shared" si="1225"/>
        <v>3.1989830445982648</v>
      </c>
      <c r="BZ351" s="21">
        <f t="shared" si="1226"/>
        <v>29.655694940434014</v>
      </c>
      <c r="CA351" s="21">
        <f t="shared" si="1227"/>
        <v>10.233492519627184</v>
      </c>
      <c r="CB351" s="3">
        <f t="shared" si="1214"/>
        <v>17.420715609218732</v>
      </c>
      <c r="CK351" s="3">
        <f t="shared" si="1228"/>
        <v>126</v>
      </c>
      <c r="CL351" s="3">
        <f t="shared" si="1229"/>
        <v>108.74963</v>
      </c>
      <c r="CM351" s="21">
        <f t="shared" ref="CM351:CN351" si="1401">CX29</f>
        <v>117.374815</v>
      </c>
      <c r="CN351" s="25">
        <f t="shared" si="1401"/>
        <v>17.250370000000004</v>
      </c>
      <c r="CO351" s="22">
        <f t="shared" si="1231"/>
        <v>2024.7589874315504</v>
      </c>
      <c r="CP351" s="3">
        <f t="shared" si="1232"/>
        <v>13776.847196284225</v>
      </c>
      <c r="CR351" s="3"/>
      <c r="CS351" s="3">
        <f t="shared" si="1233"/>
        <v>7.915011223344564</v>
      </c>
      <c r="CT351" s="21">
        <f t="shared" si="1234"/>
        <v>5.5829832500003675</v>
      </c>
      <c r="CU351" s="21">
        <f t="shared" si="1235"/>
        <v>62.647402665670413</v>
      </c>
      <c r="CV351" s="21">
        <f t="shared" si="1236"/>
        <v>31.169701969784665</v>
      </c>
      <c r="CW351" s="3">
        <f t="shared" si="1215"/>
        <v>44.189375083497616</v>
      </c>
      <c r="DF351" s="3">
        <f t="shared" si="1237"/>
        <v>137.88888888888889</v>
      </c>
      <c r="DG351" s="3">
        <f t="shared" si="1238"/>
        <v>163.750169999999</v>
      </c>
      <c r="DH351" s="21">
        <f t="shared" ref="DH351:DI351" si="1402">CZ29</f>
        <v>150.81952944444396</v>
      </c>
      <c r="DI351" s="3">
        <f t="shared" si="1402"/>
        <v>-25.861281111110117</v>
      </c>
      <c r="DJ351" s="22">
        <f t="shared" si="1240"/>
        <v>-3900.3862480081148</v>
      </c>
      <c r="DK351" s="3">
        <f t="shared" si="1241"/>
        <v>22746.530461843497</v>
      </c>
      <c r="DM351" s="3"/>
      <c r="DN351" s="3">
        <f t="shared" si="1242"/>
        <v>13.951809764309758</v>
      </c>
      <c r="DO351" s="21">
        <f t="shared" si="1243"/>
        <v>26.84737572222167</v>
      </c>
      <c r="DP351" s="21">
        <f t="shared" si="1244"/>
        <v>194.65299569948908</v>
      </c>
      <c r="DQ351" s="21">
        <f t="shared" si="1245"/>
        <v>720.78158317013754</v>
      </c>
      <c r="DR351" s="3">
        <f t="shared" si="1216"/>
        <v>374.56947874738501</v>
      </c>
      <c r="EA351" s="3">
        <f t="shared" si="1289"/>
        <v>2.6315789473684208</v>
      </c>
      <c r="EB351" s="3">
        <f t="shared" si="1290"/>
        <v>2.3700008399999901</v>
      </c>
      <c r="EC351" s="21">
        <f t="shared" si="1397"/>
        <v>2.5007898936842055</v>
      </c>
      <c r="ED351" s="3">
        <f t="shared" si="1397"/>
        <v>0.26157810736843068</v>
      </c>
      <c r="EE351" s="22">
        <f t="shared" si="1249"/>
        <v>0.65415188731601348</v>
      </c>
      <c r="EF351" s="3">
        <f t="shared" si="1250"/>
        <v>6.25395009235306</v>
      </c>
      <c r="EH351" s="3"/>
      <c r="EI351" s="3">
        <f t="shared" si="1251"/>
        <v>0.22200401813472359</v>
      </c>
      <c r="EJ351" s="21">
        <f t="shared" si="1252"/>
        <v>0.2260010623333284</v>
      </c>
      <c r="EK351" s="21">
        <f t="shared" si="1253"/>
        <v>4.9285784067962683E-2</v>
      </c>
      <c r="EL351" s="21">
        <f t="shared" si="1254"/>
        <v>5.1076480175792985E-2</v>
      </c>
      <c r="EM351" s="3">
        <f t="shared" si="1255"/>
        <v>5.0173143940715037E-2</v>
      </c>
      <c r="EV351" s="3">
        <f t="shared" si="1256"/>
        <v>3.8000000000000003</v>
      </c>
      <c r="EW351" s="3">
        <f t="shared" si="1257"/>
        <v>4.2194077872141103</v>
      </c>
      <c r="EX351" s="21">
        <f t="shared" ref="EX351:EY351" si="1403">DD29</f>
        <v>4.009703893607055</v>
      </c>
      <c r="EY351" s="3">
        <f t="shared" si="1403"/>
        <v>-0.41940778721410998</v>
      </c>
      <c r="EZ351" s="22">
        <f t="shared" si="1259"/>
        <v>-1.681701037401536</v>
      </c>
      <c r="FA351" s="3">
        <f t="shared" si="1260"/>
        <v>16.077725314407576</v>
      </c>
      <c r="FC351" s="3"/>
      <c r="FD351" s="3">
        <f t="shared" si="1261"/>
        <v>-0.3024983445566769</v>
      </c>
      <c r="FE351" s="21">
        <f t="shared" si="1262"/>
        <v>-0.47310292182477909</v>
      </c>
      <c r="FF351" s="21">
        <f t="shared" si="1263"/>
        <v>9.1505248459530023E-2</v>
      </c>
      <c r="FG351" s="21">
        <f t="shared" si="1264"/>
        <v>0.22382637463914304</v>
      </c>
      <c r="FH351" s="3">
        <f t="shared" si="1217"/>
        <v>0.14311285065692261</v>
      </c>
      <c r="FQ351" s="3">
        <f t="shared" si="1265"/>
        <v>7.8211111111111116</v>
      </c>
      <c r="FR351" s="3">
        <f t="shared" si="1266"/>
        <v>5.5573415023282502</v>
      </c>
      <c r="FS351" s="21">
        <f t="shared" ref="FS351:FT351" si="1404">DF29</f>
        <v>6.6892263067196804</v>
      </c>
      <c r="FT351" s="3">
        <f t="shared" si="1404"/>
        <v>2.2637696087828614</v>
      </c>
      <c r="FU351" s="22">
        <f t="shared" si="1268"/>
        <v>15.142867219422836</v>
      </c>
      <c r="FV351" s="3">
        <f t="shared" si="1269"/>
        <v>44.745748582510615</v>
      </c>
      <c r="FX351" s="3"/>
      <c r="FY351" s="3">
        <f t="shared" si="1270"/>
        <v>-0.51667404601571043</v>
      </c>
      <c r="FZ351" s="21">
        <f t="shared" si="1271"/>
        <v>0.13957250997456239</v>
      </c>
      <c r="GA351" s="21">
        <f t="shared" si="1272"/>
        <v>0.26695206982624448</v>
      </c>
      <c r="GB351" s="21">
        <f t="shared" si="1273"/>
        <v>1.9480485540599318E-2</v>
      </c>
      <c r="GC351" s="3">
        <f t="shared" si="1218"/>
        <v>-7.2113493441125248E-2</v>
      </c>
    </row>
    <row r="352" spans="68:188" x14ac:dyDescent="0.25">
      <c r="BP352" s="3">
        <f t="shared" si="1219"/>
        <v>199.66666666666666</v>
      </c>
      <c r="BQ352" s="3">
        <f t="shared" si="1220"/>
        <v>148.73036410109901</v>
      </c>
      <c r="BR352" s="21">
        <f t="shared" ref="BR352:BS352" si="1405">CV30</f>
        <v>174.19851538388284</v>
      </c>
      <c r="BS352" s="25">
        <f t="shared" si="1405"/>
        <v>50.936302565567644</v>
      </c>
      <c r="BT352" s="22">
        <f t="shared" si="1222"/>
        <v>8873.0282860661464</v>
      </c>
      <c r="BU352" s="3">
        <f t="shared" si="1223"/>
        <v>30345.122761948864</v>
      </c>
      <c r="BW352" s="3"/>
      <c r="BX352" s="3">
        <f t="shared" si="1224"/>
        <v>-1.2209624017957026</v>
      </c>
      <c r="BY352" s="21">
        <f t="shared" si="1225"/>
        <v>-2.3207405356317281</v>
      </c>
      <c r="BZ352" s="21">
        <f t="shared" si="1226"/>
        <v>1.4907491865987308</v>
      </c>
      <c r="CA352" s="21">
        <f t="shared" si="1227"/>
        <v>5.3858366337242405</v>
      </c>
      <c r="CB352" s="3">
        <f t="shared" si="1214"/>
        <v>2.8335369383295599</v>
      </c>
      <c r="CK352" s="3">
        <f t="shared" si="1228"/>
        <v>121.44444444444444</v>
      </c>
      <c r="CL352" s="3">
        <f t="shared" si="1229"/>
        <v>105.000495</v>
      </c>
      <c r="CM352" s="21">
        <f t="shared" ref="CM352:CN352" si="1406">CX30</f>
        <v>113.22246972222223</v>
      </c>
      <c r="CN352" s="25">
        <f t="shared" si="1406"/>
        <v>16.443949444444442</v>
      </c>
      <c r="CO352" s="22">
        <f t="shared" si="1231"/>
        <v>1861.8245680873638</v>
      </c>
      <c r="CP352" s="3">
        <f t="shared" si="1232"/>
        <v>12819.32764999953</v>
      </c>
      <c r="CR352" s="3"/>
      <c r="CS352" s="3">
        <f t="shared" si="1233"/>
        <v>3.3594556677890068</v>
      </c>
      <c r="CT352" s="21">
        <f t="shared" si="1234"/>
        <v>1.8338482500003721</v>
      </c>
      <c r="CU352" s="21">
        <f t="shared" si="1235"/>
        <v>11.285942383839682</v>
      </c>
      <c r="CV352" s="21">
        <f t="shared" si="1236"/>
        <v>3.3629994040294271</v>
      </c>
      <c r="CW352" s="3">
        <f t="shared" si="1215"/>
        <v>6.1607318973287013</v>
      </c>
      <c r="DF352" s="3">
        <f t="shared" si="1237"/>
        <v>131.88888888888889</v>
      </c>
      <c r="DG352" s="3">
        <f t="shared" si="1238"/>
        <v>147.499562499999</v>
      </c>
      <c r="DH352" s="21">
        <f t="shared" ref="DH352:DI352" si="1407">CZ30</f>
        <v>139.69422569444396</v>
      </c>
      <c r="DI352" s="3">
        <f t="shared" si="1407"/>
        <v>-15.610673611110116</v>
      </c>
      <c r="DJ352" s="22">
        <f t="shared" si="1240"/>
        <v>-2180.7209626727172</v>
      </c>
      <c r="DK352" s="3">
        <f t="shared" si="1241"/>
        <v>19514.476692370248</v>
      </c>
      <c r="DM352" s="3"/>
      <c r="DN352" s="3">
        <f t="shared" si="1242"/>
        <v>7.9518097643097576</v>
      </c>
      <c r="DO352" s="21">
        <f t="shared" si="1243"/>
        <v>10.596768222221669</v>
      </c>
      <c r="DP352" s="21">
        <f t="shared" si="1244"/>
        <v>63.231278527772005</v>
      </c>
      <c r="DQ352" s="21">
        <f t="shared" si="1245"/>
        <v>112.291496755487</v>
      </c>
      <c r="DR352" s="3">
        <f t="shared" si="1216"/>
        <v>84.263485019589623</v>
      </c>
      <c r="EA352" s="3">
        <f t="shared" si="1289"/>
        <v>2.5295109612141653</v>
      </c>
      <c r="EB352" s="3">
        <f t="shared" si="1290"/>
        <v>2.01999664</v>
      </c>
      <c r="EC352" s="21">
        <f t="shared" si="1397"/>
        <v>2.2747538006070824</v>
      </c>
      <c r="ED352" s="3">
        <f t="shared" si="1397"/>
        <v>0.50951432121416529</v>
      </c>
      <c r="EE352" s="22">
        <f t="shared" si="1249"/>
        <v>1.1590196386456604</v>
      </c>
      <c r="EF352" s="3">
        <f t="shared" si="1250"/>
        <v>5.1745048533763658</v>
      </c>
      <c r="EH352" s="3"/>
      <c r="EI352" s="3">
        <f t="shared" si="1251"/>
        <v>0.11993603198046809</v>
      </c>
      <c r="EJ352" s="21">
        <f t="shared" si="1252"/>
        <v>-0.12400313766666171</v>
      </c>
      <c r="EK352" s="21">
        <f t="shared" si="1253"/>
        <v>1.4384651767219866E-2</v>
      </c>
      <c r="EL352" s="21">
        <f t="shared" si="1254"/>
        <v>1.5376778151177056E-2</v>
      </c>
      <c r="EM352" s="3">
        <f t="shared" si="1255"/>
        <v>-1.4872444284867127E-2</v>
      </c>
      <c r="EV352" s="3">
        <f t="shared" si="1256"/>
        <v>3.9533333333333331</v>
      </c>
      <c r="EW352" s="3">
        <f t="shared" si="1257"/>
        <v>4.9505032840054497</v>
      </c>
      <c r="EX352" s="21">
        <f t="shared" ref="EX352:EY352" si="1408">DD30</f>
        <v>4.4519183086693914</v>
      </c>
      <c r="EY352" s="3">
        <f t="shared" si="1408"/>
        <v>-0.99716995067211656</v>
      </c>
      <c r="EZ352" s="22">
        <f t="shared" si="1259"/>
        <v>-4.4393191602521496</v>
      </c>
      <c r="FA352" s="3">
        <f t="shared" si="1260"/>
        <v>19.819576627065736</v>
      </c>
      <c r="FC352" s="3"/>
      <c r="FD352" s="3">
        <f t="shared" si="1261"/>
        <v>-0.14916501122334402</v>
      </c>
      <c r="FE352" s="21">
        <f t="shared" si="1262"/>
        <v>0.25799257496656036</v>
      </c>
      <c r="FF352" s="21">
        <f t="shared" si="1263"/>
        <v>2.225020057326035E-2</v>
      </c>
      <c r="FG352" s="21">
        <f t="shared" si="1264"/>
        <v>6.6560168737876263E-2</v>
      </c>
      <c r="FH352" s="3">
        <f t="shared" si="1217"/>
        <v>-3.8483465340426404E-2</v>
      </c>
      <c r="FQ352" s="3">
        <f t="shared" si="1265"/>
        <v>7.8866666666666667</v>
      </c>
      <c r="FR352" s="3">
        <f t="shared" si="1266"/>
        <v>4.73680691935028</v>
      </c>
      <c r="FS352" s="21">
        <f t="shared" ref="FS352:FT352" si="1409">DF30</f>
        <v>6.3117367930084729</v>
      </c>
      <c r="FT352" s="3">
        <f t="shared" si="1409"/>
        <v>3.1498597473163867</v>
      </c>
      <c r="FU352" s="22">
        <f t="shared" si="1268"/>
        <v>19.881085659953211</v>
      </c>
      <c r="FV352" s="3">
        <f t="shared" si="1269"/>
        <v>39.838021344216884</v>
      </c>
      <c r="FX352" s="3"/>
      <c r="FY352" s="3">
        <f t="shared" si="1270"/>
        <v>-0.45111849046015529</v>
      </c>
      <c r="FZ352" s="21">
        <f t="shared" si="1271"/>
        <v>-0.68096207300340783</v>
      </c>
      <c r="GA352" s="21">
        <f t="shared" si="1272"/>
        <v>0.20350789243504921</v>
      </c>
      <c r="GB352" s="21">
        <f t="shared" si="1273"/>
        <v>0.46370934486909854</v>
      </c>
      <c r="GC352" s="3">
        <f t="shared" si="1218"/>
        <v>0.3071945824339154</v>
      </c>
    </row>
    <row r="353" spans="68:185" x14ac:dyDescent="0.25">
      <c r="BP353" s="3">
        <f t="shared" si="1219"/>
        <v>205.11111111111111</v>
      </c>
      <c r="BQ353" s="3">
        <f t="shared" si="1220"/>
        <v>159.20659981400001</v>
      </c>
      <c r="BR353" s="21">
        <f t="shared" ref="BR353:BS353" si="1410">CV31</f>
        <v>182.15885546255555</v>
      </c>
      <c r="BS353" s="25">
        <f t="shared" si="1410"/>
        <v>45.9045112971111</v>
      </c>
      <c r="BT353" s="22">
        <f t="shared" si="1222"/>
        <v>8361.9132384497098</v>
      </c>
      <c r="BU353" s="3">
        <f t="shared" si="1223"/>
        <v>33181.848623428203</v>
      </c>
      <c r="BW353" s="3"/>
      <c r="BX353" s="3">
        <f t="shared" si="1224"/>
        <v>4.2234820426487545</v>
      </c>
      <c r="BY353" s="21">
        <f t="shared" si="1225"/>
        <v>8.1554951772692732</v>
      </c>
      <c r="BZ353" s="21">
        <f t="shared" si="1226"/>
        <v>17.837800564576497</v>
      </c>
      <c r="CA353" s="21">
        <f t="shared" si="1227"/>
        <v>66.512101586462379</v>
      </c>
      <c r="CB353" s="3">
        <f t="shared" si="1214"/>
        <v>34.444587430105294</v>
      </c>
      <c r="CK353" s="3">
        <f t="shared" si="1228"/>
        <v>124.2222222222222</v>
      </c>
      <c r="CL353" s="3">
        <f t="shared" si="1229"/>
        <v>111.24968624999899</v>
      </c>
      <c r="CM353" s="21">
        <f t="shared" ref="CM353:CN353" si="1411">CX31</f>
        <v>117.73595423611059</v>
      </c>
      <c r="CN353" s="25">
        <f t="shared" si="1411"/>
        <v>12.972535972223213</v>
      </c>
      <c r="CO353" s="22">
        <f t="shared" si="1231"/>
        <v>1527.3339015519705</v>
      </c>
      <c r="CP353" s="3">
        <f t="shared" si="1232"/>
        <v>13861.754919887526</v>
      </c>
      <c r="CR353" s="3"/>
      <c r="CS353" s="3">
        <f t="shared" si="1233"/>
        <v>6.1372334455667641</v>
      </c>
      <c r="CT353" s="21">
        <f t="shared" si="1234"/>
        <v>8.0830394999993587</v>
      </c>
      <c r="CU353" s="21">
        <f t="shared" si="1235"/>
        <v>37.665634365383298</v>
      </c>
      <c r="CV353" s="21">
        <f t="shared" si="1236"/>
        <v>65.335527558549884</v>
      </c>
      <c r="CW353" s="3">
        <f t="shared" si="1215"/>
        <v>49.607500361233321</v>
      </c>
      <c r="DF353" s="3">
        <f t="shared" si="1237"/>
        <v>137.88888888888889</v>
      </c>
      <c r="DG353" s="3">
        <f t="shared" si="1238"/>
        <v>152.50015250000001</v>
      </c>
      <c r="DH353" s="21">
        <f t="shared" ref="DH353:DI353" si="1412">CZ31</f>
        <v>145.19452069444446</v>
      </c>
      <c r="DI353" s="3">
        <f t="shared" si="1412"/>
        <v>-14.611263611111127</v>
      </c>
      <c r="DJ353" s="22">
        <f t="shared" si="1240"/>
        <v>-2121.4754167554579</v>
      </c>
      <c r="DK353" s="3">
        <f t="shared" si="1241"/>
        <v>21081.448839689463</v>
      </c>
      <c r="DM353" s="3"/>
      <c r="DN353" s="3">
        <f t="shared" si="1242"/>
        <v>13.951809764309758</v>
      </c>
      <c r="DO353" s="21">
        <f t="shared" si="1243"/>
        <v>15.597358222222681</v>
      </c>
      <c r="DP353" s="21">
        <f t="shared" si="1244"/>
        <v>194.65299569948908</v>
      </c>
      <c r="DQ353" s="21">
        <f t="shared" si="1245"/>
        <v>243.27758351233746</v>
      </c>
      <c r="DR353" s="3">
        <f t="shared" si="1216"/>
        <v>217.61137474224347</v>
      </c>
      <c r="EA353" s="3">
        <f t="shared" si="1289"/>
        <v>2.6162790697674421</v>
      </c>
      <c r="EB353" s="3">
        <f t="shared" si="1290"/>
        <v>2.10000038</v>
      </c>
      <c r="EC353" s="21">
        <f t="shared" ref="EC353:ED355" si="1413">DB31</f>
        <v>2.358139724883721</v>
      </c>
      <c r="ED353" s="3">
        <f t="shared" si="1413"/>
        <v>0.51627868976744207</v>
      </c>
      <c r="EE353" s="22">
        <f t="shared" si="1249"/>
        <v>1.2174572874515237</v>
      </c>
      <c r="EF353" s="3">
        <f t="shared" si="1250"/>
        <v>5.5608229620746714</v>
      </c>
      <c r="EH353" s="3"/>
      <c r="EI353" s="3">
        <f t="shared" si="1251"/>
        <v>0.20670414053374486</v>
      </c>
      <c r="EJ353" s="21">
        <f t="shared" si="1252"/>
        <v>-4.3999397666661721E-2</v>
      </c>
      <c r="EK353" s="21">
        <f t="shared" si="1253"/>
        <v>4.2726601713794145E-2</v>
      </c>
      <c r="EL353" s="21">
        <f t="shared" si="1254"/>
        <v>1.9359469950290368E-3</v>
      </c>
      <c r="EM353" s="3">
        <f t="shared" si="1255"/>
        <v>-9.0948576786897706E-3</v>
      </c>
      <c r="EV353" s="3">
        <f t="shared" si="1256"/>
        <v>3.822222222222222</v>
      </c>
      <c r="EW353" s="3">
        <f t="shared" si="1257"/>
        <v>4.7619039002269101</v>
      </c>
      <c r="EX353" s="21">
        <f t="shared" ref="EX353:EY353" si="1414">DD31</f>
        <v>4.2920630612245656</v>
      </c>
      <c r="EY353" s="3">
        <f t="shared" si="1414"/>
        <v>-0.93968167800468816</v>
      </c>
      <c r="EZ353" s="22">
        <f t="shared" si="1259"/>
        <v>-4.0331730194734385</v>
      </c>
      <c r="FA353" s="3">
        <f t="shared" si="1260"/>
        <v>18.421805321528389</v>
      </c>
      <c r="FC353" s="3"/>
      <c r="FD353" s="3">
        <f t="shared" si="1261"/>
        <v>-0.2802761223344552</v>
      </c>
      <c r="FE353" s="21">
        <f t="shared" si="1262"/>
        <v>6.9393191188020786E-2</v>
      </c>
      <c r="FF353" s="21">
        <f t="shared" si="1263"/>
        <v>7.8554704750838492E-2</v>
      </c>
      <c r="FG353" s="21">
        <f t="shared" si="1264"/>
        <v>4.8154149832572053E-3</v>
      </c>
      <c r="FH353" s="3">
        <f t="shared" si="1217"/>
        <v>-1.9449254542591953E-2</v>
      </c>
      <c r="FQ353" s="3">
        <f t="shared" si="1265"/>
        <v>7.8266666666666662</v>
      </c>
      <c r="FR353" s="3">
        <f t="shared" si="1266"/>
        <v>6.3251136123483196</v>
      </c>
      <c r="FS353" s="21">
        <f t="shared" ref="FS353:FT353" si="1415">DF31</f>
        <v>7.0758901395074929</v>
      </c>
      <c r="FT353" s="3">
        <f t="shared" si="1415"/>
        <v>1.5015530543183466</v>
      </c>
      <c r="FU353" s="22">
        <f t="shared" si="1268"/>
        <v>10.624824450998547</v>
      </c>
      <c r="FV353" s="3">
        <f t="shared" si="1269"/>
        <v>50.068221266379368</v>
      </c>
      <c r="FX353" s="3"/>
      <c r="FY353" s="3">
        <f t="shared" si="1270"/>
        <v>-0.51111849046015578</v>
      </c>
      <c r="FZ353" s="21">
        <f t="shared" si="1271"/>
        <v>0.90734461999463178</v>
      </c>
      <c r="GA353" s="21">
        <f t="shared" si="1272"/>
        <v>0.26124211129026836</v>
      </c>
      <c r="GB353" s="21">
        <f t="shared" si="1273"/>
        <v>0.82327425943320276</v>
      </c>
      <c r="GC353" s="3">
        <f t="shared" si="1218"/>
        <v>-0.46376061249879991</v>
      </c>
    </row>
    <row r="354" spans="68:185" x14ac:dyDescent="0.25">
      <c r="BP354" s="3">
        <f t="shared" si="1219"/>
        <v>199.88888888888889</v>
      </c>
      <c r="BQ354" s="3">
        <f t="shared" si="1220"/>
        <v>262.76860274937997</v>
      </c>
      <c r="BR354" s="21">
        <f t="shared" ref="BR354:BS354" si="1416">CV32</f>
        <v>231.32874581913444</v>
      </c>
      <c r="BS354" s="25">
        <f t="shared" si="1416"/>
        <v>-62.87971386049108</v>
      </c>
      <c r="BT354" s="22">
        <f t="shared" si="1222"/>
        <v>-14545.885344813445</v>
      </c>
      <c r="BU354" s="3">
        <f t="shared" si="1223"/>
        <v>53512.988642253709</v>
      </c>
      <c r="BW354" s="3"/>
      <c r="BX354" s="3">
        <f t="shared" si="1224"/>
        <v>-0.99874017957347405</v>
      </c>
      <c r="BY354" s="21">
        <f t="shared" si="1225"/>
        <v>111.71749811264922</v>
      </c>
      <c r="BZ354" s="21">
        <f t="shared" si="1226"/>
        <v>0.99748194629445519</v>
      </c>
      <c r="CA354" s="21">
        <f t="shared" si="1227"/>
        <v>12480.799384549782</v>
      </c>
      <c r="CB354" s="3">
        <f t="shared" si="1214"/>
        <v>-111.57675412652654</v>
      </c>
      <c r="CK354" s="3">
        <f t="shared" si="1228"/>
        <v>120.11111111111111</v>
      </c>
      <c r="CL354" s="3">
        <f t="shared" si="1229"/>
        <v>102.499958750001</v>
      </c>
      <c r="CM354" s="21">
        <f t="shared" ref="CM354:CN354" si="1417">CX32</f>
        <v>111.30553493055606</v>
      </c>
      <c r="CN354" s="25">
        <f t="shared" si="1417"/>
        <v>17.611152361110115</v>
      </c>
      <c r="CO354" s="22">
        <f t="shared" si="1231"/>
        <v>1960.2187342968869</v>
      </c>
      <c r="CP354" s="3">
        <f t="shared" si="1232"/>
        <v>12388.922106177237</v>
      </c>
      <c r="CR354" s="3"/>
      <c r="CS354" s="3">
        <f t="shared" si="1233"/>
        <v>2.0261223344556782</v>
      </c>
      <c r="CT354" s="21">
        <f t="shared" si="1234"/>
        <v>-0.66668799999862927</v>
      </c>
      <c r="CU354" s="21">
        <f t="shared" si="1235"/>
        <v>4.1051717141801269</v>
      </c>
      <c r="CV354" s="21">
        <f t="shared" si="1236"/>
        <v>0.44447288934217227</v>
      </c>
      <c r="CW354" s="3">
        <f t="shared" si="1215"/>
        <v>-1.35079144691081</v>
      </c>
      <c r="DF354" s="3">
        <f t="shared" si="1237"/>
        <v>125.44444444444444</v>
      </c>
      <c r="DG354" s="3">
        <f t="shared" si="1238"/>
        <v>143.74971624999799</v>
      </c>
      <c r="DH354" s="21">
        <f t="shared" ref="DH354:DI354" si="1418">CZ32</f>
        <v>134.59708034722121</v>
      </c>
      <c r="DI354" s="3">
        <f t="shared" si="1418"/>
        <v>-18.305271805553545</v>
      </c>
      <c r="DJ354" s="22">
        <f t="shared" si="1240"/>
        <v>-2463.8361399898135</v>
      </c>
      <c r="DK354" s="3">
        <f t="shared" si="1241"/>
        <v>18116.37403799632</v>
      </c>
      <c r="DM354" s="3"/>
      <c r="DN354" s="3">
        <f t="shared" si="1242"/>
        <v>1.5073653198653147</v>
      </c>
      <c r="DO354" s="21">
        <f t="shared" si="1243"/>
        <v>6.846921972220656</v>
      </c>
      <c r="DP354" s="21">
        <f t="shared" si="1244"/>
        <v>2.2721502075326625</v>
      </c>
      <c r="DQ354" s="21">
        <f t="shared" si="1245"/>
        <v>46.880340493677998</v>
      </c>
      <c r="DR354" s="3">
        <f t="shared" si="1216"/>
        <v>10.320812728749241</v>
      </c>
      <c r="EA354" s="3">
        <f t="shared" si="1289"/>
        <v>2.4516480523018256</v>
      </c>
      <c r="EB354" s="3">
        <f t="shared" si="1290"/>
        <v>2.10999679999999</v>
      </c>
      <c r="EC354" s="21">
        <f t="shared" si="1413"/>
        <v>2.280822426150908</v>
      </c>
      <c r="ED354" s="3">
        <f t="shared" si="1413"/>
        <v>0.34165125230183557</v>
      </c>
      <c r="EE354" s="22">
        <f t="shared" si="1249"/>
        <v>0.77924583817256865</v>
      </c>
      <c r="EF354" s="3">
        <f t="shared" si="1250"/>
        <v>5.2021509396329142</v>
      </c>
      <c r="EH354" s="3"/>
      <c r="EI354" s="3">
        <f t="shared" si="1251"/>
        <v>4.2073123068128382E-2</v>
      </c>
      <c r="EJ354" s="21">
        <f t="shared" si="1252"/>
        <v>-3.4002977666671708E-2</v>
      </c>
      <c r="EK354" s="21">
        <f t="shared" si="1253"/>
        <v>1.7701476847058765E-3</v>
      </c>
      <c r="EL354" s="21">
        <f t="shared" si="1254"/>
        <v>1.156202490200175E-3</v>
      </c>
      <c r="EM354" s="3">
        <f t="shared" si="1255"/>
        <v>-1.4306114640526995E-3</v>
      </c>
      <c r="EV354" s="3">
        <f t="shared" si="1256"/>
        <v>4.0788888888888879</v>
      </c>
      <c r="EW354" s="3">
        <f t="shared" si="1257"/>
        <v>4.7393436805212197</v>
      </c>
      <c r="EX354" s="21">
        <f t="shared" ref="EX354:EY354" si="1419">DD32</f>
        <v>4.4091162847050533</v>
      </c>
      <c r="EY354" s="3">
        <f t="shared" si="1419"/>
        <v>-0.66045479163233178</v>
      </c>
      <c r="EZ354" s="22">
        <f t="shared" si="1259"/>
        <v>-2.9120219770975968</v>
      </c>
      <c r="FA354" s="3">
        <f t="shared" si="1260"/>
        <v>19.440306412051292</v>
      </c>
      <c r="FC354" s="3"/>
      <c r="FD354" s="3">
        <f t="shared" si="1261"/>
        <v>-2.360945566778927E-2</v>
      </c>
      <c r="FE354" s="21">
        <f t="shared" si="1262"/>
        <v>4.6832971482330343E-2</v>
      </c>
      <c r="FF354" s="21">
        <f t="shared" si="1263"/>
        <v>5.574063969293069E-4</v>
      </c>
      <c r="FG354" s="21">
        <f t="shared" si="1264"/>
        <v>2.1933272178647671E-3</v>
      </c>
      <c r="FH354" s="3">
        <f t="shared" si="1217"/>
        <v>-1.1057009640029175E-3</v>
      </c>
      <c r="FQ354" s="3">
        <f t="shared" si="1265"/>
        <v>8.1477777777777796</v>
      </c>
      <c r="FR354" s="3">
        <f t="shared" si="1266"/>
        <v>7.3144554932573698</v>
      </c>
      <c r="FS354" s="21">
        <f t="shared" ref="FS354:FT354" si="1420">DF32</f>
        <v>7.7311166355175747</v>
      </c>
      <c r="FT354" s="3">
        <f t="shared" si="1420"/>
        <v>0.8333222845204098</v>
      </c>
      <c r="FU354" s="22">
        <f t="shared" si="1268"/>
        <v>6.4425117766032498</v>
      </c>
      <c r="FV354" s="3">
        <f t="shared" si="1269"/>
        <v>59.770164431976582</v>
      </c>
      <c r="FX354" s="3"/>
      <c r="FY354" s="3">
        <f t="shared" si="1270"/>
        <v>-0.19000737934904244</v>
      </c>
      <c r="FZ354" s="21">
        <f t="shared" si="1271"/>
        <v>1.896686500903682</v>
      </c>
      <c r="GA354" s="21">
        <f t="shared" si="1272"/>
        <v>3.6102804207090916E-2</v>
      </c>
      <c r="GB354" s="21">
        <f t="shared" si="1273"/>
        <v>3.5974196827102527</v>
      </c>
      <c r="GC354" s="3">
        <f t="shared" si="1218"/>
        <v>-0.36038443148341381</v>
      </c>
    </row>
    <row r="355" spans="68:185" x14ac:dyDescent="0.25">
      <c r="BP355" s="3">
        <f t="shared" si="1219"/>
        <v>200</v>
      </c>
      <c r="BQ355" s="3">
        <f t="shared" si="1220"/>
        <v>85.398455871079804</v>
      </c>
      <c r="BR355" s="21">
        <f t="shared" ref="BR355:BS355" si="1421">CV33</f>
        <v>142.69922793553991</v>
      </c>
      <c r="BS355" s="25">
        <f t="shared" si="1421"/>
        <v>114.6015441289202</v>
      </c>
      <c r="BT355" s="22">
        <f t="shared" si="1222"/>
        <v>16353.551867417618</v>
      </c>
      <c r="BU355" s="3">
        <f t="shared" si="1223"/>
        <v>20363.069653399172</v>
      </c>
      <c r="BW355" s="3"/>
      <c r="BX355" s="3">
        <f t="shared" si="1224"/>
        <v>-0.88762906846235978</v>
      </c>
      <c r="BY355" s="21">
        <f t="shared" si="1225"/>
        <v>-65.652648765650937</v>
      </c>
      <c r="BZ355" s="21">
        <f t="shared" si="1226"/>
        <v>0.78788536317935653</v>
      </c>
      <c r="CA355" s="21">
        <f t="shared" si="1227"/>
        <v>4310.2702899459273</v>
      </c>
      <c r="CB355" s="3">
        <f t="shared" si="1214"/>
        <v>58.275199465941235</v>
      </c>
      <c r="CK355" s="3">
        <f t="shared" si="1228"/>
        <v>117.11111111111111</v>
      </c>
      <c r="CL355" s="3">
        <f t="shared" si="1229"/>
        <v>105.0000175</v>
      </c>
      <c r="CM355" s="21">
        <f t="shared" ref="CM355:CN355" si="1422">CX33</f>
        <v>111.05556430555555</v>
      </c>
      <c r="CN355" s="25">
        <f t="shared" si="1422"/>
        <v>12.111093611111116</v>
      </c>
      <c r="CO355" s="22">
        <f t="shared" si="1231"/>
        <v>1345.0043353393535</v>
      </c>
      <c r="CP355" s="3">
        <f t="shared" si="1232"/>
        <v>12333.338363225384</v>
      </c>
      <c r="CR355" s="3"/>
      <c r="CS355" s="3">
        <f t="shared" si="1233"/>
        <v>-0.97387766554432176</v>
      </c>
      <c r="CT355" s="21">
        <f t="shared" si="1234"/>
        <v>1.8333707500003698</v>
      </c>
      <c r="CU355" s="21">
        <f t="shared" si="1235"/>
        <v>0.94843770744605782</v>
      </c>
      <c r="CV355" s="21">
        <f t="shared" si="1236"/>
        <v>3.3612483069569183</v>
      </c>
      <c r="CW355" s="3">
        <f t="shared" si="1215"/>
        <v>-1.7854788260876024</v>
      </c>
      <c r="DF355" s="3">
        <f t="shared" si="1237"/>
        <v>123.77777777777777</v>
      </c>
      <c r="DG355" s="3">
        <f t="shared" si="1238"/>
        <v>137.499809999999</v>
      </c>
      <c r="DH355" s="21">
        <f t="shared" ref="DH355:DI355" si="1423">CZ33</f>
        <v>130.63879388888839</v>
      </c>
      <c r="DI355" s="3">
        <f t="shared" si="1423"/>
        <v>-13.72203222222123</v>
      </c>
      <c r="DJ355" s="22">
        <f t="shared" si="1240"/>
        <v>-1792.6297392154445</v>
      </c>
      <c r="DK355" s="3">
        <f t="shared" si="1241"/>
        <v>17066.494468743462</v>
      </c>
      <c r="DM355" s="3"/>
      <c r="DN355" s="3">
        <f t="shared" si="1242"/>
        <v>-0.15930134680135666</v>
      </c>
      <c r="DO355" s="21">
        <f t="shared" si="1243"/>
        <v>0.59701572222166988</v>
      </c>
      <c r="DP355" s="21">
        <f t="shared" si="1244"/>
        <v>2.5376919092726106E-2</v>
      </c>
      <c r="DQ355" s="21">
        <f t="shared" si="1245"/>
        <v>0.35642777257986208</v>
      </c>
      <c r="DR355" s="3">
        <f t="shared" si="1216"/>
        <v>-9.5105408611496647E-2</v>
      </c>
      <c r="EA355" s="3">
        <f t="shared" si="1289"/>
        <v>2.3980815347721824</v>
      </c>
      <c r="EB355" s="3">
        <f t="shared" si="1290"/>
        <v>1.94000053999999</v>
      </c>
      <c r="EC355" s="21">
        <f t="shared" si="1413"/>
        <v>2.1690410373860862</v>
      </c>
      <c r="ED355" s="3">
        <f t="shared" si="1413"/>
        <v>0.45808099477219244</v>
      </c>
      <c r="EE355" s="22">
        <f t="shared" si="1249"/>
        <v>0.99359647610752666</v>
      </c>
      <c r="EF355" s="3">
        <f t="shared" si="1250"/>
        <v>4.704739021864909</v>
      </c>
      <c r="EH355" s="3"/>
      <c r="EI355" s="3">
        <f t="shared" si="1251"/>
        <v>-1.1493394461514761E-2</v>
      </c>
      <c r="EJ355" s="21">
        <f t="shared" si="1252"/>
        <v>-0.20399923766667172</v>
      </c>
      <c r="EK355" s="21">
        <f t="shared" si="1253"/>
        <v>1.3209811624797818E-4</v>
      </c>
      <c r="EL355" s="21">
        <f t="shared" si="1254"/>
        <v>4.1615688968583212E-2</v>
      </c>
      <c r="EM355" s="3">
        <f t="shared" si="1255"/>
        <v>2.344643708351358E-3</v>
      </c>
      <c r="EV355" s="3">
        <f t="shared" si="1256"/>
        <v>4.17</v>
      </c>
      <c r="EW355" s="3">
        <f t="shared" si="1257"/>
        <v>5.1546377404616601</v>
      </c>
      <c r="EX355" s="21">
        <f t="shared" ref="EX355:EY355" si="1424">DD33</f>
        <v>4.6623188702308305</v>
      </c>
      <c r="EY355" s="3">
        <f t="shared" si="1424"/>
        <v>-0.98463774046166019</v>
      </c>
      <c r="EZ355" s="22">
        <f t="shared" si="1259"/>
        <v>-4.5906951176958453</v>
      </c>
      <c r="FA355" s="3">
        <f t="shared" si="1260"/>
        <v>21.737217247710486</v>
      </c>
      <c r="FC355" s="3"/>
      <c r="FD355" s="3">
        <f t="shared" si="1261"/>
        <v>6.7501655443322761E-2</v>
      </c>
      <c r="FE355" s="21">
        <f t="shared" si="1262"/>
        <v>0.46212703142277078</v>
      </c>
      <c r="FF355" s="21">
        <f t="shared" si="1263"/>
        <v>4.5564734875890656E-3</v>
      </c>
      <c r="FG355" s="21">
        <f t="shared" si="1264"/>
        <v>0.21356139317162257</v>
      </c>
      <c r="FH355" s="3">
        <f t="shared" si="1217"/>
        <v>3.1194339646145465E-2</v>
      </c>
      <c r="FQ355" s="3">
        <f t="shared" si="1265"/>
        <v>8.3144444444444456</v>
      </c>
      <c r="FR355" s="3">
        <f t="shared" si="1266"/>
        <v>3.8779343001745201</v>
      </c>
      <c r="FS355" s="21">
        <f t="shared" ref="FS355:FT355" si="1425">DF33</f>
        <v>6.0961893723094827</v>
      </c>
      <c r="FT355" s="3">
        <f t="shared" si="1425"/>
        <v>4.436510144269926</v>
      </c>
      <c r="FU355" s="22">
        <f t="shared" si="1268"/>
        <v>27.045805991641533</v>
      </c>
      <c r="FV355" s="3">
        <f t="shared" si="1269"/>
        <v>37.163524863059081</v>
      </c>
      <c r="FX355" s="3"/>
      <c r="FY355" s="3">
        <f t="shared" si="1270"/>
        <v>-2.3340712682376363E-2</v>
      </c>
      <c r="FZ355" s="21">
        <f t="shared" si="1271"/>
        <v>-1.5398346921791677</v>
      </c>
      <c r="GA355" s="21">
        <f t="shared" si="1272"/>
        <v>5.4478886852124477E-4</v>
      </c>
      <c r="GB355" s="21">
        <f t="shared" si="1273"/>
        <v>2.3710908792385119</v>
      </c>
      <c r="GC355" s="3">
        <f t="shared" si="1218"/>
        <v>3.59408391285094E-2</v>
      </c>
    </row>
    <row r="356" spans="68:185" x14ac:dyDescent="0.25">
      <c r="BP356" s="3">
        <f t="shared" si="1219"/>
        <v>208.375</v>
      </c>
      <c r="BQ356" s="3">
        <f t="shared" si="1220"/>
        <v>37.7977718401199</v>
      </c>
      <c r="BR356" s="21">
        <f t="shared" ref="BR356:BS356" si="1426">CV34</f>
        <v>123.08638592005995</v>
      </c>
      <c r="BS356" s="25">
        <f t="shared" si="1426"/>
        <v>170.57722815988009</v>
      </c>
      <c r="BT356" s="22">
        <f t="shared" si="1222"/>
        <v>20995.73453446112</v>
      </c>
      <c r="BU356" s="3">
        <f t="shared" si="1223"/>
        <v>15150.258398861934</v>
      </c>
      <c r="BW356" s="3"/>
      <c r="BX356" s="3">
        <f t="shared" si="1224"/>
        <v>7.4873709315376402</v>
      </c>
      <c r="BY356" s="21">
        <f t="shared" si="1225"/>
        <v>-113.25333279661083</v>
      </c>
      <c r="BZ356" s="21">
        <f t="shared" si="1226"/>
        <v>56.06072346643483</v>
      </c>
      <c r="CA356" s="21">
        <f t="shared" si="1227"/>
        <v>12826.317389539887</v>
      </c>
      <c r="CB356" s="3">
        <f t="shared" si="1214"/>
        <v>-847.9697118811024</v>
      </c>
      <c r="CK356" s="3">
        <f t="shared" si="1228"/>
        <v>127.62499999999999</v>
      </c>
      <c r="CL356" s="3">
        <f t="shared" si="1229"/>
        <v>100.000143749999</v>
      </c>
      <c r="CM356" s="21">
        <f t="shared" ref="CM356:CN356" si="1427">CX34</f>
        <v>113.81257187499949</v>
      </c>
      <c r="CN356" s="25">
        <f t="shared" si="1427"/>
        <v>27.624856250000988</v>
      </c>
      <c r="CO356" s="22">
        <f t="shared" si="1231"/>
        <v>3144.0559374897666</v>
      </c>
      <c r="CP356" s="3">
        <f t="shared" si="1232"/>
        <v>12953.301516801925</v>
      </c>
      <c r="CR356" s="3"/>
      <c r="CS356" s="3">
        <f t="shared" si="1233"/>
        <v>9.5400112233445498</v>
      </c>
      <c r="CT356" s="21">
        <f t="shared" si="1234"/>
        <v>-3.1665030000006311</v>
      </c>
      <c r="CU356" s="21">
        <f t="shared" si="1235"/>
        <v>91.011814141539972</v>
      </c>
      <c r="CV356" s="21">
        <f t="shared" si="1236"/>
        <v>10.026741249012996</v>
      </c>
      <c r="CW356" s="3">
        <f t="shared" si="1215"/>
        <v>-30.208474158760207</v>
      </c>
      <c r="DF356" s="3">
        <f t="shared" si="1237"/>
        <v>142.75000000000003</v>
      </c>
      <c r="DG356" s="3">
        <f t="shared" si="1238"/>
        <v>163.7499325</v>
      </c>
      <c r="DH356" s="21">
        <f t="shared" ref="DH356:DI356" si="1428">CZ34</f>
        <v>153.24996625</v>
      </c>
      <c r="DI356" s="3">
        <f t="shared" si="1428"/>
        <v>-20.999932499999971</v>
      </c>
      <c r="DJ356" s="22">
        <f t="shared" si="1240"/>
        <v>-3218.238946877274</v>
      </c>
      <c r="DK356" s="3">
        <f t="shared" si="1241"/>
        <v>23485.552155626137</v>
      </c>
      <c r="DM356" s="3"/>
      <c r="DN356" s="3">
        <f t="shared" si="1242"/>
        <v>18.8129208754209</v>
      </c>
      <c r="DO356" s="21">
        <f t="shared" si="1243"/>
        <v>26.847138222222668</v>
      </c>
      <c r="DP356" s="21">
        <f t="shared" si="1244"/>
        <v>353.9259918648475</v>
      </c>
      <c r="DQ356" s="21">
        <f t="shared" si="1245"/>
        <v>720.76883072312933</v>
      </c>
      <c r="DR356" s="3">
        <f t="shared" si="1216"/>
        <v>505.0730871061632</v>
      </c>
      <c r="EA356" s="3">
        <f t="shared" si="1289"/>
        <v>2.6990553306342777</v>
      </c>
      <c r="EB356" s="3">
        <f t="shared" si="1290"/>
        <v>2.1700000799999999</v>
      </c>
      <c r="EC356" s="21">
        <f t="shared" ref="EC356:ED358" si="1429">DB34</f>
        <v>2.434527705317139</v>
      </c>
      <c r="ED356" s="3">
        <f t="shared" si="1429"/>
        <v>0.52905525063427783</v>
      </c>
      <c r="EE356" s="22">
        <f t="shared" si="1249"/>
        <v>1.2879996653126522</v>
      </c>
      <c r="EF356" s="3">
        <f t="shared" si="1250"/>
        <v>5.9269251479567346</v>
      </c>
      <c r="EH356" s="3"/>
      <c r="EI356" s="3">
        <f t="shared" si="1251"/>
        <v>0.28948040140058051</v>
      </c>
      <c r="EJ356" s="21">
        <f t="shared" si="1252"/>
        <v>2.6000302333338166E-2</v>
      </c>
      <c r="EK356" s="21">
        <f t="shared" si="1253"/>
        <v>8.3798902795041222E-2</v>
      </c>
      <c r="EL356" s="21">
        <f t="shared" si="1254"/>
        <v>6.7601572142499003E-4</v>
      </c>
      <c r="EM356" s="3">
        <f t="shared" si="1255"/>
        <v>7.5265779559911825E-3</v>
      </c>
      <c r="EV356" s="3">
        <f t="shared" si="1256"/>
        <v>3.7050000000000001</v>
      </c>
      <c r="EW356" s="3">
        <f t="shared" si="1257"/>
        <v>4.6082947609845197</v>
      </c>
      <c r="EX356" s="21">
        <f t="shared" ref="EX356:EY356" si="1430">DD34</f>
        <v>4.1566473804922595</v>
      </c>
      <c r="EY356" s="3">
        <f t="shared" si="1430"/>
        <v>-0.90329476098451966</v>
      </c>
      <c r="EZ356" s="22">
        <f t="shared" si="1259"/>
        <v>-3.7546778020586853</v>
      </c>
      <c r="FA356" s="3">
        <f t="shared" si="1260"/>
        <v>17.277717445753161</v>
      </c>
      <c r="FC356" s="3"/>
      <c r="FD356" s="3">
        <f t="shared" si="1261"/>
        <v>-0.3974983445566771</v>
      </c>
      <c r="FE356" s="21">
        <f t="shared" si="1262"/>
        <v>-8.4215948054369605E-2</v>
      </c>
      <c r="FF356" s="21">
        <f t="shared" si="1263"/>
        <v>0.1580049339252988</v>
      </c>
      <c r="FG356" s="21">
        <f t="shared" si="1264"/>
        <v>7.0923259066962797E-3</v>
      </c>
      <c r="FH356" s="3">
        <f t="shared" si="1217"/>
        <v>3.3475699936883027E-2</v>
      </c>
      <c r="FQ356" s="3">
        <f t="shared" si="1265"/>
        <v>7.71</v>
      </c>
      <c r="FR356" s="3">
        <f t="shared" si="1266"/>
        <v>1.70942290790401</v>
      </c>
      <c r="FS356" s="21">
        <f t="shared" ref="FS356:FT356" si="1431">DF34</f>
        <v>4.7097114539520053</v>
      </c>
      <c r="FT356" s="3">
        <f t="shared" si="1431"/>
        <v>6.0005770920959902</v>
      </c>
      <c r="FU356" s="22">
        <f t="shared" si="1268"/>
        <v>28.260986660966502</v>
      </c>
      <c r="FV356" s="3">
        <f t="shared" si="1269"/>
        <v>22.181381979486712</v>
      </c>
      <c r="FX356" s="3"/>
      <c r="FY356" s="3">
        <f t="shared" si="1270"/>
        <v>-0.62778515712682204</v>
      </c>
      <c r="FZ356" s="21">
        <f t="shared" si="1271"/>
        <v>-3.7083460844496781</v>
      </c>
      <c r="GA356" s="21">
        <f t="shared" si="1272"/>
        <v>0.39411420350874865</v>
      </c>
      <c r="GB356" s="21">
        <f t="shared" si="1273"/>
        <v>13.751830682053258</v>
      </c>
      <c r="GC356" s="3">
        <f t="shared" si="1218"/>
        <v>2.3280446293068766</v>
      </c>
    </row>
    <row r="357" spans="68:185" x14ac:dyDescent="0.25">
      <c r="BP357" s="3">
        <f t="shared" si="1219"/>
        <v>208.44444444444446</v>
      </c>
      <c r="BQ357" s="3">
        <f t="shared" si="1220"/>
        <v>202.868495540889</v>
      </c>
      <c r="BR357" s="21">
        <f t="shared" ref="BR357:BS357" si="1432">CV35</f>
        <v>205.65646999266673</v>
      </c>
      <c r="BS357" s="25">
        <f t="shared" si="1432"/>
        <v>5.5759489035554566</v>
      </c>
      <c r="BT357" s="22">
        <f t="shared" si="1222"/>
        <v>1146.7299683646957</v>
      </c>
      <c r="BU357" s="3">
        <f t="shared" si="1223"/>
        <v>42294.58364984463</v>
      </c>
      <c r="BW357" s="3"/>
      <c r="BX357" s="3">
        <f t="shared" si="1224"/>
        <v>7.5568153759820973</v>
      </c>
      <c r="BY357" s="21">
        <f t="shared" si="1225"/>
        <v>51.817390904158259</v>
      </c>
      <c r="BZ357" s="21">
        <f t="shared" si="1226"/>
        <v>57.105458626679443</v>
      </c>
      <c r="CA357" s="21">
        <f t="shared" si="1227"/>
        <v>2685.042000114343</v>
      </c>
      <c r="CB357" s="3">
        <f t="shared" si="1214"/>
        <v>391.57445632781798</v>
      </c>
      <c r="CK357" s="3">
        <f t="shared" si="1228"/>
        <v>127.66666666666667</v>
      </c>
      <c r="CL357" s="3">
        <f t="shared" si="1229"/>
        <v>66.250088749999392</v>
      </c>
      <c r="CM357" s="21">
        <f t="shared" ref="CM357:CN357" si="1433">CX35</f>
        <v>96.958377708333032</v>
      </c>
      <c r="CN357" s="25">
        <f t="shared" si="1433"/>
        <v>61.416577916667279</v>
      </c>
      <c r="CO357" s="22">
        <f t="shared" si="1231"/>
        <v>5954.8517591974914</v>
      </c>
      <c r="CP357" s="3">
        <f t="shared" si="1232"/>
        <v>9400.9270078317713</v>
      </c>
      <c r="CR357" s="3"/>
      <c r="CS357" s="3">
        <f t="shared" si="1233"/>
        <v>9.5816778900112354</v>
      </c>
      <c r="CT357" s="21">
        <f t="shared" si="1234"/>
        <v>-36.916558000000236</v>
      </c>
      <c r="CU357" s="21">
        <f t="shared" si="1235"/>
        <v>91.808551187930163</v>
      </c>
      <c r="CV357" s="21">
        <f t="shared" si="1236"/>
        <v>1362.8322545673814</v>
      </c>
      <c r="CW357" s="3">
        <f t="shared" si="1215"/>
        <v>-353.72256756391965</v>
      </c>
      <c r="DF357" s="3">
        <f t="shared" si="1237"/>
        <v>141.44444444444443</v>
      </c>
      <c r="DG357" s="3">
        <f t="shared" si="1238"/>
        <v>149.999855</v>
      </c>
      <c r="DH357" s="21">
        <f t="shared" ref="DH357:DI357" si="1434">CZ35</f>
        <v>145.72214972222221</v>
      </c>
      <c r="DI357" s="3">
        <f t="shared" si="1434"/>
        <v>-8.555410555555568</v>
      </c>
      <c r="DJ357" s="22">
        <f t="shared" si="1240"/>
        <v>-1246.7128179117487</v>
      </c>
      <c r="DK357" s="3">
        <f t="shared" si="1241"/>
        <v>21234.944919665748</v>
      </c>
      <c r="DM357" s="3"/>
      <c r="DN357" s="3">
        <f t="shared" si="1242"/>
        <v>17.507365319865301</v>
      </c>
      <c r="DO357" s="21">
        <f t="shared" si="1243"/>
        <v>13.097060722222665</v>
      </c>
      <c r="DP357" s="21">
        <f t="shared" si="1244"/>
        <v>306.50784044322222</v>
      </c>
      <c r="DQ357" s="21">
        <f t="shared" si="1245"/>
        <v>171.53299956158767</v>
      </c>
      <c r="DR357" s="3">
        <f t="shared" si="1216"/>
        <v>229.29502668041107</v>
      </c>
      <c r="EA357" s="3">
        <f t="shared" si="1289"/>
        <v>2.6889752016731401</v>
      </c>
      <c r="EB357" s="3">
        <f t="shared" si="1290"/>
        <v>1.86999892999999</v>
      </c>
      <c r="EC357" s="21">
        <f t="shared" si="1429"/>
        <v>2.2794870658365651</v>
      </c>
      <c r="ED357" s="3">
        <f t="shared" si="1429"/>
        <v>0.81897627167315012</v>
      </c>
      <c r="EE357" s="22">
        <f t="shared" si="1249"/>
        <v>1.8668458185059986</v>
      </c>
      <c r="EF357" s="3">
        <f t="shared" si="1250"/>
        <v>5.196061283316193</v>
      </c>
      <c r="EH357" s="3"/>
      <c r="EI357" s="3">
        <f t="shared" si="1251"/>
        <v>0.27940027243944288</v>
      </c>
      <c r="EJ357" s="21">
        <f t="shared" si="1252"/>
        <v>-0.27400084766667177</v>
      </c>
      <c r="EK357" s="21">
        <f t="shared" si="1253"/>
        <v>7.8064512239234898E-2</v>
      </c>
      <c r="EL357" s="21">
        <f t="shared" si="1254"/>
        <v>7.5076464522054673E-2</v>
      </c>
      <c r="EM357" s="3">
        <f t="shared" si="1255"/>
        <v>-7.6555911486706374E-2</v>
      </c>
      <c r="EV357" s="3">
        <f t="shared" si="1256"/>
        <v>3.7188888888888889</v>
      </c>
      <c r="EW357" s="3">
        <f t="shared" si="1257"/>
        <v>5.3475966427424702</v>
      </c>
      <c r="EX357" s="21">
        <f t="shared" ref="EX357:EY357" si="1435">DD35</f>
        <v>4.5332427658156798</v>
      </c>
      <c r="EY357" s="3">
        <f t="shared" si="1435"/>
        <v>-1.6287077538535812</v>
      </c>
      <c r="EZ357" s="22">
        <f t="shared" si="1259"/>
        <v>-7.3833276427846517</v>
      </c>
      <c r="FA357" s="3">
        <f t="shared" si="1260"/>
        <v>20.550289973820195</v>
      </c>
      <c r="FC357" s="3"/>
      <c r="FD357" s="3">
        <f t="shared" si="1261"/>
        <v>-0.38360945566778826</v>
      </c>
      <c r="FE357" s="21">
        <f t="shared" si="1262"/>
        <v>0.65508593370358081</v>
      </c>
      <c r="FF357" s="21">
        <f t="shared" si="1263"/>
        <v>0.1471562144777368</v>
      </c>
      <c r="FG357" s="21">
        <f t="shared" si="1264"/>
        <v>0.42913758053629225</v>
      </c>
      <c r="FH357" s="3">
        <f t="shared" si="1217"/>
        <v>-0.25129715844365547</v>
      </c>
      <c r="FQ357" s="3">
        <f t="shared" si="1265"/>
        <v>7.7511111111111104</v>
      </c>
      <c r="FR357" s="3">
        <f t="shared" si="1266"/>
        <v>8.1327378810318098</v>
      </c>
      <c r="FS357" s="21">
        <f t="shared" ref="FS357:FT357" si="1436">DF35</f>
        <v>7.9419244960714597</v>
      </c>
      <c r="FT357" s="3">
        <f t="shared" si="1436"/>
        <v>-0.38162676992069944</v>
      </c>
      <c r="FU357" s="22">
        <f t="shared" si="1268"/>
        <v>-3.0308509923898299</v>
      </c>
      <c r="FV357" s="3">
        <f t="shared" si="1269"/>
        <v>63.074164701299907</v>
      </c>
      <c r="FX357" s="3"/>
      <c r="FY357" s="3">
        <f t="shared" si="1270"/>
        <v>-0.5866740460157116</v>
      </c>
      <c r="FZ357" s="21">
        <f t="shared" si="1271"/>
        <v>2.714968888678122</v>
      </c>
      <c r="GA357" s="21">
        <f t="shared" si="1272"/>
        <v>0.34418643626844531</v>
      </c>
      <c r="GB357" s="21">
        <f t="shared" si="1273"/>
        <v>7.3710560664901168</v>
      </c>
      <c r="GC357" s="3">
        <f t="shared" si="1218"/>
        <v>-1.592801782727574</v>
      </c>
    </row>
    <row r="358" spans="68:185" x14ac:dyDescent="0.25">
      <c r="BP358" s="3">
        <f t="shared" si="1219"/>
        <v>181.77777777777777</v>
      </c>
      <c r="BQ358" s="3">
        <f t="shared" si="1220"/>
        <v>45.592604608759899</v>
      </c>
      <c r="BR358" s="21">
        <f t="shared" ref="BR358:BS358" si="1437">CV36</f>
        <v>113.68519119326884</v>
      </c>
      <c r="BS358" s="25">
        <f t="shared" si="1437"/>
        <v>136.18517316901787</v>
      </c>
      <c r="BT358" s="22">
        <f t="shared" si="1222"/>
        <v>15482.237449408221</v>
      </c>
      <c r="BU358" s="3">
        <f t="shared" si="1223"/>
        <v>12924.32269665009</v>
      </c>
      <c r="BW358" s="3"/>
      <c r="BX358" s="3">
        <f t="shared" si="1224"/>
        <v>-19.109851290684588</v>
      </c>
      <c r="BY358" s="21">
        <f t="shared" si="1225"/>
        <v>-105.45850002797084</v>
      </c>
      <c r="BZ358" s="21">
        <f t="shared" si="1226"/>
        <v>365.18641635207945</v>
      </c>
      <c r="CA358" s="21">
        <f t="shared" si="1227"/>
        <v>11121.495228149526</v>
      </c>
      <c r="CB358" s="3">
        <f t="shared" ref="CB358:CB389" si="1438">BX358*BY358</f>
        <v>2015.2962528731794</v>
      </c>
      <c r="CK358" s="3">
        <f t="shared" si="1228"/>
        <v>124.55555555555556</v>
      </c>
      <c r="CL358" s="3">
        <f t="shared" si="1229"/>
        <v>105.000734999999</v>
      </c>
      <c r="CM358" s="21">
        <f t="shared" ref="CM358:CN358" si="1439">CX36</f>
        <v>114.77814527777727</v>
      </c>
      <c r="CN358" s="25">
        <f t="shared" si="1439"/>
        <v>19.55482055555656</v>
      </c>
      <c r="CO358" s="22">
        <f t="shared" si="1231"/>
        <v>2244.4660346065361</v>
      </c>
      <c r="CP358" s="3">
        <f t="shared" si="1232"/>
        <v>13174.022633406545</v>
      </c>
      <c r="CR358" s="3"/>
      <c r="CS358" s="3">
        <f t="shared" si="1233"/>
        <v>6.4705667789001211</v>
      </c>
      <c r="CT358" s="21">
        <f t="shared" si="1234"/>
        <v>1.8340882499993683</v>
      </c>
      <c r="CU358" s="21">
        <f t="shared" si="1235"/>
        <v>41.868234440205889</v>
      </c>
      <c r="CV358" s="21">
        <f t="shared" si="1236"/>
        <v>3.363879708785745</v>
      </c>
      <c r="CW358" s="3">
        <f t="shared" ref="CW358:CW389" si="1440">CS358*CT358</f>
        <v>11.867590500016972</v>
      </c>
      <c r="DF358" s="3">
        <f t="shared" si="1237"/>
        <v>134.11111111111111</v>
      </c>
      <c r="DG358" s="3">
        <f t="shared" si="1238"/>
        <v>152.49919749999998</v>
      </c>
      <c r="DH358" s="21">
        <f t="shared" ref="DH358:DI358" si="1441">CZ36</f>
        <v>143.30515430555556</v>
      </c>
      <c r="DI358" s="3">
        <f t="shared" si="1441"/>
        <v>-18.388086388888865</v>
      </c>
      <c r="DJ358" s="22">
        <f t="shared" si="1240"/>
        <v>-2635.1075573436046</v>
      </c>
      <c r="DK358" s="3">
        <f t="shared" si="1241"/>
        <v>20536.36725053909</v>
      </c>
      <c r="DM358" s="3"/>
      <c r="DN358" s="3">
        <f t="shared" si="1242"/>
        <v>10.174031986531986</v>
      </c>
      <c r="DO358" s="21">
        <f t="shared" si="1243"/>
        <v>15.596403222222648</v>
      </c>
      <c r="DP358" s="21">
        <f t="shared" si="1244"/>
        <v>103.51092686297599</v>
      </c>
      <c r="DQ358" s="21">
        <f t="shared" si="1245"/>
        <v>243.24779347015701</v>
      </c>
      <c r="DR358" s="3">
        <f t="shared" ref="DR358:DR389" si="1442">DN358*DO358</f>
        <v>158.67830525774374</v>
      </c>
      <c r="EA358" s="3">
        <f t="shared" si="1289"/>
        <v>2.8938906752411575</v>
      </c>
      <c r="EB358" s="3">
        <f t="shared" si="1290"/>
        <v>2.3199996899999902</v>
      </c>
      <c r="EC358" s="21">
        <f t="shared" si="1429"/>
        <v>2.6069451826205738</v>
      </c>
      <c r="ED358" s="3">
        <f t="shared" si="1429"/>
        <v>0.57389098524116733</v>
      </c>
      <c r="EE358" s="22">
        <f t="shared" si="1249"/>
        <v>1.496102339323836</v>
      </c>
      <c r="EF358" s="3">
        <f t="shared" si="1250"/>
        <v>6.7961631851886173</v>
      </c>
      <c r="EH358" s="3"/>
      <c r="EI358" s="3">
        <f t="shared" si="1251"/>
        <v>0.4843157460074603</v>
      </c>
      <c r="EJ358" s="21">
        <f t="shared" si="1252"/>
        <v>0.17599991233332846</v>
      </c>
      <c r="EK358" s="21">
        <f t="shared" si="1253"/>
        <v>0.23456174183076281</v>
      </c>
      <c r="EL358" s="21">
        <f t="shared" si="1254"/>
        <v>3.0975969141339304E-2</v>
      </c>
      <c r="EM358" s="3">
        <f t="shared" si="1255"/>
        <v>8.5239528838963588E-2</v>
      </c>
      <c r="EV358" s="3">
        <f t="shared" si="1256"/>
        <v>3.4555555555555557</v>
      </c>
      <c r="EW358" s="3">
        <f t="shared" si="1257"/>
        <v>4.3103454035375304</v>
      </c>
      <c r="EX358" s="21">
        <f t="shared" ref="EX358:EY358" si="1443">DD36</f>
        <v>3.882950479546543</v>
      </c>
      <c r="EY358" s="3">
        <f t="shared" si="1443"/>
        <v>-0.85478984798197466</v>
      </c>
      <c r="EZ358" s="22">
        <f t="shared" si="1259"/>
        <v>-3.3191066501331252</v>
      </c>
      <c r="FA358" s="3">
        <f t="shared" si="1260"/>
        <v>15.077304426610729</v>
      </c>
      <c r="FC358" s="3"/>
      <c r="FD358" s="3">
        <f t="shared" si="1261"/>
        <v>-0.64694278900112145</v>
      </c>
      <c r="FE358" s="21">
        <f t="shared" si="1262"/>
        <v>-0.38216530550135897</v>
      </c>
      <c r="FF358" s="21">
        <f t="shared" si="1263"/>
        <v>0.41853497224054953</v>
      </c>
      <c r="FG358" s="21">
        <f t="shared" si="1264"/>
        <v>0.14605032072894703</v>
      </c>
      <c r="FH358" s="3">
        <f t="shared" ref="FH358:FH389" si="1444">FD358*FE358</f>
        <v>0.2472390886005148</v>
      </c>
      <c r="FQ358" s="3">
        <f t="shared" si="1265"/>
        <v>7.0633333333333335</v>
      </c>
      <c r="FR358" s="3">
        <f t="shared" si="1266"/>
        <v>2.2585548693230701</v>
      </c>
      <c r="FS358" s="21">
        <f t="shared" ref="FS358:FT358" si="1445">DF36</f>
        <v>4.6609441013282016</v>
      </c>
      <c r="FT358" s="3">
        <f t="shared" si="1445"/>
        <v>4.8047784640102638</v>
      </c>
      <c r="FU358" s="22">
        <f t="shared" si="1268"/>
        <v>22.394803840017417</v>
      </c>
      <c r="FV358" s="3">
        <f t="shared" si="1269"/>
        <v>21.724399915706158</v>
      </c>
      <c r="FX358" s="3"/>
      <c r="FY358" s="3">
        <f t="shared" si="1270"/>
        <v>-1.2744518237934885</v>
      </c>
      <c r="FZ358" s="21">
        <f t="shared" si="1271"/>
        <v>-3.1592141230306177</v>
      </c>
      <c r="GA358" s="21">
        <f t="shared" si="1272"/>
        <v>1.6242274511705492</v>
      </c>
      <c r="GB358" s="21">
        <f t="shared" si="1273"/>
        <v>9.9806338751561139</v>
      </c>
      <c r="GC358" s="3">
        <f t="shared" ref="GC358:GC389" si="1446">FY358*FZ358</f>
        <v>4.0262662008505172</v>
      </c>
    </row>
    <row r="359" spans="68:185" x14ac:dyDescent="0.25">
      <c r="BP359" s="3">
        <f t="shared" si="1219"/>
        <v>204.22222222222223</v>
      </c>
      <c r="BQ359" s="3">
        <f t="shared" si="1220"/>
        <v>54.172519023260001</v>
      </c>
      <c r="BR359" s="21">
        <f t="shared" ref="BR359:BS359" si="1447">CV37</f>
        <v>129.19737062274112</v>
      </c>
      <c r="BS359" s="25">
        <f t="shared" si="1447"/>
        <v>150.04970319896222</v>
      </c>
      <c r="BT359" s="22">
        <f t="shared" si="1222"/>
        <v>19386.027116028625</v>
      </c>
      <c r="BU359" s="3">
        <f t="shared" si="1223"/>
        <v>16691.960575829929</v>
      </c>
      <c r="BW359" s="3"/>
      <c r="BX359" s="3">
        <f t="shared" si="1224"/>
        <v>3.3345931537598688</v>
      </c>
      <c r="BY359" s="21">
        <f t="shared" si="1225"/>
        <v>-96.878585613470733</v>
      </c>
      <c r="BZ359" s="21">
        <f t="shared" si="1226"/>
        <v>11.119511501102188</v>
      </c>
      <c r="CA359" s="21">
        <f t="shared" si="1227"/>
        <v>9385.4603504665793</v>
      </c>
      <c r="CB359" s="3">
        <f t="shared" si="1438"/>
        <v>-323.05066833261884</v>
      </c>
      <c r="CK359" s="3">
        <f t="shared" si="1228"/>
        <v>124.55555555555556</v>
      </c>
      <c r="CL359" s="3">
        <f t="shared" si="1229"/>
        <v>100</v>
      </c>
      <c r="CM359" s="21">
        <f t="shared" ref="CM359:CN359" si="1448">CX37</f>
        <v>112.27777777777777</v>
      </c>
      <c r="CN359" s="25">
        <f t="shared" si="1448"/>
        <v>24.555555555555557</v>
      </c>
      <c r="CO359" s="22">
        <f t="shared" si="1231"/>
        <v>2757.0432098765432</v>
      </c>
      <c r="CP359" s="3">
        <f t="shared" si="1232"/>
        <v>12606.299382716048</v>
      </c>
      <c r="CR359" s="3"/>
      <c r="CS359" s="3">
        <f t="shared" si="1233"/>
        <v>6.4705667789001211</v>
      </c>
      <c r="CT359" s="21">
        <f t="shared" si="1234"/>
        <v>-3.1666467499996287</v>
      </c>
      <c r="CU359" s="21">
        <f t="shared" si="1235"/>
        <v>41.868234440205889</v>
      </c>
      <c r="CV359" s="21">
        <f t="shared" si="1236"/>
        <v>10.027651639283212</v>
      </c>
      <c r="CW359" s="3">
        <f t="shared" si="1440"/>
        <v>-20.489999261059634</v>
      </c>
      <c r="DF359" s="3">
        <f t="shared" si="1237"/>
        <v>125</v>
      </c>
      <c r="DG359" s="3">
        <f t="shared" si="1238"/>
        <v>139.99999999999898</v>
      </c>
      <c r="DH359" s="21">
        <f t="shared" ref="DH359:DI359" si="1449">CZ37</f>
        <v>132.49999999999949</v>
      </c>
      <c r="DI359" s="3">
        <f t="shared" si="1449"/>
        <v>-14.999999999998977</v>
      </c>
      <c r="DJ359" s="22">
        <f t="shared" si="1240"/>
        <v>-1987.4999999998568</v>
      </c>
      <c r="DK359" s="3">
        <f t="shared" si="1241"/>
        <v>17556.249999999865</v>
      </c>
      <c r="DM359" s="3"/>
      <c r="DN359" s="3">
        <f t="shared" si="1242"/>
        <v>1.0629208754208719</v>
      </c>
      <c r="DO359" s="21">
        <f t="shared" si="1243"/>
        <v>3.0972057222216449</v>
      </c>
      <c r="DP359" s="21">
        <f t="shared" si="1244"/>
        <v>1.1298007874054727</v>
      </c>
      <c r="DQ359" s="21">
        <f t="shared" si="1245"/>
        <v>9.5926832857625008</v>
      </c>
      <c r="DR359" s="3">
        <f t="shared" si="1442"/>
        <v>3.2920846176223644</v>
      </c>
      <c r="EA359" s="3">
        <f t="shared" si="1289"/>
        <v>2.4930747922437675</v>
      </c>
      <c r="EB359" s="3">
        <f t="shared" si="1290"/>
        <v>2.5600013700000002</v>
      </c>
      <c r="EC359" s="21">
        <f t="shared" ref="EC359:ED361" si="1450">DB37</f>
        <v>2.5265380811218838</v>
      </c>
      <c r="ED359" s="3">
        <f t="shared" si="1450"/>
        <v>-6.6926577756232675E-2</v>
      </c>
      <c r="EE359" s="22">
        <f t="shared" si="1249"/>
        <v>-0.16909254734028664</v>
      </c>
      <c r="EF359" s="3">
        <f t="shared" si="1250"/>
        <v>6.3833946753590505</v>
      </c>
      <c r="EH359" s="3"/>
      <c r="EI359" s="3">
        <f t="shared" si="1251"/>
        <v>8.3499863010070285E-2</v>
      </c>
      <c r="EJ359" s="21">
        <f t="shared" si="1252"/>
        <v>0.41600159233333844</v>
      </c>
      <c r="EK359" s="21">
        <f t="shared" si="1253"/>
        <v>6.9722271227005035E-3</v>
      </c>
      <c r="EL359" s="21">
        <f t="shared" si="1254"/>
        <v>0.17305732482387312</v>
      </c>
      <c r="EM359" s="3">
        <f t="shared" si="1255"/>
        <v>3.4736075971804864E-2</v>
      </c>
      <c r="EV359" s="3">
        <f t="shared" si="1256"/>
        <v>4.0111111111111111</v>
      </c>
      <c r="EW359" s="3">
        <f t="shared" si="1257"/>
        <v>3.9062479095470102</v>
      </c>
      <c r="EX359" s="21">
        <f t="shared" ref="EX359:EY359" si="1451">DD37</f>
        <v>3.9586795103290608</v>
      </c>
      <c r="EY359" s="3">
        <f t="shared" si="1451"/>
        <v>0.10486320156410089</v>
      </c>
      <c r="EZ359" s="22">
        <f t="shared" si="1259"/>
        <v>0.41511980741931254</v>
      </c>
      <c r="FA359" s="3">
        <f t="shared" si="1260"/>
        <v>15.671143465499133</v>
      </c>
      <c r="FC359" s="3"/>
      <c r="FD359" s="3">
        <f t="shared" si="1261"/>
        <v>-9.1387233445566096E-2</v>
      </c>
      <c r="FE359" s="21">
        <f t="shared" si="1262"/>
        <v>-0.78626279949187916</v>
      </c>
      <c r="FF359" s="21">
        <f t="shared" si="1263"/>
        <v>8.3516264368343942E-3</v>
      </c>
      <c r="FG359" s="21">
        <f t="shared" si="1264"/>
        <v>0.618209189864807</v>
      </c>
      <c r="FH359" s="3">
        <f t="shared" si="1444"/>
        <v>7.1854382006728695E-2</v>
      </c>
      <c r="FQ359" s="3">
        <f t="shared" si="1265"/>
        <v>8.18888888888889</v>
      </c>
      <c r="FR359" s="3">
        <f t="shared" si="1266"/>
        <v>1.64504980043399</v>
      </c>
      <c r="FS359" s="21">
        <f t="shared" ref="FS359:FT359" si="1452">DF37</f>
        <v>4.9169693446614398</v>
      </c>
      <c r="FT359" s="3">
        <f t="shared" si="1452"/>
        <v>6.5438390884549005</v>
      </c>
      <c r="FU359" s="22">
        <f t="shared" si="1268"/>
        <v>32.175856194330002</v>
      </c>
      <c r="FV359" s="3">
        <f t="shared" si="1269"/>
        <v>24.17658753634035</v>
      </c>
      <c r="FX359" s="3"/>
      <c r="FY359" s="3">
        <f t="shared" si="1270"/>
        <v>-0.14889626823793201</v>
      </c>
      <c r="FZ359" s="21">
        <f t="shared" si="1271"/>
        <v>-3.7727191919196978</v>
      </c>
      <c r="GA359" s="21">
        <f t="shared" si="1272"/>
        <v>2.2170098695182199E-2</v>
      </c>
      <c r="GB359" s="21">
        <f t="shared" si="1273"/>
        <v>14.233410101079217</v>
      </c>
      <c r="GC359" s="3">
        <f t="shared" si="1446"/>
        <v>0.56174380878646946</v>
      </c>
    </row>
    <row r="360" spans="68:185" x14ac:dyDescent="0.25">
      <c r="BP360" s="3">
        <f t="shared" si="1219"/>
        <v>200.77777777777777</v>
      </c>
      <c r="BQ360" s="3">
        <f t="shared" si="1220"/>
        <v>21.2835492697399</v>
      </c>
      <c r="BR360" s="21">
        <f t="shared" ref="BR360:BS360" si="1453">CV38</f>
        <v>111.03066352375883</v>
      </c>
      <c r="BS360" s="25">
        <f t="shared" si="1453"/>
        <v>179.49422850803788</v>
      </c>
      <c r="BT360" s="22">
        <f t="shared" si="1222"/>
        <v>19929.363289932633</v>
      </c>
      <c r="BU360" s="3">
        <f t="shared" si="1223"/>
        <v>12327.808242526151</v>
      </c>
      <c r="BW360" s="3"/>
      <c r="BX360" s="3">
        <f t="shared" si="1224"/>
        <v>-0.10985129068458832</v>
      </c>
      <c r="BY360" s="21">
        <f t="shared" si="1225"/>
        <v>-129.76755536699085</v>
      </c>
      <c r="BZ360" s="21">
        <f t="shared" si="1226"/>
        <v>1.2067306065069922E-2</v>
      </c>
      <c r="CA360" s="21">
        <f t="shared" si="1227"/>
        <v>16839.618425925037</v>
      </c>
      <c r="CB360" s="3">
        <f t="shared" si="1438"/>
        <v>14.25513344604772</v>
      </c>
      <c r="CK360" s="3">
        <f t="shared" si="1228"/>
        <v>120.77777777777777</v>
      </c>
      <c r="CL360" s="3">
        <f t="shared" si="1229"/>
        <v>93.750953749999795</v>
      </c>
      <c r="CM360" s="21">
        <f t="shared" ref="CM360:CN360" si="1454">CX38</f>
        <v>107.26436576388878</v>
      </c>
      <c r="CN360" s="25">
        <f t="shared" si="1454"/>
        <v>27.026824027777977</v>
      </c>
      <c r="CO360" s="22">
        <f t="shared" si="1231"/>
        <v>2899.0151379518347</v>
      </c>
      <c r="CP360" s="3">
        <f t="shared" si="1232"/>
        <v>11505.644162729315</v>
      </c>
      <c r="CR360" s="3"/>
      <c r="CS360" s="3">
        <f t="shared" si="1233"/>
        <v>2.6927890011223354</v>
      </c>
      <c r="CT360" s="21">
        <f t="shared" si="1234"/>
        <v>-9.415692999999834</v>
      </c>
      <c r="CU360" s="21">
        <f t="shared" si="1235"/>
        <v>7.2511126045654253</v>
      </c>
      <c r="CV360" s="21">
        <f t="shared" si="1236"/>
        <v>88.655274670245873</v>
      </c>
      <c r="CW360" s="3">
        <f t="shared" si="1440"/>
        <v>-25.354474548344118</v>
      </c>
      <c r="DF360" s="3">
        <f t="shared" si="1237"/>
        <v>121.66666666666666</v>
      </c>
      <c r="DG360" s="3">
        <f t="shared" si="1238"/>
        <v>141.249179999999</v>
      </c>
      <c r="DH360" s="21">
        <f t="shared" ref="DH360:DI360" si="1455">CZ38</f>
        <v>131.45792333333281</v>
      </c>
      <c r="DI360" s="3">
        <f t="shared" si="1455"/>
        <v>-19.582513333332344</v>
      </c>
      <c r="DJ360" s="22">
        <f t="shared" si="1240"/>
        <v>-2574.2765364471707</v>
      </c>
      <c r="DK360" s="3">
        <f t="shared" si="1241"/>
        <v>17281.185607112409</v>
      </c>
      <c r="DM360" s="3"/>
      <c r="DN360" s="3">
        <f t="shared" si="1242"/>
        <v>-2.2704124579124709</v>
      </c>
      <c r="DO360" s="21">
        <f t="shared" si="1243"/>
        <v>4.3463857222216689</v>
      </c>
      <c r="DP360" s="21">
        <f t="shared" si="1244"/>
        <v>5.1547727290441472</v>
      </c>
      <c r="DQ360" s="21">
        <f t="shared" si="1245"/>
        <v>18.891068846332377</v>
      </c>
      <c r="DR360" s="3">
        <f t="shared" si="1442"/>
        <v>-9.8680882906249696</v>
      </c>
      <c r="EA360" s="3">
        <f t="shared" si="1289"/>
        <v>2.179176755447942</v>
      </c>
      <c r="EB360" s="3">
        <f t="shared" si="1290"/>
        <v>2.1500015299999902</v>
      </c>
      <c r="EC360" s="21">
        <f t="shared" si="1450"/>
        <v>2.1645891427239663</v>
      </c>
      <c r="ED360" s="3">
        <f t="shared" si="1450"/>
        <v>2.9175225447951814E-2</v>
      </c>
      <c r="EE360" s="22">
        <f t="shared" si="1249"/>
        <v>6.3152376241160463E-2</v>
      </c>
      <c r="EF360" s="3">
        <f t="shared" si="1250"/>
        <v>4.6854461567984753</v>
      </c>
      <c r="EH360" s="3"/>
      <c r="EI360" s="3">
        <f t="shared" si="1251"/>
        <v>-0.23039817378575522</v>
      </c>
      <c r="EJ360" s="21">
        <f t="shared" si="1252"/>
        <v>6.0017523333284473E-3</v>
      </c>
      <c r="EK360" s="21">
        <f t="shared" si="1253"/>
        <v>5.3083318483811065E-2</v>
      </c>
      <c r="EL360" s="21">
        <f t="shared" si="1254"/>
        <v>3.6021031070613462E-5</v>
      </c>
      <c r="EM360" s="3">
        <f t="shared" si="1255"/>
        <v>-1.3827927771132694E-3</v>
      </c>
      <c r="EV360" s="3">
        <f t="shared" si="1256"/>
        <v>4.13</v>
      </c>
      <c r="EW360" s="3">
        <f t="shared" si="1257"/>
        <v>4.6511594808027903</v>
      </c>
      <c r="EX360" s="21">
        <f t="shared" ref="EX360:EY360" si="1456">DD38</f>
        <v>4.3905797404013951</v>
      </c>
      <c r="EY360" s="3">
        <f t="shared" si="1456"/>
        <v>-0.5211594808027904</v>
      </c>
      <c r="EZ360" s="22">
        <f t="shared" si="1259"/>
        <v>-2.2881922579308411</v>
      </c>
      <c r="FA360" s="3">
        <f t="shared" si="1260"/>
        <v>19.277190456823181</v>
      </c>
      <c r="FC360" s="3"/>
      <c r="FD360" s="3">
        <f t="shared" si="1261"/>
        <v>2.7501655443322726E-2</v>
      </c>
      <c r="FE360" s="21">
        <f t="shared" si="1262"/>
        <v>-4.1351228236099047E-2</v>
      </c>
      <c r="FF360" s="21">
        <f t="shared" si="1263"/>
        <v>7.5634105212324246E-4</v>
      </c>
      <c r="FG360" s="21">
        <f t="shared" si="1264"/>
        <v>1.7099240766339551E-3</v>
      </c>
      <c r="FH360" s="3">
        <f t="shared" si="1444"/>
        <v>-1.1372272311073938E-3</v>
      </c>
      <c r="FQ360" s="3">
        <f t="shared" si="1265"/>
        <v>8.2888888888888896</v>
      </c>
      <c r="FR360" s="3">
        <f t="shared" si="1266"/>
        <v>0.44208796984279503</v>
      </c>
      <c r="FS360" s="21">
        <f t="shared" ref="FS360:FT360" si="1457">DF38</f>
        <v>4.3654884293658425</v>
      </c>
      <c r="FT360" s="3">
        <f t="shared" si="1457"/>
        <v>7.8468009190460943</v>
      </c>
      <c r="FU360" s="22">
        <f t="shared" si="1268"/>
        <v>34.255118619632981</v>
      </c>
      <c r="FV360" s="3">
        <f t="shared" si="1269"/>
        <v>19.05748922692705</v>
      </c>
      <c r="FX360" s="3"/>
      <c r="FY360" s="3">
        <f t="shared" si="1270"/>
        <v>-4.8896268237932361E-2</v>
      </c>
      <c r="FZ360" s="21">
        <f t="shared" si="1271"/>
        <v>-4.9756810225108925</v>
      </c>
      <c r="GA360" s="21">
        <f t="shared" si="1272"/>
        <v>2.390845047595833E-3</v>
      </c>
      <c r="GB360" s="21">
        <f t="shared" si="1273"/>
        <v>24.75740163777504</v>
      </c>
      <c r="GC360" s="3">
        <f t="shared" si="1446"/>
        <v>0.24329223394308216</v>
      </c>
    </row>
    <row r="361" spans="68:185" x14ac:dyDescent="0.25">
      <c r="BP361" s="3">
        <f t="shared" si="1219"/>
        <v>205.75</v>
      </c>
      <c r="BQ361" s="3">
        <f t="shared" si="1220"/>
        <v>167.001671941479</v>
      </c>
      <c r="BR361" s="21">
        <f t="shared" ref="BR361:BS361" si="1458">CV39</f>
        <v>186.3758359707395</v>
      </c>
      <c r="BS361" s="25">
        <f t="shared" si="1458"/>
        <v>38.748328058520997</v>
      </c>
      <c r="BT361" s="22">
        <f t="shared" si="1222"/>
        <v>7221.7520343753122</v>
      </c>
      <c r="BU361" s="3">
        <f t="shared" si="1223"/>
        <v>34735.952233791999</v>
      </c>
      <c r="BW361" s="3"/>
      <c r="BX361" s="3">
        <f t="shared" si="1224"/>
        <v>4.8623709315376402</v>
      </c>
      <c r="BY361" s="21">
        <f t="shared" si="1225"/>
        <v>15.950567304748262</v>
      </c>
      <c r="BZ361" s="21">
        <f t="shared" si="1226"/>
        <v>23.642651075862219</v>
      </c>
      <c r="CA361" s="21">
        <f t="shared" si="1227"/>
        <v>254.42059734330422</v>
      </c>
      <c r="CB361" s="3">
        <f t="shared" si="1438"/>
        <v>77.557574804142632</v>
      </c>
      <c r="CK361" s="3">
        <f t="shared" si="1228"/>
        <v>130.625</v>
      </c>
      <c r="CL361" s="3">
        <f t="shared" si="1229"/>
        <v>106.25004624999899</v>
      </c>
      <c r="CM361" s="21">
        <f t="shared" ref="CM361:CN361" si="1459">CX39</f>
        <v>118.4375231249995</v>
      </c>
      <c r="CN361" s="25">
        <f t="shared" si="1459"/>
        <v>24.374953750001012</v>
      </c>
      <c r="CO361" s="22">
        <f t="shared" si="1231"/>
        <v>2886.9091484365381</v>
      </c>
      <c r="CP361" s="3">
        <f t="shared" si="1232"/>
        <v>14027.446883984792</v>
      </c>
      <c r="CR361" s="3"/>
      <c r="CS361" s="3">
        <f t="shared" si="1233"/>
        <v>12.540011223344564</v>
      </c>
      <c r="CT361" s="21">
        <f t="shared" si="1234"/>
        <v>3.0833994999993593</v>
      </c>
      <c r="CU361" s="21">
        <f t="shared" si="1235"/>
        <v>157.25188148160763</v>
      </c>
      <c r="CV361" s="21">
        <f t="shared" si="1236"/>
        <v>9.5073524765962993</v>
      </c>
      <c r="CW361" s="3">
        <f t="shared" si="1440"/>
        <v>38.66586433604698</v>
      </c>
      <c r="DF361" s="3">
        <f t="shared" si="1237"/>
        <v>134.25</v>
      </c>
      <c r="DG361" s="3">
        <f t="shared" si="1238"/>
        <v>157.50003000000001</v>
      </c>
      <c r="DH361" s="21">
        <f t="shared" ref="DH361:DI361" si="1460">CZ39</f>
        <v>145.87501500000002</v>
      </c>
      <c r="DI361" s="3">
        <f t="shared" si="1460"/>
        <v>-23.25003000000001</v>
      </c>
      <c r="DJ361" s="22">
        <f t="shared" si="1240"/>
        <v>-3391.5984750004518</v>
      </c>
      <c r="DK361" s="3">
        <f t="shared" si="1241"/>
        <v>21279.520001250232</v>
      </c>
      <c r="DM361" s="3"/>
      <c r="DN361" s="3">
        <f t="shared" si="1242"/>
        <v>10.312920875420872</v>
      </c>
      <c r="DO361" s="21">
        <f t="shared" si="1243"/>
        <v>20.597235722222678</v>
      </c>
      <c r="DP361" s="21">
        <f t="shared" si="1244"/>
        <v>106.3563369826916</v>
      </c>
      <c r="DQ361" s="21">
        <f t="shared" si="1245"/>
        <v>424.24611939680597</v>
      </c>
      <c r="DR361" s="3">
        <f t="shared" si="1442"/>
        <v>212.41766225567474</v>
      </c>
      <c r="EA361" s="3">
        <f t="shared" si="1289"/>
        <v>2.6481297583581593</v>
      </c>
      <c r="EB361" s="3">
        <f t="shared" si="1290"/>
        <v>2.4100017600000001</v>
      </c>
      <c r="EC361" s="21">
        <f t="shared" si="1450"/>
        <v>2.5290657591790797</v>
      </c>
      <c r="ED361" s="3">
        <f t="shared" si="1450"/>
        <v>0.23812799835815923</v>
      </c>
      <c r="EE361" s="22">
        <f t="shared" si="1249"/>
        <v>0.60224136694947261</v>
      </c>
      <c r="EF361" s="3">
        <f t="shared" si="1250"/>
        <v>6.3961736142520547</v>
      </c>
      <c r="EH361" s="3"/>
      <c r="EI361" s="3">
        <f t="shared" si="1251"/>
        <v>0.23855482912446213</v>
      </c>
      <c r="EJ361" s="21">
        <f t="shared" si="1252"/>
        <v>0.26600198233333838</v>
      </c>
      <c r="EK361" s="21">
        <f t="shared" si="1253"/>
        <v>5.6908406498601329E-2</v>
      </c>
      <c r="EL361" s="21">
        <f t="shared" si="1254"/>
        <v>7.0757054605265671E-2</v>
      </c>
      <c r="EM361" s="3">
        <f t="shared" si="1255"/>
        <v>6.3456057442297736E-2</v>
      </c>
      <c r="EV361" s="3">
        <f t="shared" si="1256"/>
        <v>3.7762500000000001</v>
      </c>
      <c r="EW361" s="3">
        <f t="shared" si="1257"/>
        <v>4.1493745631123504</v>
      </c>
      <c r="EX361" s="21">
        <f t="shared" ref="EX361:EY361" si="1461">DD39</f>
        <v>3.9628122815561753</v>
      </c>
      <c r="EY361" s="3">
        <f t="shared" si="1461"/>
        <v>-0.37312456311235032</v>
      </c>
      <c r="EZ361" s="22">
        <f t="shared" si="1259"/>
        <v>-1.4786226012519041</v>
      </c>
      <c r="FA361" s="3">
        <f t="shared" si="1260"/>
        <v>15.703881178852459</v>
      </c>
      <c r="FC361" s="3"/>
      <c r="FD361" s="3">
        <f t="shared" si="1261"/>
        <v>-0.32624834455667706</v>
      </c>
      <c r="FE361" s="21">
        <f t="shared" si="1262"/>
        <v>-0.54313614592653892</v>
      </c>
      <c r="FF361" s="21">
        <f t="shared" si="1263"/>
        <v>0.10643798232597228</v>
      </c>
      <c r="FG361" s="21">
        <f t="shared" si="1264"/>
        <v>0.29499687301193456</v>
      </c>
      <c r="FH361" s="3">
        <f t="shared" si="1444"/>
        <v>0.17719726847742709</v>
      </c>
      <c r="FQ361" s="3">
        <f t="shared" si="1265"/>
        <v>7.7712500000000002</v>
      </c>
      <c r="FR361" s="3">
        <f t="shared" si="1266"/>
        <v>6.6256716378220899</v>
      </c>
      <c r="FS361" s="21">
        <f t="shared" ref="FS361:FT361" si="1462">DF39</f>
        <v>7.1984608189110446</v>
      </c>
      <c r="FT361" s="3">
        <f t="shared" si="1462"/>
        <v>1.1455783621779103</v>
      </c>
      <c r="FU361" s="22">
        <f t="shared" si="1268"/>
        <v>8.2464009551299728</v>
      </c>
      <c r="FV361" s="3">
        <f t="shared" si="1269"/>
        <v>51.817838161397468</v>
      </c>
      <c r="FX361" s="3"/>
      <c r="FY361" s="3">
        <f t="shared" si="1270"/>
        <v>-0.56653515712682179</v>
      </c>
      <c r="FZ361" s="21">
        <f t="shared" si="1271"/>
        <v>1.2079026454684021</v>
      </c>
      <c r="GA361" s="21">
        <f t="shared" si="1272"/>
        <v>0.32096208426071265</v>
      </c>
      <c r="GB361" s="21">
        <f t="shared" si="1273"/>
        <v>1.4590288009295642</v>
      </c>
      <c r="GC361" s="3">
        <f t="shared" si="1446"/>
        <v>-0.68431931504434484</v>
      </c>
    </row>
    <row r="362" spans="68:185" x14ac:dyDescent="0.25">
      <c r="BP362" s="3">
        <f t="shared" si="1219"/>
        <v>203.5</v>
      </c>
      <c r="BQ362" s="3">
        <f t="shared" si="1220"/>
        <v>144.36606288595999</v>
      </c>
      <c r="BR362" s="21">
        <f t="shared" ref="BR362:BS362" si="1463">CV40</f>
        <v>173.93303144298</v>
      </c>
      <c r="BS362" s="25">
        <f t="shared" si="1463"/>
        <v>59.133937114040009</v>
      </c>
      <c r="BT362" s="22">
        <f t="shared" si="1222"/>
        <v>10285.344943403523</v>
      </c>
      <c r="BU362" s="3">
        <f t="shared" si="1223"/>
        <v>30252.69942694467</v>
      </c>
      <c r="BW362" s="3"/>
      <c r="BX362" s="3">
        <f t="shared" si="1224"/>
        <v>2.6123709315376402</v>
      </c>
      <c r="BY362" s="21">
        <f t="shared" si="1225"/>
        <v>-6.6850417507707505</v>
      </c>
      <c r="BZ362" s="21">
        <f t="shared" si="1226"/>
        <v>6.8244818839428385</v>
      </c>
      <c r="CA362" s="21">
        <f t="shared" si="1227"/>
        <v>44.689783209548061</v>
      </c>
      <c r="CB362" s="3">
        <f t="shared" si="1438"/>
        <v>-17.463808745829002</v>
      </c>
      <c r="CK362" s="3">
        <f t="shared" si="1228"/>
        <v>127.75</v>
      </c>
      <c r="CL362" s="3">
        <f t="shared" si="1229"/>
        <v>102.49948375</v>
      </c>
      <c r="CM362" s="21">
        <f t="shared" ref="CM362:CN362" si="1464">CX40</f>
        <v>115.124741875</v>
      </c>
      <c r="CN362" s="25">
        <f t="shared" si="1464"/>
        <v>25.250516250000004</v>
      </c>
      <c r="CO362" s="22">
        <f t="shared" si="1231"/>
        <v>2906.9591654917435</v>
      </c>
      <c r="CP362" s="3">
        <f t="shared" si="1232"/>
        <v>13253.706191785379</v>
      </c>
      <c r="CR362" s="3"/>
      <c r="CS362" s="3">
        <f t="shared" si="1233"/>
        <v>9.665011223344564</v>
      </c>
      <c r="CT362" s="21">
        <f t="shared" si="1234"/>
        <v>-0.66716299999963269</v>
      </c>
      <c r="CU362" s="21">
        <f t="shared" si="1235"/>
        <v>93.412441947376379</v>
      </c>
      <c r="CV362" s="21">
        <f t="shared" si="1236"/>
        <v>0.44510646856850988</v>
      </c>
      <c r="CW362" s="3">
        <f t="shared" si="1440"/>
        <v>-6.4481378827966793</v>
      </c>
      <c r="DF362" s="3">
        <f t="shared" si="1237"/>
        <v>125.62499999999999</v>
      </c>
      <c r="DG362" s="3">
        <f t="shared" si="1238"/>
        <v>146.250248749999</v>
      </c>
      <c r="DH362" s="21">
        <f t="shared" ref="DH362:DI362" si="1465">CZ40</f>
        <v>135.9376243749995</v>
      </c>
      <c r="DI362" s="3">
        <f t="shared" si="1465"/>
        <v>-20.625248749999017</v>
      </c>
      <c r="DJ362" s="22">
        <f t="shared" si="1240"/>
        <v>-2803.7473172182945</v>
      </c>
      <c r="DK362" s="3">
        <f t="shared" si="1241"/>
        <v>18479.037720718457</v>
      </c>
      <c r="DM362" s="3"/>
      <c r="DN362" s="3">
        <f t="shared" si="1242"/>
        <v>1.6879208754208577</v>
      </c>
      <c r="DO362" s="21">
        <f t="shared" si="1243"/>
        <v>9.3474544722216706</v>
      </c>
      <c r="DP362" s="21">
        <f t="shared" si="1244"/>
        <v>2.8490768816815146</v>
      </c>
      <c r="DQ362" s="21">
        <f t="shared" si="1245"/>
        <v>87.374905110256904</v>
      </c>
      <c r="DR362" s="3">
        <f t="shared" si="1442"/>
        <v>15.777763535709013</v>
      </c>
      <c r="EA362" s="3">
        <f t="shared" si="1289"/>
        <v>2.5316455696202529</v>
      </c>
      <c r="EB362" s="3">
        <f t="shared" si="1290"/>
        <v>2.25</v>
      </c>
      <c r="EC362" s="21">
        <f t="shared" ref="EC362:ED364" si="1466">DB40</f>
        <v>2.3908227848101262</v>
      </c>
      <c r="ED362" s="3">
        <f t="shared" si="1466"/>
        <v>0.28164556962025289</v>
      </c>
      <c r="EE362" s="22">
        <f t="shared" si="1249"/>
        <v>0.67336464508892735</v>
      </c>
      <c r="EF362" s="3">
        <f t="shared" si="1250"/>
        <v>5.7160335883672468</v>
      </c>
      <c r="EH362" s="3"/>
      <c r="EI362" s="3">
        <f t="shared" si="1251"/>
        <v>0.12207064038655568</v>
      </c>
      <c r="EJ362" s="21">
        <f t="shared" si="1252"/>
        <v>0.10600022233333828</v>
      </c>
      <c r="EK362" s="21">
        <f t="shared" si="1253"/>
        <v>1.49012412443838E-2</v>
      </c>
      <c r="EL362" s="21">
        <f t="shared" si="1254"/>
        <v>1.1236047134717148E-2</v>
      </c>
      <c r="EM362" s="3">
        <f t="shared" si="1255"/>
        <v>1.2939515021347886E-2</v>
      </c>
      <c r="EV362" s="3">
        <f t="shared" si="1256"/>
        <v>3.95</v>
      </c>
      <c r="EW362" s="3">
        <f t="shared" si="1257"/>
        <v>4.4444444444444402</v>
      </c>
      <c r="EX362" s="21">
        <f t="shared" ref="EX362:EY362" si="1467">DD40</f>
        <v>4.1972222222222202</v>
      </c>
      <c r="EY362" s="3">
        <f t="shared" si="1467"/>
        <v>-0.49444444444444002</v>
      </c>
      <c r="EZ362" s="22">
        <f t="shared" si="1259"/>
        <v>-2.0752932098765235</v>
      </c>
      <c r="FA362" s="3">
        <f t="shared" si="1260"/>
        <v>17.616674382716031</v>
      </c>
      <c r="FC362" s="3"/>
      <c r="FD362" s="3">
        <f t="shared" si="1261"/>
        <v>-0.15249834455667699</v>
      </c>
      <c r="FE362" s="21">
        <f t="shared" si="1262"/>
        <v>-0.24806626459444914</v>
      </c>
      <c r="FF362" s="21">
        <f t="shared" si="1263"/>
        <v>2.3255745092526973E-2</v>
      </c>
      <c r="FG362" s="21">
        <f t="shared" si="1264"/>
        <v>6.1536871629843247E-2</v>
      </c>
      <c r="FH362" s="3">
        <f t="shared" si="1444"/>
        <v>3.7829694691012106E-2</v>
      </c>
      <c r="FQ362" s="3">
        <f t="shared" si="1265"/>
        <v>8.0362500000000008</v>
      </c>
      <c r="FR362" s="3">
        <f t="shared" si="1266"/>
        <v>5.6638783592273096</v>
      </c>
      <c r="FS362" s="21">
        <f t="shared" ref="FS362:FT362" si="1468">DF40</f>
        <v>6.8500641796136552</v>
      </c>
      <c r="FT362" s="3">
        <f t="shared" si="1468"/>
        <v>2.3723716407726911</v>
      </c>
      <c r="FU362" s="22">
        <f t="shared" si="1268"/>
        <v>16.250897997188286</v>
      </c>
      <c r="FV362" s="3">
        <f t="shared" si="1269"/>
        <v>46.923379264826096</v>
      </c>
      <c r="FX362" s="3"/>
      <c r="FY362" s="3">
        <f t="shared" si="1270"/>
        <v>-0.30153515712682122</v>
      </c>
      <c r="FZ362" s="21">
        <f t="shared" si="1271"/>
        <v>0.24610936687362184</v>
      </c>
      <c r="GA362" s="21">
        <f t="shared" si="1272"/>
        <v>9.0923450983496759E-2</v>
      </c>
      <c r="GB362" s="21">
        <f t="shared" si="1273"/>
        <v>6.0569820462934992E-2</v>
      </c>
      <c r="GC362" s="3">
        <f t="shared" si="1446"/>
        <v>-7.4210626610620056E-2</v>
      </c>
    </row>
    <row r="363" spans="68:185" x14ac:dyDescent="0.25">
      <c r="BP363" s="3">
        <f t="shared" si="1219"/>
        <v>200.77777777777777</v>
      </c>
      <c r="BQ363" s="3">
        <f t="shared" si="1220"/>
        <v>179.911073772539</v>
      </c>
      <c r="BR363" s="21">
        <f t="shared" ref="BR363:BS363" si="1469">CV41</f>
        <v>190.34442577515838</v>
      </c>
      <c r="BS363" s="25">
        <f t="shared" si="1469"/>
        <v>20.866704005238773</v>
      </c>
      <c r="BT363" s="22">
        <f t="shared" si="1222"/>
        <v>3971.860791697372</v>
      </c>
      <c r="BU363" s="3">
        <f t="shared" si="1223"/>
        <v>36231.000423674777</v>
      </c>
      <c r="BW363" s="3"/>
      <c r="BX363" s="3">
        <f t="shared" si="1224"/>
        <v>-0.10985129068458832</v>
      </c>
      <c r="BY363" s="21">
        <f t="shared" si="1225"/>
        <v>28.859969135808257</v>
      </c>
      <c r="BZ363" s="21">
        <f t="shared" si="1226"/>
        <v>1.2067306065069922E-2</v>
      </c>
      <c r="CA363" s="21">
        <f t="shared" si="1227"/>
        <v>832.89781851980513</v>
      </c>
      <c r="CB363" s="3">
        <f t="shared" si="1438"/>
        <v>-3.1703048586859199</v>
      </c>
      <c r="CK363" s="3">
        <f t="shared" si="1228"/>
        <v>123.55555555555557</v>
      </c>
      <c r="CL363" s="3">
        <f t="shared" si="1229"/>
        <v>101.249214999999</v>
      </c>
      <c r="CM363" s="21">
        <f t="shared" ref="CM363:CN363" si="1470">CX41</f>
        <v>112.40238527777728</v>
      </c>
      <c r="CN363" s="25">
        <f t="shared" si="1470"/>
        <v>22.306340555556574</v>
      </c>
      <c r="CO363" s="22">
        <f t="shared" si="1231"/>
        <v>2507.2858852629788</v>
      </c>
      <c r="CP363" s="3">
        <f t="shared" si="1232"/>
        <v>12634.296216133884</v>
      </c>
      <c r="CR363" s="3"/>
      <c r="CS363" s="3">
        <f t="shared" si="1233"/>
        <v>5.4705667789001353</v>
      </c>
      <c r="CT363" s="21">
        <f t="shared" si="1234"/>
        <v>-1.917431750000631</v>
      </c>
      <c r="CU363" s="21">
        <f t="shared" si="1235"/>
        <v>29.927100882405803</v>
      </c>
      <c r="CV363" s="21">
        <f t="shared" si="1236"/>
        <v>3.6765445159104826</v>
      </c>
      <c r="CW363" s="3">
        <f t="shared" si="1440"/>
        <v>-10.489438432361801</v>
      </c>
      <c r="DF363" s="3">
        <f t="shared" si="1237"/>
        <v>124.66666666666667</v>
      </c>
      <c r="DG363" s="3">
        <f t="shared" si="1238"/>
        <v>146.25048874999999</v>
      </c>
      <c r="DH363" s="21">
        <f t="shared" ref="DH363:DI363" si="1471">CZ41</f>
        <v>135.45857770833334</v>
      </c>
      <c r="DI363" s="3">
        <f t="shared" si="1471"/>
        <v>-21.583822083333317</v>
      </c>
      <c r="DJ363" s="22">
        <f t="shared" si="1240"/>
        <v>-2923.713840918047</v>
      </c>
      <c r="DK363" s="3">
        <f t="shared" si="1241"/>
        <v>18349.026274764583</v>
      </c>
      <c r="DM363" s="3"/>
      <c r="DN363" s="3">
        <f t="shared" si="1242"/>
        <v>0.72958754208754328</v>
      </c>
      <c r="DO363" s="21">
        <f t="shared" si="1243"/>
        <v>9.3476944722226563</v>
      </c>
      <c r="DP363" s="21">
        <f t="shared" si="1244"/>
        <v>0.53229798156934272</v>
      </c>
      <c r="DQ363" s="21">
        <f t="shared" si="1245"/>
        <v>87.379391946022011</v>
      </c>
      <c r="DR363" s="3">
        <f t="shared" si="1442"/>
        <v>6.8199614341742425</v>
      </c>
      <c r="EA363" s="3">
        <f t="shared" si="1289"/>
        <v>2.4793388429752068</v>
      </c>
      <c r="EB363" s="3">
        <f t="shared" si="1290"/>
        <v>2.1799983900000002</v>
      </c>
      <c r="EC363" s="21">
        <f t="shared" si="1466"/>
        <v>2.3296686164876035</v>
      </c>
      <c r="ED363" s="3">
        <f t="shared" si="1466"/>
        <v>0.29934045297520662</v>
      </c>
      <c r="EE363" s="22">
        <f t="shared" si="1249"/>
        <v>0.69736405894152209</v>
      </c>
      <c r="EF363" s="3">
        <f t="shared" si="1250"/>
        <v>5.4273558626472642</v>
      </c>
      <c r="EH363" s="3"/>
      <c r="EI363" s="3">
        <f t="shared" si="1251"/>
        <v>6.9763913741509587E-2</v>
      </c>
      <c r="EJ363" s="21">
        <f t="shared" si="1252"/>
        <v>3.5998612333338453E-2</v>
      </c>
      <c r="EK363" s="21">
        <f t="shared" si="1253"/>
        <v>4.8670036605327899E-3</v>
      </c>
      <c r="EL363" s="21">
        <f t="shared" si="1254"/>
        <v>1.2959000899259874E-3</v>
      </c>
      <c r="EM363" s="3">
        <f t="shared" si="1255"/>
        <v>2.5114040856370669E-3</v>
      </c>
      <c r="EV363" s="3">
        <f t="shared" si="1256"/>
        <v>4.0333333333333332</v>
      </c>
      <c r="EW363" s="3">
        <f t="shared" si="1257"/>
        <v>4.5871593510672204</v>
      </c>
      <c r="EX363" s="21">
        <f t="shared" ref="EX363:EY363" si="1472">DD41</f>
        <v>4.3102463422002764</v>
      </c>
      <c r="EY363" s="3">
        <f t="shared" si="1472"/>
        <v>-0.55382601773388718</v>
      </c>
      <c r="EZ363" s="22">
        <f t="shared" si="1259"/>
        <v>-2.3871265671528326</v>
      </c>
      <c r="FA363" s="3">
        <f t="shared" si="1260"/>
        <v>18.578223530450863</v>
      </c>
      <c r="FC363" s="3"/>
      <c r="FD363" s="3">
        <f t="shared" si="1261"/>
        <v>-6.9165011223343953E-2</v>
      </c>
      <c r="FE363" s="21">
        <f t="shared" si="1262"/>
        <v>-0.10535135797166895</v>
      </c>
      <c r="FF363" s="21">
        <f t="shared" si="1263"/>
        <v>4.7837987775252947E-3</v>
      </c>
      <c r="FG363" s="21">
        <f t="shared" si="1264"/>
        <v>1.1098908626474734E-2</v>
      </c>
      <c r="FH363" s="3">
        <f t="shared" si="1444"/>
        <v>7.2866278565050088E-3</v>
      </c>
      <c r="FQ363" s="3">
        <f t="shared" si="1265"/>
        <v>8.0922222222222207</v>
      </c>
      <c r="FR363" s="3">
        <f t="shared" si="1266"/>
        <v>6.39739402903911</v>
      </c>
      <c r="FS363" s="21">
        <f t="shared" ref="FS363:FT363" si="1473">DF41</f>
        <v>7.2448081256306658</v>
      </c>
      <c r="FT363" s="3">
        <f t="shared" si="1473"/>
        <v>1.6948281931831106</v>
      </c>
      <c r="FU363" s="22">
        <f t="shared" si="1268"/>
        <v>12.27870506552094</v>
      </c>
      <c r="FV363" s="3">
        <f t="shared" si="1269"/>
        <v>52.487244777204118</v>
      </c>
      <c r="FX363" s="3"/>
      <c r="FY363" s="3">
        <f t="shared" si="1270"/>
        <v>-0.24556293490460135</v>
      </c>
      <c r="FZ363" s="21">
        <f t="shared" si="1271"/>
        <v>0.97962503668542222</v>
      </c>
      <c r="GA363" s="21">
        <f t="shared" si="1272"/>
        <v>6.0301154998961479E-2</v>
      </c>
      <c r="GB363" s="21">
        <f t="shared" si="1273"/>
        <v>0.95966521250091485</v>
      </c>
      <c r="GC363" s="3">
        <f t="shared" si="1446"/>
        <v>-0.24055959911450003</v>
      </c>
    </row>
    <row r="364" spans="68:185" x14ac:dyDescent="0.25">
      <c r="BP364" s="3">
        <f t="shared" si="1219"/>
        <v>201.11111111111111</v>
      </c>
      <c r="BQ364" s="3">
        <f t="shared" si="1220"/>
        <v>181.60626264145901</v>
      </c>
      <c r="BR364" s="21">
        <f t="shared" ref="BR364:BS364" si="1474">CV42</f>
        <v>191.35868687628505</v>
      </c>
      <c r="BS364" s="25">
        <f t="shared" si="1474"/>
        <v>19.504848469652103</v>
      </c>
      <c r="BT364" s="22">
        <f t="shared" si="1222"/>
        <v>3732.4221908735444</v>
      </c>
      <c r="BU364" s="3">
        <f t="shared" si="1223"/>
        <v>36618.147043016106</v>
      </c>
      <c r="BW364" s="3"/>
      <c r="BX364" s="3">
        <f t="shared" si="1224"/>
        <v>0.22348204264875449</v>
      </c>
      <c r="BY364" s="21">
        <f t="shared" si="1225"/>
        <v>30.55515800472827</v>
      </c>
      <c r="BZ364" s="21">
        <f t="shared" si="1226"/>
        <v>4.9944223386459721E-2</v>
      </c>
      <c r="CA364" s="21">
        <f t="shared" si="1227"/>
        <v>933.61768069391007</v>
      </c>
      <c r="CB364" s="3">
        <f t="shared" si="1438"/>
        <v>6.8285291243521149</v>
      </c>
      <c r="CK364" s="3">
        <f t="shared" si="1228"/>
        <v>123.88888888888889</v>
      </c>
      <c r="CL364" s="3">
        <f t="shared" si="1229"/>
        <v>98.750114999999596</v>
      </c>
      <c r="CM364" s="21">
        <f t="shared" ref="CM364:CN364" si="1475">CX42</f>
        <v>111.31950194444424</v>
      </c>
      <c r="CN364" s="25">
        <f t="shared" si="1475"/>
        <v>25.13877388888929</v>
      </c>
      <c r="CO364" s="22">
        <f t="shared" si="1231"/>
        <v>2798.4357888051554</v>
      </c>
      <c r="CP364" s="3">
        <f t="shared" si="1232"/>
        <v>12392.031513159125</v>
      </c>
      <c r="CR364" s="3"/>
      <c r="CS364" s="3">
        <f t="shared" si="1233"/>
        <v>5.8039001122334497</v>
      </c>
      <c r="CT364" s="21">
        <f t="shared" si="1234"/>
        <v>-4.4165317500000327</v>
      </c>
      <c r="CU364" s="21">
        <f t="shared" si="1235"/>
        <v>33.685256512783447</v>
      </c>
      <c r="CV364" s="21">
        <f t="shared" si="1236"/>
        <v>19.50575269875835</v>
      </c>
      <c r="CW364" s="3">
        <f t="shared" si="1440"/>
        <v>-25.633109119507782</v>
      </c>
      <c r="DF364" s="3">
        <f t="shared" si="1237"/>
        <v>117.33333333333334</v>
      </c>
      <c r="DG364" s="3">
        <f t="shared" si="1238"/>
        <v>133.74996124999998</v>
      </c>
      <c r="DH364" s="21">
        <f t="shared" ref="DH364:DI364" si="1476">CZ42</f>
        <v>125.54164729166666</v>
      </c>
      <c r="DI364" s="3">
        <f t="shared" si="1476"/>
        <v>-16.416627916666641</v>
      </c>
      <c r="DJ364" s="22">
        <f t="shared" si="1240"/>
        <v>-2060.9705116326918</v>
      </c>
      <c r="DK364" s="3">
        <f t="shared" si="1241"/>
        <v>15760.705204705235</v>
      </c>
      <c r="DM364" s="3"/>
      <c r="DN364" s="3">
        <f t="shared" si="1242"/>
        <v>-6.6037457912457853</v>
      </c>
      <c r="DO364" s="21">
        <f t="shared" si="1243"/>
        <v>-3.1528330277773478</v>
      </c>
      <c r="DP364" s="21">
        <f t="shared" si="1244"/>
        <v>43.609458475396423</v>
      </c>
      <c r="DQ364" s="21">
        <f t="shared" si="1245"/>
        <v>9.9403561010436778</v>
      </c>
      <c r="DR364" s="3">
        <f t="shared" si="1442"/>
        <v>20.820507837685366</v>
      </c>
      <c r="EA364" s="3">
        <f t="shared" si="1289"/>
        <v>2.169255490091055</v>
      </c>
      <c r="EB364" s="3">
        <f t="shared" si="1290"/>
        <v>2.15999984999999</v>
      </c>
      <c r="EC364" s="21">
        <f t="shared" si="1466"/>
        <v>2.1646276700455225</v>
      </c>
      <c r="ED364" s="3">
        <f t="shared" si="1466"/>
        <v>9.2556400910650538E-3</v>
      </c>
      <c r="EE364" s="22">
        <f t="shared" si="1249"/>
        <v>2.0035014645102076E-2</v>
      </c>
      <c r="EF364" s="3">
        <f t="shared" si="1250"/>
        <v>4.685612949926707</v>
      </c>
      <c r="EH364" s="3"/>
      <c r="EI364" s="3">
        <f t="shared" si="1251"/>
        <v>-0.2403194391426422</v>
      </c>
      <c r="EJ364" s="21">
        <f t="shared" si="1252"/>
        <v>1.600007233332823E-2</v>
      </c>
      <c r="EK364" s="21">
        <f t="shared" si="1253"/>
        <v>5.7753432829834105E-2</v>
      </c>
      <c r="EL364" s="21">
        <f t="shared" si="1254"/>
        <v>2.5600231467173547E-4</v>
      </c>
      <c r="EM364" s="3">
        <f t="shared" si="1255"/>
        <v>-3.8451284093871468E-3</v>
      </c>
      <c r="EV364" s="3">
        <f t="shared" si="1256"/>
        <v>4.1488888888888891</v>
      </c>
      <c r="EW364" s="3">
        <f t="shared" si="1257"/>
        <v>4.6296299511317098</v>
      </c>
      <c r="EX364" s="21">
        <f t="shared" ref="EX364:EY364" si="1477">DD42</f>
        <v>4.3892594200102995</v>
      </c>
      <c r="EY364" s="3">
        <f t="shared" si="1477"/>
        <v>-0.48074106224282076</v>
      </c>
      <c r="EZ364" s="22">
        <f t="shared" si="1259"/>
        <v>-2.1100972360350587</v>
      </c>
      <c r="FA364" s="3">
        <f t="shared" si="1260"/>
        <v>19.265598256149151</v>
      </c>
      <c r="FC364" s="3"/>
      <c r="FD364" s="3">
        <f t="shared" si="1261"/>
        <v>4.6390544332211903E-2</v>
      </c>
      <c r="FE364" s="21">
        <f t="shared" si="1262"/>
        <v>-6.2880757907179508E-2</v>
      </c>
      <c r="FF364" s="21">
        <f t="shared" si="1263"/>
        <v>2.1520826034389178E-3</v>
      </c>
      <c r="FG364" s="21">
        <f t="shared" si="1264"/>
        <v>3.9539897149813178E-3</v>
      </c>
      <c r="FH364" s="3">
        <f t="shared" si="1444"/>
        <v>-2.9170725873360953E-3</v>
      </c>
      <c r="FQ364" s="3">
        <f t="shared" si="1265"/>
        <v>8.3411111111111111</v>
      </c>
      <c r="FR364" s="3">
        <f t="shared" si="1266"/>
        <v>7.7929954174099096</v>
      </c>
      <c r="FS364" s="21">
        <f t="shared" ref="FS364:FT364" si="1478">DF42</f>
        <v>8.0670532642605099</v>
      </c>
      <c r="FT364" s="3">
        <f t="shared" si="1478"/>
        <v>0.5481156937012015</v>
      </c>
      <c r="FU364" s="22">
        <f t="shared" si="1268"/>
        <v>4.4216784960646915</v>
      </c>
      <c r="FV364" s="3">
        <f t="shared" si="1269"/>
        <v>65.077348368416153</v>
      </c>
      <c r="FX364" s="3"/>
      <c r="FY364" s="3">
        <f t="shared" si="1270"/>
        <v>3.3259539842891428E-3</v>
      </c>
      <c r="FZ364" s="21">
        <f t="shared" si="1271"/>
        <v>2.3752264250562218</v>
      </c>
      <c r="GA364" s="21">
        <f t="shared" si="1272"/>
        <v>1.1061969905608823E-5</v>
      </c>
      <c r="GB364" s="21">
        <f t="shared" si="1273"/>
        <v>5.6417005702853595</v>
      </c>
      <c r="GC364" s="3">
        <f t="shared" si="1446"/>
        <v>7.8998937920045989E-3</v>
      </c>
    </row>
    <row r="365" spans="68:185" x14ac:dyDescent="0.25">
      <c r="BP365" s="3">
        <f t="shared" si="1219"/>
        <v>200.66666666666666</v>
      </c>
      <c r="BQ365" s="3">
        <f t="shared" si="1220"/>
        <v>129.08421646738898</v>
      </c>
      <c r="BR365" s="21">
        <f t="shared" ref="BR365:BS365" si="1479">CV43</f>
        <v>164.87544156702782</v>
      </c>
      <c r="BS365" s="25">
        <f t="shared" si="1479"/>
        <v>71.582450199277673</v>
      </c>
      <c r="BT365" s="22">
        <f t="shared" si="1222"/>
        <v>11802.188085055684</v>
      </c>
      <c r="BU365" s="3">
        <f t="shared" si="1223"/>
        <v>27183.911231922404</v>
      </c>
      <c r="BW365" s="3"/>
      <c r="BX365" s="3">
        <f t="shared" si="1224"/>
        <v>-0.22096240179570259</v>
      </c>
      <c r="BY365" s="21">
        <f t="shared" si="1225"/>
        <v>-21.966888169341757</v>
      </c>
      <c r="BZ365" s="21">
        <f t="shared" si="1226"/>
        <v>4.8824383007325514E-2</v>
      </c>
      <c r="CA365" s="21">
        <f t="shared" si="1227"/>
        <v>482.54417584436686</v>
      </c>
      <c r="CB365" s="3">
        <f t="shared" si="1438"/>
        <v>4.8538563698753592</v>
      </c>
      <c r="CK365" s="3">
        <f t="shared" si="1228"/>
        <v>120.33333333333333</v>
      </c>
      <c r="CL365" s="3">
        <f t="shared" si="1229"/>
        <v>86.249830000000301</v>
      </c>
      <c r="CM365" s="21">
        <f t="shared" ref="CM365:CN365" si="1480">CX43</f>
        <v>103.29158166666681</v>
      </c>
      <c r="CN365" s="25">
        <f t="shared" si="1480"/>
        <v>34.083503333333027</v>
      </c>
      <c r="CO365" s="22">
        <f t="shared" si="1231"/>
        <v>3520.538968041079</v>
      </c>
      <c r="CP365" s="3">
        <f t="shared" si="1232"/>
        <v>10669.1508432017</v>
      </c>
      <c r="CR365" s="3"/>
      <c r="CS365" s="3">
        <f t="shared" si="1233"/>
        <v>2.2483445566778926</v>
      </c>
      <c r="CT365" s="21">
        <f t="shared" si="1234"/>
        <v>-16.916816749999327</v>
      </c>
      <c r="CU365" s="21">
        <f t="shared" si="1235"/>
        <v>5.0550532455431094</v>
      </c>
      <c r="CV365" s="21">
        <f t="shared" si="1236"/>
        <v>286.17868895305782</v>
      </c>
      <c r="CW365" s="3">
        <f t="shared" si="1440"/>
        <v>-38.034832856178383</v>
      </c>
      <c r="DF365" s="3">
        <f t="shared" si="1237"/>
        <v>115.66666666666666</v>
      </c>
      <c r="DG365" s="3">
        <f t="shared" si="1238"/>
        <v>146.25000749999901</v>
      </c>
      <c r="DH365" s="21">
        <f t="shared" ref="DH365:DI365" si="1481">CZ43</f>
        <v>130.95833708333282</v>
      </c>
      <c r="DI365" s="3">
        <f t="shared" si="1481"/>
        <v>-30.583340833332358</v>
      </c>
      <c r="DJ365" s="22">
        <f t="shared" si="1240"/>
        <v>-4005.1434579859956</v>
      </c>
      <c r="DK365" s="3">
        <f t="shared" si="1241"/>
        <v>17150.086051631824</v>
      </c>
      <c r="DM365" s="3"/>
      <c r="DN365" s="3">
        <f t="shared" si="1242"/>
        <v>-8.2704124579124709</v>
      </c>
      <c r="DO365" s="21">
        <f t="shared" si="1243"/>
        <v>9.3472132222216828</v>
      </c>
      <c r="DP365" s="21">
        <f t="shared" si="1244"/>
        <v>68.399722223993805</v>
      </c>
      <c r="DQ365" s="21">
        <f t="shared" si="1245"/>
        <v>87.370395021675861</v>
      </c>
      <c r="DR365" s="3">
        <f t="shared" si="1442"/>
        <v>-77.305308679826382</v>
      </c>
      <c r="EA365" s="3">
        <f t="shared" si="1289"/>
        <v>2.1237545883586786</v>
      </c>
      <c r="EB365" s="3">
        <f t="shared" si="1290"/>
        <v>2.0699996899999902</v>
      </c>
      <c r="EC365" s="21">
        <f t="shared" ref="EC365:ED367" si="1482">DB43</f>
        <v>2.0968771391793344</v>
      </c>
      <c r="ED365" s="3">
        <f t="shared" si="1482"/>
        <v>5.3754898358688408E-2</v>
      </c>
      <c r="EE365" s="22">
        <f t="shared" si="1249"/>
        <v>0.11271741748724244</v>
      </c>
      <c r="EF365" s="3">
        <f t="shared" si="1250"/>
        <v>4.3968937368129097</v>
      </c>
      <c r="EH365" s="3"/>
      <c r="EI365" s="3">
        <f t="shared" si="1251"/>
        <v>-0.28582034087501862</v>
      </c>
      <c r="EJ365" s="21">
        <f t="shared" si="1252"/>
        <v>-7.4000087666671543E-2</v>
      </c>
      <c r="EK365" s="21">
        <f t="shared" si="1253"/>
        <v>8.1693267257911845E-2</v>
      </c>
      <c r="EL365" s="21">
        <f t="shared" si="1254"/>
        <v>5.4760129746750739E-3</v>
      </c>
      <c r="EM365" s="3">
        <f t="shared" si="1255"/>
        <v>2.1150730281669323E-2</v>
      </c>
      <c r="EV365" s="3">
        <f t="shared" si="1256"/>
        <v>4.2377777777777776</v>
      </c>
      <c r="EW365" s="3">
        <f t="shared" si="1257"/>
        <v>4.8309185978670302</v>
      </c>
      <c r="EX365" s="21">
        <f t="shared" ref="EX365:EY365" si="1483">DD43</f>
        <v>4.5343481878224043</v>
      </c>
      <c r="EY365" s="3">
        <f t="shared" si="1483"/>
        <v>-0.59314082008925251</v>
      </c>
      <c r="EZ365" s="22">
        <f t="shared" si="1259"/>
        <v>-2.6895070026951968</v>
      </c>
      <c r="FA365" s="3">
        <f t="shared" si="1260"/>
        <v>20.560313488408323</v>
      </c>
      <c r="FC365" s="3"/>
      <c r="FD365" s="3">
        <f t="shared" si="1261"/>
        <v>0.13527943322110048</v>
      </c>
      <c r="FE365" s="21">
        <f t="shared" si="1262"/>
        <v>0.13840788882814081</v>
      </c>
      <c r="FF365" s="21">
        <f t="shared" si="1263"/>
        <v>1.8300525052622182E-2</v>
      </c>
      <c r="FG365" s="21">
        <f t="shared" si="1264"/>
        <v>1.9156743689862987E-2</v>
      </c>
      <c r="FH365" s="3">
        <f t="shared" si="1444"/>
        <v>1.8723740753999973E-2</v>
      </c>
      <c r="FQ365" s="3">
        <f t="shared" si="1265"/>
        <v>8.5055555555555564</v>
      </c>
      <c r="FR365" s="3">
        <f t="shared" si="1266"/>
        <v>5.9935182881331901</v>
      </c>
      <c r="FS365" s="21">
        <f t="shared" ref="FS365:FT365" si="1484">DF43</f>
        <v>7.2495369218443733</v>
      </c>
      <c r="FT365" s="3">
        <f t="shared" si="1484"/>
        <v>2.5120372674223663</v>
      </c>
      <c r="FU365" s="22">
        <f t="shared" si="1268"/>
        <v>18.211106919227493</v>
      </c>
      <c r="FV365" s="3">
        <f t="shared" si="1269"/>
        <v>52.555785581184793</v>
      </c>
      <c r="FX365" s="3"/>
      <c r="FY365" s="3">
        <f t="shared" si="1270"/>
        <v>0.16777039842873442</v>
      </c>
      <c r="FZ365" s="21">
        <f t="shared" si="1271"/>
        <v>0.57574929577950229</v>
      </c>
      <c r="GA365" s="21">
        <f t="shared" si="1272"/>
        <v>2.8146906588936295E-2</v>
      </c>
      <c r="GB365" s="21">
        <f t="shared" si="1273"/>
        <v>0.33148725159059284</v>
      </c>
      <c r="GC365" s="3">
        <f t="shared" si="1446"/>
        <v>9.6593688747990361E-2</v>
      </c>
    </row>
    <row r="366" spans="68:185" x14ac:dyDescent="0.25">
      <c r="BP366" s="3">
        <f t="shared" si="1219"/>
        <v>200.11111111111111</v>
      </c>
      <c r="BQ366" s="3">
        <f t="shared" si="1220"/>
        <v>329.17571561967901</v>
      </c>
      <c r="BR366" s="21">
        <f t="shared" ref="BR366:BS366" si="1485">CV44</f>
        <v>264.64341336539508</v>
      </c>
      <c r="BS366" s="25">
        <f t="shared" si="1485"/>
        <v>-129.0646045085679</v>
      </c>
      <c r="BT366" s="22">
        <f t="shared" si="1222"/>
        <v>-34156.097481802164</v>
      </c>
      <c r="BU366" s="3">
        <f t="shared" si="1223"/>
        <v>70036.136237687373</v>
      </c>
      <c r="BW366" s="3"/>
      <c r="BX366" s="3">
        <f t="shared" si="1224"/>
        <v>-0.77651795735124551</v>
      </c>
      <c r="BY366" s="21">
        <f t="shared" si="1225"/>
        <v>178.12461098294827</v>
      </c>
      <c r="BZ366" s="21">
        <f t="shared" si="1226"/>
        <v>0.60298013808895079</v>
      </c>
      <c r="CA366" s="21">
        <f t="shared" si="1227"/>
        <v>31728.377037826656</v>
      </c>
      <c r="CB366" s="3">
        <f t="shared" si="1438"/>
        <v>-138.31695907446422</v>
      </c>
      <c r="CK366" s="3">
        <f t="shared" si="1228"/>
        <v>126.77777777777777</v>
      </c>
      <c r="CL366" s="3">
        <f t="shared" si="1229"/>
        <v>102.500436250001</v>
      </c>
      <c r="CM366" s="21">
        <f t="shared" ref="CM366:CN366" si="1486">CX44</f>
        <v>114.63910701388939</v>
      </c>
      <c r="CN366" s="25">
        <f t="shared" si="1486"/>
        <v>24.27734152777677</v>
      </c>
      <c r="CO366" s="22">
        <f t="shared" si="1231"/>
        <v>2783.1327534155421</v>
      </c>
      <c r="CP366" s="3">
        <f t="shared" si="1232"/>
        <v>13142.124856941982</v>
      </c>
      <c r="CR366" s="3"/>
      <c r="CS366" s="3">
        <f t="shared" si="1233"/>
        <v>8.6927890011223354</v>
      </c>
      <c r="CT366" s="21">
        <f t="shared" si="1234"/>
        <v>-0.66621049999862691</v>
      </c>
      <c r="CU366" s="21">
        <f t="shared" si="1235"/>
        <v>75.564580618033446</v>
      </c>
      <c r="CV366" s="21">
        <f t="shared" si="1236"/>
        <v>0.44383643030842046</v>
      </c>
      <c r="CW366" s="3">
        <f t="shared" si="1440"/>
        <v>-5.791227306820276</v>
      </c>
      <c r="DF366" s="3">
        <f t="shared" si="1237"/>
        <v>134.88888888888889</v>
      </c>
      <c r="DG366" s="3">
        <f t="shared" si="1238"/>
        <v>161.24963999999801</v>
      </c>
      <c r="DH366" s="21">
        <f t="shared" ref="DH366:DI366" si="1487">CZ44</f>
        <v>148.06926444444343</v>
      </c>
      <c r="DI366" s="3">
        <f t="shared" si="1487"/>
        <v>-26.360751111109124</v>
      </c>
      <c r="DJ366" s="22">
        <f t="shared" si="1240"/>
        <v>-3903.2170272249728</v>
      </c>
      <c r="DK366" s="3">
        <f t="shared" si="1241"/>
        <v>21924.507073118519</v>
      </c>
      <c r="DM366" s="3"/>
      <c r="DN366" s="3">
        <f t="shared" si="1242"/>
        <v>10.951809764309758</v>
      </c>
      <c r="DO366" s="21">
        <f t="shared" si="1243"/>
        <v>24.346845722220678</v>
      </c>
      <c r="DP366" s="21">
        <f t="shared" si="1244"/>
        <v>119.94213711363055</v>
      </c>
      <c r="DQ366" s="21">
        <f t="shared" si="1245"/>
        <v>592.76889662161534</v>
      </c>
      <c r="DR366" s="3">
        <f t="shared" si="1442"/>
        <v>266.64202271075965</v>
      </c>
      <c r="EA366" s="3">
        <f t="shared" si="1289"/>
        <v>2.6124818577648767</v>
      </c>
      <c r="EB366" s="3">
        <f t="shared" si="1290"/>
        <v>2.3499984700000001</v>
      </c>
      <c r="EC366" s="21">
        <f t="shared" si="1482"/>
        <v>2.4812401638824384</v>
      </c>
      <c r="ED366" s="3">
        <f t="shared" si="1482"/>
        <v>0.26248338776487667</v>
      </c>
      <c r="EE366" s="22">
        <f t="shared" si="1249"/>
        <v>0.65128432407414028</v>
      </c>
      <c r="EF366" s="3">
        <f t="shared" si="1250"/>
        <v>6.1565527508633497</v>
      </c>
      <c r="EH366" s="3"/>
      <c r="EI366" s="3">
        <f t="shared" si="1251"/>
        <v>0.20290692853117953</v>
      </c>
      <c r="EJ366" s="21">
        <f t="shared" si="1252"/>
        <v>0.20599869233333834</v>
      </c>
      <c r="EK366" s="21">
        <f t="shared" si="1253"/>
        <v>4.1171221645957198E-2</v>
      </c>
      <c r="EL366" s="21">
        <f t="shared" si="1254"/>
        <v>4.243546124304539E-2</v>
      </c>
      <c r="EM366" s="3">
        <f t="shared" si="1255"/>
        <v>4.1798561942797123E-2</v>
      </c>
      <c r="EV366" s="3">
        <f t="shared" si="1256"/>
        <v>3.8277777777777779</v>
      </c>
      <c r="EW366" s="3">
        <f t="shared" si="1257"/>
        <v>4.2553219194223502</v>
      </c>
      <c r="EX366" s="21">
        <f t="shared" ref="EX366:EY366" si="1488">DD44</f>
        <v>4.0415498486000638</v>
      </c>
      <c r="EY366" s="3">
        <f t="shared" si="1488"/>
        <v>-0.42754414164457222</v>
      </c>
      <c r="EZ366" s="22">
        <f t="shared" si="1259"/>
        <v>-1.7279409609334651</v>
      </c>
      <c r="FA366" s="3">
        <f t="shared" si="1260"/>
        <v>16.334125178719198</v>
      </c>
      <c r="FC366" s="3"/>
      <c r="FD366" s="3">
        <f t="shared" si="1261"/>
        <v>-0.27472056677889922</v>
      </c>
      <c r="FE366" s="21">
        <f t="shared" si="1262"/>
        <v>-0.43718878961653918</v>
      </c>
      <c r="FF366" s="21">
        <f t="shared" si="1263"/>
        <v>7.5471389811319622E-2</v>
      </c>
      <c r="FG366" s="21">
        <f t="shared" si="1264"/>
        <v>0.19113403776637455</v>
      </c>
      <c r="FH366" s="3">
        <f t="shared" si="1444"/>
        <v>0.12010475207283658</v>
      </c>
      <c r="FQ366" s="3">
        <f t="shared" si="1265"/>
        <v>7.655555555555555</v>
      </c>
      <c r="FR366" s="3">
        <f t="shared" si="1266"/>
        <v>11.975284196185999</v>
      </c>
      <c r="FS366" s="21">
        <f t="shared" ref="FS366:FT366" si="1489">DF44</f>
        <v>9.8154198758707771</v>
      </c>
      <c r="FT366" s="3">
        <f t="shared" si="1489"/>
        <v>-4.3197286406304443</v>
      </c>
      <c r="FU366" s="22">
        <f t="shared" si="1268"/>
        <v>-42.399950357612319</v>
      </c>
      <c r="FV366" s="3">
        <f t="shared" si="1269"/>
        <v>96.3424673396391</v>
      </c>
      <c r="FX366" s="3"/>
      <c r="FY366" s="3">
        <f t="shared" si="1270"/>
        <v>-0.682229601571267</v>
      </c>
      <c r="FZ366" s="21">
        <f t="shared" si="1271"/>
        <v>6.5575152038323115</v>
      </c>
      <c r="GA366" s="21">
        <f t="shared" si="1272"/>
        <v>0.46543722926008974</v>
      </c>
      <c r="GB366" s="21">
        <f t="shared" si="1273"/>
        <v>43.001005648491919</v>
      </c>
      <c r="GC366" s="3">
        <f t="shared" si="1446"/>
        <v>-4.4737309848080438</v>
      </c>
    </row>
    <row r="367" spans="68:185" x14ac:dyDescent="0.25">
      <c r="BP367" s="3">
        <f t="shared" si="1219"/>
        <v>199.44444444444446</v>
      </c>
      <c r="BQ367" s="3">
        <f t="shared" si="1220"/>
        <v>299.47343566666001</v>
      </c>
      <c r="BR367" s="21">
        <f t="shared" ref="BR367:BS367" si="1490">CV45</f>
        <v>249.45894005555223</v>
      </c>
      <c r="BS367" s="25">
        <f t="shared" si="1490"/>
        <v>-100.02899122221555</v>
      </c>
      <c r="BT367" s="22">
        <f t="shared" si="1222"/>
        <v>-24953.12612512003</v>
      </c>
      <c r="BU367" s="3">
        <f t="shared" si="1223"/>
        <v>62229.762773639603</v>
      </c>
      <c r="BW367" s="3"/>
      <c r="BX367" s="3">
        <f t="shared" si="1224"/>
        <v>-1.4431846240179027</v>
      </c>
      <c r="BY367" s="21">
        <f t="shared" si="1225"/>
        <v>148.42233102992927</v>
      </c>
      <c r="BZ367" s="21">
        <f t="shared" si="1226"/>
        <v>2.0827818590016953</v>
      </c>
      <c r="CA367" s="21">
        <f t="shared" si="1227"/>
        <v>22029.188348357904</v>
      </c>
      <c r="CB367" s="3">
        <f t="shared" si="1438"/>
        <v>-214.20082600328917</v>
      </c>
      <c r="CK367" s="3">
        <f t="shared" si="1228"/>
        <v>126.22222222222221</v>
      </c>
      <c r="CL367" s="3">
        <f t="shared" si="1229"/>
        <v>100.000142499999</v>
      </c>
      <c r="CM367" s="21">
        <f t="shared" ref="CM367:CN367" si="1491">CX45</f>
        <v>113.11118236111061</v>
      </c>
      <c r="CN367" s="25">
        <f t="shared" si="1491"/>
        <v>26.222079722223214</v>
      </c>
      <c r="CO367" s="22">
        <f t="shared" si="1231"/>
        <v>2966.0104413479703</v>
      </c>
      <c r="CP367" s="3">
        <f t="shared" si="1232"/>
        <v>12794.13957512842</v>
      </c>
      <c r="CR367" s="3"/>
      <c r="CS367" s="3">
        <f t="shared" si="1233"/>
        <v>8.1372334455667783</v>
      </c>
      <c r="CT367" s="21">
        <f t="shared" si="1234"/>
        <v>-3.166504250000628</v>
      </c>
      <c r="CU367" s="21">
        <f t="shared" si="1235"/>
        <v>66.214568147650581</v>
      </c>
      <c r="CV367" s="21">
        <f t="shared" si="1236"/>
        <v>10.02674916527204</v>
      </c>
      <c r="CW367" s="3">
        <f t="shared" si="1440"/>
        <v>-25.766584288634458</v>
      </c>
      <c r="DF367" s="3">
        <f t="shared" si="1237"/>
        <v>133.7777777777778</v>
      </c>
      <c r="DG367" s="3">
        <f t="shared" si="1238"/>
        <v>159.99984875000001</v>
      </c>
      <c r="DH367" s="21">
        <f t="shared" ref="DH367:DI367" si="1492">CZ45</f>
        <v>146.88881326388889</v>
      </c>
      <c r="DI367" s="3">
        <f t="shared" si="1492"/>
        <v>-26.222070972222213</v>
      </c>
      <c r="DJ367" s="22">
        <f t="shared" si="1240"/>
        <v>-3851.7288864311899</v>
      </c>
      <c r="DK367" s="3">
        <f t="shared" si="1241"/>
        <v>21576.323462073622</v>
      </c>
      <c r="DM367" s="3"/>
      <c r="DN367" s="3">
        <f t="shared" si="1242"/>
        <v>9.8406986531986718</v>
      </c>
      <c r="DO367" s="21">
        <f t="shared" si="1243"/>
        <v>23.09705447222268</v>
      </c>
      <c r="DP367" s="21">
        <f t="shared" si="1244"/>
        <v>96.839349983066157</v>
      </c>
      <c r="DQ367" s="21">
        <f t="shared" si="1245"/>
        <v>533.47392529282172</v>
      </c>
      <c r="DR367" s="3">
        <f t="shared" si="1442"/>
        <v>227.2911528376581</v>
      </c>
      <c r="EA367" s="3">
        <f t="shared" si="1289"/>
        <v>2.5959042399769254</v>
      </c>
      <c r="EB367" s="3">
        <f t="shared" si="1290"/>
        <v>2.3299999299999898</v>
      </c>
      <c r="EC367" s="21">
        <f t="shared" si="1482"/>
        <v>2.4629520849884576</v>
      </c>
      <c r="ED367" s="3">
        <f t="shared" si="1482"/>
        <v>0.26590430997693559</v>
      </c>
      <c r="EE367" s="22">
        <f t="shared" si="1249"/>
        <v>0.65490957466511068</v>
      </c>
      <c r="EF367" s="3">
        <f t="shared" si="1250"/>
        <v>6.0661329729489903</v>
      </c>
      <c r="EH367" s="3"/>
      <c r="EI367" s="3">
        <f t="shared" si="1251"/>
        <v>0.18632931074322823</v>
      </c>
      <c r="EJ367" s="21">
        <f t="shared" si="1252"/>
        <v>0.18600015233332812</v>
      </c>
      <c r="EK367" s="21">
        <f t="shared" si="1253"/>
        <v>3.4718612042046508E-2</v>
      </c>
      <c r="EL367" s="21">
        <f t="shared" si="1254"/>
        <v>3.4596056668021263E-2</v>
      </c>
      <c r="EM367" s="3">
        <f t="shared" si="1255"/>
        <v>3.4657280182404479E-2</v>
      </c>
      <c r="EV367" s="3">
        <f t="shared" si="1256"/>
        <v>3.8522222222222222</v>
      </c>
      <c r="EW367" s="3">
        <f t="shared" si="1257"/>
        <v>4.2918456225017998</v>
      </c>
      <c r="EX367" s="21">
        <f t="shared" ref="EX367:EY367" si="1493">DD45</f>
        <v>4.072033922362011</v>
      </c>
      <c r="EY367" s="3">
        <f t="shared" si="1493"/>
        <v>-0.43962340027957758</v>
      </c>
      <c r="EZ367" s="22">
        <f t="shared" si="1259"/>
        <v>-1.7901613990025727</v>
      </c>
      <c r="FA367" s="3">
        <f t="shared" si="1260"/>
        <v>16.581460264866944</v>
      </c>
      <c r="FC367" s="3"/>
      <c r="FD367" s="3">
        <f t="shared" si="1261"/>
        <v>-0.25027612233445495</v>
      </c>
      <c r="FE367" s="21">
        <f t="shared" si="1262"/>
        <v>-0.40066508653708954</v>
      </c>
      <c r="FF367" s="21">
        <f t="shared" si="1263"/>
        <v>6.2638137410771066E-2</v>
      </c>
      <c r="FG367" s="21">
        <f t="shared" si="1264"/>
        <v>0.16053251156977344</v>
      </c>
      <c r="FH367" s="3">
        <f t="shared" si="1444"/>
        <v>0.1002769042133016</v>
      </c>
      <c r="FQ367" s="3">
        <f t="shared" si="1265"/>
        <v>7.6788888888888884</v>
      </c>
      <c r="FR367" s="3">
        <f t="shared" si="1266"/>
        <v>10.076900974317001</v>
      </c>
      <c r="FS367" s="21">
        <f t="shared" ref="FS367:FT367" si="1494">DF45</f>
        <v>8.8778949316029454</v>
      </c>
      <c r="FT367" s="3">
        <f t="shared" si="1494"/>
        <v>-2.3980120854281122</v>
      </c>
      <c r="FU367" s="22">
        <f t="shared" si="1268"/>
        <v>-21.289299339144847</v>
      </c>
      <c r="FV367" s="3">
        <f t="shared" si="1269"/>
        <v>78.817018416581263</v>
      </c>
      <c r="FX367" s="3"/>
      <c r="FY367" s="3">
        <f t="shared" si="1270"/>
        <v>-0.65889626823793357</v>
      </c>
      <c r="FZ367" s="21">
        <f t="shared" si="1271"/>
        <v>4.6591319819633128</v>
      </c>
      <c r="GA367" s="21">
        <f t="shared" si="1272"/>
        <v>0.43414429229787488</v>
      </c>
      <c r="GB367" s="21">
        <f t="shared" si="1273"/>
        <v>21.707510825353388</v>
      </c>
      <c r="GC367" s="3">
        <f t="shared" si="1446"/>
        <v>-3.069884676143634</v>
      </c>
    </row>
    <row r="368" spans="68:185" x14ac:dyDescent="0.25">
      <c r="BP368" s="3">
        <f t="shared" si="1219"/>
        <v>199</v>
      </c>
      <c r="BQ368" s="3">
        <f t="shared" si="1220"/>
        <v>314.34376479386901</v>
      </c>
      <c r="BR368" s="21">
        <f t="shared" ref="BR368:BS368" si="1495">CV46</f>
        <v>256.67188239693451</v>
      </c>
      <c r="BS368" s="25">
        <f t="shared" si="1495"/>
        <v>-115.34376479386901</v>
      </c>
      <c r="BT368" s="22">
        <f t="shared" si="1222"/>
        <v>-29605.501232391623</v>
      </c>
      <c r="BU368" s="3">
        <f t="shared" si="1223"/>
        <v>65880.455213185778</v>
      </c>
      <c r="BW368" s="3"/>
      <c r="BX368" s="3">
        <f t="shared" si="1224"/>
        <v>-1.8876290684623598</v>
      </c>
      <c r="BY368" s="21">
        <f t="shared" si="1225"/>
        <v>163.29266015713827</v>
      </c>
      <c r="BZ368" s="21">
        <f t="shared" si="1226"/>
        <v>3.5631435001040761</v>
      </c>
      <c r="CA368" s="21">
        <f t="shared" si="1227"/>
        <v>26664.492861194653</v>
      </c>
      <c r="CB368" s="3">
        <f t="shared" si="1438"/>
        <v>-308.23597197915961</v>
      </c>
      <c r="CK368" s="3">
        <f t="shared" si="1228"/>
        <v>124.2222222222222</v>
      </c>
      <c r="CL368" s="3">
        <f t="shared" si="1229"/>
        <v>93.750003749997603</v>
      </c>
      <c r="CM368" s="21">
        <f t="shared" ref="CM368:CN368" si="1496">CX46</f>
        <v>108.9861129861099</v>
      </c>
      <c r="CN368" s="25">
        <f t="shared" si="1496"/>
        <v>30.472218472224597</v>
      </c>
      <c r="CO368" s="22">
        <f t="shared" si="1231"/>
        <v>3321.0486453512954</v>
      </c>
      <c r="CP368" s="3">
        <f t="shared" si="1232"/>
        <v>11877.972823821114</v>
      </c>
      <c r="CR368" s="3"/>
      <c r="CS368" s="3">
        <f t="shared" si="1233"/>
        <v>6.1372334455667641</v>
      </c>
      <c r="CT368" s="21">
        <f t="shared" si="1234"/>
        <v>-9.4166430000020256</v>
      </c>
      <c r="CU368" s="21">
        <f t="shared" si="1235"/>
        <v>37.665634365383298</v>
      </c>
      <c r="CV368" s="21">
        <f t="shared" si="1236"/>
        <v>88.673165389487153</v>
      </c>
      <c r="CW368" s="3">
        <f t="shared" si="1440"/>
        <v>-57.792136364574581</v>
      </c>
      <c r="DF368" s="3">
        <f t="shared" si="1237"/>
        <v>126.22222222222221</v>
      </c>
      <c r="DG368" s="3">
        <f t="shared" si="1238"/>
        <v>151.24988250000098</v>
      </c>
      <c r="DH368" s="21">
        <f t="shared" ref="DH368:DI368" si="1497">CZ46</f>
        <v>138.7360523611116</v>
      </c>
      <c r="DI368" s="3">
        <f t="shared" si="1497"/>
        <v>-25.027660277778764</v>
      </c>
      <c r="DJ368" s="22">
        <f t="shared" si="1240"/>
        <v>-3472.2387867740276</v>
      </c>
      <c r="DK368" s="3">
        <f t="shared" si="1241"/>
        <v>19247.6922247451</v>
      </c>
      <c r="DM368" s="3"/>
      <c r="DN368" s="3">
        <f t="shared" si="1242"/>
        <v>2.2851430976430862</v>
      </c>
      <c r="DO368" s="21">
        <f t="shared" si="1243"/>
        <v>14.347088222223647</v>
      </c>
      <c r="DP368" s="21">
        <f t="shared" si="1244"/>
        <v>5.2218789767058391</v>
      </c>
      <c r="DQ368" s="21">
        <f t="shared" si="1245"/>
        <v>205.83894045626849</v>
      </c>
      <c r="DR368" s="3">
        <f t="shared" si="1442"/>
        <v>32.785149622290781</v>
      </c>
      <c r="EA368" s="3">
        <f t="shared" si="1289"/>
        <v>2.5020850708924103</v>
      </c>
      <c r="EB368" s="3">
        <f t="shared" si="1290"/>
        <v>2.25</v>
      </c>
      <c r="EC368" s="21">
        <f t="shared" ref="EC368:ED370" si="1498">DB46</f>
        <v>2.3760425354462051</v>
      </c>
      <c r="ED368" s="3">
        <f t="shared" si="1498"/>
        <v>0.25208507089241028</v>
      </c>
      <c r="EE368" s="22">
        <f t="shared" si="1249"/>
        <v>0.59896485099133889</v>
      </c>
      <c r="EF368" s="3">
        <f t="shared" si="1250"/>
        <v>5.6455781302496311</v>
      </c>
      <c r="EH368" s="3"/>
      <c r="EI368" s="3">
        <f t="shared" si="1251"/>
        <v>9.2510141658713074E-2</v>
      </c>
      <c r="EJ368" s="21">
        <f t="shared" si="1252"/>
        <v>0.10600022233333828</v>
      </c>
      <c r="EK368" s="21">
        <f t="shared" si="1253"/>
        <v>8.5581263097151607E-3</v>
      </c>
      <c r="EL368" s="21">
        <f t="shared" si="1254"/>
        <v>1.1236047134717148E-2</v>
      </c>
      <c r="EM368" s="3">
        <f t="shared" si="1255"/>
        <v>9.8060955839122058E-3</v>
      </c>
      <c r="EV368" s="3">
        <f t="shared" si="1256"/>
        <v>3.9966666666666666</v>
      </c>
      <c r="EW368" s="3">
        <f t="shared" si="1257"/>
        <v>4.4444444444444402</v>
      </c>
      <c r="EX368" s="21">
        <f t="shared" ref="EX368:EY368" si="1499">DD46</f>
        <v>4.2205555555555536</v>
      </c>
      <c r="EY368" s="3">
        <f t="shared" si="1499"/>
        <v>-0.44777777777777361</v>
      </c>
      <c r="EZ368" s="22">
        <f t="shared" si="1259"/>
        <v>-1.8898709876543025</v>
      </c>
      <c r="FA368" s="3">
        <f t="shared" si="1260"/>
        <v>17.813089197530847</v>
      </c>
      <c r="FC368" s="3"/>
      <c r="FD368" s="3">
        <f t="shared" si="1261"/>
        <v>-0.10583167789001058</v>
      </c>
      <c r="FE368" s="21">
        <f t="shared" si="1262"/>
        <v>-0.24806626459444914</v>
      </c>
      <c r="FF368" s="21">
        <f t="shared" si="1263"/>
        <v>1.1200344045014955E-2</v>
      </c>
      <c r="FG368" s="21">
        <f t="shared" si="1264"/>
        <v>6.1536871629843247E-2</v>
      </c>
      <c r="FH368" s="3">
        <f t="shared" si="1444"/>
        <v>2.6253269009937876E-2</v>
      </c>
      <c r="FQ368" s="3">
        <f t="shared" si="1265"/>
        <v>7.9533333333333331</v>
      </c>
      <c r="FR368" s="3">
        <f t="shared" si="1266"/>
        <v>9.9075685211925109</v>
      </c>
      <c r="FS368" s="21">
        <f t="shared" ref="FS368:FT368" si="1500">DF46</f>
        <v>8.9304509272629211</v>
      </c>
      <c r="FT368" s="3">
        <f t="shared" si="1500"/>
        <v>-1.9542351878591777</v>
      </c>
      <c r="FU368" s="22">
        <f t="shared" si="1268"/>
        <v>-17.452201445506823</v>
      </c>
      <c r="FV368" s="3">
        <f t="shared" si="1269"/>
        <v>79.752953764251174</v>
      </c>
      <c r="FX368" s="3"/>
      <c r="FY368" s="3">
        <f t="shared" si="1270"/>
        <v>-0.38445182379348886</v>
      </c>
      <c r="FZ368" s="21">
        <f t="shared" si="1271"/>
        <v>4.4897995288388231</v>
      </c>
      <c r="GA368" s="21">
        <f t="shared" si="1272"/>
        <v>0.1478032048181398</v>
      </c>
      <c r="GB368" s="21">
        <f t="shared" si="1273"/>
        <v>20.158299809161317</v>
      </c>
      <c r="GC368" s="3">
        <f t="shared" si="1446"/>
        <v>-1.7261116173292326</v>
      </c>
    </row>
    <row r="369" spans="24:185" x14ac:dyDescent="0.25">
      <c r="BP369" s="3">
        <f t="shared" si="1219"/>
        <v>199.22222222222223</v>
      </c>
      <c r="BQ369" s="3">
        <f t="shared" si="1220"/>
        <v>239.330061978679</v>
      </c>
      <c r="BR369" s="21">
        <f t="shared" ref="BR369:BS369" si="1501">CV47</f>
        <v>219.27614210045061</v>
      </c>
      <c r="BS369" s="25">
        <f t="shared" si="1501"/>
        <v>-40.107839756456769</v>
      </c>
      <c r="BT369" s="22">
        <f t="shared" si="1222"/>
        <v>-8794.6923697789171</v>
      </c>
      <c r="BU369" s="3">
        <f t="shared" si="1223"/>
        <v>48082.026494457008</v>
      </c>
      <c r="BW369" s="3"/>
      <c r="BX369" s="3">
        <f t="shared" si="1224"/>
        <v>-1.6654068462401312</v>
      </c>
      <c r="BY369" s="21">
        <f t="shared" si="1225"/>
        <v>88.278957341948256</v>
      </c>
      <c r="BZ369" s="21">
        <f t="shared" si="1226"/>
        <v>2.7735799635035003</v>
      </c>
      <c r="CA369" s="21">
        <f t="shared" si="1227"/>
        <v>7793.1743093815203</v>
      </c>
      <c r="CB369" s="3">
        <f t="shared" si="1438"/>
        <v>-147.02037993622113</v>
      </c>
      <c r="CK369" s="3">
        <f t="shared" si="1228"/>
        <v>122.22222222222223</v>
      </c>
      <c r="CL369" s="3">
        <f t="shared" si="1229"/>
        <v>128.749606249999</v>
      </c>
      <c r="CM369" s="21">
        <f t="shared" ref="CM369:CN369" si="1502">CX47</f>
        <v>125.48591423611062</v>
      </c>
      <c r="CN369" s="25">
        <f t="shared" si="1502"/>
        <v>-6.5273840277767761</v>
      </c>
      <c r="CO369" s="22">
        <f t="shared" si="1231"/>
        <v>-819.0947522957548</v>
      </c>
      <c r="CP369" s="3">
        <f t="shared" si="1232"/>
        <v>15746.714671672509</v>
      </c>
      <c r="CR369" s="3"/>
      <c r="CS369" s="3">
        <f t="shared" si="1233"/>
        <v>4.1372334455667925</v>
      </c>
      <c r="CT369" s="21">
        <f t="shared" si="1234"/>
        <v>25.582959499999376</v>
      </c>
      <c r="CU369" s="21">
        <f t="shared" si="1235"/>
        <v>17.116700583116472</v>
      </c>
      <c r="CV369" s="21">
        <f t="shared" si="1236"/>
        <v>654.48781677860836</v>
      </c>
      <c r="CW369" s="3">
        <f t="shared" si="1440"/>
        <v>105.84267567997813</v>
      </c>
      <c r="DF369" s="3">
        <f t="shared" si="1237"/>
        <v>123.66666666666666</v>
      </c>
      <c r="DG369" s="3">
        <f t="shared" si="1238"/>
        <v>117.50054625</v>
      </c>
      <c r="DH369" s="21">
        <f t="shared" ref="DH369:DI369" si="1503">CZ47</f>
        <v>120.58360645833332</v>
      </c>
      <c r="DI369" s="3">
        <f t="shared" si="1503"/>
        <v>6.1661204166666579</v>
      </c>
      <c r="DJ369" s="22">
        <f t="shared" si="1240"/>
        <v>743.53303769802653</v>
      </c>
      <c r="DK369" s="3">
        <f t="shared" si="1241"/>
        <v>14540.406146498206</v>
      </c>
      <c r="DM369" s="3"/>
      <c r="DN369" s="3">
        <f t="shared" si="1242"/>
        <v>-0.27041245791247093</v>
      </c>
      <c r="DO369" s="21">
        <f t="shared" si="1243"/>
        <v>-19.402248027777333</v>
      </c>
      <c r="DP369" s="21">
        <f t="shared" si="1244"/>
        <v>7.3122897394263864E-2</v>
      </c>
      <c r="DQ369" s="21">
        <f t="shared" si="1245"/>
        <v>376.44722853138938</v>
      </c>
      <c r="DR369" s="3">
        <f t="shared" si="1442"/>
        <v>5.2466095782186599</v>
      </c>
      <c r="EA369" s="3">
        <f t="shared" si="1289"/>
        <v>2.4556616643929057</v>
      </c>
      <c r="EB369" s="3">
        <f t="shared" si="1290"/>
        <v>2.1700000799999999</v>
      </c>
      <c r="EC369" s="21">
        <f t="shared" si="1498"/>
        <v>2.3128308721964528</v>
      </c>
      <c r="ED369" s="3">
        <f t="shared" si="1498"/>
        <v>0.28566158439290579</v>
      </c>
      <c r="EE369" s="22">
        <f t="shared" si="1249"/>
        <v>0.66068693138446488</v>
      </c>
      <c r="EF369" s="3">
        <f t="shared" si="1250"/>
        <v>5.3491866433850044</v>
      </c>
      <c r="EH369" s="3"/>
      <c r="EI369" s="3">
        <f t="shared" si="1251"/>
        <v>4.608673515920847E-2</v>
      </c>
      <c r="EJ369" s="21">
        <f t="shared" si="1252"/>
        <v>2.6000302333338166E-2</v>
      </c>
      <c r="EK369" s="21">
        <f t="shared" si="1253"/>
        <v>2.1239871576350221E-3</v>
      </c>
      <c r="EL369" s="21">
        <f t="shared" si="1254"/>
        <v>6.7601572142499003E-4</v>
      </c>
      <c r="EM369" s="3">
        <f t="shared" si="1255"/>
        <v>1.1982690476959061E-3</v>
      </c>
      <c r="EV369" s="3">
        <f t="shared" si="1256"/>
        <v>4.0722222222222229</v>
      </c>
      <c r="EW369" s="3">
        <f t="shared" si="1257"/>
        <v>4.6082947609845197</v>
      </c>
      <c r="EX369" s="21">
        <f t="shared" ref="EX369:EY369" si="1504">DD47</f>
        <v>4.3402584916033717</v>
      </c>
      <c r="EY369" s="3">
        <f t="shared" si="1504"/>
        <v>-0.53607253876229688</v>
      </c>
      <c r="EZ369" s="22">
        <f t="shared" si="1259"/>
        <v>-2.3266933884784367</v>
      </c>
      <c r="FA369" s="3">
        <f t="shared" si="1260"/>
        <v>18.837843773935177</v>
      </c>
      <c r="FC369" s="3"/>
      <c r="FD369" s="3">
        <f t="shared" si="1261"/>
        <v>-3.0276122334454314E-2</v>
      </c>
      <c r="FE369" s="21">
        <f t="shared" si="1262"/>
        <v>-8.4215948054369605E-2</v>
      </c>
      <c r="FF369" s="21">
        <f t="shared" si="1263"/>
        <v>9.1664358361084333E-4</v>
      </c>
      <c r="FG369" s="21">
        <f t="shared" si="1264"/>
        <v>7.0923259066962797E-3</v>
      </c>
      <c r="FH369" s="3">
        <f t="shared" si="1444"/>
        <v>2.549732345806144E-3</v>
      </c>
      <c r="FQ369" s="3">
        <f t="shared" si="1265"/>
        <v>8.112222222222222</v>
      </c>
      <c r="FR369" s="3">
        <f t="shared" si="1266"/>
        <v>9.7238742639785301</v>
      </c>
      <c r="FS369" s="21">
        <f t="shared" ref="FS369:FT369" si="1505">DF47</f>
        <v>8.918048243100376</v>
      </c>
      <c r="FT369" s="3">
        <f t="shared" si="1505"/>
        <v>-1.6116520417563081</v>
      </c>
      <c r="FU369" s="22">
        <f t="shared" si="1268"/>
        <v>-14.372790659473976</v>
      </c>
      <c r="FV369" s="3">
        <f t="shared" si="1269"/>
        <v>79.531584466265699</v>
      </c>
      <c r="FX369" s="3"/>
      <c r="FY369" s="3">
        <f t="shared" si="1270"/>
        <v>-0.2255629349046</v>
      </c>
      <c r="FZ369" s="21">
        <f t="shared" si="1271"/>
        <v>4.3061052716248422</v>
      </c>
      <c r="GA369" s="21">
        <f t="shared" si="1272"/>
        <v>5.0878637602776819E-2</v>
      </c>
      <c r="GB369" s="21">
        <f t="shared" si="1273"/>
        <v>18.542542610315255</v>
      </c>
      <c r="GC369" s="3">
        <f t="shared" si="1446"/>
        <v>-0.97129774307586914</v>
      </c>
    </row>
    <row r="370" spans="24:185" x14ac:dyDescent="0.25">
      <c r="BP370" s="3">
        <f t="shared" si="1219"/>
        <v>199.11111111111111</v>
      </c>
      <c r="BQ370" s="3">
        <f t="shared" si="1220"/>
        <v>490.11642489187005</v>
      </c>
      <c r="BR370" s="21">
        <f t="shared" ref="BR370:BS370" si="1506">CV48</f>
        <v>344.6137680014906</v>
      </c>
      <c r="BS370" s="25">
        <f t="shared" si="1506"/>
        <v>-291.00531378075891</v>
      </c>
      <c r="BT370" s="22">
        <f t="shared" si="1222"/>
        <v>-100284.43769044343</v>
      </c>
      <c r="BU370" s="3">
        <f t="shared" si="1223"/>
        <v>118758.64909618518</v>
      </c>
      <c r="BW370" s="3"/>
      <c r="BX370" s="3">
        <f t="shared" si="1224"/>
        <v>-1.7765179573512455</v>
      </c>
      <c r="BY370" s="21">
        <f t="shared" si="1225"/>
        <v>339.06532025513934</v>
      </c>
      <c r="BZ370" s="21">
        <f t="shared" si="1226"/>
        <v>3.1560160527914416</v>
      </c>
      <c r="CA370" s="21">
        <f t="shared" si="1227"/>
        <v>114965.2913997202</v>
      </c>
      <c r="CB370" s="3">
        <f t="shared" si="1438"/>
        <v>-602.35563014830598</v>
      </c>
      <c r="CK370" s="3">
        <f t="shared" si="1228"/>
        <v>119.88888888888887</v>
      </c>
      <c r="CL370" s="3">
        <f t="shared" si="1229"/>
        <v>98.749157500002099</v>
      </c>
      <c r="CM370" s="21">
        <f t="shared" ref="CM370:CN370" si="1507">CX48</f>
        <v>109.31902319444549</v>
      </c>
      <c r="CN370" s="25">
        <f t="shared" si="1507"/>
        <v>21.139731388886773</v>
      </c>
      <c r="CO370" s="22">
        <f t="shared" si="1231"/>
        <v>2310.9747860260604</v>
      </c>
      <c r="CP370" s="3">
        <f t="shared" si="1232"/>
        <v>11950.648832187711</v>
      </c>
      <c r="CR370" s="3"/>
      <c r="CS370" s="3">
        <f t="shared" si="1233"/>
        <v>1.8039001122334355</v>
      </c>
      <c r="CT370" s="21">
        <f t="shared" si="1234"/>
        <v>-4.41748924999753</v>
      </c>
      <c r="CU370" s="21">
        <f t="shared" si="1235"/>
        <v>3.2540556149158011</v>
      </c>
      <c r="CV370" s="21">
        <f t="shared" si="1236"/>
        <v>19.514211273843742</v>
      </c>
      <c r="CW370" s="3">
        <f t="shared" si="1440"/>
        <v>-7.9687093538605396</v>
      </c>
      <c r="DF370" s="3">
        <f t="shared" si="1237"/>
        <v>120.77777777777777</v>
      </c>
      <c r="DG370" s="3">
        <f t="shared" si="1238"/>
        <v>145.000938749997</v>
      </c>
      <c r="DH370" s="21">
        <f t="shared" ref="DH370:DI370" si="1508">CZ48</f>
        <v>132.8893582638874</v>
      </c>
      <c r="DI370" s="3">
        <f t="shared" si="1508"/>
        <v>-24.223160972219233</v>
      </c>
      <c r="DJ370" s="22">
        <f t="shared" si="1240"/>
        <v>-3219.0003167210566</v>
      </c>
      <c r="DK370" s="3">
        <f t="shared" si="1241"/>
        <v>17659.581539787818</v>
      </c>
      <c r="DM370" s="3"/>
      <c r="DN370" s="3">
        <f t="shared" si="1242"/>
        <v>-3.1593013468013567</v>
      </c>
      <c r="DO370" s="21">
        <f t="shared" si="1243"/>
        <v>8.0981444722196727</v>
      </c>
      <c r="DP370" s="21">
        <f t="shared" si="1244"/>
        <v>9.9811849999008668</v>
      </c>
      <c r="DQ370" s="21">
        <f t="shared" si="1245"/>
        <v>65.57994389294204</v>
      </c>
      <c r="DR370" s="3">
        <f t="shared" si="1442"/>
        <v>-25.584478737675575</v>
      </c>
      <c r="EA370" s="3">
        <f t="shared" si="1289"/>
        <v>2.4012806830309499</v>
      </c>
      <c r="EB370" s="3">
        <f t="shared" si="1290"/>
        <v>2.1399993899999998</v>
      </c>
      <c r="EC370" s="21">
        <f t="shared" si="1498"/>
        <v>2.2706400365154749</v>
      </c>
      <c r="ED370" s="3">
        <f t="shared" si="1498"/>
        <v>0.26128129303095005</v>
      </c>
      <c r="EE370" s="22">
        <f t="shared" si="1249"/>
        <v>0.59327576474860688</v>
      </c>
      <c r="EF370" s="3">
        <f t="shared" si="1250"/>
        <v>5.1558061754269966</v>
      </c>
      <c r="EH370" s="3"/>
      <c r="EI370" s="3">
        <f t="shared" si="1251"/>
        <v>-8.294246202747324E-3</v>
      </c>
      <c r="EJ370" s="21">
        <f t="shared" si="1252"/>
        <v>-4.0003876666618865E-3</v>
      </c>
      <c r="EK370" s="21">
        <f t="shared" si="1253"/>
        <v>6.8794520071788402E-5</v>
      </c>
      <c r="EL370" s="21">
        <f t="shared" si="1254"/>
        <v>1.6003101483580534E-5</v>
      </c>
      <c r="EM370" s="3">
        <f t="shared" si="1255"/>
        <v>3.3180200213727579E-5</v>
      </c>
      <c r="EV370" s="3">
        <f t="shared" si="1256"/>
        <v>4.1644444444444444</v>
      </c>
      <c r="EW370" s="3">
        <f t="shared" si="1257"/>
        <v>4.6728985282561197</v>
      </c>
      <c r="EX370" s="21">
        <f t="shared" ref="EX370:EY370" si="1509">DD48</f>
        <v>4.4186714863502825</v>
      </c>
      <c r="EY370" s="3">
        <f t="shared" si="1509"/>
        <v>-0.50845408381167534</v>
      </c>
      <c r="EZ370" s="22">
        <f t="shared" si="1259"/>
        <v>-2.2466915622570065</v>
      </c>
      <c r="FA370" s="3">
        <f t="shared" si="1260"/>
        <v>19.524657704285016</v>
      </c>
      <c r="FC370" s="3"/>
      <c r="FD370" s="3">
        <f t="shared" si="1261"/>
        <v>6.1946099887767225E-2</v>
      </c>
      <c r="FE370" s="21">
        <f t="shared" si="1262"/>
        <v>-1.9612180782769606E-2</v>
      </c>
      <c r="FF370" s="21">
        <f t="shared" si="1263"/>
        <v>3.8373192913052348E-3</v>
      </c>
      <c r="FG370" s="21">
        <f t="shared" si="1264"/>
        <v>3.8463763505603744E-4</v>
      </c>
      <c r="FH370" s="3">
        <f t="shared" si="1444"/>
        <v>-1.2148981097863949E-3</v>
      </c>
      <c r="FQ370" s="3">
        <f t="shared" si="1265"/>
        <v>8.285555555555554</v>
      </c>
      <c r="FR370" s="3">
        <f t="shared" si="1266"/>
        <v>12.711342603687999</v>
      </c>
      <c r="FS370" s="21">
        <f t="shared" ref="FS370:FT370" si="1510">DF48</f>
        <v>10.498449079621777</v>
      </c>
      <c r="FT370" s="3">
        <f t="shared" si="1510"/>
        <v>-4.4257870481324453</v>
      </c>
      <c r="FU370" s="22">
        <f t="shared" si="1268"/>
        <v>-46.463899962068048</v>
      </c>
      <c r="FV370" s="3">
        <f t="shared" si="1269"/>
        <v>110.21743307741133</v>
      </c>
      <c r="FX370" s="3"/>
      <c r="FY370" s="3">
        <f t="shared" si="1270"/>
        <v>-5.2229601571267992E-2</v>
      </c>
      <c r="FZ370" s="21">
        <f t="shared" si="1271"/>
        <v>7.2935736113343115</v>
      </c>
      <c r="GA370" s="21">
        <f t="shared" si="1272"/>
        <v>2.7279312802933999E-3</v>
      </c>
      <c r="GB370" s="21">
        <f t="shared" si="1273"/>
        <v>53.196216023952232</v>
      </c>
      <c r="GC370" s="3">
        <f t="shared" si="1446"/>
        <v>-0.38094044375070529</v>
      </c>
    </row>
    <row r="371" spans="24:185" x14ac:dyDescent="0.25">
      <c r="BP371" s="3">
        <f t="shared" si="1219"/>
        <v>186</v>
      </c>
      <c r="BQ371" s="3">
        <f t="shared" si="1220"/>
        <v>179.06658057735899</v>
      </c>
      <c r="BR371" s="21">
        <f t="shared" ref="BR371:BS371" si="1511">CV49</f>
        <v>182.5332902886795</v>
      </c>
      <c r="BS371" s="25">
        <f t="shared" si="1511"/>
        <v>6.9334194226410091</v>
      </c>
      <c r="BT371" s="22">
        <f t="shared" si="1222"/>
        <v>1265.5798601660999</v>
      </c>
      <c r="BU371" s="3">
        <f t="shared" si="1223"/>
        <v>33318.402063611335</v>
      </c>
      <c r="BW371" s="3"/>
      <c r="BX371" s="3">
        <f t="shared" si="1224"/>
        <v>-14.88762906846236</v>
      </c>
      <c r="BY371" s="21">
        <f t="shared" si="1225"/>
        <v>28.015475940628249</v>
      </c>
      <c r="BZ371" s="21">
        <f t="shared" si="1226"/>
        <v>221.64149928012543</v>
      </c>
      <c r="CA371" s="21">
        <f t="shared" si="1227"/>
        <v>784.86689217992034</v>
      </c>
      <c r="CB371" s="3">
        <f t="shared" si="1438"/>
        <v>-417.08401398050501</v>
      </c>
      <c r="CK371" s="3">
        <f t="shared" si="1228"/>
        <v>138</v>
      </c>
      <c r="CL371" s="3">
        <f t="shared" si="1229"/>
        <v>117.49959</v>
      </c>
      <c r="CM371" s="21">
        <f t="shared" ref="CM371:CN371" si="1512">CX49</f>
        <v>127.74979500000001</v>
      </c>
      <c r="CN371" s="25">
        <f t="shared" si="1512"/>
        <v>20.500410000000002</v>
      </c>
      <c r="CO371" s="22">
        <f t="shared" si="1231"/>
        <v>2618.9231749159503</v>
      </c>
      <c r="CP371" s="3">
        <f t="shared" si="1232"/>
        <v>16320.010122542026</v>
      </c>
      <c r="CR371" s="3"/>
      <c r="CS371" s="3">
        <f t="shared" si="1233"/>
        <v>19.915011223344564</v>
      </c>
      <c r="CT371" s="21">
        <f t="shared" si="1234"/>
        <v>14.332943250000369</v>
      </c>
      <c r="CU371" s="21">
        <f t="shared" si="1235"/>
        <v>396.60767202593996</v>
      </c>
      <c r="CV371" s="21">
        <f t="shared" si="1236"/>
        <v>205.43326220773113</v>
      </c>
      <c r="CW371" s="3">
        <f t="shared" si="1440"/>
        <v>285.44072568731804</v>
      </c>
      <c r="DF371" s="3">
        <f t="shared" si="1237"/>
        <v>125</v>
      </c>
      <c r="DG371" s="3">
        <f t="shared" si="1238"/>
        <v>145.00045749999902</v>
      </c>
      <c r="DH371" s="21">
        <f t="shared" ref="DH371:DI371" si="1513">CZ49</f>
        <v>135.00022874999951</v>
      </c>
      <c r="DI371" s="3">
        <f t="shared" si="1513"/>
        <v>-20.000457499999015</v>
      </c>
      <c r="DJ371" s="22">
        <f t="shared" si="1240"/>
        <v>-2700.0663376045104</v>
      </c>
      <c r="DK371" s="3">
        <f t="shared" si="1241"/>
        <v>18225.061762552195</v>
      </c>
      <c r="DM371" s="3"/>
      <c r="DN371" s="3">
        <f t="shared" si="1242"/>
        <v>1.0629208754208719</v>
      </c>
      <c r="DO371" s="21">
        <f t="shared" si="1243"/>
        <v>8.0976632222216836</v>
      </c>
      <c r="DP371" s="21">
        <f t="shared" si="1244"/>
        <v>1.1298007874054727</v>
      </c>
      <c r="DQ371" s="21">
        <f t="shared" si="1245"/>
        <v>65.57214966052166</v>
      </c>
      <c r="DR371" s="3">
        <f t="shared" si="1442"/>
        <v>8.6071752810272706</v>
      </c>
      <c r="EA371" s="3">
        <f t="shared" si="1289"/>
        <v>3.1532846715328469</v>
      </c>
      <c r="EB371" s="3">
        <f t="shared" si="1290"/>
        <v>2.3299999200000001</v>
      </c>
      <c r="EC371" s="21">
        <f t="shared" ref="EC371:ED373" si="1514">DB49</f>
        <v>2.7416422957664235</v>
      </c>
      <c r="ED371" s="3">
        <f t="shared" si="1514"/>
        <v>0.82328475153284675</v>
      </c>
      <c r="EE371" s="22">
        <f t="shared" si="1249"/>
        <v>2.2571522962620034</v>
      </c>
      <c r="EF371" s="3">
        <f t="shared" si="1250"/>
        <v>7.5166024779353853</v>
      </c>
      <c r="EH371" s="3"/>
      <c r="EI371" s="3">
        <f t="shared" si="1251"/>
        <v>0.74370974229914966</v>
      </c>
      <c r="EJ371" s="21">
        <f t="shared" si="1252"/>
        <v>0.18600014233333839</v>
      </c>
      <c r="EK371" s="21">
        <f t="shared" si="1253"/>
        <v>0.55310418079066759</v>
      </c>
      <c r="EL371" s="21">
        <f t="shared" si="1254"/>
        <v>3.4596052948022142E-2</v>
      </c>
      <c r="EM371" s="3">
        <f t="shared" si="1255"/>
        <v>0.13833011792233224</v>
      </c>
      <c r="EV371" s="3">
        <f t="shared" si="1256"/>
        <v>3.8055555555555554</v>
      </c>
      <c r="EW371" s="3">
        <f t="shared" si="1257"/>
        <v>4.2918456409217303</v>
      </c>
      <c r="EX371" s="21">
        <f t="shared" ref="EX371:EY371" si="1515">DD49</f>
        <v>4.0487005982386428</v>
      </c>
      <c r="EY371" s="3">
        <f t="shared" si="1515"/>
        <v>-0.48629008536617491</v>
      </c>
      <c r="EZ371" s="22">
        <f t="shared" si="1259"/>
        <v>-1.9688429595395531</v>
      </c>
      <c r="FA371" s="3">
        <f t="shared" si="1260"/>
        <v>16.391976534177942</v>
      </c>
      <c r="FC371" s="3"/>
      <c r="FD371" s="3">
        <f t="shared" si="1261"/>
        <v>-0.29694278900112181</v>
      </c>
      <c r="FE371" s="21">
        <f t="shared" si="1262"/>
        <v>-0.40066506811715907</v>
      </c>
      <c r="FF371" s="21">
        <f t="shared" si="1263"/>
        <v>8.8175019939764746E-2</v>
      </c>
      <c r="FG371" s="21">
        <f t="shared" si="1264"/>
        <v>0.16053249680932771</v>
      </c>
      <c r="FH371" s="3">
        <f t="shared" si="1444"/>
        <v>0.11897460278203366</v>
      </c>
      <c r="FQ371" s="3">
        <f t="shared" si="1265"/>
        <v>7.0766666666666662</v>
      </c>
      <c r="FR371" s="3">
        <f t="shared" si="1266"/>
        <v>6.4091853947768804</v>
      </c>
      <c r="FS371" s="21">
        <f t="shared" ref="FS371:FT371" si="1516">DF49</f>
        <v>6.7429260307217733</v>
      </c>
      <c r="FT371" s="3">
        <f t="shared" si="1516"/>
        <v>0.66748127188978579</v>
      </c>
      <c r="FU371" s="22">
        <f t="shared" si="1268"/>
        <v>4.500776843244914</v>
      </c>
      <c r="FV371" s="3">
        <f t="shared" si="1269"/>
        <v>45.467051455785288</v>
      </c>
      <c r="FX371" s="3"/>
      <c r="FY371" s="3">
        <f t="shared" si="1270"/>
        <v>-1.2611184904601558</v>
      </c>
      <c r="FZ371" s="21">
        <f t="shared" si="1271"/>
        <v>0.99141640242319262</v>
      </c>
      <c r="GA371" s="21">
        <f t="shared" si="1272"/>
        <v>1.590419846980502</v>
      </c>
      <c r="GB371" s="21">
        <f t="shared" si="1273"/>
        <v>0.98290648299374583</v>
      </c>
      <c r="GC371" s="3">
        <f t="shared" si="1446"/>
        <v>-1.2502935568413751</v>
      </c>
    </row>
    <row r="372" spans="24:185" x14ac:dyDescent="0.25">
      <c r="BP372" s="3">
        <f t="shared" si="1219"/>
        <v>182.9</v>
      </c>
      <c r="BQ372" s="3">
        <f t="shared" si="1220"/>
        <v>307.61551042764899</v>
      </c>
      <c r="BR372" s="21">
        <f t="shared" ref="BR372:BS372" si="1517">CV50</f>
        <v>245.25775521382451</v>
      </c>
      <c r="BS372" s="25">
        <f t="shared" si="1517"/>
        <v>-124.71551042764898</v>
      </c>
      <c r="BT372" s="22">
        <f t="shared" si="1222"/>
        <v>-30587.44612783151</v>
      </c>
      <c r="BU372" s="3">
        <f t="shared" si="1223"/>
        <v>60151.366492524263</v>
      </c>
      <c r="BW372" s="3"/>
      <c r="BX372" s="3">
        <f t="shared" si="1224"/>
        <v>-17.987629068462354</v>
      </c>
      <c r="BY372" s="21">
        <f t="shared" si="1225"/>
        <v>156.56440579091824</v>
      </c>
      <c r="BZ372" s="21">
        <f t="shared" si="1226"/>
        <v>323.55479950459187</v>
      </c>
      <c r="CA372" s="21">
        <f t="shared" si="1227"/>
        <v>24512.413160663313</v>
      </c>
      <c r="CB372" s="3">
        <f t="shared" si="1438"/>
        <v>-2816.2224566912569</v>
      </c>
      <c r="CK372" s="3">
        <f t="shared" si="1228"/>
        <v>129.80000000000001</v>
      </c>
      <c r="CL372" s="3">
        <f t="shared" si="1229"/>
        <v>105.00050125000101</v>
      </c>
      <c r="CM372" s="21">
        <f t="shared" ref="CM372:CN372" si="1518">CX50</f>
        <v>117.40025062500051</v>
      </c>
      <c r="CN372" s="25">
        <f t="shared" si="1518"/>
        <v>24.799498749999003</v>
      </c>
      <c r="CO372" s="22">
        <f t="shared" si="1231"/>
        <v>2911.46736862427</v>
      </c>
      <c r="CP372" s="3">
        <f t="shared" si="1232"/>
        <v>13782.818846812932</v>
      </c>
      <c r="CR372" s="3"/>
      <c r="CS372" s="3">
        <f t="shared" si="1233"/>
        <v>11.715011223344575</v>
      </c>
      <c r="CT372" s="21">
        <f t="shared" si="1234"/>
        <v>1.8338545000013795</v>
      </c>
      <c r="CU372" s="21">
        <f t="shared" si="1235"/>
        <v>137.24148796308936</v>
      </c>
      <c r="CV372" s="21">
        <f t="shared" si="1236"/>
        <v>3.3630223271753095</v>
      </c>
      <c r="CW372" s="3">
        <f t="shared" si="1440"/>
        <v>21.483626049497115</v>
      </c>
      <c r="DF372" s="3">
        <f t="shared" si="1237"/>
        <v>115.49999999999997</v>
      </c>
      <c r="DG372" s="3">
        <f t="shared" si="1238"/>
        <v>139.99962374999799</v>
      </c>
      <c r="DH372" s="21">
        <f t="shared" ref="DH372:DI372" si="1519">CZ50</f>
        <v>127.74981187499898</v>
      </c>
      <c r="DI372" s="3">
        <f t="shared" si="1519"/>
        <v>-24.499623749998023</v>
      </c>
      <c r="DJ372" s="22">
        <f t="shared" si="1240"/>
        <v>-3129.8223250705046</v>
      </c>
      <c r="DK372" s="3">
        <f t="shared" si="1241"/>
        <v>16320.014434097631</v>
      </c>
      <c r="DM372" s="3"/>
      <c r="DN372" s="3">
        <f t="shared" si="1242"/>
        <v>-8.4370791245791565</v>
      </c>
      <c r="DO372" s="21">
        <f t="shared" si="1243"/>
        <v>3.0968294722206622</v>
      </c>
      <c r="DP372" s="21">
        <f t="shared" si="1244"/>
        <v>71.184304154409389</v>
      </c>
      <c r="DQ372" s="21">
        <f t="shared" si="1245"/>
        <v>9.5903527800145056</v>
      </c>
      <c r="DR372" s="3">
        <f t="shared" si="1442"/>
        <v>-26.128195292454436</v>
      </c>
      <c r="EA372" s="3">
        <f t="shared" si="1289"/>
        <v>2.6934378060724775</v>
      </c>
      <c r="EB372" s="3">
        <f t="shared" si="1290"/>
        <v>2.2000007699999999</v>
      </c>
      <c r="EC372" s="21">
        <f t="shared" si="1514"/>
        <v>2.4467192880362387</v>
      </c>
      <c r="ED372" s="3">
        <f t="shared" si="1514"/>
        <v>0.49343703607247758</v>
      </c>
      <c r="EE372" s="22">
        <f t="shared" si="1249"/>
        <v>1.2073019135899641</v>
      </c>
      <c r="EF372" s="3">
        <f t="shared" si="1250"/>
        <v>5.9864352744485592</v>
      </c>
      <c r="EH372" s="3"/>
      <c r="EI372" s="3">
        <f t="shared" si="1251"/>
        <v>0.28386287683878031</v>
      </c>
      <c r="EJ372" s="21">
        <f t="shared" si="1252"/>
        <v>5.6000992333338218E-2</v>
      </c>
      <c r="EK372" s="21">
        <f t="shared" si="1253"/>
        <v>8.0578132847188552E-2</v>
      </c>
      <c r="EL372" s="21">
        <f t="shared" si="1254"/>
        <v>3.1361111423186057E-3</v>
      </c>
      <c r="EM372" s="3">
        <f t="shared" si="1255"/>
        <v>1.5896602789567865E-2</v>
      </c>
      <c r="EV372" s="3">
        <f t="shared" si="1256"/>
        <v>4.0840000000000005</v>
      </c>
      <c r="EW372" s="3">
        <f t="shared" si="1257"/>
        <v>4.5454529545459996</v>
      </c>
      <c r="EX372" s="21">
        <f t="shared" ref="EX372:EY372" si="1520">DD50</f>
        <v>4.3147264772730001</v>
      </c>
      <c r="EY372" s="3">
        <f t="shared" si="1520"/>
        <v>-0.46145295454599911</v>
      </c>
      <c r="EZ372" s="22">
        <f t="shared" si="1259"/>
        <v>-1.9910432809954766</v>
      </c>
      <c r="FA372" s="3">
        <f t="shared" si="1260"/>
        <v>18.616864573680672</v>
      </c>
      <c r="FC372" s="3"/>
      <c r="FD372" s="3">
        <f t="shared" si="1261"/>
        <v>-1.8498344556676649E-2</v>
      </c>
      <c r="FE372" s="21">
        <f t="shared" si="1262"/>
        <v>-0.14705775449288971</v>
      </c>
      <c r="FF372" s="21">
        <f t="shared" si="1263"/>
        <v>3.4218875133752859E-4</v>
      </c>
      <c r="FG372" s="21">
        <f t="shared" si="1264"/>
        <v>2.1625983156491026E-2</v>
      </c>
      <c r="FH372" s="3">
        <f t="shared" si="1444"/>
        <v>2.7203250123406376E-3</v>
      </c>
      <c r="FQ372" s="3">
        <f t="shared" si="1265"/>
        <v>7.4590000000000005</v>
      </c>
      <c r="FR372" s="3">
        <f t="shared" si="1266"/>
        <v>8.6656703380099405</v>
      </c>
      <c r="FS372" s="21">
        <f t="shared" ref="FS372:FT372" si="1521">DF50</f>
        <v>8.0623351690049709</v>
      </c>
      <c r="FT372" s="3">
        <f t="shared" si="1521"/>
        <v>-1.2066703380099399</v>
      </c>
      <c r="FU372" s="22">
        <f t="shared" si="1268"/>
        <v>-9.7285807035326552</v>
      </c>
      <c r="FV372" s="3">
        <f t="shared" si="1269"/>
        <v>65.001248377374409</v>
      </c>
      <c r="FX372" s="3"/>
      <c r="FY372" s="3">
        <f t="shared" si="1270"/>
        <v>-0.87878515712682148</v>
      </c>
      <c r="FZ372" s="21">
        <f t="shared" si="1271"/>
        <v>3.2479013456562527</v>
      </c>
      <c r="GA372" s="21">
        <f t="shared" si="1272"/>
        <v>0.77226335238641231</v>
      </c>
      <c r="GB372" s="21">
        <f t="shared" si="1273"/>
        <v>10.548863151115697</v>
      </c>
      <c r="GC372" s="3">
        <f t="shared" si="1446"/>
        <v>-2.8542074943749451</v>
      </c>
    </row>
    <row r="373" spans="24:185" x14ac:dyDescent="0.25">
      <c r="BP373" s="3">
        <f t="shared" si="1219"/>
        <v>179.3</v>
      </c>
      <c r="BQ373" s="3">
        <f t="shared" si="1220"/>
        <v>224.665595866839</v>
      </c>
      <c r="BR373" s="21">
        <f t="shared" ref="BR373:BS373" si="1522">CV51</f>
        <v>201.9827979334195</v>
      </c>
      <c r="BS373" s="25">
        <f t="shared" si="1522"/>
        <v>-45.365595866838987</v>
      </c>
      <c r="BT373" s="22">
        <f t="shared" si="1222"/>
        <v>-9163.0699831009097</v>
      </c>
      <c r="BU373" s="3">
        <f t="shared" si="1223"/>
        <v>40797.050661012574</v>
      </c>
      <c r="BW373" s="3"/>
      <c r="BX373" s="3">
        <f t="shared" si="1224"/>
        <v>-21.587629068462348</v>
      </c>
      <c r="BY373" s="21">
        <f t="shared" si="1225"/>
        <v>73.614491230108257</v>
      </c>
      <c r="BZ373" s="21">
        <f t="shared" si="1226"/>
        <v>466.02572879752057</v>
      </c>
      <c r="CA373" s="21">
        <f t="shared" si="1227"/>
        <v>5419.0933190676851</v>
      </c>
      <c r="CB373" s="3">
        <f t="shared" si="1438"/>
        <v>-1589.1623307391517</v>
      </c>
      <c r="CK373" s="3">
        <f t="shared" si="1228"/>
        <v>126</v>
      </c>
      <c r="CL373" s="3">
        <f t="shared" si="1229"/>
        <v>113.74950374999999</v>
      </c>
      <c r="CM373" s="21">
        <f t="shared" ref="CM373:CN373" si="1523">CX51</f>
        <v>119.87475187499999</v>
      </c>
      <c r="CN373" s="25">
        <f t="shared" si="1523"/>
        <v>12.250496250000012</v>
      </c>
      <c r="CO373" s="22">
        <f t="shared" si="1231"/>
        <v>1468.5251983143692</v>
      </c>
      <c r="CP373" s="3">
        <f t="shared" si="1232"/>
        <v>14369.956137092813</v>
      </c>
      <c r="CR373" s="3"/>
      <c r="CS373" s="3">
        <f t="shared" si="1233"/>
        <v>7.915011223344564</v>
      </c>
      <c r="CT373" s="21">
        <f t="shared" si="1234"/>
        <v>10.582857000000359</v>
      </c>
      <c r="CU373" s="21">
        <f t="shared" si="1235"/>
        <v>62.647402665670413</v>
      </c>
      <c r="CV373" s="21">
        <f t="shared" si="1236"/>
        <v>111.9968622824566</v>
      </c>
      <c r="CW373" s="3">
        <f t="shared" si="1440"/>
        <v>83.763431930053429</v>
      </c>
      <c r="DF373" s="3">
        <f t="shared" si="1237"/>
        <v>105.80000000000001</v>
      </c>
      <c r="DG373" s="3">
        <f t="shared" si="1238"/>
        <v>157.50050624999901</v>
      </c>
      <c r="DH373" s="21">
        <f t="shared" ref="DH373:DI373" si="1524">CZ51</f>
        <v>131.65025312499949</v>
      </c>
      <c r="DI373" s="3">
        <f t="shared" si="1524"/>
        <v>-51.700506249998995</v>
      </c>
      <c r="DJ373" s="22">
        <f t="shared" si="1240"/>
        <v>-6806.3847345029862</v>
      </c>
      <c r="DK373" s="3">
        <f t="shared" si="1241"/>
        <v>17331.78914787644</v>
      </c>
      <c r="DM373" s="3"/>
      <c r="DN373" s="3">
        <f t="shared" si="1242"/>
        <v>-18.137079124579117</v>
      </c>
      <c r="DO373" s="21">
        <f t="shared" si="1243"/>
        <v>20.597711972221674</v>
      </c>
      <c r="DP373" s="21">
        <f t="shared" si="1244"/>
        <v>328.95363917124359</v>
      </c>
      <c r="DQ373" s="21">
        <f t="shared" si="1245"/>
        <v>424.26573849060406</v>
      </c>
      <c r="DR373" s="3">
        <f t="shared" si="1442"/>
        <v>-373.58233182547508</v>
      </c>
      <c r="EA373" s="3">
        <f t="shared" si="1289"/>
        <v>2.5486561631139941</v>
      </c>
      <c r="EB373" s="3">
        <f t="shared" si="1290"/>
        <v>1.96000098999999</v>
      </c>
      <c r="EC373" s="21">
        <f t="shared" si="1514"/>
        <v>2.254328576556992</v>
      </c>
      <c r="ED373" s="3">
        <f t="shared" si="1514"/>
        <v>0.58865517311400417</v>
      </c>
      <c r="EE373" s="22">
        <f t="shared" si="1249"/>
        <v>1.3270221784890028</v>
      </c>
      <c r="EF373" s="3">
        <f t="shared" si="1250"/>
        <v>5.0819973310814737</v>
      </c>
      <c r="EH373" s="3"/>
      <c r="EI373" s="3">
        <f t="shared" si="1251"/>
        <v>0.13908123388029692</v>
      </c>
      <c r="EJ373" s="21">
        <f t="shared" si="1252"/>
        <v>-0.18399878766667177</v>
      </c>
      <c r="EK373" s="21">
        <f t="shared" si="1253"/>
        <v>1.934358961766585E-2</v>
      </c>
      <c r="EL373" s="21">
        <f t="shared" si="1254"/>
        <v>3.3855553862804963E-2</v>
      </c>
      <c r="EM373" s="3">
        <f t="shared" si="1255"/>
        <v>-2.559077842115947E-2</v>
      </c>
      <c r="EV373" s="3">
        <f t="shared" si="1256"/>
        <v>4.3160000000000007</v>
      </c>
      <c r="EW373" s="3">
        <f t="shared" si="1257"/>
        <v>5.1020382392766104</v>
      </c>
      <c r="EX373" s="21">
        <f t="shared" ref="EX373:EY373" si="1525">DD51</f>
        <v>4.709019119638306</v>
      </c>
      <c r="EY373" s="3">
        <f t="shared" si="1525"/>
        <v>-0.78603823927660965</v>
      </c>
      <c r="EZ373" s="22">
        <f t="shared" si="1259"/>
        <v>-3.7014690975203846</v>
      </c>
      <c r="FA373" s="3">
        <f t="shared" si="1260"/>
        <v>22.174861069119128</v>
      </c>
      <c r="FC373" s="3"/>
      <c r="FD373" s="3">
        <f t="shared" si="1261"/>
        <v>0.21350165544332356</v>
      </c>
      <c r="FE373" s="21">
        <f t="shared" si="1262"/>
        <v>0.40952753023772104</v>
      </c>
      <c r="FF373" s="21">
        <f t="shared" si="1263"/>
        <v>4.558295687703965E-2</v>
      </c>
      <c r="FG373" s="21">
        <f t="shared" si="1264"/>
        <v>0.16771279802260752</v>
      </c>
      <c r="FH373" s="3">
        <f t="shared" si="1444"/>
        <v>8.743480565536918E-2</v>
      </c>
      <c r="FQ373" s="3">
        <f t="shared" si="1265"/>
        <v>7.7399999999999993</v>
      </c>
      <c r="FR373" s="3">
        <f t="shared" si="1266"/>
        <v>7.0729601330053997</v>
      </c>
      <c r="FS373" s="21">
        <f t="shared" ref="FS373:FT373" si="1526">DF51</f>
        <v>7.4064800665026995</v>
      </c>
      <c r="FT373" s="3">
        <f t="shared" si="1526"/>
        <v>0.66703986699459961</v>
      </c>
      <c r="FU373" s="22">
        <f t="shared" si="1268"/>
        <v>4.9404174784581141</v>
      </c>
      <c r="FV373" s="3">
        <f t="shared" si="1269"/>
        <v>54.85594697550183</v>
      </c>
      <c r="FX373" s="3"/>
      <c r="FY373" s="3">
        <f t="shared" si="1270"/>
        <v>-0.59778515712682267</v>
      </c>
      <c r="FZ373" s="21">
        <f t="shared" si="1271"/>
        <v>1.6551911406517119</v>
      </c>
      <c r="GA373" s="21">
        <f t="shared" si="1272"/>
        <v>0.35734709408114007</v>
      </c>
      <c r="GB373" s="21">
        <f t="shared" si="1273"/>
        <v>2.739657712091915</v>
      </c>
      <c r="GC373" s="3">
        <f t="shared" si="1446"/>
        <v>-0.98944869608940844</v>
      </c>
    </row>
    <row r="374" spans="24:185" x14ac:dyDescent="0.25">
      <c r="BP374" s="3">
        <f t="shared" si="1219"/>
        <v>178.4</v>
      </c>
      <c r="BQ374" s="3">
        <f t="shared" si="1220"/>
        <v>252.47517511274</v>
      </c>
      <c r="BR374" s="21">
        <f t="shared" ref="BR374:BS374" si="1527">CV52</f>
        <v>215.43758755637</v>
      </c>
      <c r="BS374" s="25">
        <f t="shared" si="1527"/>
        <v>-74.075175112739998</v>
      </c>
      <c r="BT374" s="22">
        <f t="shared" si="1222"/>
        <v>-15958.577024104363</v>
      </c>
      <c r="BU374" s="3">
        <f t="shared" si="1223"/>
        <v>46413.354132108594</v>
      </c>
      <c r="BW374" s="3"/>
      <c r="BX374" s="3">
        <f t="shared" si="1224"/>
        <v>-22.487629068462354</v>
      </c>
      <c r="BY374" s="21">
        <f t="shared" si="1225"/>
        <v>101.42407047600926</v>
      </c>
      <c r="BZ374" s="21">
        <f t="shared" si="1226"/>
        <v>505.69346112075306</v>
      </c>
      <c r="CA374" s="21">
        <f t="shared" si="1227"/>
        <v>10286.842071922494</v>
      </c>
      <c r="CB374" s="3">
        <f t="shared" si="1438"/>
        <v>-2280.7868754780802</v>
      </c>
      <c r="CK374" s="3">
        <f t="shared" si="1228"/>
        <v>123.39999999999999</v>
      </c>
      <c r="CL374" s="3">
        <f t="shared" si="1229"/>
        <v>83.75048625000089</v>
      </c>
      <c r="CM374" s="21">
        <f t="shared" ref="CM374:CN374" si="1528">CX52</f>
        <v>103.57524312500044</v>
      </c>
      <c r="CN374" s="25">
        <f t="shared" si="1528"/>
        <v>39.649513749999102</v>
      </c>
      <c r="CO374" s="22">
        <f t="shared" si="1231"/>
        <v>4106.7080264442047</v>
      </c>
      <c r="CP374" s="3">
        <f t="shared" si="1232"/>
        <v>10727.830988402951</v>
      </c>
      <c r="CR374" s="3"/>
      <c r="CS374" s="3">
        <f t="shared" si="1233"/>
        <v>5.3150112233445554</v>
      </c>
      <c r="CT374" s="21">
        <f t="shared" si="1234"/>
        <v>-19.416160499998739</v>
      </c>
      <c r="CU374" s="21">
        <f t="shared" si="1235"/>
        <v>28.249344304278587</v>
      </c>
      <c r="CV374" s="21">
        <f t="shared" si="1236"/>
        <v>376.9872885617113</v>
      </c>
      <c r="CW374" s="3">
        <f t="shared" si="1440"/>
        <v>-103.19711097175254</v>
      </c>
      <c r="DF374" s="3">
        <f t="shared" si="1237"/>
        <v>103.8</v>
      </c>
      <c r="DG374" s="3">
        <f t="shared" si="1238"/>
        <v>109.999656249998</v>
      </c>
      <c r="DH374" s="21">
        <f t="shared" ref="DH374:DI374" si="1529">CZ52</f>
        <v>106.899828124999</v>
      </c>
      <c r="DI374" s="3">
        <f t="shared" si="1529"/>
        <v>-6.1996562499980001</v>
      </c>
      <c r="DJ374" s="22">
        <f t="shared" si="1240"/>
        <v>-662.74218755886204</v>
      </c>
      <c r="DK374" s="3">
        <f t="shared" si="1241"/>
        <v>11427.573253154329</v>
      </c>
      <c r="DM374" s="3"/>
      <c r="DN374" s="3">
        <f t="shared" si="1242"/>
        <v>-20.137079124579131</v>
      </c>
      <c r="DO374" s="21">
        <f t="shared" si="1243"/>
        <v>-26.903138027779335</v>
      </c>
      <c r="DP374" s="21">
        <f t="shared" si="1244"/>
        <v>405.50195566956063</v>
      </c>
      <c r="DQ374" s="21">
        <f t="shared" si="1245"/>
        <v>723.77883574174655</v>
      </c>
      <c r="DR374" s="3">
        <f t="shared" si="1442"/>
        <v>541.75061916486618</v>
      </c>
      <c r="EA374" s="3">
        <f t="shared" si="1289"/>
        <v>2.4965955515206533</v>
      </c>
      <c r="EB374" s="3">
        <f t="shared" si="1290"/>
        <v>1.77000044999999</v>
      </c>
      <c r="EC374" s="21">
        <f t="shared" ref="EC374:ED376" si="1530">DB52</f>
        <v>2.1332980007603215</v>
      </c>
      <c r="ED374" s="3">
        <f t="shared" si="1530"/>
        <v>0.72659510152066331</v>
      </c>
      <c r="EE374" s="22">
        <f t="shared" si="1249"/>
        <v>1.5500438774362739</v>
      </c>
      <c r="EF374" s="3">
        <f t="shared" si="1250"/>
        <v>4.5509603600479851</v>
      </c>
      <c r="EH374" s="3"/>
      <c r="EI374" s="3">
        <f t="shared" si="1251"/>
        <v>8.7020622286956062E-2</v>
      </c>
      <c r="EJ374" s="21">
        <f t="shared" si="1252"/>
        <v>-0.37399932766667177</v>
      </c>
      <c r="EK374" s="21">
        <f t="shared" si="1253"/>
        <v>7.5725887032090742E-3</v>
      </c>
      <c r="EL374" s="21">
        <f t="shared" si="1254"/>
        <v>0.13987549709512251</v>
      </c>
      <c r="EM374" s="3">
        <f t="shared" si="1255"/>
        <v>-3.2545654228456962E-2</v>
      </c>
      <c r="EV374" s="3">
        <f t="shared" si="1256"/>
        <v>4.4060000000000006</v>
      </c>
      <c r="EW374" s="3">
        <f t="shared" si="1257"/>
        <v>5.6497160777557998</v>
      </c>
      <c r="EX374" s="21">
        <f t="shared" ref="EX374:EY374" si="1531">DD52</f>
        <v>5.0278580388779002</v>
      </c>
      <c r="EY374" s="3">
        <f t="shared" si="1531"/>
        <v>-1.2437160777557992</v>
      </c>
      <c r="EZ374" s="22">
        <f t="shared" si="1259"/>
        <v>-6.2532278796261869</v>
      </c>
      <c r="FA374" s="3">
        <f t="shared" si="1260"/>
        <v>25.279356459109124</v>
      </c>
      <c r="FC374" s="3"/>
      <c r="FD374" s="3">
        <f t="shared" si="1261"/>
        <v>0.30350165544332341</v>
      </c>
      <c r="FE374" s="21">
        <f t="shared" si="1262"/>
        <v>0.95720536871691042</v>
      </c>
      <c r="FF374" s="21">
        <f t="shared" si="1263"/>
        <v>9.2113254856837801E-2</v>
      </c>
      <c r="FG374" s="21">
        <f t="shared" si="1264"/>
        <v>0.91624211790047638</v>
      </c>
      <c r="FH374" s="3">
        <f t="shared" si="1444"/>
        <v>0.29051341400481911</v>
      </c>
      <c r="FQ374" s="3">
        <f t="shared" si="1265"/>
        <v>7.8549999999999995</v>
      </c>
      <c r="FR374" s="3">
        <f t="shared" si="1266"/>
        <v>6.73694519112692</v>
      </c>
      <c r="FS374" s="21">
        <f t="shared" ref="FS374:FT374" si="1532">DF52</f>
        <v>7.2959725955634598</v>
      </c>
      <c r="FT374" s="3">
        <f t="shared" si="1532"/>
        <v>1.1180548088730795</v>
      </c>
      <c r="FU374" s="22">
        <f t="shared" si="1268"/>
        <v>8.1572972458759292</v>
      </c>
      <c r="FV374" s="3">
        <f t="shared" si="1269"/>
        <v>53.231216115213009</v>
      </c>
      <c r="FX374" s="3"/>
      <c r="FY374" s="3">
        <f t="shared" si="1270"/>
        <v>-0.48278515712682246</v>
      </c>
      <c r="FZ374" s="21">
        <f t="shared" si="1271"/>
        <v>1.3191761987732322</v>
      </c>
      <c r="GA374" s="21">
        <f t="shared" si="1272"/>
        <v>0.23308150794197066</v>
      </c>
      <c r="GB374" s="21">
        <f t="shared" si="1273"/>
        <v>1.7402258434097944</v>
      </c>
      <c r="GC374" s="3">
        <f t="shared" si="1446"/>
        <v>-0.63687868840269934</v>
      </c>
    </row>
    <row r="375" spans="24:185" x14ac:dyDescent="0.25">
      <c r="BP375" s="3">
        <f t="shared" si="1219"/>
        <v>160.27272727272728</v>
      </c>
      <c r="BQ375" s="3">
        <f t="shared" si="1220"/>
        <v>163.7658593399</v>
      </c>
      <c r="BR375" s="21">
        <f t="shared" ref="BR375:BS375" si="1533">CV53</f>
        <v>162.01929330631364</v>
      </c>
      <c r="BS375" s="25">
        <f t="shared" si="1533"/>
        <v>-3.4931320671727235</v>
      </c>
      <c r="BT375" s="22">
        <f t="shared" si="1222"/>
        <v>-565.95478894894723</v>
      </c>
      <c r="BU375" s="3">
        <f t="shared" si="1223"/>
        <v>26250.25140347729</v>
      </c>
      <c r="BW375" s="3"/>
      <c r="BX375" s="3">
        <f t="shared" si="1224"/>
        <v>-40.614901795735079</v>
      </c>
      <c r="BY375" s="21">
        <f t="shared" si="1225"/>
        <v>12.714754703169262</v>
      </c>
      <c r="BZ375" s="21">
        <f t="shared" si="1226"/>
        <v>1649.5702478772046</v>
      </c>
      <c r="CA375" s="21">
        <f t="shared" si="1227"/>
        <v>161.66498716176488</v>
      </c>
      <c r="CB375" s="3">
        <f t="shared" si="1438"/>
        <v>-516.40851362608032</v>
      </c>
      <c r="CK375" s="3">
        <f t="shared" si="1228"/>
        <v>122.45454545454545</v>
      </c>
      <c r="CL375" s="3">
        <f t="shared" si="1229"/>
        <v>90.001107499999094</v>
      </c>
      <c r="CM375" s="21">
        <f t="shared" ref="CM375:CN375" si="1534">CX53</f>
        <v>106.22782647727227</v>
      </c>
      <c r="CN375" s="25">
        <f t="shared" si="1534"/>
        <v>32.453437954546359</v>
      </c>
      <c r="CO375" s="22">
        <f t="shared" si="1231"/>
        <v>3447.4581756264729</v>
      </c>
      <c r="CP375" s="3">
        <f t="shared" si="1232"/>
        <v>11284.351118085468</v>
      </c>
      <c r="CR375" s="3"/>
      <c r="CS375" s="3">
        <f t="shared" si="1233"/>
        <v>4.3695566778900172</v>
      </c>
      <c r="CT375" s="21">
        <f t="shared" si="1234"/>
        <v>-13.165539250000535</v>
      </c>
      <c r="CU375" s="21">
        <f t="shared" si="1235"/>
        <v>19.093025561293242</v>
      </c>
      <c r="CV375" s="21">
        <f t="shared" si="1236"/>
        <v>173.33142374330464</v>
      </c>
      <c r="CW375" s="3">
        <f t="shared" si="1440"/>
        <v>-57.527569947862965</v>
      </c>
      <c r="DF375" s="3">
        <f t="shared" si="1237"/>
        <v>98.545454545454533</v>
      </c>
      <c r="DG375" s="3">
        <f t="shared" si="1238"/>
        <v>127.498625000001</v>
      </c>
      <c r="DH375" s="21">
        <f t="shared" ref="DH375:DI375" si="1535">CZ53</f>
        <v>113.02203977272777</v>
      </c>
      <c r="DI375" s="3">
        <f t="shared" si="1535"/>
        <v>-28.953170454546466</v>
      </c>
      <c r="DJ375" s="22">
        <f t="shared" si="1240"/>
        <v>-3272.346382660317</v>
      </c>
      <c r="DK375" s="3">
        <f t="shared" si="1241"/>
        <v>12773.981474388056</v>
      </c>
      <c r="DM375" s="3"/>
      <c r="DN375" s="3">
        <f t="shared" si="1242"/>
        <v>-25.391624579124596</v>
      </c>
      <c r="DO375" s="21">
        <f t="shared" si="1243"/>
        <v>-9.404169277776333</v>
      </c>
      <c r="DP375" s="21">
        <f t="shared" si="1244"/>
        <v>644.73459876720426</v>
      </c>
      <c r="DQ375" s="21">
        <f t="shared" si="1245"/>
        <v>88.438399805072237</v>
      </c>
      <c r="DR375" s="3">
        <f t="shared" si="1442"/>
        <v>238.78713577983393</v>
      </c>
      <c r="EA375" s="3">
        <f t="shared" si="1289"/>
        <v>2.4128098267163853</v>
      </c>
      <c r="EB375" s="3">
        <f t="shared" si="1290"/>
        <v>1.97999572</v>
      </c>
      <c r="EC375" s="21">
        <f t="shared" si="1530"/>
        <v>2.1964027733581926</v>
      </c>
      <c r="ED375" s="3">
        <f t="shared" si="1530"/>
        <v>0.43281410671638532</v>
      </c>
      <c r="EE375" s="22">
        <f t="shared" si="1249"/>
        <v>0.9506341043404174</v>
      </c>
      <c r="EF375" s="3">
        <f t="shared" si="1250"/>
        <v>4.8241851428155602</v>
      </c>
      <c r="EH375" s="3"/>
      <c r="EI375" s="3">
        <f t="shared" si="1251"/>
        <v>3.234897482688126E-3</v>
      </c>
      <c r="EJ375" s="21">
        <f t="shared" si="1252"/>
        <v>-0.16400405766666171</v>
      </c>
      <c r="EK375" s="21">
        <f t="shared" si="1253"/>
        <v>1.0464561723501975E-5</v>
      </c>
      <c r="EL375" s="21">
        <f t="shared" si="1254"/>
        <v>2.6897330931129698E-2</v>
      </c>
      <c r="EM375" s="3">
        <f t="shared" si="1255"/>
        <v>-5.3053631329652226E-4</v>
      </c>
      <c r="EV375" s="3">
        <f t="shared" si="1256"/>
        <v>4.1445454545454545</v>
      </c>
      <c r="EW375" s="3">
        <f t="shared" si="1257"/>
        <v>5.05051596778197</v>
      </c>
      <c r="EX375" s="21">
        <f t="shared" ref="EX375:EY375" si="1536">DD53</f>
        <v>4.5975307111637118</v>
      </c>
      <c r="EY375" s="3">
        <f t="shared" si="1536"/>
        <v>-0.90597051323651545</v>
      </c>
      <c r="EZ375" s="22">
        <f t="shared" si="1259"/>
        <v>-4.1652272580136298</v>
      </c>
      <c r="FA375" s="3">
        <f t="shared" si="1260"/>
        <v>21.137288640093505</v>
      </c>
      <c r="FC375" s="3"/>
      <c r="FD375" s="3">
        <f t="shared" si="1261"/>
        <v>4.2047109988777365E-2</v>
      </c>
      <c r="FE375" s="21">
        <f t="shared" si="1262"/>
        <v>0.35800525874308065</v>
      </c>
      <c r="FF375" s="21">
        <f t="shared" si="1263"/>
        <v>1.7679594584083412E-3</v>
      </c>
      <c r="FG375" s="21">
        <f t="shared" si="1264"/>
        <v>0.12816776528770013</v>
      </c>
      <c r="FH375" s="3">
        <f t="shared" si="1444"/>
        <v>1.5053086490931011E-2</v>
      </c>
      <c r="FQ375" s="3">
        <f t="shared" si="1265"/>
        <v>7.3036363636363637</v>
      </c>
      <c r="FR375" s="3">
        <f t="shared" si="1266"/>
        <v>5.9072197642011401</v>
      </c>
      <c r="FS375" s="21">
        <f t="shared" ref="FS375:FT375" si="1537">DF53</f>
        <v>6.6054280639187519</v>
      </c>
      <c r="FT375" s="3">
        <f t="shared" si="1537"/>
        <v>1.3964165994352236</v>
      </c>
      <c r="FU375" s="22">
        <f t="shared" si="1268"/>
        <v>9.2239293948314156</v>
      </c>
      <c r="FV375" s="3">
        <f t="shared" si="1269"/>
        <v>43.631679907605431</v>
      </c>
      <c r="FX375" s="3"/>
      <c r="FY375" s="3">
        <f t="shared" si="1270"/>
        <v>-1.0341487934904583</v>
      </c>
      <c r="FZ375" s="21">
        <f t="shared" si="1271"/>
        <v>0.48945077184745234</v>
      </c>
      <c r="GA375" s="21">
        <f t="shared" si="1272"/>
        <v>1.0694637270777705</v>
      </c>
      <c r="GB375" s="21">
        <f t="shared" si="1273"/>
        <v>0.23956205806206685</v>
      </c>
      <c r="GC375" s="3">
        <f t="shared" si="1446"/>
        <v>-0.50616492517901646</v>
      </c>
    </row>
    <row r="376" spans="24:185" x14ac:dyDescent="0.25">
      <c r="BP376" s="3">
        <f t="shared" si="1219"/>
        <v>207.125</v>
      </c>
      <c r="BQ376" s="3">
        <f t="shared" si="1220"/>
        <v>129.02928237238899</v>
      </c>
      <c r="BR376" s="21">
        <f t="shared" ref="BR376:BS376" si="1538">CV54</f>
        <v>168.0771411861945</v>
      </c>
      <c r="BS376" s="25">
        <f t="shared" si="1538"/>
        <v>78.095717627611009</v>
      </c>
      <c r="BT376" s="22">
        <f t="shared" si="1222"/>
        <v>13126.104957733154</v>
      </c>
      <c r="BU376" s="3">
        <f t="shared" si="1223"/>
        <v>28249.925389323958</v>
      </c>
      <c r="BW376" s="3"/>
      <c r="BX376" s="3">
        <f t="shared" si="1224"/>
        <v>6.2373709315376402</v>
      </c>
      <c r="BY376" s="21">
        <f t="shared" si="1225"/>
        <v>-22.02182226434175</v>
      </c>
      <c r="BZ376" s="21">
        <f t="shared" si="1226"/>
        <v>38.904796137590729</v>
      </c>
      <c r="CA376" s="21">
        <f t="shared" si="1227"/>
        <v>484.96065584225801</v>
      </c>
      <c r="CB376" s="3">
        <f t="shared" si="1438"/>
        <v>-137.35827405109364</v>
      </c>
      <c r="CK376" s="3">
        <f t="shared" si="1228"/>
        <v>113.625</v>
      </c>
      <c r="CL376" s="3">
        <f t="shared" si="1229"/>
        <v>105.00001875</v>
      </c>
      <c r="CM376" s="21">
        <f t="shared" ref="CM376:CN376" si="1539">CX54</f>
        <v>109.31250937499999</v>
      </c>
      <c r="CN376" s="25">
        <f t="shared" si="1539"/>
        <v>8.6249812500000047</v>
      </c>
      <c r="CO376" s="22">
        <f t="shared" si="1231"/>
        <v>942.81834374982463</v>
      </c>
      <c r="CP376" s="3">
        <f t="shared" si="1232"/>
        <v>11949.22470585946</v>
      </c>
      <c r="CR376" s="3"/>
      <c r="CS376" s="3">
        <f t="shared" si="1233"/>
        <v>-4.459988776655436</v>
      </c>
      <c r="CT376" s="21">
        <f t="shared" si="1234"/>
        <v>1.8333720000003666</v>
      </c>
      <c r="CU376" s="21">
        <f t="shared" si="1235"/>
        <v>19.891499887892454</v>
      </c>
      <c r="CV376" s="21">
        <f t="shared" si="1236"/>
        <v>3.361252890385344</v>
      </c>
      <c r="CW376" s="3">
        <f t="shared" si="1440"/>
        <v>-8.1768185434359655</v>
      </c>
      <c r="DF376" s="3">
        <f t="shared" si="1237"/>
        <v>121.5</v>
      </c>
      <c r="DG376" s="3">
        <f t="shared" si="1238"/>
        <v>137.50028749999902</v>
      </c>
      <c r="DH376" s="21">
        <f t="shared" ref="DH376:DI376" si="1540">CZ54</f>
        <v>129.50014374999949</v>
      </c>
      <c r="DI376" s="3">
        <f t="shared" si="1540"/>
        <v>-16.000287499999018</v>
      </c>
      <c r="DJ376" s="22">
        <f t="shared" si="1240"/>
        <v>-2072.0395312911928</v>
      </c>
      <c r="DK376" s="3">
        <f t="shared" si="1241"/>
        <v>16770.287231270533</v>
      </c>
      <c r="DM376" s="3"/>
      <c r="DN376" s="3">
        <f t="shared" si="1242"/>
        <v>-2.4370791245791281</v>
      </c>
      <c r="DO376" s="21">
        <f t="shared" si="1243"/>
        <v>0.59749322222168644</v>
      </c>
      <c r="DP376" s="21">
        <f t="shared" si="1244"/>
        <v>5.9393546594593696</v>
      </c>
      <c r="DQ376" s="21">
        <f t="shared" si="1245"/>
        <v>0.35699815060085355</v>
      </c>
      <c r="DR376" s="3">
        <f t="shared" si="1442"/>
        <v>-1.45613825895399</v>
      </c>
      <c r="EA376" s="3">
        <f t="shared" si="1289"/>
        <v>2.1145374449339207</v>
      </c>
      <c r="EB376" s="3">
        <f t="shared" si="1290"/>
        <v>2.1199989399999901</v>
      </c>
      <c r="EC376" s="21">
        <f t="shared" si="1530"/>
        <v>2.1172681924669554</v>
      </c>
      <c r="ED376" s="3">
        <f t="shared" si="1530"/>
        <v>-5.4614950660694106E-3</v>
      </c>
      <c r="EE376" s="22">
        <f t="shared" si="1249"/>
        <v>-1.1563449786703976E-2</v>
      </c>
      <c r="EF376" s="3">
        <f t="shared" si="1250"/>
        <v>4.4828245988322886</v>
      </c>
      <c r="EH376" s="3"/>
      <c r="EI376" s="3">
        <f t="shared" si="1251"/>
        <v>-0.2950374842997765</v>
      </c>
      <c r="EJ376" s="21">
        <f t="shared" si="1252"/>
        <v>-2.4000837666671604E-2</v>
      </c>
      <c r="EK376" s="21">
        <f t="shared" si="1253"/>
        <v>8.7047117141940869E-2</v>
      </c>
      <c r="EL376" s="21">
        <f t="shared" si="1254"/>
        <v>5.7604020870192249E-4</v>
      </c>
      <c r="EM376" s="3">
        <f t="shared" si="1255"/>
        <v>7.0811467662621076E-3</v>
      </c>
      <c r="EV376" s="3">
        <f t="shared" si="1256"/>
        <v>4.2562499999999996</v>
      </c>
      <c r="EW376" s="3">
        <f t="shared" si="1257"/>
        <v>4.7169834905672197</v>
      </c>
      <c r="EX376" s="21">
        <f t="shared" ref="EX376:EY376" si="1541">DD54</f>
        <v>4.4866167452836097</v>
      </c>
      <c r="EY376" s="3">
        <f t="shared" si="1541"/>
        <v>-0.46073349056722002</v>
      </c>
      <c r="EZ376" s="22">
        <f t="shared" si="1259"/>
        <v>-2.0671345938918573</v>
      </c>
      <c r="FA376" s="3">
        <f t="shared" si="1260"/>
        <v>20.129729819059289</v>
      </c>
      <c r="FC376" s="3"/>
      <c r="FD376" s="3">
        <f t="shared" si="1261"/>
        <v>0.15375165544332248</v>
      </c>
      <c r="FE376" s="21">
        <f t="shared" si="1262"/>
        <v>2.4472781528330323E-2</v>
      </c>
      <c r="FF376" s="21">
        <f t="shared" si="1263"/>
        <v>2.3639571551562155E-2</v>
      </c>
      <c r="FG376" s="21">
        <f t="shared" si="1264"/>
        <v>5.9891703573338589E-4</v>
      </c>
      <c r="FH376" s="3">
        <f t="shared" si="1444"/>
        <v>3.7627306732835506E-3</v>
      </c>
      <c r="FQ376" s="3">
        <f t="shared" si="1265"/>
        <v>8.8112499999999994</v>
      </c>
      <c r="FR376" s="3">
        <f t="shared" si="1266"/>
        <v>4.9518265881194701</v>
      </c>
      <c r="FS376" s="21">
        <f t="shared" ref="FS376:FT376" si="1542">DF54</f>
        <v>6.8815382940597347</v>
      </c>
      <c r="FT376" s="3">
        <f t="shared" si="1542"/>
        <v>3.8594234118805293</v>
      </c>
      <c r="FU376" s="22">
        <f t="shared" si="1268"/>
        <v>26.55877000184654</v>
      </c>
      <c r="FV376" s="3">
        <f t="shared" si="1269"/>
        <v>47.355569292610561</v>
      </c>
      <c r="FX376" s="3"/>
      <c r="FY376" s="3">
        <f t="shared" si="1270"/>
        <v>0.47346484287317736</v>
      </c>
      <c r="FZ376" s="21">
        <f t="shared" si="1271"/>
        <v>-0.46594240423421773</v>
      </c>
      <c r="GA376" s="21">
        <f t="shared" si="1272"/>
        <v>0.22416895743692253</v>
      </c>
      <c r="GB376" s="21">
        <f t="shared" si="1273"/>
        <v>0.21710232406356317</v>
      </c>
      <c r="GC376" s="3">
        <f t="shared" si="1446"/>
        <v>-0.2206073472087044</v>
      </c>
    </row>
    <row r="377" spans="24:185" x14ac:dyDescent="0.25">
      <c r="X377" s="7"/>
      <c r="Y377" s="7"/>
      <c r="Z377" s="7"/>
      <c r="AA377" s="7"/>
      <c r="AB377" s="7"/>
      <c r="AC377" s="7"/>
      <c r="AD377" s="16"/>
      <c r="AE377" s="16"/>
      <c r="AF377" s="16"/>
      <c r="AG377" s="16"/>
      <c r="AH377" s="7"/>
      <c r="AI377" s="7"/>
      <c r="BP377" s="3">
        <f t="shared" si="1219"/>
        <v>190.33333333333334</v>
      </c>
      <c r="BQ377" s="3">
        <f t="shared" si="1220"/>
        <v>78.508419144439998</v>
      </c>
      <c r="BR377" s="21">
        <f t="shared" ref="BR377:BS377" si="1543">CV55</f>
        <v>134.42087623888668</v>
      </c>
      <c r="BS377" s="25">
        <f t="shared" si="1543"/>
        <v>111.82491418889335</v>
      </c>
      <c r="BT377" s="22">
        <f t="shared" si="1222"/>
        <v>15031.602950609355</v>
      </c>
      <c r="BU377" s="3">
        <f t="shared" si="1223"/>
        <v>18068.97196883009</v>
      </c>
      <c r="BW377" s="3"/>
      <c r="BX377" s="3">
        <f t="shared" si="1224"/>
        <v>-10.554295735129017</v>
      </c>
      <c r="BY377" s="21">
        <f t="shared" si="1225"/>
        <v>-72.542685492290744</v>
      </c>
      <c r="BZ377" s="21">
        <f t="shared" si="1226"/>
        <v>111.39315846456256</v>
      </c>
      <c r="CA377" s="21">
        <f t="shared" si="1227"/>
        <v>5262.4412184334096</v>
      </c>
      <c r="CB377" s="3">
        <f t="shared" si="1438"/>
        <v>765.63695610608977</v>
      </c>
      <c r="CK377" s="3">
        <f t="shared" si="1228"/>
        <v>120.11111111111111</v>
      </c>
      <c r="CL377" s="3">
        <f t="shared" si="1229"/>
        <v>103.749749999998</v>
      </c>
      <c r="CM377" s="21">
        <f t="shared" ref="CM377:CN377" si="1544">CX55</f>
        <v>111.93043055555455</v>
      </c>
      <c r="CN377" s="25">
        <f t="shared" si="1544"/>
        <v>16.361361111113112</v>
      </c>
      <c r="CO377" s="22">
        <f t="shared" si="1231"/>
        <v>1831.3341936417971</v>
      </c>
      <c r="CP377" s="3">
        <f t="shared" si="1232"/>
        <v>12528.42128435182</v>
      </c>
      <c r="CR377" s="3"/>
      <c r="CS377" s="3">
        <f t="shared" si="1233"/>
        <v>2.0261223344556782</v>
      </c>
      <c r="CT377" s="21">
        <f t="shared" si="1234"/>
        <v>0.58310324999837349</v>
      </c>
      <c r="CU377" s="21">
        <f t="shared" si="1235"/>
        <v>4.1051717141801269</v>
      </c>
      <c r="CV377" s="21">
        <f t="shared" si="1236"/>
        <v>0.34000940015866565</v>
      </c>
      <c r="CW377" s="3">
        <f t="shared" si="1440"/>
        <v>1.1814385181153975</v>
      </c>
      <c r="DF377" s="3">
        <f t="shared" si="1237"/>
        <v>127</v>
      </c>
      <c r="DG377" s="3">
        <f t="shared" si="1238"/>
        <v>142.500402500001</v>
      </c>
      <c r="DH377" s="21">
        <f t="shared" ref="DH377:DI377" si="1545">CZ55</f>
        <v>134.75020125000049</v>
      </c>
      <c r="DI377" s="3">
        <f t="shared" si="1545"/>
        <v>-15.500402500001002</v>
      </c>
      <c r="DJ377" s="22">
        <f t="shared" si="1240"/>
        <v>-2088.6823563311455</v>
      </c>
      <c r="DK377" s="3">
        <f t="shared" si="1241"/>
        <v>18157.616736915632</v>
      </c>
      <c r="DM377" s="3"/>
      <c r="DN377" s="3">
        <f t="shared" si="1242"/>
        <v>3.0629208754208719</v>
      </c>
      <c r="DO377" s="21">
        <f t="shared" si="1243"/>
        <v>5.5976082222236698</v>
      </c>
      <c r="DP377" s="21">
        <f t="shared" si="1244"/>
        <v>9.3814842890889594</v>
      </c>
      <c r="DQ377" s="21">
        <f t="shared" si="1245"/>
        <v>31.333217809506035</v>
      </c>
      <c r="DR377" s="3">
        <f t="shared" si="1442"/>
        <v>17.145031076276393</v>
      </c>
      <c r="EA377" s="3">
        <f t="shared" si="1289"/>
        <v>2.7539779681762546</v>
      </c>
      <c r="EB377" s="3">
        <f t="shared" si="1290"/>
        <v>2.2700004499999902</v>
      </c>
      <c r="EC377" s="21">
        <f t="shared" ref="EC377:ED379" si="1546">DB55</f>
        <v>2.5119892090881226</v>
      </c>
      <c r="ED377" s="3">
        <f t="shared" si="1546"/>
        <v>0.48397751817626444</v>
      </c>
      <c r="EE377" s="22">
        <f t="shared" si="1249"/>
        <v>1.2157463031000271</v>
      </c>
      <c r="EF377" s="3">
        <f t="shared" si="1250"/>
        <v>6.3100897865751717</v>
      </c>
      <c r="EH377" s="3"/>
      <c r="EI377" s="3">
        <f t="shared" si="1251"/>
        <v>0.34440303894255742</v>
      </c>
      <c r="EJ377" s="21">
        <f t="shared" si="1252"/>
        <v>0.12600067233332846</v>
      </c>
      <c r="EK377" s="21">
        <f t="shared" si="1253"/>
        <v>0.11861345323286872</v>
      </c>
      <c r="EL377" s="21">
        <f t="shared" si="1254"/>
        <v>1.5876169428450802E-2</v>
      </c>
      <c r="EM377" s="3">
        <f t="shared" si="1255"/>
        <v>4.3395014460403739E-2</v>
      </c>
      <c r="EV377" s="3">
        <f t="shared" si="1256"/>
        <v>3.6311111111111112</v>
      </c>
      <c r="EW377" s="3">
        <f t="shared" si="1257"/>
        <v>4.4052854703178603</v>
      </c>
      <c r="EX377" s="21">
        <f t="shared" ref="EX377:EY377" si="1547">DD55</f>
        <v>4.0181982907144853</v>
      </c>
      <c r="EY377" s="3">
        <f t="shared" si="1547"/>
        <v>-0.77417435920674915</v>
      </c>
      <c r="EZ377" s="22">
        <f t="shared" si="1259"/>
        <v>-3.1107860868795414</v>
      </c>
      <c r="FA377" s="3">
        <f t="shared" si="1260"/>
        <v>16.145917503500812</v>
      </c>
      <c r="FC377" s="3"/>
      <c r="FD377" s="3">
        <f t="shared" si="1261"/>
        <v>-0.47138723344556599</v>
      </c>
      <c r="FE377" s="21">
        <f t="shared" si="1262"/>
        <v>-0.28722523872102901</v>
      </c>
      <c r="FF377" s="21">
        <f t="shared" si="1263"/>
        <v>0.22220592385546453</v>
      </c>
      <c r="FG377" s="21">
        <f t="shared" si="1264"/>
        <v>8.2498337758352108E-2</v>
      </c>
      <c r="FH377" s="3">
        <f t="shared" si="1444"/>
        <v>0.13539431065644811</v>
      </c>
      <c r="FQ377" s="3">
        <f t="shared" si="1265"/>
        <v>7.7711111111111109</v>
      </c>
      <c r="FR377" s="3">
        <f t="shared" si="1266"/>
        <v>3.20068333180458</v>
      </c>
      <c r="FS377" s="21">
        <f t="shared" ref="FS377:FT377" si="1548">DF55</f>
        <v>5.4858972214578454</v>
      </c>
      <c r="FT377" s="3">
        <f t="shared" si="1548"/>
        <v>4.5704277793065309</v>
      </c>
      <c r="FU377" s="22">
        <f t="shared" si="1268"/>
        <v>25.072897055371449</v>
      </c>
      <c r="FV377" s="3">
        <f t="shared" si="1269"/>
        <v>30.095068324398909</v>
      </c>
      <c r="FX377" s="3"/>
      <c r="FY377" s="3">
        <f t="shared" si="1270"/>
        <v>-0.56667404601571114</v>
      </c>
      <c r="FZ377" s="21">
        <f t="shared" si="1271"/>
        <v>-2.2170856605491078</v>
      </c>
      <c r="GA377" s="21">
        <f t="shared" si="1272"/>
        <v>0.3211194744278163</v>
      </c>
      <c r="GB377" s="21">
        <f t="shared" si="1273"/>
        <v>4.9154688262124742</v>
      </c>
      <c r="GC377" s="3">
        <f t="shared" si="1446"/>
        <v>1.2563649016267784</v>
      </c>
    </row>
    <row r="378" spans="24:185" x14ac:dyDescent="0.25">
      <c r="X378" s="7"/>
      <c r="Y378" s="7"/>
      <c r="Z378" s="7"/>
      <c r="AA378" s="7"/>
      <c r="AB378" s="7"/>
      <c r="AC378" s="7"/>
      <c r="AD378" s="16"/>
      <c r="AE378" s="16"/>
      <c r="AF378" s="16"/>
      <c r="AG378" s="16"/>
      <c r="AH378" s="7"/>
      <c r="AI378" s="7"/>
      <c r="BP378" s="3">
        <f t="shared" si="1219"/>
        <v>207.88888888888889</v>
      </c>
      <c r="BQ378" s="3">
        <f t="shared" si="1220"/>
        <v>143.74625592739901</v>
      </c>
      <c r="BR378" s="21">
        <f t="shared" ref="BR378:BS378" si="1549">CV56</f>
        <v>175.81757240814395</v>
      </c>
      <c r="BS378" s="25">
        <f t="shared" si="1549"/>
        <v>64.14263296148988</v>
      </c>
      <c r="BT378" s="22">
        <f t="shared" si="1222"/>
        <v>11277.402015155747</v>
      </c>
      <c r="BU378" s="3">
        <f t="shared" si="1223"/>
        <v>30911.81876749294</v>
      </c>
      <c r="BW378" s="3"/>
      <c r="BX378" s="3">
        <f t="shared" si="1224"/>
        <v>7.0012598204265259</v>
      </c>
      <c r="BY378" s="21">
        <f t="shared" si="1225"/>
        <v>-7.3048487093317362</v>
      </c>
      <c r="BZ378" s="21">
        <f t="shared" si="1226"/>
        <v>49.017639073118872</v>
      </c>
      <c r="CA378" s="21">
        <f t="shared" si="1227"/>
        <v>53.360814666225529</v>
      </c>
      <c r="CB378" s="3">
        <f t="shared" si="1438"/>
        <v>-51.143143762938848</v>
      </c>
      <c r="CK378" s="3">
        <f t="shared" si="1228"/>
        <v>116.55555555555559</v>
      </c>
      <c r="CL378" s="3">
        <f t="shared" si="1229"/>
        <v>112.50019125</v>
      </c>
      <c r="CM378" s="21">
        <f t="shared" ref="CM378:CN378" si="1550">CX56</f>
        <v>114.5278734027778</v>
      </c>
      <c r="CN378" s="25">
        <f t="shared" si="1550"/>
        <v>4.0553643055555852</v>
      </c>
      <c r="CO378" s="22">
        <f t="shared" si="1231"/>
        <v>464.45224978881396</v>
      </c>
      <c r="CP378" s="3">
        <f t="shared" si="1232"/>
        <v>13116.633786162698</v>
      </c>
      <c r="CR378" s="3"/>
      <c r="CS378" s="3">
        <f t="shared" si="1233"/>
        <v>-1.5294332210998505</v>
      </c>
      <c r="CT378" s="21">
        <f t="shared" si="1234"/>
        <v>9.3335445000003716</v>
      </c>
      <c r="CU378" s="21">
        <f t="shared" si="1235"/>
        <v>2.339165977803864</v>
      </c>
      <c r="CV378" s="21">
        <f t="shared" si="1236"/>
        <v>87.115052933487192</v>
      </c>
      <c r="CW378" s="3">
        <f t="shared" si="1440"/>
        <v>-14.275033028914361</v>
      </c>
      <c r="DF378" s="3">
        <f t="shared" si="1237"/>
        <v>116.33333333333333</v>
      </c>
      <c r="DG378" s="3">
        <f t="shared" si="1238"/>
        <v>127.49981874999999</v>
      </c>
      <c r="DH378" s="21">
        <f t="shared" ref="DH378:DI378" si="1551">CZ56</f>
        <v>121.91657604166666</v>
      </c>
      <c r="DI378" s="3">
        <f t="shared" si="1551"/>
        <v>-11.16648541666666</v>
      </c>
      <c r="DJ378" s="22">
        <f t="shared" si="1240"/>
        <v>-1361.3796684192027</v>
      </c>
      <c r="DK378" s="3">
        <f t="shared" si="1241"/>
        <v>14863.651513723489</v>
      </c>
      <c r="DM378" s="3"/>
      <c r="DN378" s="3">
        <f t="shared" si="1242"/>
        <v>-7.6037457912457995</v>
      </c>
      <c r="DO378" s="21">
        <f t="shared" si="1243"/>
        <v>-9.4029755277773432</v>
      </c>
      <c r="DP378" s="21">
        <f t="shared" si="1244"/>
        <v>57.816950057888207</v>
      </c>
      <c r="DQ378" s="21">
        <f t="shared" si="1245"/>
        <v>88.415948775979601</v>
      </c>
      <c r="DR378" s="3">
        <f t="shared" si="1442"/>
        <v>71.497835594524219</v>
      </c>
      <c r="EA378" s="3">
        <f t="shared" si="1289"/>
        <v>2.3273855702094646</v>
      </c>
      <c r="EB378" s="3">
        <f t="shared" si="1290"/>
        <v>2.2000007599999898</v>
      </c>
      <c r="EC378" s="21">
        <f t="shared" si="1546"/>
        <v>2.2636931651047272</v>
      </c>
      <c r="ED378" s="3">
        <f t="shared" si="1546"/>
        <v>0.12738481020947479</v>
      </c>
      <c r="EE378" s="22">
        <f t="shared" si="1249"/>
        <v>0.28836012420935092</v>
      </c>
      <c r="EF378" s="3">
        <f t="shared" si="1250"/>
        <v>5.1243067457418574</v>
      </c>
      <c r="EH378" s="3"/>
      <c r="EI378" s="3">
        <f t="shared" si="1251"/>
        <v>-8.2189359024232633E-2</v>
      </c>
      <c r="EJ378" s="21">
        <f t="shared" si="1252"/>
        <v>5.6000982333328064E-2</v>
      </c>
      <c r="EK378" s="21">
        <f t="shared" si="1253"/>
        <v>6.7550907368142104E-3</v>
      </c>
      <c r="EL378" s="21">
        <f t="shared" si="1254"/>
        <v>3.1361100222977219E-3</v>
      </c>
      <c r="EM378" s="3">
        <f t="shared" si="1255"/>
        <v>-4.6026848427036093E-3</v>
      </c>
      <c r="EV378" s="3">
        <f t="shared" si="1256"/>
        <v>4.2966666666666669</v>
      </c>
      <c r="EW378" s="3">
        <f t="shared" si="1257"/>
        <v>4.5454529752071497</v>
      </c>
      <c r="EX378" s="21">
        <f t="shared" ref="EX378:EY378" si="1552">DD56</f>
        <v>4.4210598209369083</v>
      </c>
      <c r="EY378" s="3">
        <f t="shared" si="1552"/>
        <v>-0.24878630854048289</v>
      </c>
      <c r="EZ378" s="22">
        <f t="shared" si="1259"/>
        <v>-1.0998991526875417</v>
      </c>
      <c r="FA378" s="3">
        <f t="shared" si="1260"/>
        <v>19.545769940302687</v>
      </c>
      <c r="FC378" s="3"/>
      <c r="FD378" s="3">
        <f t="shared" si="1261"/>
        <v>0.19416832210998969</v>
      </c>
      <c r="FE378" s="21">
        <f t="shared" si="1262"/>
        <v>-0.14705773383173959</v>
      </c>
      <c r="FF378" s="21">
        <f t="shared" si="1263"/>
        <v>3.7701337311008713E-2</v>
      </c>
      <c r="FG378" s="21">
        <f t="shared" si="1264"/>
        <v>2.1625977079726768E-2</v>
      </c>
      <c r="FH378" s="3">
        <f t="shared" si="1444"/>
        <v>-2.8553953431406341E-2</v>
      </c>
      <c r="FQ378" s="3">
        <f t="shared" si="1265"/>
        <v>8.9277777777777771</v>
      </c>
      <c r="FR378" s="3">
        <f t="shared" si="1266"/>
        <v>6.0338728836786801</v>
      </c>
      <c r="FS378" s="21">
        <f t="shared" ref="FS378:FT378" si="1553">DF56</f>
        <v>7.4808253307282282</v>
      </c>
      <c r="FT378" s="3">
        <f t="shared" si="1553"/>
        <v>2.893904894099097</v>
      </c>
      <c r="FU378" s="22">
        <f t="shared" si="1268"/>
        <v>21.648797036494916</v>
      </c>
      <c r="FV378" s="3">
        <f t="shared" si="1269"/>
        <v>55.962747628865102</v>
      </c>
      <c r="FX378" s="3"/>
      <c r="FY378" s="3">
        <f t="shared" si="1270"/>
        <v>0.58999262065095515</v>
      </c>
      <c r="FZ378" s="21">
        <f t="shared" si="1271"/>
        <v>0.61610389132499233</v>
      </c>
      <c r="GA378" s="21">
        <f t="shared" si="1272"/>
        <v>0.34809129242258185</v>
      </c>
      <c r="GB378" s="21">
        <f t="shared" si="1273"/>
        <v>0.37958400490579797</v>
      </c>
      <c r="GC378" s="3">
        <f t="shared" si="1446"/>
        <v>0.36349674943608351</v>
      </c>
    </row>
    <row r="379" spans="24:185" x14ac:dyDescent="0.25">
      <c r="X379" s="7"/>
      <c r="Y379" s="7"/>
      <c r="Z379" s="7"/>
      <c r="AA379" s="7"/>
      <c r="AB379" s="7"/>
      <c r="AC379" s="7"/>
      <c r="AD379" s="16"/>
      <c r="AE379" s="16"/>
      <c r="AF379" s="16"/>
      <c r="AG379" s="16"/>
      <c r="AH379" s="7"/>
      <c r="AI379" s="7"/>
      <c r="BP379" s="3">
        <f t="shared" si="1219"/>
        <v>221.25</v>
      </c>
      <c r="BQ379" s="3">
        <f t="shared" si="1220"/>
        <v>373.87850684231898</v>
      </c>
      <c r="BR379" s="21">
        <f t="shared" ref="BR379:BS379" si="1554">CV57</f>
        <v>297.56425342115949</v>
      </c>
      <c r="BS379" s="25">
        <f t="shared" si="1554"/>
        <v>-152.62850684231898</v>
      </c>
      <c r="BT379" s="22">
        <f t="shared" si="1222"/>
        <v>-45416.787689320983</v>
      </c>
      <c r="BU379" s="3">
        <f t="shared" si="1223"/>
        <v>88544.484914092027</v>
      </c>
      <c r="BW379" s="3"/>
      <c r="BX379" s="3">
        <f t="shared" si="1224"/>
        <v>20.36237093153764</v>
      </c>
      <c r="BY379" s="21">
        <f t="shared" si="1225"/>
        <v>222.82740220558824</v>
      </c>
      <c r="BZ379" s="21">
        <f t="shared" si="1226"/>
        <v>414.62614995352908</v>
      </c>
      <c r="CA379" s="21">
        <f t="shared" si="1227"/>
        <v>49652.05117369099</v>
      </c>
      <c r="CB379" s="3">
        <f t="shared" si="1438"/>
        <v>4537.2942174211166</v>
      </c>
      <c r="CK379" s="3">
        <f t="shared" si="1228"/>
        <v>119.25</v>
      </c>
      <c r="CL379" s="3">
        <f t="shared" si="1229"/>
        <v>121.25062875</v>
      </c>
      <c r="CM379" s="21">
        <f t="shared" ref="CM379:CN379" si="1555">CX57</f>
        <v>120.250314375</v>
      </c>
      <c r="CN379" s="25">
        <f t="shared" si="1555"/>
        <v>-2.0006287500000042</v>
      </c>
      <c r="CO379" s="22">
        <f t="shared" si="1231"/>
        <v>-240.57623613516378</v>
      </c>
      <c r="CP379" s="3">
        <f t="shared" si="1232"/>
        <v>14460.138107286331</v>
      </c>
      <c r="CR379" s="3"/>
      <c r="CS379" s="3">
        <f t="shared" si="1233"/>
        <v>1.165011223344564</v>
      </c>
      <c r="CT379" s="21">
        <f t="shared" si="1234"/>
        <v>18.083982000000375</v>
      </c>
      <c r="CU379" s="21">
        <f t="shared" si="1235"/>
        <v>1.3572511505187974</v>
      </c>
      <c r="CV379" s="21">
        <f t="shared" si="1236"/>
        <v>327.03040497633759</v>
      </c>
      <c r="CW379" s="3">
        <f t="shared" si="1440"/>
        <v>21.068041992761511</v>
      </c>
      <c r="DF379" s="3">
        <f t="shared" si="1237"/>
        <v>138</v>
      </c>
      <c r="DG379" s="3">
        <f t="shared" si="1238"/>
        <v>151.24940875000001</v>
      </c>
      <c r="DH379" s="21">
        <f t="shared" ref="DH379:DI379" si="1556">CZ57</f>
        <v>144.62470437500002</v>
      </c>
      <c r="DI379" s="3">
        <f t="shared" si="1556"/>
        <v>-13.249408750000015</v>
      </c>
      <c r="DJ379" s="22">
        <f t="shared" si="1240"/>
        <v>-1916.1918236122908</v>
      </c>
      <c r="DK379" s="3">
        <f t="shared" si="1241"/>
        <v>20916.305115556152</v>
      </c>
      <c r="DM379" s="3"/>
      <c r="DN379" s="3">
        <f t="shared" si="1242"/>
        <v>14.062920875420872</v>
      </c>
      <c r="DO379" s="21">
        <f t="shared" si="1243"/>
        <v>14.346614472222683</v>
      </c>
      <c r="DP379" s="21">
        <f t="shared" si="1244"/>
        <v>197.76574354834815</v>
      </c>
      <c r="DQ379" s="21">
        <f t="shared" si="1245"/>
        <v>205.82534681458932</v>
      </c>
      <c r="DR379" s="3">
        <f t="shared" si="1442"/>
        <v>201.75530415303555</v>
      </c>
      <c r="EA379" s="3">
        <f t="shared" si="1289"/>
        <v>2.3069528997116309</v>
      </c>
      <c r="EB379" s="3">
        <f t="shared" si="1290"/>
        <v>2.0799980100000002</v>
      </c>
      <c r="EC379" s="21">
        <f t="shared" si="1546"/>
        <v>2.1934754548558155</v>
      </c>
      <c r="ED379" s="3">
        <f t="shared" si="1546"/>
        <v>0.22695488971163069</v>
      </c>
      <c r="EE379" s="22">
        <f t="shared" si="1249"/>
        <v>0.49781997994197058</v>
      </c>
      <c r="EF379" s="3">
        <f t="shared" si="1250"/>
        <v>4.8113345710549265</v>
      </c>
      <c r="EH379" s="3"/>
      <c r="EI379" s="3">
        <f t="shared" si="1251"/>
        <v>-0.10262202952206634</v>
      </c>
      <c r="EJ379" s="21">
        <f t="shared" si="1252"/>
        <v>-6.4001767666661546E-2</v>
      </c>
      <c r="EK379" s="21">
        <f t="shared" si="1253"/>
        <v>1.0531280943227856E-2</v>
      </c>
      <c r="EL379" s="21">
        <f t="shared" si="1254"/>
        <v>4.0962262644573238E-3</v>
      </c>
      <c r="EM379" s="3">
        <f t="shared" si="1255"/>
        <v>6.5679912909525724E-3</v>
      </c>
      <c r="EV379" s="3">
        <f t="shared" si="1256"/>
        <v>3.9012500000000001</v>
      </c>
      <c r="EW379" s="3">
        <f t="shared" si="1257"/>
        <v>4.8076969073638498</v>
      </c>
      <c r="EX379" s="21">
        <f t="shared" ref="EX379:EY379" si="1557">DD57</f>
        <v>4.3544734536819245</v>
      </c>
      <c r="EY379" s="3">
        <f t="shared" si="1557"/>
        <v>-0.9064469073638497</v>
      </c>
      <c r="EZ379" s="22">
        <f t="shared" si="1259"/>
        <v>-3.9470989952879623</v>
      </c>
      <c r="FA379" s="3">
        <f t="shared" si="1260"/>
        <v>18.961439058820588</v>
      </c>
      <c r="FC379" s="3"/>
      <c r="FD379" s="3">
        <f t="shared" si="1261"/>
        <v>-0.20124834455667706</v>
      </c>
      <c r="FE379" s="21">
        <f t="shared" si="1262"/>
        <v>0.11518619832496046</v>
      </c>
      <c r="FF379" s="21">
        <f t="shared" si="1263"/>
        <v>4.0500896186803012E-2</v>
      </c>
      <c r="FG379" s="21">
        <f t="shared" si="1264"/>
        <v>1.3267860284557126E-2</v>
      </c>
      <c r="FH379" s="3">
        <f t="shared" si="1444"/>
        <v>-2.3181031728675382E-2</v>
      </c>
      <c r="FQ379" s="3">
        <f t="shared" si="1265"/>
        <v>8.5975000000000001</v>
      </c>
      <c r="FR379" s="3">
        <f t="shared" si="1266"/>
        <v>11.883651709392</v>
      </c>
      <c r="FS379" s="21">
        <f t="shared" ref="FS379:FT379" si="1558">DF57</f>
        <v>10.240575854696001</v>
      </c>
      <c r="FT379" s="3">
        <f t="shared" si="1558"/>
        <v>-3.2861517093919996</v>
      </c>
      <c r="FU379" s="22">
        <f t="shared" si="1268"/>
        <v>-33.652085850067699</v>
      </c>
      <c r="FV379" s="3">
        <f t="shared" si="1269"/>
        <v>104.86939383578273</v>
      </c>
      <c r="FX379" s="3"/>
      <c r="FY379" s="3">
        <f t="shared" si="1270"/>
        <v>0.25971484287317814</v>
      </c>
      <c r="FZ379" s="21">
        <f t="shared" si="1271"/>
        <v>6.465882717038312</v>
      </c>
      <c r="GA379" s="21">
        <f t="shared" si="1272"/>
        <v>6.7451799608639618E-2</v>
      </c>
      <c r="GB379" s="21">
        <f t="shared" si="1273"/>
        <v>41.807639310494743</v>
      </c>
      <c r="GC379" s="3">
        <f t="shared" si="1446"/>
        <v>1.6792857138920034</v>
      </c>
    </row>
    <row r="380" spans="24:185" x14ac:dyDescent="0.25">
      <c r="X380" s="7"/>
      <c r="Y380" s="7"/>
      <c r="Z380" s="7"/>
      <c r="AA380" s="7"/>
      <c r="AB380" s="7"/>
      <c r="AC380" s="7"/>
      <c r="AD380" s="16"/>
      <c r="AE380" s="16"/>
      <c r="AF380" s="16"/>
      <c r="AG380" s="16"/>
      <c r="AH380" s="7"/>
      <c r="AI380" s="7"/>
      <c r="BP380" s="3">
        <f t="shared" si="1219"/>
        <v>219.5</v>
      </c>
      <c r="BQ380" s="3">
        <f t="shared" si="1220"/>
        <v>290.78941408734897</v>
      </c>
      <c r="BR380" s="21">
        <f t="shared" ref="BR380:BS380" si="1559">CV58</f>
        <v>255.14470704367449</v>
      </c>
      <c r="BS380" s="25">
        <f t="shared" si="1559"/>
        <v>-71.289414087348973</v>
      </c>
      <c r="BT380" s="22">
        <f t="shared" si="1222"/>
        <v>-18189.116672631855</v>
      </c>
      <c r="BU380" s="3">
        <f t="shared" si="1223"/>
        <v>65098.821532402479</v>
      </c>
      <c r="BW380" s="3"/>
      <c r="BX380" s="3">
        <f t="shared" si="1224"/>
        <v>18.61237093153764</v>
      </c>
      <c r="BY380" s="21">
        <f t="shared" si="1225"/>
        <v>139.73830945061823</v>
      </c>
      <c r="BZ380" s="21">
        <f t="shared" si="1226"/>
        <v>346.42035169314732</v>
      </c>
      <c r="CA380" s="21">
        <f t="shared" si="1227"/>
        <v>19526.795128116741</v>
      </c>
      <c r="CB380" s="3">
        <f t="shared" si="1438"/>
        <v>2600.8612488408985</v>
      </c>
      <c r="CK380" s="3">
        <f t="shared" si="1228"/>
        <v>120.125</v>
      </c>
      <c r="CL380" s="3">
        <f t="shared" si="1229"/>
        <v>95.000265000000311</v>
      </c>
      <c r="CM380" s="21">
        <f t="shared" ref="CM380:CN380" si="1560">CX58</f>
        <v>107.56263250000015</v>
      </c>
      <c r="CN380" s="25">
        <f t="shared" si="1560"/>
        <v>25.124734999999689</v>
      </c>
      <c r="CO380" s="22">
        <f t="shared" si="1231"/>
        <v>2702.4826374648578</v>
      </c>
      <c r="CP380" s="3">
        <f t="shared" si="1232"/>
        <v>11569.719910330088</v>
      </c>
      <c r="CR380" s="3"/>
      <c r="CS380" s="3">
        <f t="shared" si="1233"/>
        <v>2.040011223344564</v>
      </c>
      <c r="CT380" s="21">
        <f t="shared" si="1234"/>
        <v>-8.1663817499993172</v>
      </c>
      <c r="CU380" s="21">
        <f t="shared" si="1235"/>
        <v>4.1616457913717841</v>
      </c>
      <c r="CV380" s="21">
        <f t="shared" si="1236"/>
        <v>66.689790886721909</v>
      </c>
      <c r="CW380" s="3">
        <f t="shared" si="1440"/>
        <v>-16.659510424114828</v>
      </c>
      <c r="DF380" s="3">
        <f t="shared" si="1237"/>
        <v>128.75</v>
      </c>
      <c r="DG380" s="3">
        <f t="shared" si="1238"/>
        <v>157.49979249999899</v>
      </c>
      <c r="DH380" s="21">
        <f t="shared" ref="DH380:DI380" si="1561">CZ58</f>
        <v>143.12489624999949</v>
      </c>
      <c r="DI380" s="3">
        <f t="shared" si="1561"/>
        <v>-28.749792499998989</v>
      </c>
      <c r="DJ380" s="22">
        <f t="shared" si="1240"/>
        <v>-4114.8110687713688</v>
      </c>
      <c r="DK380" s="3">
        <f t="shared" si="1241"/>
        <v>20484.735926573121</v>
      </c>
      <c r="DM380" s="3"/>
      <c r="DN380" s="3">
        <f t="shared" si="1242"/>
        <v>4.8129208754208719</v>
      </c>
      <c r="DO380" s="21">
        <f t="shared" si="1243"/>
        <v>20.596998222221657</v>
      </c>
      <c r="DP380" s="21">
        <f t="shared" si="1244"/>
        <v>23.164207353062011</v>
      </c>
      <c r="DQ380" s="21">
        <f t="shared" si="1245"/>
        <v>424.2363357662021</v>
      </c>
      <c r="DR380" s="3">
        <f t="shared" si="1442"/>
        <v>99.131722714737194</v>
      </c>
      <c r="EA380" s="3">
        <f t="shared" si="1289"/>
        <v>2.2332506203473943</v>
      </c>
      <c r="EB380" s="3">
        <f t="shared" si="1290"/>
        <v>1.96999930999999</v>
      </c>
      <c r="EC380" s="21">
        <f t="shared" ref="EC380:ED382" si="1562">DB58</f>
        <v>2.1016249651736922</v>
      </c>
      <c r="ED380" s="3">
        <f t="shared" si="1562"/>
        <v>0.26325131034740434</v>
      </c>
      <c r="EE380" s="22">
        <f t="shared" si="1249"/>
        <v>0.55325552594079253</v>
      </c>
      <c r="EF380" s="3">
        <f t="shared" si="1250"/>
        <v>4.416827494241323</v>
      </c>
      <c r="EH380" s="3"/>
      <c r="EI380" s="3">
        <f t="shared" si="1251"/>
        <v>-0.17632430888630291</v>
      </c>
      <c r="EJ380" s="21">
        <f t="shared" si="1252"/>
        <v>-0.17400046766667177</v>
      </c>
      <c r="EK380" s="21">
        <f t="shared" si="1253"/>
        <v>3.1090261904232357E-2</v>
      </c>
      <c r="EL380" s="21">
        <f t="shared" si="1254"/>
        <v>3.0276162748220488E-2</v>
      </c>
      <c r="EM380" s="3">
        <f t="shared" si="1255"/>
        <v>3.0680512207219394E-2</v>
      </c>
      <c r="EV380" s="3">
        <f t="shared" si="1256"/>
        <v>4.03</v>
      </c>
      <c r="EW380" s="3">
        <f t="shared" si="1257"/>
        <v>5.0761439099184198</v>
      </c>
      <c r="EX380" s="21">
        <f t="shared" ref="EX380:EY380" si="1563">DD58</f>
        <v>4.5530719549592096</v>
      </c>
      <c r="EY380" s="3">
        <f t="shared" si="1563"/>
        <v>-1.0461439099184195</v>
      </c>
      <c r="EZ380" s="22">
        <f t="shared" si="1259"/>
        <v>-4.7631684971009296</v>
      </c>
      <c r="FA380" s="3">
        <f t="shared" si="1260"/>
        <v>20.73046422703608</v>
      </c>
      <c r="FC380" s="3"/>
      <c r="FD380" s="3">
        <f t="shared" si="1261"/>
        <v>-7.2498344556676919E-2</v>
      </c>
      <c r="FE380" s="21">
        <f t="shared" si="1262"/>
        <v>0.38363320087953046</v>
      </c>
      <c r="FF380" s="21">
        <f t="shared" si="1263"/>
        <v>5.2560099634586461E-3</v>
      </c>
      <c r="FG380" s="21">
        <f t="shared" si="1264"/>
        <v>0.14717443281707418</v>
      </c>
      <c r="FH380" s="3">
        <f t="shared" si="1444"/>
        <v>-2.7812771980745051E-2</v>
      </c>
      <c r="FQ380" s="3">
        <f t="shared" si="1265"/>
        <v>8.817499999999999</v>
      </c>
      <c r="FR380" s="3">
        <f t="shared" si="1266"/>
        <v>10.4628636533094</v>
      </c>
      <c r="FS380" s="21">
        <f t="shared" ref="FS380:FT380" si="1564">DF58</f>
        <v>9.6401818266547004</v>
      </c>
      <c r="FT380" s="3">
        <f t="shared" si="1564"/>
        <v>-1.6453636533094009</v>
      </c>
      <c r="FU380" s="22">
        <f t="shared" si="1268"/>
        <v>-15.861604788871471</v>
      </c>
      <c r="FV380" s="3">
        <f t="shared" si="1269"/>
        <v>92.933105650963554</v>
      </c>
      <c r="FX380" s="3"/>
      <c r="FY380" s="3">
        <f t="shared" si="1270"/>
        <v>0.47971484287317701</v>
      </c>
      <c r="FZ380" s="21">
        <f t="shared" si="1271"/>
        <v>5.0450946609557121</v>
      </c>
      <c r="GA380" s="21">
        <f t="shared" si="1272"/>
        <v>0.2301263304728369</v>
      </c>
      <c r="GB380" s="21">
        <f t="shared" si="1273"/>
        <v>25.452980138003831</v>
      </c>
      <c r="GC380" s="3">
        <f t="shared" si="1446"/>
        <v>2.4202067925606738</v>
      </c>
    </row>
    <row r="381" spans="24:185" x14ac:dyDescent="0.25">
      <c r="X381" s="7"/>
      <c r="Y381" s="7"/>
      <c r="Z381" s="7"/>
      <c r="AA381" s="7"/>
      <c r="AB381" s="7"/>
      <c r="AC381" s="7"/>
      <c r="AD381" s="16"/>
      <c r="AE381" s="16"/>
      <c r="AF381" s="16"/>
      <c r="AG381" s="16"/>
      <c r="AH381" s="7"/>
      <c r="AI381" s="7"/>
      <c r="BP381" s="3">
        <f t="shared" si="1219"/>
        <v>192</v>
      </c>
      <c r="BQ381" s="3">
        <f t="shared" si="1220"/>
        <v>173.57637953321</v>
      </c>
      <c r="BR381" s="21">
        <f t="shared" ref="BR381:BS381" si="1565">CV59</f>
        <v>182.788189766605</v>
      </c>
      <c r="BS381" s="25">
        <f t="shared" si="1565"/>
        <v>18.423620466789998</v>
      </c>
      <c r="BT381" s="22">
        <f t="shared" si="1222"/>
        <v>3367.6202340715181</v>
      </c>
      <c r="BU381" s="3">
        <f t="shared" si="1223"/>
        <v>33411.522318152398</v>
      </c>
      <c r="BW381" s="3"/>
      <c r="BX381" s="3">
        <f t="shared" si="1224"/>
        <v>-8.8876290684623598</v>
      </c>
      <c r="BY381" s="21">
        <f t="shared" si="1225"/>
        <v>22.52527489647926</v>
      </c>
      <c r="BZ381" s="21">
        <f t="shared" si="1226"/>
        <v>78.989950458577113</v>
      </c>
      <c r="CA381" s="21">
        <f t="shared" si="1227"/>
        <v>507.38800916195873</v>
      </c>
      <c r="CB381" s="3">
        <f t="shared" si="1438"/>
        <v>-200.19628794505454</v>
      </c>
      <c r="CK381" s="3">
        <f t="shared" si="1228"/>
        <v>113.33333333333334</v>
      </c>
      <c r="CL381" s="3">
        <f t="shared" si="1229"/>
        <v>116.24955750000001</v>
      </c>
      <c r="CM381" s="21">
        <f t="shared" ref="CM381:CN381" si="1566">CX59</f>
        <v>114.79144541666668</v>
      </c>
      <c r="CN381" s="25">
        <f t="shared" si="1566"/>
        <v>-2.916224166666666</v>
      </c>
      <c r="CO381" s="22">
        <f t="shared" si="1231"/>
        <v>-334.75758725068084</v>
      </c>
      <c r="CP381" s="3">
        <f t="shared" si="1232"/>
        <v>13177.075940847564</v>
      </c>
      <c r="CR381" s="3"/>
      <c r="CS381" s="3">
        <f t="shared" si="1233"/>
        <v>-4.7516554433220932</v>
      </c>
      <c r="CT381" s="21">
        <f t="shared" si="1234"/>
        <v>13.08291075000038</v>
      </c>
      <c r="CU381" s="21">
        <f t="shared" si="1235"/>
        <v>22.578229452052479</v>
      </c>
      <c r="CV381" s="21">
        <f t="shared" si="1236"/>
        <v>171.16255369247551</v>
      </c>
      <c r="CW381" s="3">
        <f t="shared" si="1440"/>
        <v>-62.165484079736437</v>
      </c>
      <c r="DF381" s="3">
        <f t="shared" si="1237"/>
        <v>132.55555555555554</v>
      </c>
      <c r="DG381" s="3">
        <f t="shared" si="1238"/>
        <v>122.500422499999</v>
      </c>
      <c r="DH381" s="21">
        <f t="shared" ref="DH381:DI381" si="1567">CZ59</f>
        <v>127.52798902777727</v>
      </c>
      <c r="DI381" s="3">
        <f t="shared" si="1567"/>
        <v>10.055133055556539</v>
      </c>
      <c r="DJ381" s="22">
        <f t="shared" si="1240"/>
        <v>1282.3108979818549</v>
      </c>
      <c r="DK381" s="3">
        <f t="shared" si="1241"/>
        <v>16263.387985468878</v>
      </c>
      <c r="DM381" s="3"/>
      <c r="DN381" s="3">
        <f t="shared" si="1242"/>
        <v>8.6184764309764148</v>
      </c>
      <c r="DO381" s="21">
        <f t="shared" si="1243"/>
        <v>-14.402371777778328</v>
      </c>
      <c r="DP381" s="21">
        <f t="shared" si="1244"/>
        <v>74.278135991295954</v>
      </c>
      <c r="DQ381" s="21">
        <f t="shared" si="1245"/>
        <v>207.42831282534567</v>
      </c>
      <c r="DR381" s="3">
        <f t="shared" si="1442"/>
        <v>-124.1265017169424</v>
      </c>
      <c r="EA381" s="3">
        <f t="shared" si="1289"/>
        <v>2.7413950654888817</v>
      </c>
      <c r="EB381" s="3">
        <f t="shared" si="1290"/>
        <v>2.1100006100000002</v>
      </c>
      <c r="EC381" s="21">
        <f t="shared" si="1562"/>
        <v>2.4256978377444409</v>
      </c>
      <c r="ED381" s="3">
        <f t="shared" si="1562"/>
        <v>0.63139445548888151</v>
      </c>
      <c r="EE381" s="22">
        <f t="shared" si="1249"/>
        <v>1.5315721654432086</v>
      </c>
      <c r="EF381" s="3">
        <f t="shared" si="1250"/>
        <v>5.8840100000380557</v>
      </c>
      <c r="EH381" s="3"/>
      <c r="EI381" s="3">
        <f t="shared" si="1251"/>
        <v>0.33182013625518447</v>
      </c>
      <c r="EJ381" s="21">
        <f t="shared" si="1252"/>
        <v>-3.3999167666661556E-2</v>
      </c>
      <c r="EK381" s="21">
        <f t="shared" si="1253"/>
        <v>0.11010460282440919</v>
      </c>
      <c r="EL381" s="21">
        <f t="shared" si="1254"/>
        <v>1.1559434020257647E-3</v>
      </c>
      <c r="EM381" s="3">
        <f t="shared" si="1255"/>
        <v>-1.1281608447714499E-2</v>
      </c>
      <c r="EV381" s="3">
        <f t="shared" si="1256"/>
        <v>3.6477777777777778</v>
      </c>
      <c r="EW381" s="3">
        <f t="shared" si="1257"/>
        <v>4.7393351227514504</v>
      </c>
      <c r="EX381" s="21">
        <f t="shared" ref="EX381:EY381" si="1568">DD59</f>
        <v>4.1935564502646141</v>
      </c>
      <c r="EY381" s="3">
        <f t="shared" si="1568"/>
        <v>-1.0915573449736726</v>
      </c>
      <c r="EZ381" s="22">
        <f t="shared" si="1259"/>
        <v>-4.577507344848061</v>
      </c>
      <c r="FA381" s="3">
        <f t="shared" si="1260"/>
        <v>17.585915701555951</v>
      </c>
      <c r="FC381" s="3"/>
      <c r="FD381" s="3">
        <f t="shared" si="1261"/>
        <v>-0.45472056677889938</v>
      </c>
      <c r="FE381" s="21">
        <f t="shared" si="1262"/>
        <v>4.6824413712561075E-2</v>
      </c>
      <c r="FF381" s="21">
        <f t="shared" si="1263"/>
        <v>0.20677079385172351</v>
      </c>
      <c r="FG381" s="21">
        <f t="shared" si="1264"/>
        <v>2.1925257195250778E-3</v>
      </c>
      <c r="FH381" s="3">
        <f t="shared" si="1444"/>
        <v>-2.1292023942465439E-2</v>
      </c>
      <c r="FQ381" s="3">
        <f t="shared" si="1265"/>
        <v>7.8722222222222218</v>
      </c>
      <c r="FR381" s="3">
        <f t="shared" si="1266"/>
        <v>8.0933268936874398</v>
      </c>
      <c r="FS381" s="21">
        <f t="shared" ref="FS381:FT381" si="1569">DF59</f>
        <v>7.9827745579548308</v>
      </c>
      <c r="FT381" s="3">
        <f t="shared" si="1569"/>
        <v>-0.22110467146521806</v>
      </c>
      <c r="FU381" s="22">
        <f t="shared" si="1268"/>
        <v>-1.7650287460175043</v>
      </c>
      <c r="FV381" s="3">
        <f t="shared" si="1269"/>
        <v>63.724689643130944</v>
      </c>
      <c r="FX381" s="3"/>
      <c r="FY381" s="3">
        <f t="shared" si="1270"/>
        <v>-0.46556293490460021</v>
      </c>
      <c r="FZ381" s="21">
        <f t="shared" si="1271"/>
        <v>2.675557901333752</v>
      </c>
      <c r="GA381" s="21">
        <f t="shared" si="1272"/>
        <v>0.21674884635698502</v>
      </c>
      <c r="GB381" s="21">
        <f t="shared" si="1273"/>
        <v>7.1586100833894717</v>
      </c>
      <c r="GC381" s="3">
        <f t="shared" si="1446"/>
        <v>-1.2456405890521343</v>
      </c>
    </row>
    <row r="382" spans="24:185" x14ac:dyDescent="0.25">
      <c r="X382" s="7"/>
      <c r="Y382" s="7"/>
      <c r="Z382" s="7"/>
      <c r="AA382" s="7"/>
      <c r="AB382" s="7"/>
      <c r="AC382" s="7"/>
      <c r="AD382" s="16"/>
      <c r="AE382" s="16"/>
      <c r="AF382" s="16"/>
      <c r="AG382" s="16"/>
      <c r="AH382" s="7"/>
      <c r="AI382" s="7"/>
      <c r="BP382" s="3">
        <f t="shared" si="1219"/>
        <v>209.44444444444446</v>
      </c>
      <c r="BQ382" s="3">
        <f t="shared" si="1220"/>
        <v>84.351911402110105</v>
      </c>
      <c r="BR382" s="21">
        <f t="shared" ref="BR382:BS382" si="1570">CV60</f>
        <v>146.89817792327727</v>
      </c>
      <c r="BS382" s="25">
        <f t="shared" si="1570"/>
        <v>125.09253304233435</v>
      </c>
      <c r="BT382" s="22">
        <f t="shared" si="1222"/>
        <v>18375.865175726274</v>
      </c>
      <c r="BU382" s="3">
        <f t="shared" si="1223"/>
        <v>21579.074677178825</v>
      </c>
      <c r="BW382" s="3"/>
      <c r="BX382" s="3">
        <f t="shared" si="1224"/>
        <v>8.5568153759820973</v>
      </c>
      <c r="BY382" s="21">
        <f t="shared" si="1225"/>
        <v>-66.699193234620637</v>
      </c>
      <c r="BZ382" s="21">
        <f t="shared" si="1226"/>
        <v>73.219089378643645</v>
      </c>
      <c r="CA382" s="21">
        <f t="shared" si="1227"/>
        <v>4448.7823781492634</v>
      </c>
      <c r="CB382" s="3">
        <f t="shared" si="1438"/>
        <v>-570.73268223560297</v>
      </c>
      <c r="CK382" s="3">
        <f t="shared" si="1228"/>
        <v>100.88888888888887</v>
      </c>
      <c r="CL382" s="3">
        <f t="shared" si="1229"/>
        <v>97.499848749999103</v>
      </c>
      <c r="CM382" s="21">
        <f t="shared" ref="CM382:CN382" si="1571">CX60</f>
        <v>99.19436881944398</v>
      </c>
      <c r="CN382" s="25">
        <f t="shared" si="1571"/>
        <v>3.3890401388897686</v>
      </c>
      <c r="CO382" s="22">
        <f t="shared" si="1231"/>
        <v>336.17369748093137</v>
      </c>
      <c r="CP382" s="3">
        <f t="shared" si="1232"/>
        <v>9839.5228054878808</v>
      </c>
      <c r="CR382" s="3"/>
      <c r="CS382" s="3">
        <f t="shared" si="1233"/>
        <v>-17.196099887766565</v>
      </c>
      <c r="CT382" s="21">
        <f t="shared" si="1234"/>
        <v>-5.6667980000005258</v>
      </c>
      <c r="CU382" s="21">
        <f t="shared" si="1235"/>
        <v>295.70585135004524</v>
      </c>
      <c r="CV382" s="21">
        <f t="shared" si="1236"/>
        <v>32.112599572809962</v>
      </c>
      <c r="CW382" s="3">
        <f t="shared" si="1440"/>
        <v>97.446824451804829</v>
      </c>
      <c r="DF382" s="3">
        <f t="shared" si="1237"/>
        <v>118.00000000000001</v>
      </c>
      <c r="DG382" s="3">
        <f t="shared" si="1238"/>
        <v>119.99988375000099</v>
      </c>
      <c r="DH382" s="21">
        <f t="shared" ref="DH382:DI382" si="1572">CZ60</f>
        <v>118.9999418750005</v>
      </c>
      <c r="DI382" s="3">
        <f t="shared" si="1572"/>
        <v>-1.9998837500009756</v>
      </c>
      <c r="DJ382" s="22">
        <f t="shared" si="1240"/>
        <v>-237.98605000687414</v>
      </c>
      <c r="DK382" s="3">
        <f t="shared" si="1241"/>
        <v>14160.986166253499</v>
      </c>
      <c r="DM382" s="3"/>
      <c r="DN382" s="3">
        <f t="shared" si="1242"/>
        <v>-5.9370791245791139</v>
      </c>
      <c r="DO382" s="21">
        <f t="shared" si="1243"/>
        <v>-16.902910527776342</v>
      </c>
      <c r="DP382" s="21">
        <f t="shared" si="1244"/>
        <v>35.248908531513095</v>
      </c>
      <c r="DQ382" s="21">
        <f t="shared" si="1245"/>
        <v>285.70838431001232</v>
      </c>
      <c r="DR382" s="3">
        <f t="shared" si="1442"/>
        <v>100.35391723908945</v>
      </c>
      <c r="EA382" s="3">
        <f t="shared" si="1289"/>
        <v>2.1786492374727668</v>
      </c>
      <c r="EB382" s="3">
        <f t="shared" si="1290"/>
        <v>1.95999908</v>
      </c>
      <c r="EC382" s="21">
        <f t="shared" si="1562"/>
        <v>2.0693241587363835</v>
      </c>
      <c r="ED382" s="3">
        <f t="shared" si="1562"/>
        <v>0.21865015747276684</v>
      </c>
      <c r="EE382" s="22">
        <f t="shared" si="1249"/>
        <v>0.452458053169911</v>
      </c>
      <c r="EF382" s="3">
        <f t="shared" si="1250"/>
        <v>4.2821024739300411</v>
      </c>
      <c r="EH382" s="3"/>
      <c r="EI382" s="3">
        <f t="shared" si="1251"/>
        <v>-0.23092569176093036</v>
      </c>
      <c r="EJ382" s="21">
        <f t="shared" si="1252"/>
        <v>-0.18400069766666172</v>
      </c>
      <c r="EK382" s="21">
        <f t="shared" si="1253"/>
        <v>5.3326675115264219E-2</v>
      </c>
      <c r="EL382" s="21">
        <f t="shared" si="1254"/>
        <v>3.3856256741818254E-2</v>
      </c>
      <c r="EM382" s="3">
        <f t="shared" si="1255"/>
        <v>4.2490488393167665E-2</v>
      </c>
      <c r="EV382" s="3">
        <f t="shared" si="1256"/>
        <v>4.59</v>
      </c>
      <c r="EW382" s="3">
        <f t="shared" si="1257"/>
        <v>5.1020432111631298</v>
      </c>
      <c r="EX382" s="21">
        <f t="shared" ref="EX382:EY382" si="1573">DD60</f>
        <v>4.8460216055815648</v>
      </c>
      <c r="EY382" s="3">
        <f t="shared" si="1573"/>
        <v>-0.5120432111631299</v>
      </c>
      <c r="EZ382" s="22">
        <f t="shared" si="1259"/>
        <v>-2.4813724642878912</v>
      </c>
      <c r="FA382" s="3">
        <f t="shared" si="1260"/>
        <v>23.483925401763326</v>
      </c>
      <c r="FC382" s="3"/>
      <c r="FD382" s="3">
        <f t="shared" si="1261"/>
        <v>0.48750165544332269</v>
      </c>
      <c r="FE382" s="21">
        <f t="shared" si="1262"/>
        <v>0.40953250212424042</v>
      </c>
      <c r="FF382" s="21">
        <f t="shared" si="1263"/>
        <v>0.23765786405998013</v>
      </c>
      <c r="FG382" s="21">
        <f t="shared" si="1264"/>
        <v>0.16771687029614099</v>
      </c>
      <c r="FH382" s="3">
        <f t="shared" si="1444"/>
        <v>0.19964777274341328</v>
      </c>
      <c r="FQ382" s="3">
        <f t="shared" si="1265"/>
        <v>9.5688888888888872</v>
      </c>
      <c r="FR382" s="3">
        <f t="shared" si="1266"/>
        <v>4.3521402574995296</v>
      </c>
      <c r="FS382" s="21">
        <f t="shared" ref="FS382:FT382" si="1574">DF60</f>
        <v>6.9605145731942084</v>
      </c>
      <c r="FT382" s="3">
        <f t="shared" si="1574"/>
        <v>5.2167486313893576</v>
      </c>
      <c r="FU382" s="22">
        <f t="shared" si="1268"/>
        <v>36.311254873476564</v>
      </c>
      <c r="FV382" s="3">
        <f t="shared" si="1269"/>
        <v>48.448763123648952</v>
      </c>
      <c r="FX382" s="3"/>
      <c r="FY382" s="3">
        <f t="shared" si="1270"/>
        <v>1.2311037317620652</v>
      </c>
      <c r="FZ382" s="21">
        <f t="shared" si="1271"/>
        <v>-1.0656287348541582</v>
      </c>
      <c r="GA382" s="21">
        <f t="shared" si="1272"/>
        <v>1.5156163983584829</v>
      </c>
      <c r="GB382" s="21">
        <f t="shared" si="1273"/>
        <v>1.1355646005468738</v>
      </c>
      <c r="GC382" s="3">
        <f t="shared" si="1446"/>
        <v>-1.3118995121518424</v>
      </c>
    </row>
    <row r="383" spans="24:185" x14ac:dyDescent="0.25">
      <c r="X383" s="7"/>
      <c r="Y383" s="7"/>
      <c r="Z383" s="7"/>
      <c r="AA383" s="7"/>
      <c r="AB383" s="7"/>
      <c r="AC383" s="7"/>
      <c r="AD383" s="16"/>
      <c r="AE383" s="16"/>
      <c r="AF383" s="16"/>
      <c r="AG383" s="16"/>
      <c r="AH383" s="7"/>
      <c r="AI383" s="7"/>
      <c r="BP383" s="3">
        <f t="shared" si="1219"/>
        <v>207.22222222222223</v>
      </c>
      <c r="BQ383" s="3">
        <f t="shared" si="1220"/>
        <v>7.0555620531200001</v>
      </c>
      <c r="BR383" s="21">
        <f t="shared" ref="BR383:BS383" si="1575">CV61</f>
        <v>107.13889213767112</v>
      </c>
      <c r="BS383" s="25">
        <f t="shared" si="1575"/>
        <v>200.16666016910222</v>
      </c>
      <c r="BT383" s="22">
        <f t="shared" si="1222"/>
        <v>21445.634213415313</v>
      </c>
      <c r="BU383" s="3">
        <f t="shared" si="1223"/>
        <v>11478.742208487527</v>
      </c>
      <c r="BW383" s="3"/>
      <c r="BX383" s="3">
        <f t="shared" si="1224"/>
        <v>6.3345931537598688</v>
      </c>
      <c r="BY383" s="21">
        <f t="shared" si="1225"/>
        <v>-143.99554258361073</v>
      </c>
      <c r="BZ383" s="21">
        <f t="shared" si="1226"/>
        <v>40.127070423661401</v>
      </c>
      <c r="CA383" s="21">
        <f t="shared" si="1227"/>
        <v>20734.716283948452</v>
      </c>
      <c r="CB383" s="3">
        <f t="shared" si="1438"/>
        <v>-912.15317822207817</v>
      </c>
      <c r="CK383" s="3">
        <f t="shared" si="1228"/>
        <v>93.222222222222214</v>
      </c>
      <c r="CL383" s="3">
        <f t="shared" si="1229"/>
        <v>83.749771249999895</v>
      </c>
      <c r="CM383" s="21">
        <f t="shared" ref="CM383:CN383" si="1576">CX61</f>
        <v>88.485996736111048</v>
      </c>
      <c r="CN383" s="25">
        <f t="shared" si="1576"/>
        <v>9.4724509722223189</v>
      </c>
      <c r="CO383" s="22">
        <f t="shared" si="1231"/>
        <v>838.17926581103609</v>
      </c>
      <c r="CP383" s="3">
        <f t="shared" si="1232"/>
        <v>7829.7716183830553</v>
      </c>
      <c r="CR383" s="3"/>
      <c r="CS383" s="3">
        <f t="shared" si="1233"/>
        <v>-24.862766554433222</v>
      </c>
      <c r="CT383" s="21">
        <f t="shared" si="1234"/>
        <v>-19.416875499999733</v>
      </c>
      <c r="CU383" s="21">
        <f t="shared" si="1235"/>
        <v>618.15716074024317</v>
      </c>
      <c r="CV383" s="21">
        <f t="shared" si="1236"/>
        <v>377.01505418248991</v>
      </c>
      <c r="CW383" s="3">
        <f t="shared" si="1440"/>
        <v>482.75724277298718</v>
      </c>
      <c r="DF383" s="3">
        <f t="shared" si="1237"/>
        <v>120.22222222222223</v>
      </c>
      <c r="DG383" s="3">
        <f t="shared" si="1238"/>
        <v>127.50029499999899</v>
      </c>
      <c r="DH383" s="21">
        <f t="shared" ref="DH383:DI383" si="1577">CZ61</f>
        <v>123.8612586111106</v>
      </c>
      <c r="DI383" s="3">
        <f t="shared" si="1577"/>
        <v>-7.2780727777767567</v>
      </c>
      <c r="DJ383" s="22">
        <f t="shared" si="1240"/>
        <v>-901.4712545186909</v>
      </c>
      <c r="DK383" s="3">
        <f t="shared" si="1241"/>
        <v>15341.61138472842</v>
      </c>
      <c r="DM383" s="3"/>
      <c r="DN383" s="3">
        <f t="shared" si="1242"/>
        <v>-3.7148569023568996</v>
      </c>
      <c r="DO383" s="21">
        <f t="shared" si="1243"/>
        <v>-9.4024992777783467</v>
      </c>
      <c r="DP383" s="21">
        <f t="shared" si="1244"/>
        <v>13.800161804988699</v>
      </c>
      <c r="DQ383" s="21">
        <f t="shared" si="1245"/>
        <v>88.406992668622337</v>
      </c>
      <c r="DR383" s="3">
        <f t="shared" si="1442"/>
        <v>34.928939341460655</v>
      </c>
      <c r="EA383" s="3">
        <f t="shared" si="1289"/>
        <v>2.1286660359508049</v>
      </c>
      <c r="EB383" s="3">
        <f t="shared" si="1290"/>
        <v>1.9300002999999899</v>
      </c>
      <c r="EC383" s="21">
        <f t="shared" ref="EC383:ED385" si="1578">DB61</f>
        <v>2.0293331679753974</v>
      </c>
      <c r="ED383" s="3">
        <f t="shared" si="1578"/>
        <v>0.19866573595081505</v>
      </c>
      <c r="EE383" s="22">
        <f t="shared" si="1249"/>
        <v>0.40315896730523132</v>
      </c>
      <c r="EF383" s="3">
        <f t="shared" si="1250"/>
        <v>4.1181931066450623</v>
      </c>
      <c r="EH383" s="3"/>
      <c r="EI383" s="3">
        <f t="shared" si="1251"/>
        <v>-0.28090889328289226</v>
      </c>
      <c r="EJ383" s="21">
        <f t="shared" si="1252"/>
        <v>-0.21399947766667182</v>
      </c>
      <c r="EK383" s="21">
        <f t="shared" si="1253"/>
        <v>7.8909806325419357E-2</v>
      </c>
      <c r="EL383" s="21">
        <f t="shared" si="1254"/>
        <v>4.5795776441608371E-2</v>
      </c>
      <c r="EM383" s="3">
        <f t="shared" si="1255"/>
        <v>6.0114356434461801E-2</v>
      </c>
      <c r="EV383" s="3">
        <f t="shared" si="1256"/>
        <v>4.6977777777777767</v>
      </c>
      <c r="EW383" s="3">
        <f t="shared" si="1257"/>
        <v>5.18134634486844</v>
      </c>
      <c r="EX383" s="21">
        <f t="shared" ref="EX383:EY383" si="1579">DD61</f>
        <v>4.9395620613231088</v>
      </c>
      <c r="EY383" s="3">
        <f t="shared" si="1579"/>
        <v>-0.48356856709066331</v>
      </c>
      <c r="EZ383" s="22">
        <f t="shared" si="1259"/>
        <v>-2.3886169480494188</v>
      </c>
      <c r="FA383" s="3">
        <f t="shared" si="1260"/>
        <v>24.399273357662601</v>
      </c>
      <c r="FC383" s="3"/>
      <c r="FD383" s="3">
        <f t="shared" si="1261"/>
        <v>0.59527943322109955</v>
      </c>
      <c r="FE383" s="21">
        <f t="shared" si="1262"/>
        <v>0.4888356358295507</v>
      </c>
      <c r="FF383" s="21">
        <f t="shared" si="1263"/>
        <v>0.35435760361603352</v>
      </c>
      <c r="FG383" s="21">
        <f t="shared" si="1264"/>
        <v>0.23896027885688112</v>
      </c>
      <c r="FH383" s="3">
        <f t="shared" si="1444"/>
        <v>0.29099380023489074</v>
      </c>
      <c r="FQ383" s="3">
        <f t="shared" si="1265"/>
        <v>9.7122222222222216</v>
      </c>
      <c r="FR383" s="3">
        <f t="shared" si="1266"/>
        <v>0.66098143376092999</v>
      </c>
      <c r="FS383" s="21">
        <f t="shared" ref="FS383:FT383" si="1580">DF61</f>
        <v>5.1866018279915762</v>
      </c>
      <c r="FT383" s="3">
        <f t="shared" si="1580"/>
        <v>9.0512407884612909</v>
      </c>
      <c r="FU383" s="22">
        <f t="shared" si="1268"/>
        <v>46.945182019025246</v>
      </c>
      <c r="FV383" s="3">
        <f t="shared" si="1269"/>
        <v>26.900838522125561</v>
      </c>
      <c r="FX383" s="3"/>
      <c r="FY383" s="3">
        <f t="shared" si="1270"/>
        <v>1.3744370650953996</v>
      </c>
      <c r="FZ383" s="21">
        <f t="shared" si="1271"/>
        <v>-4.7567875585927579</v>
      </c>
      <c r="GA383" s="21">
        <f t="shared" si="1272"/>
        <v>1.8890772459080558</v>
      </c>
      <c r="GB383" s="21">
        <f t="shared" si="1273"/>
        <v>22.627027877582851</v>
      </c>
      <c r="GC383" s="3">
        <f t="shared" si="1446"/>
        <v>-6.5379051313145418</v>
      </c>
    </row>
    <row r="384" spans="24:185" x14ac:dyDescent="0.25">
      <c r="X384" s="7"/>
      <c r="Y384" s="7"/>
      <c r="Z384" s="7"/>
      <c r="AA384" s="7"/>
      <c r="AB384" s="7"/>
      <c r="AC384" s="7"/>
      <c r="AD384" s="16"/>
      <c r="AE384" s="16"/>
      <c r="AF384" s="16"/>
      <c r="AG384" s="16"/>
      <c r="AH384" s="7"/>
      <c r="AI384" s="7"/>
      <c r="BP384" s="3">
        <f t="shared" si="1219"/>
        <v>206.625</v>
      </c>
      <c r="BQ384" s="3">
        <f t="shared" si="1220"/>
        <v>12.704757651149801</v>
      </c>
      <c r="BR384" s="21">
        <f t="shared" ref="BR384:BS384" si="1581">CV62</f>
        <v>109.6648788255749</v>
      </c>
      <c r="BS384" s="25">
        <f t="shared" si="1581"/>
        <v>193.92024234885019</v>
      </c>
      <c r="BT384" s="22">
        <f t="shared" si="1222"/>
        <v>21266.239879012774</v>
      </c>
      <c r="BU384" s="3">
        <f t="shared" si="1223"/>
        <v>12026.385647828027</v>
      </c>
      <c r="BW384" s="3"/>
      <c r="BX384" s="3">
        <f t="shared" si="1224"/>
        <v>5.7373709315376402</v>
      </c>
      <c r="BY384" s="21">
        <f t="shared" si="1225"/>
        <v>-138.34634698558094</v>
      </c>
      <c r="BZ384" s="21">
        <f t="shared" si="1226"/>
        <v>32.917425206053089</v>
      </c>
      <c r="CA384" s="21">
        <f t="shared" si="1227"/>
        <v>19139.711724254761</v>
      </c>
      <c r="CB384" s="3">
        <f t="shared" si="1438"/>
        <v>-793.74430967949206</v>
      </c>
      <c r="CK384" s="3">
        <f t="shared" si="1228"/>
        <v>93.874999999999986</v>
      </c>
      <c r="CL384" s="3">
        <f t="shared" si="1229"/>
        <v>88.750125000001091</v>
      </c>
      <c r="CM384" s="21">
        <f t="shared" ref="CM384:CN384" si="1582">CX62</f>
        <v>91.312562500000539</v>
      </c>
      <c r="CN384" s="25">
        <f t="shared" si="1582"/>
        <v>5.1248749999988945</v>
      </c>
      <c r="CO384" s="22">
        <f t="shared" si="1231"/>
        <v>467.96546874208934</v>
      </c>
      <c r="CP384" s="3">
        <f t="shared" si="1232"/>
        <v>8337.9840703165046</v>
      </c>
      <c r="CR384" s="3"/>
      <c r="CS384" s="3">
        <f t="shared" si="1233"/>
        <v>-24.20998877665545</v>
      </c>
      <c r="CT384" s="21">
        <f t="shared" si="1234"/>
        <v>-14.416521749998537</v>
      </c>
      <c r="CU384" s="21">
        <f t="shared" si="1235"/>
        <v>586.12355656578291</v>
      </c>
      <c r="CV384" s="21">
        <f t="shared" si="1236"/>
        <v>207.8360993681809</v>
      </c>
      <c r="CW384" s="3">
        <f t="shared" si="1440"/>
        <v>349.02382976587376</v>
      </c>
      <c r="DF384" s="3">
        <f t="shared" si="1237"/>
        <v>114.37499999999999</v>
      </c>
      <c r="DG384" s="3">
        <f t="shared" si="1238"/>
        <v>122.499941249999</v>
      </c>
      <c r="DH384" s="21">
        <f t="shared" ref="DH384:DI384" si="1583">CZ62</f>
        <v>118.43747062499949</v>
      </c>
      <c r="DI384" s="3">
        <f t="shared" si="1583"/>
        <v>-8.1249412499990115</v>
      </c>
      <c r="DJ384" s="22">
        <f t="shared" si="1240"/>
        <v>-962.2974906266046</v>
      </c>
      <c r="DK384" s="3">
        <f t="shared" si="1241"/>
        <v>14027.434448047617</v>
      </c>
      <c r="DM384" s="3"/>
      <c r="DN384" s="3">
        <f t="shared" si="1242"/>
        <v>-9.5620791245791423</v>
      </c>
      <c r="DO384" s="21">
        <f t="shared" si="1243"/>
        <v>-14.402853027778335</v>
      </c>
      <c r="DP384" s="21">
        <f t="shared" si="1244"/>
        <v>91.433357184712222</v>
      </c>
      <c r="DQ384" s="21">
        <f t="shared" si="1245"/>
        <v>207.44217533978355</v>
      </c>
      <c r="DR384" s="3">
        <f t="shared" si="1442"/>
        <v>137.72122027130069</v>
      </c>
      <c r="EA384" s="3">
        <f t="shared" si="1289"/>
        <v>1.8720748829953198</v>
      </c>
      <c r="EB384" s="3">
        <f t="shared" si="1290"/>
        <v>1.8600006099999999</v>
      </c>
      <c r="EC384" s="21">
        <f t="shared" si="1578"/>
        <v>1.8660377464976599</v>
      </c>
      <c r="ED384" s="3">
        <f t="shared" si="1578"/>
        <v>1.2074272995319824E-2</v>
      </c>
      <c r="EE384" s="22">
        <f t="shared" si="1249"/>
        <v>2.2531049170784152E-2</v>
      </c>
      <c r="EF384" s="3">
        <f t="shared" si="1250"/>
        <v>3.4820968713540648</v>
      </c>
      <c r="EH384" s="3"/>
      <c r="EI384" s="3">
        <f t="shared" si="1251"/>
        <v>-0.53750004623837744</v>
      </c>
      <c r="EJ384" s="21">
        <f t="shared" si="1252"/>
        <v>-0.28399916766666178</v>
      </c>
      <c r="EK384" s="21">
        <f t="shared" si="1253"/>
        <v>0.28890629970625786</v>
      </c>
      <c r="EL384" s="21">
        <f t="shared" si="1254"/>
        <v>8.0655527235356669E-2</v>
      </c>
      <c r="EM384" s="3">
        <f t="shared" si="1255"/>
        <v>0.15264956575249142</v>
      </c>
      <c r="EV384" s="3">
        <f t="shared" si="1256"/>
        <v>4.8075000000000001</v>
      </c>
      <c r="EW384" s="3">
        <f t="shared" si="1257"/>
        <v>5.3763423228124596</v>
      </c>
      <c r="EX384" s="21">
        <f t="shared" ref="EX384:EY384" si="1584">DD62</f>
        <v>5.0919211614062299</v>
      </c>
      <c r="EY384" s="3">
        <f t="shared" si="1584"/>
        <v>-0.5688423228124595</v>
      </c>
      <c r="EZ384" s="22">
        <f t="shared" si="1259"/>
        <v>-2.8965002610322363</v>
      </c>
      <c r="FA384" s="3">
        <f t="shared" si="1260"/>
        <v>25.927661113976569</v>
      </c>
      <c r="FC384" s="3"/>
      <c r="FD384" s="3">
        <f t="shared" si="1261"/>
        <v>0.70500165544332294</v>
      </c>
      <c r="FE384" s="21">
        <f t="shared" si="1262"/>
        <v>0.68383161377357027</v>
      </c>
      <c r="FF384" s="21">
        <f t="shared" si="1263"/>
        <v>0.49702733417782585</v>
      </c>
      <c r="FG384" s="21">
        <f t="shared" si="1264"/>
        <v>0.46762567599616539</v>
      </c>
      <c r="FH384" s="3">
        <f t="shared" si="1444"/>
        <v>0.48210241975484608</v>
      </c>
      <c r="FQ384" s="3">
        <f t="shared" si="1265"/>
        <v>9.9187499999999993</v>
      </c>
      <c r="FR384" s="3">
        <f t="shared" si="1266"/>
        <v>0.93929191492094799</v>
      </c>
      <c r="FS384" s="21">
        <f t="shared" ref="FS384:FT384" si="1585">DF62</f>
        <v>5.429020957460474</v>
      </c>
      <c r="FT384" s="3">
        <f t="shared" si="1585"/>
        <v>8.9794580850790506</v>
      </c>
      <c r="FU384" s="22">
        <f t="shared" si="1268"/>
        <v>48.749666130532063</v>
      </c>
      <c r="FV384" s="3">
        <f t="shared" si="1269"/>
        <v>29.474268556545042</v>
      </c>
      <c r="FX384" s="3"/>
      <c r="FY384" s="3">
        <f t="shared" si="1270"/>
        <v>1.5809648428731773</v>
      </c>
      <c r="FZ384" s="21">
        <f t="shared" si="1271"/>
        <v>-4.47847707743274</v>
      </c>
      <c r="GA384" s="21">
        <f t="shared" si="1272"/>
        <v>2.4994498344010103</v>
      </c>
      <c r="GB384" s="21">
        <f t="shared" si="1273"/>
        <v>20.056756933090497</v>
      </c>
      <c r="GC384" s="3">
        <f t="shared" si="1446"/>
        <v>-7.0803148090345784</v>
      </c>
    </row>
    <row r="385" spans="24:185" x14ac:dyDescent="0.25">
      <c r="X385" s="7"/>
      <c r="Y385" s="7"/>
      <c r="Z385" s="7"/>
      <c r="AA385" s="7"/>
      <c r="AB385" s="7"/>
      <c r="AC385" s="7"/>
      <c r="AD385" s="16"/>
      <c r="AE385" s="16"/>
      <c r="AF385" s="16"/>
      <c r="AG385" s="16"/>
      <c r="AH385" s="7"/>
      <c r="AI385" s="7"/>
      <c r="BP385" s="3">
        <f t="shared" si="1219"/>
        <v>214.125</v>
      </c>
      <c r="BQ385" s="3">
        <f t="shared" si="1220"/>
        <v>10.51923941978</v>
      </c>
      <c r="BR385" s="21">
        <f t="shared" ref="BR385:BS385" si="1586">CV63</f>
        <v>112.32211970989</v>
      </c>
      <c r="BS385" s="25">
        <f t="shared" si="1586"/>
        <v>203.60576058021999</v>
      </c>
      <c r="BT385" s="22">
        <f t="shared" si="1222"/>
        <v>22869.430613514673</v>
      </c>
      <c r="BU385" s="3">
        <f t="shared" si="1223"/>
        <v>12616.25857612286</v>
      </c>
      <c r="BW385" s="3"/>
      <c r="BX385" s="3">
        <f t="shared" si="1224"/>
        <v>13.23737093153764</v>
      </c>
      <c r="BY385" s="21">
        <f t="shared" si="1225"/>
        <v>-140.53186521695073</v>
      </c>
      <c r="BZ385" s="21">
        <f t="shared" si="1226"/>
        <v>175.22798917911769</v>
      </c>
      <c r="CA385" s="21">
        <f t="shared" si="1227"/>
        <v>19749.205141355207</v>
      </c>
      <c r="CB385" s="3">
        <f t="shared" si="1438"/>
        <v>-1860.2724275776293</v>
      </c>
      <c r="CK385" s="3">
        <f t="shared" si="1228"/>
        <v>126.5</v>
      </c>
      <c r="CL385" s="3">
        <f t="shared" si="1229"/>
        <v>111.25063874999901</v>
      </c>
      <c r="CM385" s="21">
        <f t="shared" ref="CM385:CN385" si="1587">CX63</f>
        <v>118.87531937499951</v>
      </c>
      <c r="CN385" s="25">
        <f t="shared" si="1587"/>
        <v>15.249361250000987</v>
      </c>
      <c r="CO385" s="22">
        <f t="shared" si="1231"/>
        <v>1812.7726888586092</v>
      </c>
      <c r="CP385" s="3">
        <f t="shared" si="1232"/>
        <v>14131.341556508132</v>
      </c>
      <c r="CR385" s="3"/>
      <c r="CS385" s="3">
        <f t="shared" si="1233"/>
        <v>8.415011223344564</v>
      </c>
      <c r="CT385" s="21">
        <f t="shared" si="1234"/>
        <v>8.0839919999993839</v>
      </c>
      <c r="CU385" s="21">
        <f t="shared" si="1235"/>
        <v>70.812413889014977</v>
      </c>
      <c r="CV385" s="21">
        <f t="shared" si="1236"/>
        <v>65.350926656054042</v>
      </c>
      <c r="CW385" s="3">
        <f t="shared" si="1440"/>
        <v>68.026883409422481</v>
      </c>
      <c r="DF385" s="3">
        <f t="shared" si="1237"/>
        <v>117.125</v>
      </c>
      <c r="DG385" s="3">
        <f t="shared" si="1238"/>
        <v>127.49934125000001</v>
      </c>
      <c r="DH385" s="21">
        <f t="shared" ref="DH385:DI385" si="1588">CZ63</f>
        <v>122.31217062500001</v>
      </c>
      <c r="DI385" s="3">
        <f t="shared" si="1588"/>
        <v>-10.374341250000015</v>
      </c>
      <c r="DJ385" s="22">
        <f t="shared" si="1240"/>
        <v>-1268.9081970919776</v>
      </c>
      <c r="DK385" s="3">
        <f t="shared" si="1241"/>
        <v>14960.267082999115</v>
      </c>
      <c r="DM385" s="3"/>
      <c r="DN385" s="3">
        <f t="shared" si="1242"/>
        <v>-6.8120791245791281</v>
      </c>
      <c r="DO385" s="21">
        <f t="shared" si="1243"/>
        <v>-9.4034530277773172</v>
      </c>
      <c r="DP385" s="21">
        <f t="shared" si="1244"/>
        <v>46.40442199952674</v>
      </c>
      <c r="DQ385" s="21">
        <f t="shared" si="1245"/>
        <v>88.424928845614389</v>
      </c>
      <c r="DR385" s="3">
        <f t="shared" si="1442"/>
        <v>64.057066069482261</v>
      </c>
      <c r="EA385" s="3">
        <f t="shared" si="1289"/>
        <v>2.1897810218978102</v>
      </c>
      <c r="EB385" s="3">
        <f t="shared" si="1290"/>
        <v>2.1800002999999899</v>
      </c>
      <c r="EC385" s="21">
        <f t="shared" si="1578"/>
        <v>2.1848906609489003</v>
      </c>
      <c r="ED385" s="3">
        <f t="shared" si="1578"/>
        <v>9.7807218978203103E-3</v>
      </c>
      <c r="EE385" s="22">
        <f t="shared" si="1249"/>
        <v>2.1369807931886E-2</v>
      </c>
      <c r="EF385" s="3">
        <f t="shared" si="1250"/>
        <v>4.7737472003017221</v>
      </c>
      <c r="EH385" s="3"/>
      <c r="EI385" s="3">
        <f t="shared" si="1251"/>
        <v>-0.219793907335887</v>
      </c>
      <c r="EJ385" s="21">
        <f t="shared" si="1252"/>
        <v>3.6000522333328178E-2</v>
      </c>
      <c r="EK385" s="21">
        <f t="shared" si="1253"/>
        <v>4.8309361701976479E-2</v>
      </c>
      <c r="EL385" s="21">
        <f t="shared" si="1254"/>
        <v>1.2960376082724609E-3</v>
      </c>
      <c r="EM385" s="3">
        <f t="shared" si="1255"/>
        <v>-7.9126954697750634E-3</v>
      </c>
      <c r="EV385" s="3">
        <f t="shared" si="1256"/>
        <v>4.1100000000000003</v>
      </c>
      <c r="EW385" s="3">
        <f t="shared" si="1257"/>
        <v>4.5871553320428404</v>
      </c>
      <c r="EX385" s="21">
        <f t="shared" ref="EX385:EY385" si="1589">DD63</f>
        <v>4.3485776660214199</v>
      </c>
      <c r="EY385" s="3">
        <f t="shared" si="1589"/>
        <v>-0.47715533204284011</v>
      </c>
      <c r="EZ385" s="22">
        <f t="shared" si="1259"/>
        <v>-2.0749470201445295</v>
      </c>
      <c r="FA385" s="3">
        <f t="shared" si="1260"/>
        <v>18.910127717420298</v>
      </c>
      <c r="FC385" s="3"/>
      <c r="FD385" s="3">
        <f t="shared" si="1261"/>
        <v>7.5016554433231519E-3</v>
      </c>
      <c r="FE385" s="21">
        <f t="shared" si="1262"/>
        <v>-0.10535537699604891</v>
      </c>
      <c r="FF385" s="21">
        <f t="shared" si="1263"/>
        <v>5.6274834390339872E-5</v>
      </c>
      <c r="FG385" s="21">
        <f t="shared" si="1264"/>
        <v>1.1099755461979593E-2</v>
      </c>
      <c r="FH385" s="3">
        <f t="shared" si="1444"/>
        <v>-7.9033973732577307E-4</v>
      </c>
      <c r="FQ385" s="3">
        <f t="shared" si="1265"/>
        <v>8.7925000000000004</v>
      </c>
      <c r="FR385" s="3">
        <f t="shared" si="1266"/>
        <v>0.39337167373898402</v>
      </c>
      <c r="FS385" s="21">
        <f t="shared" ref="FS385:FT385" si="1590">DF63</f>
        <v>4.5929358368694926</v>
      </c>
      <c r="FT385" s="3">
        <f t="shared" si="1590"/>
        <v>8.3991283262610157</v>
      </c>
      <c r="FU385" s="22">
        <f t="shared" si="1268"/>
        <v>38.576657488149898</v>
      </c>
      <c r="FV385" s="3">
        <f t="shared" si="1269"/>
        <v>21.095059601600067</v>
      </c>
      <c r="FX385" s="3"/>
      <c r="FY385" s="3">
        <f t="shared" si="1270"/>
        <v>0.45471484287317843</v>
      </c>
      <c r="FZ385" s="21">
        <f t="shared" si="1271"/>
        <v>-5.024397318614704</v>
      </c>
      <c r="GA385" s="21">
        <f t="shared" si="1272"/>
        <v>0.20676558832917935</v>
      </c>
      <c r="GB385" s="21">
        <f t="shared" si="1273"/>
        <v>25.244568415302627</v>
      </c>
      <c r="GC385" s="3">
        <f t="shared" si="1446"/>
        <v>-2.2846680372663042</v>
      </c>
    </row>
    <row r="386" spans="24:185" x14ac:dyDescent="0.25">
      <c r="X386" s="7"/>
      <c r="Y386" s="7"/>
      <c r="Z386" s="7"/>
      <c r="AA386" s="7"/>
      <c r="AB386" s="7"/>
      <c r="AC386" s="7"/>
      <c r="AD386" s="16"/>
      <c r="AE386" s="16"/>
      <c r="AF386" s="16"/>
      <c r="AG386" s="16"/>
      <c r="AH386" s="7"/>
      <c r="AI386" s="7"/>
      <c r="BP386" s="3">
        <f t="shared" si="1219"/>
        <v>213.25</v>
      </c>
      <c r="BQ386" s="3">
        <f t="shared" si="1220"/>
        <v>7.8036914671399504</v>
      </c>
      <c r="BR386" s="21">
        <f t="shared" ref="BR386:BS386" si="1591">CV64</f>
        <v>110.52684573356997</v>
      </c>
      <c r="BS386" s="25">
        <f t="shared" si="1591"/>
        <v>205.44630853286006</v>
      </c>
      <c r="BT386" s="22">
        <f t="shared" si="1222"/>
        <v>22707.332449742844</v>
      </c>
      <c r="BU386" s="3">
        <f t="shared" si="1223"/>
        <v>12216.183627812374</v>
      </c>
      <c r="BW386" s="3"/>
      <c r="BX386" s="3">
        <f t="shared" si="1224"/>
        <v>12.36237093153764</v>
      </c>
      <c r="BY386" s="21">
        <f t="shared" si="1225"/>
        <v>-143.2474131695908</v>
      </c>
      <c r="BZ386" s="21">
        <f t="shared" si="1226"/>
        <v>152.82821504892684</v>
      </c>
      <c r="CA386" s="21">
        <f t="shared" si="1227"/>
        <v>20519.821379779456</v>
      </c>
      <c r="CB386" s="3">
        <f t="shared" si="1438"/>
        <v>-1770.8776565857115</v>
      </c>
      <c r="CK386" s="3">
        <f t="shared" si="1228"/>
        <v>120.5</v>
      </c>
      <c r="CL386" s="3">
        <f t="shared" si="1229"/>
        <v>98.749876249998493</v>
      </c>
      <c r="CM386" s="21">
        <f t="shared" ref="CM386:CN386" si="1592">CX64</f>
        <v>109.62493812499925</v>
      </c>
      <c r="CN386" s="25">
        <f t="shared" si="1592"/>
        <v>21.750123750001507</v>
      </c>
      <c r="CO386" s="22">
        <f t="shared" si="1231"/>
        <v>2384.3559703049918</v>
      </c>
      <c r="CP386" s="3">
        <f t="shared" si="1232"/>
        <v>12017.627058909913</v>
      </c>
      <c r="CR386" s="3"/>
      <c r="CS386" s="3">
        <f t="shared" si="1233"/>
        <v>2.415011223344564</v>
      </c>
      <c r="CT386" s="21">
        <f t="shared" si="1234"/>
        <v>-4.4167705000011352</v>
      </c>
      <c r="CU386" s="21">
        <f t="shared" si="1235"/>
        <v>5.8322792088802071</v>
      </c>
      <c r="CV386" s="21">
        <f t="shared" si="1236"/>
        <v>19.507861649680279</v>
      </c>
      <c r="CW386" s="3">
        <f t="shared" si="1440"/>
        <v>-10.666550328439923</v>
      </c>
      <c r="DF386" s="3">
        <f t="shared" si="1237"/>
        <v>114.24999999999999</v>
      </c>
      <c r="DG386" s="3">
        <f t="shared" si="1238"/>
        <v>130.00011500000099</v>
      </c>
      <c r="DH386" s="21">
        <f t="shared" ref="DH386:DI386" si="1593">CZ64</f>
        <v>122.12505750000048</v>
      </c>
      <c r="DI386" s="3">
        <f t="shared" si="1593"/>
        <v>-15.750115000001003</v>
      </c>
      <c r="DJ386" s="22">
        <f t="shared" si="1240"/>
        <v>-1923.4837000067425</v>
      </c>
      <c r="DK386" s="3">
        <f t="shared" si="1241"/>
        <v>14914.529669378424</v>
      </c>
      <c r="DM386" s="3"/>
      <c r="DN386" s="3">
        <f t="shared" si="1242"/>
        <v>-9.6870791245791423</v>
      </c>
      <c r="DO386" s="21">
        <f t="shared" si="1243"/>
        <v>-6.9026792777763433</v>
      </c>
      <c r="DP386" s="21">
        <f t="shared" si="1244"/>
        <v>93.839501965856996</v>
      </c>
      <c r="DQ386" s="21">
        <f t="shared" si="1245"/>
        <v>47.646981211842942</v>
      </c>
      <c r="DR386" s="3">
        <f t="shared" si="1442"/>
        <v>66.86680033541225</v>
      </c>
      <c r="EA386" s="3">
        <f t="shared" si="1289"/>
        <v>2.1120563215019064</v>
      </c>
      <c r="EB386" s="3">
        <f t="shared" si="1290"/>
        <v>2.0999984799999898</v>
      </c>
      <c r="EC386" s="21">
        <f t="shared" ref="EC386:ED388" si="1594">DB64</f>
        <v>2.1060274007509481</v>
      </c>
      <c r="ED386" s="3">
        <f t="shared" si="1594"/>
        <v>1.2057841501916577E-2</v>
      </c>
      <c r="EE386" s="22">
        <f t="shared" si="1249"/>
        <v>2.5394144596948276E-2</v>
      </c>
      <c r="EF386" s="3">
        <f t="shared" si="1250"/>
        <v>4.4353514127137945</v>
      </c>
      <c r="EH386" s="3"/>
      <c r="EI386" s="3">
        <f t="shared" si="1251"/>
        <v>-0.29751860773179084</v>
      </c>
      <c r="EJ386" s="21">
        <f t="shared" si="1252"/>
        <v>-4.4001297666671935E-2</v>
      </c>
      <c r="EK386" s="21">
        <f t="shared" si="1253"/>
        <v>8.851732194666323E-2</v>
      </c>
      <c r="EL386" s="21">
        <f t="shared" si="1254"/>
        <v>1.9361141963510691E-3</v>
      </c>
      <c r="EM386" s="3">
        <f t="shared" si="1255"/>
        <v>1.309120482018033E-2</v>
      </c>
      <c r="EV386" s="3">
        <f t="shared" si="1256"/>
        <v>4.2612500000000004</v>
      </c>
      <c r="EW386" s="3">
        <f t="shared" si="1257"/>
        <v>4.7619082086192801</v>
      </c>
      <c r="EX386" s="21">
        <f t="shared" ref="EX386:EY386" si="1595">DD64</f>
        <v>4.5115791043096403</v>
      </c>
      <c r="EY386" s="3">
        <f t="shared" si="1595"/>
        <v>-0.50065820861927968</v>
      </c>
      <c r="EZ386" s="22">
        <f t="shared" si="1259"/>
        <v>-2.258759112407839</v>
      </c>
      <c r="FA386" s="3">
        <f t="shared" si="1260"/>
        <v>20.354346014443376</v>
      </c>
      <c r="FC386" s="3"/>
      <c r="FD386" s="3">
        <f t="shared" si="1261"/>
        <v>0.15875165544332326</v>
      </c>
      <c r="FE386" s="21">
        <f t="shared" si="1262"/>
        <v>6.9397499580390765E-2</v>
      </c>
      <c r="FF386" s="21">
        <f t="shared" si="1263"/>
        <v>2.5202088105995626E-2</v>
      </c>
      <c r="FG386" s="21">
        <f t="shared" si="1264"/>
        <v>4.8160129480103366E-3</v>
      </c>
      <c r="FH386" s="3">
        <f t="shared" si="1444"/>
        <v>1.1016967942014365E-2</v>
      </c>
      <c r="FQ386" s="3">
        <f t="shared" si="1265"/>
        <v>9.09</v>
      </c>
      <c r="FR386" s="3">
        <f t="shared" si="1266"/>
        <v>0.20714264329781501</v>
      </c>
      <c r="FS386" s="21">
        <f t="shared" ref="FS386:FT386" si="1596">DF64</f>
        <v>4.6485713216489071</v>
      </c>
      <c r="FT386" s="3">
        <f t="shared" si="1596"/>
        <v>8.8828573567021856</v>
      </c>
      <c r="FU386" s="22">
        <f t="shared" si="1268"/>
        <v>41.292595962663796</v>
      </c>
      <c r="FV386" s="3">
        <f t="shared" si="1269"/>
        <v>21.609215332456667</v>
      </c>
      <c r="FX386" s="3"/>
      <c r="FY386" s="3">
        <f t="shared" si="1270"/>
        <v>0.75221484287317786</v>
      </c>
      <c r="FZ386" s="21">
        <f t="shared" si="1271"/>
        <v>-5.2106263490558726</v>
      </c>
      <c r="GA386" s="21">
        <f t="shared" si="1272"/>
        <v>0.56582716983871961</v>
      </c>
      <c r="GB386" s="21">
        <f t="shared" si="1273"/>
        <v>27.150626949475331</v>
      </c>
      <c r="GC386" s="3">
        <f t="shared" si="1446"/>
        <v>-3.9195104804259038</v>
      </c>
    </row>
    <row r="387" spans="24:185" x14ac:dyDescent="0.25">
      <c r="X387" s="7"/>
      <c r="Y387" s="7"/>
      <c r="Z387" s="7"/>
      <c r="AA387" s="7"/>
      <c r="AB387" s="7"/>
      <c r="AC387" s="7"/>
      <c r="AD387" s="16"/>
      <c r="AE387" s="16"/>
      <c r="AF387" s="16"/>
      <c r="AG387" s="16"/>
      <c r="AH387" s="7"/>
      <c r="AI387" s="7"/>
      <c r="BP387" s="3">
        <f t="shared" si="1219"/>
        <v>208.5</v>
      </c>
      <c r="BQ387" s="3">
        <f t="shared" si="1220"/>
        <v>49.231972239229897</v>
      </c>
      <c r="BR387" s="21">
        <f t="shared" ref="BR387:BS387" si="1597">CV65</f>
        <v>128.86598611961494</v>
      </c>
      <c r="BS387" s="25">
        <f t="shared" si="1597"/>
        <v>159.26802776077011</v>
      </c>
      <c r="BT387" s="22">
        <f t="shared" si="1222"/>
        <v>20524.23145471785</v>
      </c>
      <c r="BU387" s="3">
        <f t="shared" si="1223"/>
        <v>16606.442378580792</v>
      </c>
      <c r="BW387" s="3"/>
      <c r="BX387" s="3">
        <f t="shared" si="1224"/>
        <v>7.6123709315376402</v>
      </c>
      <c r="BY387" s="21">
        <f t="shared" si="1225"/>
        <v>-101.81913239750085</v>
      </c>
      <c r="BZ387" s="21">
        <f t="shared" si="1226"/>
        <v>57.94819119931924</v>
      </c>
      <c r="CA387" s="21">
        <f t="shared" si="1227"/>
        <v>10367.135722179808</v>
      </c>
      <c r="CB387" s="3">
        <f t="shared" si="1438"/>
        <v>-775.08500373711786</v>
      </c>
      <c r="CK387" s="3">
        <f t="shared" si="1228"/>
        <v>113.375</v>
      </c>
      <c r="CL387" s="3">
        <f t="shared" si="1229"/>
        <v>97.499608750000988</v>
      </c>
      <c r="CM387" s="21">
        <f t="shared" ref="CM387:CN387" si="1598">CX65</f>
        <v>105.43730437500049</v>
      </c>
      <c r="CN387" s="25">
        <f t="shared" si="1598"/>
        <v>15.875391249999012</v>
      </c>
      <c r="CO387" s="22">
        <f t="shared" si="1231"/>
        <v>1673.8584592983655</v>
      </c>
      <c r="CP387" s="3">
        <f t="shared" si="1232"/>
        <v>11117.025153866498</v>
      </c>
      <c r="CR387" s="3"/>
      <c r="CS387" s="3">
        <f t="shared" si="1233"/>
        <v>-4.709988776655436</v>
      </c>
      <c r="CT387" s="21">
        <f t="shared" si="1234"/>
        <v>-5.6670379999986409</v>
      </c>
      <c r="CU387" s="21">
        <f t="shared" si="1235"/>
        <v>22.183994276220172</v>
      </c>
      <c r="CV387" s="21">
        <f t="shared" si="1236"/>
        <v>32.115319693428596</v>
      </c>
      <c r="CW387" s="3">
        <f t="shared" si="1440"/>
        <v>26.691685376873469</v>
      </c>
      <c r="DF387" s="3">
        <f t="shared" si="1237"/>
        <v>108</v>
      </c>
      <c r="DG387" s="3">
        <f t="shared" si="1238"/>
        <v>127.500534999998</v>
      </c>
      <c r="DH387" s="21">
        <f t="shared" ref="DH387:DI387" si="1599">CZ65</f>
        <v>117.750267499999</v>
      </c>
      <c r="DI387" s="3">
        <f t="shared" si="1599"/>
        <v>-19.500534999997996</v>
      </c>
      <c r="DJ387" s="22">
        <f t="shared" si="1240"/>
        <v>-2296.1932126428569</v>
      </c>
      <c r="DK387" s="3">
        <f t="shared" si="1241"/>
        <v>13865.12549632132</v>
      </c>
      <c r="DM387" s="3"/>
      <c r="DN387" s="3">
        <f t="shared" si="1242"/>
        <v>-15.937079124579128</v>
      </c>
      <c r="DO387" s="21">
        <f t="shared" si="1243"/>
        <v>-9.4022592777793363</v>
      </c>
      <c r="DP387" s="21">
        <f t="shared" si="1244"/>
        <v>253.99049102309584</v>
      </c>
      <c r="DQ387" s="21">
        <f t="shared" si="1245"/>
        <v>88.402479526587612</v>
      </c>
      <c r="DR387" s="3">
        <f t="shared" si="1442"/>
        <v>149.8445500597775</v>
      </c>
      <c r="EA387" s="3">
        <f t="shared" si="1289"/>
        <v>1.9928037641848875</v>
      </c>
      <c r="EB387" s="3">
        <f t="shared" si="1290"/>
        <v>1.9799995499999901</v>
      </c>
      <c r="EC387" s="21">
        <f t="shared" si="1594"/>
        <v>1.9864016570924388</v>
      </c>
      <c r="ED387" s="3">
        <f t="shared" si="1594"/>
        <v>1.2804214184897411E-2</v>
      </c>
      <c r="EE387" s="22">
        <f t="shared" si="1249"/>
        <v>2.5434312274646726E-2</v>
      </c>
      <c r="EF387" s="3">
        <f t="shared" si="1250"/>
        <v>3.9457915432995865</v>
      </c>
      <c r="EH387" s="3"/>
      <c r="EI387" s="3">
        <f t="shared" si="1251"/>
        <v>-0.41677116504880973</v>
      </c>
      <c r="EJ387" s="21">
        <f t="shared" si="1252"/>
        <v>-0.16400022766667166</v>
      </c>
      <c r="EK387" s="21">
        <f t="shared" si="1253"/>
        <v>0.17369820401614219</v>
      </c>
      <c r="EL387" s="21">
        <f t="shared" si="1254"/>
        <v>2.6896074674720136E-2</v>
      </c>
      <c r="EM387" s="3">
        <f t="shared" si="1255"/>
        <v>6.8350565952908782E-2</v>
      </c>
      <c r="EV387" s="3">
        <f t="shared" si="1256"/>
        <v>4.5162500000000012</v>
      </c>
      <c r="EW387" s="3">
        <f t="shared" si="1257"/>
        <v>5.05050619834737</v>
      </c>
      <c r="EX387" s="21">
        <f t="shared" ref="EX387:EY387" si="1600">DD65</f>
        <v>4.7833780991736852</v>
      </c>
      <c r="EY387" s="3">
        <f t="shared" si="1600"/>
        <v>-0.53425619834736882</v>
      </c>
      <c r="EZ387" s="22">
        <f t="shared" si="1259"/>
        <v>-2.5555493985225963</v>
      </c>
      <c r="FA387" s="3">
        <f t="shared" si="1260"/>
        <v>22.880706039654459</v>
      </c>
      <c r="FC387" s="3"/>
      <c r="FD387" s="3">
        <f t="shared" si="1261"/>
        <v>0.41375165544332404</v>
      </c>
      <c r="FE387" s="21">
        <f t="shared" si="1262"/>
        <v>0.35799548930848069</v>
      </c>
      <c r="FF387" s="21">
        <f t="shared" si="1263"/>
        <v>0.17119043238209114</v>
      </c>
      <c r="FG387" s="21">
        <f t="shared" si="1264"/>
        <v>0.1281607703652185</v>
      </c>
      <c r="FH387" s="3">
        <f t="shared" si="1444"/>
        <v>0.1481212263426267</v>
      </c>
      <c r="FQ387" s="3">
        <f t="shared" si="1265"/>
        <v>9.4175000000000004</v>
      </c>
      <c r="FR387" s="3">
        <f t="shared" si="1266"/>
        <v>2.1686422066120898</v>
      </c>
      <c r="FS387" s="21">
        <f t="shared" ref="FS387:FT387" si="1601">DF65</f>
        <v>5.7930711033060449</v>
      </c>
      <c r="FT387" s="3">
        <f t="shared" si="1601"/>
        <v>7.248857793387911</v>
      </c>
      <c r="FU387" s="22">
        <f t="shared" si="1268"/>
        <v>41.993148614850327</v>
      </c>
      <c r="FV387" s="3">
        <f t="shared" si="1269"/>
        <v>33.559672807959515</v>
      </c>
      <c r="FX387" s="3"/>
      <c r="FY387" s="3">
        <f t="shared" si="1270"/>
        <v>1.0797148428731784</v>
      </c>
      <c r="FZ387" s="21">
        <f t="shared" si="1271"/>
        <v>-3.249126785741598</v>
      </c>
      <c r="GA387" s="21">
        <f t="shared" si="1272"/>
        <v>1.1657841419206523</v>
      </c>
      <c r="GB387" s="21">
        <f t="shared" si="1273"/>
        <v>10.556824869823528</v>
      </c>
      <c r="GC387" s="3">
        <f t="shared" si="1446"/>
        <v>-3.5081304169420249</v>
      </c>
    </row>
    <row r="388" spans="24:185" x14ac:dyDescent="0.25">
      <c r="X388" s="7"/>
      <c r="Y388" s="7"/>
      <c r="Z388" s="7"/>
      <c r="AA388" s="7"/>
      <c r="AB388" s="7"/>
      <c r="AC388" s="7"/>
      <c r="AD388" s="16"/>
      <c r="AE388" s="16"/>
      <c r="AF388" s="16"/>
      <c r="AG388" s="16"/>
      <c r="AH388" s="7"/>
      <c r="AI388" s="7"/>
      <c r="BP388" s="3">
        <f t="shared" si="1219"/>
        <v>198.875</v>
      </c>
      <c r="BQ388" s="3">
        <f t="shared" si="1220"/>
        <v>8.3805912362699502</v>
      </c>
      <c r="BR388" s="21">
        <f t="shared" ref="BR388:BS388" si="1602">CV66</f>
        <v>103.62779561813497</v>
      </c>
      <c r="BS388" s="25">
        <f t="shared" si="1602"/>
        <v>190.49440876373006</v>
      </c>
      <c r="BT388" s="22">
        <f t="shared" si="1222"/>
        <v>19740.515657765278</v>
      </c>
      <c r="BU388" s="3">
        <f t="shared" si="1223"/>
        <v>10738.720024673952</v>
      </c>
      <c r="BW388" s="3"/>
      <c r="BX388" s="3">
        <f t="shared" si="1224"/>
        <v>-2.0126290684623598</v>
      </c>
      <c r="BY388" s="21">
        <f t="shared" si="1225"/>
        <v>-142.67051340046078</v>
      </c>
      <c r="BZ388" s="21">
        <f t="shared" si="1226"/>
        <v>4.0506757672196665</v>
      </c>
      <c r="CA388" s="21">
        <f t="shared" si="1227"/>
        <v>20354.875393951057</v>
      </c>
      <c r="CB388" s="3">
        <f t="shared" si="1438"/>
        <v>287.14282248221599</v>
      </c>
      <c r="CK388" s="3">
        <f t="shared" si="1228"/>
        <v>105.875</v>
      </c>
      <c r="CL388" s="3">
        <f t="shared" si="1229"/>
        <v>106.24933250000001</v>
      </c>
      <c r="CM388" s="21">
        <f t="shared" ref="CM388:CN388" si="1603">CX66</f>
        <v>106.06216625</v>
      </c>
      <c r="CN388" s="25">
        <f t="shared" si="1603"/>
        <v>-0.37433250000000839</v>
      </c>
      <c r="CO388" s="22">
        <f t="shared" si="1231"/>
        <v>-39.702515847779019</v>
      </c>
      <c r="CP388" s="3">
        <f t="shared" si="1232"/>
        <v>11249.183109642639</v>
      </c>
      <c r="CR388" s="3"/>
      <c r="CS388" s="3">
        <f t="shared" si="1233"/>
        <v>-12.209988776655436</v>
      </c>
      <c r="CT388" s="21">
        <f t="shared" si="1234"/>
        <v>3.0826857500003797</v>
      </c>
      <c r="CU388" s="21">
        <f t="shared" si="1235"/>
        <v>149.0838259260517</v>
      </c>
      <c r="CV388" s="21">
        <f t="shared" si="1236"/>
        <v>9.5029514332554044</v>
      </c>
      <c r="CW388" s="3">
        <f t="shared" si="1440"/>
        <v>-37.639558409460278</v>
      </c>
      <c r="DF388" s="3">
        <f t="shared" si="1237"/>
        <v>139.25</v>
      </c>
      <c r="DG388" s="3">
        <f t="shared" si="1238"/>
        <v>145.00045750000001</v>
      </c>
      <c r="DH388" s="21">
        <f t="shared" ref="DH388:DI388" si="1604">CZ66</f>
        <v>142.12522875000002</v>
      </c>
      <c r="DI388" s="3">
        <f t="shared" si="1604"/>
        <v>-5.7504575000000102</v>
      </c>
      <c r="DJ388" s="22">
        <f t="shared" si="1240"/>
        <v>-817.28508760465468</v>
      </c>
      <c r="DK388" s="3">
        <f t="shared" si="1241"/>
        <v>20199.580647239833</v>
      </c>
      <c r="DM388" s="3"/>
      <c r="DN388" s="3">
        <f t="shared" si="1242"/>
        <v>15.312920875420872</v>
      </c>
      <c r="DO388" s="21">
        <f t="shared" si="1243"/>
        <v>8.0976632222226783</v>
      </c>
      <c r="DP388" s="21">
        <f t="shared" si="1244"/>
        <v>234.48554573690032</v>
      </c>
      <c r="DQ388" s="21">
        <f t="shared" si="1245"/>
        <v>65.572149660537775</v>
      </c>
      <c r="DR388" s="3">
        <f t="shared" si="1442"/>
        <v>123.99887619770149</v>
      </c>
      <c r="EA388" s="3">
        <f t="shared" si="1289"/>
        <v>2.5245441795231418</v>
      </c>
      <c r="EB388" s="3">
        <f t="shared" si="1290"/>
        <v>2.2799987799999899</v>
      </c>
      <c r="EC388" s="21">
        <f t="shared" si="1594"/>
        <v>2.4022714797615659</v>
      </c>
      <c r="ED388" s="3">
        <f t="shared" si="1594"/>
        <v>0.24454539952315191</v>
      </c>
      <c r="EE388" s="22">
        <f t="shared" si="1249"/>
        <v>0.58746443878136545</v>
      </c>
      <c r="EF388" s="3">
        <f t="shared" si="1250"/>
        <v>5.7709082624758237</v>
      </c>
      <c r="EH388" s="3"/>
      <c r="EI388" s="3">
        <f t="shared" si="1251"/>
        <v>0.1149692502894446</v>
      </c>
      <c r="EJ388" s="21">
        <f t="shared" si="1252"/>
        <v>0.13599900233332818</v>
      </c>
      <c r="EK388" s="21">
        <f t="shared" si="1253"/>
        <v>1.3217928512116959E-2</v>
      </c>
      <c r="EL388" s="21">
        <f t="shared" si="1254"/>
        <v>1.8495728635660603E-2</v>
      </c>
      <c r="EM388" s="3">
        <f t="shared" si="1255"/>
        <v>1.5635703338375169E-2</v>
      </c>
      <c r="EV388" s="3">
        <f t="shared" si="1256"/>
        <v>3.5649999999999999</v>
      </c>
      <c r="EW388" s="3">
        <f t="shared" si="1257"/>
        <v>4.38596725915792</v>
      </c>
      <c r="EX388" s="21">
        <f t="shared" ref="EX388:EY388" si="1605">DD66</f>
        <v>3.9754836295789602</v>
      </c>
      <c r="EY388" s="3">
        <f t="shared" si="1605"/>
        <v>-0.82096725915792002</v>
      </c>
      <c r="EZ388" s="22">
        <f t="shared" si="1259"/>
        <v>-3.2637418992026186</v>
      </c>
      <c r="FA388" s="3">
        <f t="shared" si="1260"/>
        <v>15.804470089050303</v>
      </c>
      <c r="FC388" s="3"/>
      <c r="FD388" s="3">
        <f t="shared" si="1261"/>
        <v>-0.53749834455667722</v>
      </c>
      <c r="FE388" s="21">
        <f t="shared" si="1262"/>
        <v>-0.30654344988096938</v>
      </c>
      <c r="FF388" s="21">
        <f t="shared" si="1263"/>
        <v>0.28890447040116851</v>
      </c>
      <c r="FG388" s="21">
        <f t="shared" si="1264"/>
        <v>9.3968886664926379E-2</v>
      </c>
      <c r="FH388" s="3">
        <f t="shared" si="1444"/>
        <v>0.16476659684571379</v>
      </c>
      <c r="FQ388" s="3">
        <f t="shared" si="1265"/>
        <v>8.1050000000000004</v>
      </c>
      <c r="FR388" s="3">
        <f t="shared" si="1266"/>
        <v>5.9481913986308602E-2</v>
      </c>
      <c r="FS388" s="21">
        <f t="shared" ref="FS388:FT388" si="1606">DF66</f>
        <v>4.0822409569931546</v>
      </c>
      <c r="FT388" s="3">
        <f t="shared" si="1606"/>
        <v>8.0455180860136917</v>
      </c>
      <c r="FU388" s="22">
        <f t="shared" si="1268"/>
        <v>32.843743450954264</v>
      </c>
      <c r="FV388" s="3">
        <f t="shared" si="1269"/>
        <v>16.664691230952386</v>
      </c>
      <c r="FX388" s="3"/>
      <c r="FY388" s="3">
        <f t="shared" si="1270"/>
        <v>-0.23278515712682157</v>
      </c>
      <c r="FZ388" s="21">
        <f t="shared" si="1271"/>
        <v>-5.3582870783673791</v>
      </c>
      <c r="GA388" s="21">
        <f t="shared" si="1272"/>
        <v>5.4188929378559007E-2</v>
      </c>
      <c r="GB388" s="21">
        <f t="shared" si="1273"/>
        <v>28.711240414198823</v>
      </c>
      <c r="GC388" s="3">
        <f t="shared" si="1446"/>
        <v>1.247329699468368</v>
      </c>
    </row>
    <row r="389" spans="24:185" x14ac:dyDescent="0.25">
      <c r="X389" s="7"/>
      <c r="Y389" s="7"/>
      <c r="Z389" s="7"/>
      <c r="AA389" s="7"/>
      <c r="AB389" s="7"/>
      <c r="AC389" s="7"/>
      <c r="AD389" s="16"/>
      <c r="AE389" s="16"/>
      <c r="AF389" s="16"/>
      <c r="AG389" s="16"/>
      <c r="AH389" s="7"/>
      <c r="AI389" s="7"/>
      <c r="BP389" s="3">
        <f t="shared" si="1219"/>
        <v>227.25</v>
      </c>
      <c r="BQ389" s="3">
        <f t="shared" si="1220"/>
        <v>1.1062460275800399</v>
      </c>
      <c r="BR389" s="21">
        <f t="shared" ref="BR389:BS389" si="1607">CV67</f>
        <v>114.17812301379001</v>
      </c>
      <c r="BS389" s="25">
        <f t="shared" si="1607"/>
        <v>226.14375397241997</v>
      </c>
      <c r="BT389" s="22">
        <f t="shared" si="1222"/>
        <v>25820.66935986323</v>
      </c>
      <c r="BU389" s="3">
        <f t="shared" si="1223"/>
        <v>13036.643774952165</v>
      </c>
      <c r="BW389" s="3"/>
      <c r="BX389" s="3">
        <f t="shared" si="1224"/>
        <v>26.36237093153764</v>
      </c>
      <c r="BY389" s="21">
        <f t="shared" si="1225"/>
        <v>-149.94485860915071</v>
      </c>
      <c r="BZ389" s="21">
        <f t="shared" si="1226"/>
        <v>694.97460113198076</v>
      </c>
      <c r="CA389" s="21">
        <f t="shared" si="1227"/>
        <v>22483.460623318198</v>
      </c>
      <c r="CB389" s="3">
        <f t="shared" si="1438"/>
        <v>-3952.9019819313962</v>
      </c>
      <c r="CK389" s="3">
        <f t="shared" si="1228"/>
        <v>101.625</v>
      </c>
      <c r="CL389" s="3">
        <f t="shared" si="1229"/>
        <v>101.2499325</v>
      </c>
      <c r="CM389" s="21">
        <f t="shared" ref="CM389:CN389" si="1608">CX67</f>
        <v>101.43746625</v>
      </c>
      <c r="CN389" s="25">
        <f t="shared" si="1608"/>
        <v>0.37506750000000011</v>
      </c>
      <c r="CO389" s="22">
        <f t="shared" si="1231"/>
        <v>38.045896872721883</v>
      </c>
      <c r="CP389" s="3">
        <f t="shared" si="1232"/>
        <v>10289.55955921989</v>
      </c>
      <c r="CR389" s="3"/>
      <c r="CS389" s="3">
        <f t="shared" si="1233"/>
        <v>-16.459988776655436</v>
      </c>
      <c r="CT389" s="21">
        <f t="shared" si="1234"/>
        <v>-1.9167142499996288</v>
      </c>
      <c r="CU389" s="21">
        <f t="shared" si="1235"/>
        <v>270.93123052762292</v>
      </c>
      <c r="CV389" s="21">
        <f t="shared" si="1236"/>
        <v>3.6737935161516395</v>
      </c>
      <c r="CW389" s="3">
        <f t="shared" si="1440"/>
        <v>31.54909504304943</v>
      </c>
      <c r="DF389" s="3">
        <f t="shared" si="1237"/>
        <v>135.5</v>
      </c>
      <c r="DG389" s="3">
        <f t="shared" si="1238"/>
        <v>143.74995374999898</v>
      </c>
      <c r="DH389" s="21">
        <f t="shared" ref="DH389:DI389" si="1609">CZ67</f>
        <v>139.6249768749995</v>
      </c>
      <c r="DI389" s="3">
        <f t="shared" si="1609"/>
        <v>-8.2499537499989799</v>
      </c>
      <c r="DJ389" s="22">
        <f t="shared" si="1240"/>
        <v>-1151.8996015634229</v>
      </c>
      <c r="DK389" s="3">
        <f t="shared" si="1241"/>
        <v>19495.134167344146</v>
      </c>
      <c r="DM389" s="3"/>
      <c r="DN389" s="3">
        <f t="shared" si="1242"/>
        <v>11.562920875420872</v>
      </c>
      <c r="DO389" s="21">
        <f t="shared" si="1243"/>
        <v>6.847159472221648</v>
      </c>
      <c r="DP389" s="21">
        <f t="shared" si="1244"/>
        <v>133.7011391712438</v>
      </c>
      <c r="DQ389" s="21">
        <f t="shared" si="1245"/>
        <v>46.883592838034637</v>
      </c>
      <c r="DR389" s="3">
        <f t="shared" si="1442"/>
        <v>79.173163198687448</v>
      </c>
      <c r="EA389" s="3">
        <f t="shared" si="1289"/>
        <v>2.1327014218009479</v>
      </c>
      <c r="EB389" s="3">
        <f t="shared" si="1290"/>
        <v>2.1700000699999999</v>
      </c>
      <c r="EC389" s="21">
        <f t="shared" ref="EC389:ED391" si="1610">DB67</f>
        <v>2.1513507459004737</v>
      </c>
      <c r="ED389" s="3">
        <f t="shared" si="1610"/>
        <v>-3.7298648199052042E-2</v>
      </c>
      <c r="EE389" s="22">
        <f t="shared" si="1249"/>
        <v>-8.0242474624109966E-2</v>
      </c>
      <c r="EF389" s="3">
        <f t="shared" si="1250"/>
        <v>4.6283100318865245</v>
      </c>
      <c r="EH389" s="3"/>
      <c r="EI389" s="3">
        <f t="shared" si="1251"/>
        <v>-0.2768735074327493</v>
      </c>
      <c r="EJ389" s="21">
        <f t="shared" si="1252"/>
        <v>2.6000292333338226E-2</v>
      </c>
      <c r="EK389" s="21">
        <f t="shared" si="1253"/>
        <v>7.6658939118112682E-2</v>
      </c>
      <c r="EL389" s="21">
        <f t="shared" si="1254"/>
        <v>6.7601520141904656E-4</v>
      </c>
      <c r="EM389" s="3">
        <f t="shared" si="1255"/>
        <v>-7.198792132608176E-3</v>
      </c>
      <c r="EV389" s="3">
        <f t="shared" si="1256"/>
        <v>4.22</v>
      </c>
      <c r="EW389" s="3">
        <f t="shared" si="1257"/>
        <v>4.6082947822209004</v>
      </c>
      <c r="EX389" s="21">
        <f t="shared" ref="EX389:EY389" si="1611">DD67</f>
        <v>4.4141473911104505</v>
      </c>
      <c r="EY389" s="3">
        <f t="shared" si="1611"/>
        <v>-0.38829478222090064</v>
      </c>
      <c r="EZ389" s="22">
        <f t="shared" si="1259"/>
        <v>-1.713990399922189</v>
      </c>
      <c r="FA389" s="3">
        <f t="shared" si="1260"/>
        <v>19.484697190447196</v>
      </c>
      <c r="FC389" s="3"/>
      <c r="FD389" s="3">
        <f t="shared" si="1261"/>
        <v>0.11750165544332258</v>
      </c>
      <c r="FE389" s="21">
        <f t="shared" si="1262"/>
        <v>-8.4215926817988951E-2</v>
      </c>
      <c r="FF389" s="21">
        <f t="shared" si="1263"/>
        <v>1.38066390319213E-2</v>
      </c>
      <c r="FG389" s="21">
        <f t="shared" si="1264"/>
        <v>7.0923223298128705E-3</v>
      </c>
      <c r="FH389" s="3">
        <f t="shared" si="1444"/>
        <v>-9.8955108158074075E-3</v>
      </c>
      <c r="FQ389" s="3">
        <f t="shared" si="1265"/>
        <v>9.5862499999999997</v>
      </c>
      <c r="FR389" s="3">
        <f t="shared" si="1266"/>
        <v>0.26313507539589198</v>
      </c>
      <c r="FS389" s="21">
        <f t="shared" ref="FS389:FT389" si="1612">DF67</f>
        <v>4.924692537697946</v>
      </c>
      <c r="FT389" s="3">
        <f t="shared" si="1612"/>
        <v>9.3231149246041074</v>
      </c>
      <c r="FU389" s="22">
        <f t="shared" si="1268"/>
        <v>45.913474497298196</v>
      </c>
      <c r="FV389" s="3">
        <f t="shared" si="1269"/>
        <v>24.252596590857834</v>
      </c>
      <c r="FX389" s="3"/>
      <c r="FY389" s="3">
        <f t="shared" si="1270"/>
        <v>1.2484648428731777</v>
      </c>
      <c r="FZ389" s="21">
        <f t="shared" si="1271"/>
        <v>-5.1546339169577955</v>
      </c>
      <c r="GA389" s="21">
        <f t="shared" si="1272"/>
        <v>1.5586644638903484</v>
      </c>
      <c r="GB389" s="21">
        <f t="shared" si="1273"/>
        <v>26.570250817851665</v>
      </c>
      <c r="GC389" s="3">
        <f t="shared" si="1446"/>
        <v>-6.4353792232034666</v>
      </c>
    </row>
    <row r="390" spans="24:185" x14ac:dyDescent="0.25">
      <c r="X390" s="7"/>
      <c r="Y390" s="7"/>
      <c r="Z390" s="7"/>
      <c r="AA390" s="7"/>
      <c r="AB390" s="7"/>
      <c r="AC390" s="7"/>
      <c r="AD390" s="16"/>
      <c r="AE390" s="16"/>
      <c r="AF390" s="16"/>
      <c r="AG390" s="16"/>
      <c r="AH390" s="7"/>
      <c r="AI390" s="7"/>
      <c r="BP390" s="3">
        <f t="shared" si="1219"/>
        <v>221</v>
      </c>
      <c r="BQ390" s="3">
        <f t="shared" si="1220"/>
        <v>6.6139232866300492</v>
      </c>
      <c r="BR390" s="21">
        <f t="shared" ref="BR390:BS390" si="1613">CV68</f>
        <v>113.80696164331502</v>
      </c>
      <c r="BS390" s="25">
        <f t="shared" si="1613"/>
        <v>214.38607671336996</v>
      </c>
      <c r="BT390" s="22">
        <f t="shared" si="1222"/>
        <v>24398.628009379285</v>
      </c>
      <c r="BU390" s="3">
        <f t="shared" si="1223"/>
        <v>12952.024518482976</v>
      </c>
      <c r="BW390" s="3"/>
      <c r="BX390" s="3">
        <f t="shared" si="1224"/>
        <v>20.11237093153764</v>
      </c>
      <c r="BY390" s="21">
        <f t="shared" si="1225"/>
        <v>-144.4371813501007</v>
      </c>
      <c r="BZ390" s="21">
        <f t="shared" si="1226"/>
        <v>404.50746448776027</v>
      </c>
      <c r="CA390" s="21">
        <f t="shared" si="1227"/>
        <v>20862.099356361879</v>
      </c>
      <c r="CB390" s="3">
        <f t="shared" ref="CB390:CB415" si="1614">BX390*BY390</f>
        <v>-2904.974167618996</v>
      </c>
      <c r="CK390" s="3">
        <f t="shared" si="1228"/>
        <v>100.49999999999999</v>
      </c>
      <c r="CL390" s="3">
        <f t="shared" si="1229"/>
        <v>99.9999049999997</v>
      </c>
      <c r="CM390" s="21">
        <f t="shared" ref="CM390:CN390" si="1615">CX68</f>
        <v>100.24995249999984</v>
      </c>
      <c r="CN390" s="25">
        <f t="shared" si="1615"/>
        <v>0.50009500000028595</v>
      </c>
      <c r="CO390" s="22">
        <f t="shared" si="1231"/>
        <v>50.134499995516087</v>
      </c>
      <c r="CP390" s="3">
        <f t="shared" si="1232"/>
        <v>10050.052976252224</v>
      </c>
      <c r="CR390" s="3"/>
      <c r="CS390" s="3">
        <f t="shared" si="1233"/>
        <v>-17.58498877665545</v>
      </c>
      <c r="CT390" s="21">
        <f t="shared" si="1234"/>
        <v>-3.1667417499999289</v>
      </c>
      <c r="CU390" s="21">
        <f t="shared" si="1235"/>
        <v>309.23183027509816</v>
      </c>
      <c r="CV390" s="21">
        <f t="shared" si="1236"/>
        <v>10.028253311192612</v>
      </c>
      <c r="CW390" s="3">
        <f t="shared" ref="CW390:CW415" si="1616">CS390*CT390</f>
        <v>55.687118132314986</v>
      </c>
      <c r="DF390" s="3">
        <f t="shared" si="1237"/>
        <v>125.87500000000001</v>
      </c>
      <c r="DG390" s="3">
        <f t="shared" si="1238"/>
        <v>132.50017124999999</v>
      </c>
      <c r="DH390" s="21">
        <f t="shared" ref="DH390:DI390" si="1617">CZ68</f>
        <v>129.187585625</v>
      </c>
      <c r="DI390" s="3">
        <f t="shared" si="1617"/>
        <v>-6.6251712499999798</v>
      </c>
      <c r="DJ390" s="22">
        <f t="shared" si="1240"/>
        <v>-855.8898781396606</v>
      </c>
      <c r="DK390" s="3">
        <f t="shared" si="1241"/>
        <v>16689.432279616707</v>
      </c>
      <c r="DM390" s="3"/>
      <c r="DN390" s="3">
        <f t="shared" si="1242"/>
        <v>1.9379208754208861</v>
      </c>
      <c r="DO390" s="21">
        <f t="shared" si="1243"/>
        <v>-4.4026230277773379</v>
      </c>
      <c r="DP390" s="21">
        <f t="shared" si="1244"/>
        <v>3.7555373193920536</v>
      </c>
      <c r="DQ390" s="21">
        <f t="shared" si="1245"/>
        <v>19.383089524715295</v>
      </c>
      <c r="DR390" s="3">
        <f t="shared" ref="DR390:DR415" si="1618">DN390*DO390</f>
        <v>-8.5319350721384115</v>
      </c>
      <c r="EA390" s="3">
        <f t="shared" si="1289"/>
        <v>2.0356234096692107</v>
      </c>
      <c r="EB390" s="3">
        <f t="shared" si="1290"/>
        <v>2.3100013800000001</v>
      </c>
      <c r="EC390" s="21">
        <f t="shared" si="1610"/>
        <v>2.1728123948346054</v>
      </c>
      <c r="ED390" s="3">
        <f t="shared" si="1610"/>
        <v>-0.27437797033078937</v>
      </c>
      <c r="EE390" s="22">
        <f t="shared" si="1249"/>
        <v>-0.59617185480430079</v>
      </c>
      <c r="EF390" s="3">
        <f t="shared" si="1250"/>
        <v>4.7211137031468935</v>
      </c>
      <c r="EH390" s="3"/>
      <c r="EI390" s="3">
        <f t="shared" si="1251"/>
        <v>-0.37395151956448647</v>
      </c>
      <c r="EJ390" s="21">
        <f t="shared" si="1252"/>
        <v>0.16600160233333838</v>
      </c>
      <c r="EK390" s="21">
        <f t="shared" si="1253"/>
        <v>0.13983973898458851</v>
      </c>
      <c r="EL390" s="21">
        <f t="shared" si="1254"/>
        <v>2.7556531977235815E-2</v>
      </c>
      <c r="EM390" s="3">
        <f t="shared" si="1255"/>
        <v>-6.2076551442691488E-2</v>
      </c>
      <c r="EV390" s="3">
        <f t="shared" si="1256"/>
        <v>4.4212500000000006</v>
      </c>
      <c r="EW390" s="3">
        <f t="shared" si="1257"/>
        <v>4.3290017428474297</v>
      </c>
      <c r="EX390" s="21">
        <f t="shared" ref="EX390:EY390" si="1619">DD68</f>
        <v>4.3751258714237151</v>
      </c>
      <c r="EY390" s="3">
        <f t="shared" si="1619"/>
        <v>9.2248257152570901E-2</v>
      </c>
      <c r="EZ390" s="22">
        <f t="shared" si="1259"/>
        <v>0.40359773646196073</v>
      </c>
      <c r="FA390" s="3">
        <f t="shared" si="1260"/>
        <v>19.141726390801121</v>
      </c>
      <c r="FC390" s="3"/>
      <c r="FD390" s="3">
        <f t="shared" si="1261"/>
        <v>0.3187516554433234</v>
      </c>
      <c r="FE390" s="21">
        <f t="shared" si="1262"/>
        <v>-0.36350896619145967</v>
      </c>
      <c r="FF390" s="21">
        <f t="shared" si="1263"/>
        <v>0.10160261784785916</v>
      </c>
      <c r="FG390" s="21">
        <f t="shared" si="1264"/>
        <v>0.13213876850158376</v>
      </c>
      <c r="FH390" s="3">
        <f t="shared" ref="FH390:FH415" si="1620">FD390*FE390</f>
        <v>-0.11586908474201885</v>
      </c>
      <c r="FQ390" s="3">
        <f t="shared" si="1265"/>
        <v>9.7737499999999997</v>
      </c>
      <c r="FR390" s="3">
        <f t="shared" si="1266"/>
        <v>0.52322537959547599</v>
      </c>
      <c r="FS390" s="21">
        <f t="shared" ref="FS390:FT390" si="1621">DF68</f>
        <v>5.1484876897977383</v>
      </c>
      <c r="FT390" s="3">
        <f t="shared" si="1621"/>
        <v>9.2505246204045228</v>
      </c>
      <c r="FU390" s="22">
        <f t="shared" si="1268"/>
        <v>47.62621213232358</v>
      </c>
      <c r="FV390" s="3">
        <f t="shared" si="1269"/>
        <v>26.506925491998853</v>
      </c>
      <c r="FX390" s="3"/>
      <c r="FY390" s="3">
        <f t="shared" si="1270"/>
        <v>1.4359648428731777</v>
      </c>
      <c r="FZ390" s="21">
        <f t="shared" si="1271"/>
        <v>-4.8945436127582118</v>
      </c>
      <c r="GA390" s="21">
        <f t="shared" si="1272"/>
        <v>2.06199502996779</v>
      </c>
      <c r="GB390" s="21">
        <f t="shared" si="1273"/>
        <v>23.956557177192209</v>
      </c>
      <c r="GC390" s="3">
        <f t="shared" ref="GC390:GC415" si="1622">FY390*FZ390</f>
        <v>-7.0283925498302615</v>
      </c>
    </row>
    <row r="391" spans="24:185" x14ac:dyDescent="0.25">
      <c r="BP391" s="3">
        <f t="shared" ref="BP391:BP415" si="1623">X172</f>
        <v>214.5</v>
      </c>
      <c r="BQ391" s="3">
        <f t="shared" ref="BQ391:BQ415" si="1624">AX172</f>
        <v>276.92118727483</v>
      </c>
      <c r="BR391" s="21">
        <f t="shared" ref="BR391:BS391" si="1625">CV69</f>
        <v>245.710593637415</v>
      </c>
      <c r="BS391" s="25">
        <f t="shared" si="1625"/>
        <v>-62.421187274830004</v>
      </c>
      <c r="BT391" s="22">
        <f t="shared" ref="BT391:BT415" si="1626">BR391*BS391</f>
        <v>-15337.546980850735</v>
      </c>
      <c r="BU391" s="3">
        <f t="shared" ref="BU391:BU415" si="1627">BR391^2</f>
        <v>60373.695825650888</v>
      </c>
      <c r="BW391" s="3"/>
      <c r="BX391" s="3">
        <f t="shared" ref="BX391:BX415" si="1628">BP391-$BW$326</f>
        <v>13.61237093153764</v>
      </c>
      <c r="BY391" s="21">
        <f t="shared" ref="BY391:BY415" si="1629">BQ391-$BW$328</f>
        <v>125.87008263809926</v>
      </c>
      <c r="BZ391" s="21">
        <f t="shared" ref="BZ391:BZ415" si="1630">BX391^2</f>
        <v>185.29664237777092</v>
      </c>
      <c r="CA391" s="21">
        <f t="shared" ref="CA391:CA415" si="1631">BY391^2</f>
        <v>15843.277703321937</v>
      </c>
      <c r="CB391" s="3">
        <f t="shared" si="1614"/>
        <v>1713.390254053103</v>
      </c>
      <c r="CK391" s="3">
        <f t="shared" ref="CK391:CK415" si="1632">Z172</f>
        <v>114.24999999999999</v>
      </c>
      <c r="CL391" s="3">
        <f t="shared" ref="CL391:CL415" si="1633">AZ172</f>
        <v>106.24980874999899</v>
      </c>
      <c r="CM391" s="21">
        <f t="shared" ref="CM391:CN391" si="1634">CX69</f>
        <v>110.24990437499949</v>
      </c>
      <c r="CN391" s="25">
        <f t="shared" si="1634"/>
        <v>8.0001912500009951</v>
      </c>
      <c r="CO391" s="22">
        <f t="shared" ref="CO391:CO415" si="1635">CM391*CN391</f>
        <v>882.02032029431734</v>
      </c>
      <c r="CP391" s="3">
        <f t="shared" ref="CP391:CP415" si="1636">CM391^2</f>
        <v>12155.04141469653</v>
      </c>
      <c r="CR391" s="3"/>
      <c r="CS391" s="3">
        <f t="shared" ref="CS391:CS415" si="1637">CK391-$CR$326</f>
        <v>-3.8349887766554502</v>
      </c>
      <c r="CT391" s="21">
        <f t="shared" ref="CT391:CT415" si="1638">CL391-$CR$328</f>
        <v>3.083161999999362</v>
      </c>
      <c r="CU391" s="21">
        <f t="shared" ref="CU391:CU415" si="1639">CS391^2</f>
        <v>14.707138917073268</v>
      </c>
      <c r="CV391" s="21">
        <f t="shared" ref="CV391:CV415" si="1640">CT391^2</f>
        <v>9.5058879182400666</v>
      </c>
      <c r="CW391" s="3">
        <f t="shared" si="1616"/>
        <v>-11.823891666608125</v>
      </c>
      <c r="DF391" s="3">
        <f t="shared" ref="DF391:DF415" si="1641">AB172</f>
        <v>126.12499999999999</v>
      </c>
      <c r="DG391" s="3">
        <f t="shared" ref="DG391:DG415" si="1642">BB172</f>
        <v>141.25013375</v>
      </c>
      <c r="DH391" s="21">
        <f t="shared" ref="DH391:DI391" si="1643">CZ69</f>
        <v>133.68756687499999</v>
      </c>
      <c r="DI391" s="3">
        <f t="shared" si="1643"/>
        <v>-15.125133750000018</v>
      </c>
      <c r="DJ391" s="22">
        <f t="shared" ref="DJ391:DJ415" si="1644">DH391*DI391</f>
        <v>-2022.0423296964466</v>
      </c>
      <c r="DK391" s="3">
        <f t="shared" ref="DK391:DK415" si="1645">DH391^2</f>
        <v>17872.365536957594</v>
      </c>
      <c r="DM391" s="3"/>
      <c r="DN391" s="3">
        <f t="shared" ref="DN391:DN415" si="1646">DF391-$DM$326</f>
        <v>2.1879208754208577</v>
      </c>
      <c r="DO391" s="21">
        <f t="shared" ref="DO391:DO415" si="1647">DG391-$DM$328</f>
        <v>4.3473394722226715</v>
      </c>
      <c r="DP391" s="21">
        <f t="shared" ref="DP391:DP415" si="1648">DN391^2</f>
        <v>4.7869977571023723</v>
      </c>
      <c r="DQ391" s="21">
        <f t="shared" ref="DQ391:DQ415" si="1649">DO391^2</f>
        <v>18.899360486745294</v>
      </c>
      <c r="DR391" s="3">
        <f t="shared" si="1618"/>
        <v>9.5116347838170761</v>
      </c>
      <c r="EA391" s="3">
        <f t="shared" si="1289"/>
        <v>2.1615130591413987</v>
      </c>
      <c r="EB391" s="3">
        <f t="shared" si="1290"/>
        <v>2.2100009900000002</v>
      </c>
      <c r="EC391" s="21">
        <f t="shared" si="1610"/>
        <v>2.1857570245706994</v>
      </c>
      <c r="ED391" s="3">
        <f t="shared" si="1610"/>
        <v>-4.848793085860148E-2</v>
      </c>
      <c r="EE391" s="22">
        <f t="shared" ref="EE391:EE415" si="1650">EC391*ED391</f>
        <v>-0.10598283548108657</v>
      </c>
      <c r="EF391" s="3">
        <f t="shared" ref="EF391:EF415" si="1651">EC391^2</f>
        <v>4.777533770460157</v>
      </c>
      <c r="EH391" s="3"/>
      <c r="EI391" s="3">
        <f t="shared" ref="EI391:EI415" si="1652">EA391-$EH$326</f>
        <v>-0.24806187009229852</v>
      </c>
      <c r="EJ391" s="21">
        <f t="shared" ref="EJ391:EJ415" si="1653">EB391-$EH$328</f>
        <v>6.6001212333338444E-2</v>
      </c>
      <c r="EK391" s="21">
        <f t="shared" ref="EK391:EK415" si="1654">EI391^2</f>
        <v>6.153469139368839E-2</v>
      </c>
      <c r="EL391" s="21">
        <f t="shared" ref="EL391:EL415" si="1655">EJ391^2</f>
        <v>4.3561600294704265E-3</v>
      </c>
      <c r="EM391" s="3">
        <f t="shared" ref="EM391:EM415" si="1656">EI391*EJ391</f>
        <v>-1.6372384159766811E-2</v>
      </c>
      <c r="EV391" s="3">
        <f t="shared" ref="EV391:EV415" si="1657">AF172</f>
        <v>4.1637500000000003</v>
      </c>
      <c r="EW391" s="3">
        <f t="shared" ref="EW391:EW415" si="1658">BF172</f>
        <v>4.5248848508434296</v>
      </c>
      <c r="EX391" s="21">
        <f t="shared" ref="EX391:EY391" si="1659">DD69</f>
        <v>4.344317425421715</v>
      </c>
      <c r="EY391" s="3">
        <f t="shared" si="1659"/>
        <v>-0.36113485084342933</v>
      </c>
      <c r="EZ391" s="22">
        <f t="shared" ref="EZ391:EZ415" si="1660">EX391*EY391</f>
        <v>-1.568884425446182</v>
      </c>
      <c r="FA391" s="3">
        <f t="shared" ref="FA391:FA415" si="1661">EX391^2</f>
        <v>18.873093892822759</v>
      </c>
      <c r="FC391" s="3"/>
      <c r="FD391" s="3">
        <f t="shared" ref="FD391:FD415" si="1662">EV391-$FC$326</f>
        <v>6.1251655443323116E-2</v>
      </c>
      <c r="FE391" s="21">
        <f t="shared" ref="FE391:FE415" si="1663">EW391-$FC$328</f>
        <v>-0.16762585819545972</v>
      </c>
      <c r="FF391" s="21">
        <f t="shared" ref="FF391:FF415" si="1664">FD391^2</f>
        <v>3.7517652945475745E-3</v>
      </c>
      <c r="FG391" s="21">
        <f t="shared" ref="FG391:FG415" si="1665">FE391^2</f>
        <v>2.8098428335764369E-2</v>
      </c>
      <c r="FH391" s="3">
        <f t="shared" si="1620"/>
        <v>-1.0267361309579639E-2</v>
      </c>
      <c r="FQ391" s="3">
        <f t="shared" ref="FQ391:FQ415" si="1666">AH172</f>
        <v>8.9262500000000014</v>
      </c>
      <c r="FR391" s="3">
        <f t="shared" ref="FR391:FR415" si="1667">BH172</f>
        <v>10.2235710028955</v>
      </c>
      <c r="FS391" s="21">
        <f t="shared" ref="FS391:FT391" si="1668">DF69</f>
        <v>9.57491050144775</v>
      </c>
      <c r="FT391" s="3">
        <f t="shared" si="1668"/>
        <v>-1.2973210028954991</v>
      </c>
      <c r="FU391" s="22">
        <f t="shared" ref="FU391:FU415" si="1669">FS391*FT391</f>
        <v>-12.421732494372842</v>
      </c>
      <c r="FV391" s="3">
        <f t="shared" ref="FV391:FV415" si="1670">FS391^2</f>
        <v>91.678911110734404</v>
      </c>
      <c r="FX391" s="3"/>
      <c r="FY391" s="3">
        <f t="shared" ref="FY391:FY415" si="1671">FQ391-$FX$326</f>
        <v>0.58846484287317935</v>
      </c>
      <c r="FZ391" s="21">
        <f t="shared" ref="FZ391:FZ415" si="1672">FR391-$FX$328</f>
        <v>4.8058020105418127</v>
      </c>
      <c r="GA391" s="21">
        <f t="shared" ref="GA391:GA415" si="1673">FY391^2</f>
        <v>0.34629087129775565</v>
      </c>
      <c r="GB391" s="21">
        <f t="shared" ref="GB391:GB415" si="1674">FZ391^2</f>
        <v>23.095732964527731</v>
      </c>
      <c r="GC391" s="3">
        <f t="shared" si="1622"/>
        <v>2.8280455250130974</v>
      </c>
    </row>
    <row r="392" spans="24:185" x14ac:dyDescent="0.25">
      <c r="BP392" s="3">
        <f t="shared" si="1623"/>
        <v>218</v>
      </c>
      <c r="BQ392" s="3">
        <f t="shared" si="1624"/>
        <v>251.2747298372</v>
      </c>
      <c r="BR392" s="21">
        <f t="shared" ref="BR392:BS392" si="1675">CV70</f>
        <v>234.63736491859999</v>
      </c>
      <c r="BS392" s="25">
        <f t="shared" si="1675"/>
        <v>-33.274729837199999</v>
      </c>
      <c r="BT392" s="22">
        <f t="shared" si="1626"/>
        <v>-7807.4949273789234</v>
      </c>
      <c r="BU392" s="3">
        <f t="shared" si="1627"/>
        <v>55054.693015944256</v>
      </c>
      <c r="BW392" s="3"/>
      <c r="BX392" s="3">
        <f t="shared" si="1628"/>
        <v>17.11237093153764</v>
      </c>
      <c r="BY392" s="21">
        <f t="shared" si="1629"/>
        <v>100.22362520046926</v>
      </c>
      <c r="BZ392" s="21">
        <f t="shared" si="1630"/>
        <v>292.83323889853443</v>
      </c>
      <c r="CA392" s="21">
        <f t="shared" si="1631"/>
        <v>10044.775048324136</v>
      </c>
      <c r="CB392" s="3">
        <f t="shared" si="1614"/>
        <v>1715.0638505338334</v>
      </c>
      <c r="CK392" s="3">
        <f t="shared" si="1632"/>
        <v>113.12499999999999</v>
      </c>
      <c r="CL392" s="3">
        <f t="shared" si="1633"/>
        <v>105.000495</v>
      </c>
      <c r="CM392" s="21">
        <f t="shared" ref="CM392:CN392" si="1676">CX70</f>
        <v>109.0627475</v>
      </c>
      <c r="CN392" s="25">
        <f t="shared" si="1676"/>
        <v>8.124504999999985</v>
      </c>
      <c r="CO392" s="22">
        <f t="shared" si="1635"/>
        <v>886.08083737748586</v>
      </c>
      <c r="CP392" s="3">
        <f t="shared" si="1636"/>
        <v>11894.682892248757</v>
      </c>
      <c r="CR392" s="3"/>
      <c r="CS392" s="3">
        <f t="shared" si="1637"/>
        <v>-4.9599887766554502</v>
      </c>
      <c r="CT392" s="21">
        <f t="shared" si="1638"/>
        <v>1.8338482500003721</v>
      </c>
      <c r="CU392" s="21">
        <f t="shared" si="1639"/>
        <v>24.601488664548029</v>
      </c>
      <c r="CV392" s="21">
        <f t="shared" si="1640"/>
        <v>3.3629994040294271</v>
      </c>
      <c r="CW392" s="3">
        <f t="shared" si="1616"/>
        <v>-9.0958667380910843</v>
      </c>
      <c r="DF392" s="3">
        <f t="shared" si="1641"/>
        <v>132.875</v>
      </c>
      <c r="DG392" s="3">
        <f t="shared" si="1642"/>
        <v>144.999504999999</v>
      </c>
      <c r="DH392" s="21">
        <f t="shared" ref="DH392:DI392" si="1677">CZ70</f>
        <v>138.93725249999949</v>
      </c>
      <c r="DI392" s="3">
        <f t="shared" si="1677"/>
        <v>-12.124504999999004</v>
      </c>
      <c r="DJ392" s="22">
        <f t="shared" si="1644"/>
        <v>-1684.5454126223681</v>
      </c>
      <c r="DK392" s="3">
        <f t="shared" si="1645"/>
        <v>19303.560132248615</v>
      </c>
      <c r="DM392" s="3"/>
      <c r="DN392" s="3">
        <f t="shared" si="1646"/>
        <v>8.9379208754208719</v>
      </c>
      <c r="DO392" s="21">
        <f t="shared" si="1647"/>
        <v>8.0967107222216725</v>
      </c>
      <c r="DP392" s="21">
        <f t="shared" si="1648"/>
        <v>79.886429575284211</v>
      </c>
      <c r="DQ392" s="21">
        <f t="shared" si="1649"/>
        <v>65.556724519339397</v>
      </c>
      <c r="DR392" s="3">
        <f t="shared" si="1618"/>
        <v>72.367759786389087</v>
      </c>
      <c r="EA392" s="3">
        <f t="shared" si="1289"/>
        <v>2.2126613398893671</v>
      </c>
      <c r="EB392" s="3">
        <f t="shared" si="1290"/>
        <v>2.2399997699999998</v>
      </c>
      <c r="EC392" s="21">
        <f t="shared" ref="EC392:ED394" si="1678">DB70</f>
        <v>2.2263305549446835</v>
      </c>
      <c r="ED392" s="3">
        <f t="shared" si="1678"/>
        <v>-2.733843011063275E-2</v>
      </c>
      <c r="EE392" s="22">
        <f t="shared" si="1650"/>
        <v>-6.0864382279521456E-2</v>
      </c>
      <c r="EF392" s="3">
        <f t="shared" si="1651"/>
        <v>4.9565477398803024</v>
      </c>
      <c r="EH392" s="3"/>
      <c r="EI392" s="3">
        <f t="shared" si="1652"/>
        <v>-0.19691358934433012</v>
      </c>
      <c r="EJ392" s="21">
        <f t="shared" si="1653"/>
        <v>9.5999992333338113E-2</v>
      </c>
      <c r="EK392" s="21">
        <f t="shared" si="1654"/>
        <v>3.8774961668467479E-2</v>
      </c>
      <c r="EL392" s="21">
        <f t="shared" si="1655"/>
        <v>9.2159985280009758E-3</v>
      </c>
      <c r="EM392" s="3">
        <f t="shared" si="1656"/>
        <v>-1.8903703067385782E-2</v>
      </c>
      <c r="EV392" s="3">
        <f t="shared" si="1657"/>
        <v>4.0674999999999999</v>
      </c>
      <c r="EW392" s="3">
        <f t="shared" si="1658"/>
        <v>4.4642861726722396</v>
      </c>
      <c r="EX392" s="21">
        <f t="shared" ref="EX392:EY392" si="1679">DD70</f>
        <v>4.2658930863361197</v>
      </c>
      <c r="EY392" s="3">
        <f t="shared" si="1679"/>
        <v>-0.3967861726722397</v>
      </c>
      <c r="EZ392" s="22">
        <f t="shared" si="1660"/>
        <v>-1.6926473907562771</v>
      </c>
      <c r="FA392" s="3">
        <f t="shared" si="1661"/>
        <v>18.197843824050306</v>
      </c>
      <c r="FC392" s="3"/>
      <c r="FD392" s="3">
        <f t="shared" si="1662"/>
        <v>-3.4998344556677274E-2</v>
      </c>
      <c r="FE392" s="21">
        <f t="shared" si="1663"/>
        <v>-0.22822453636664974</v>
      </c>
      <c r="FF392" s="21">
        <f t="shared" si="1664"/>
        <v>1.2248841217079019E-3</v>
      </c>
      <c r="FG392" s="21">
        <f t="shared" si="1665"/>
        <v>5.2086438999772229E-2</v>
      </c>
      <c r="FH392" s="3">
        <f t="shared" si="1620"/>
        <v>7.98748096004793E-3</v>
      </c>
      <c r="FQ392" s="3">
        <f t="shared" si="1666"/>
        <v>8.8637499999999996</v>
      </c>
      <c r="FR392" s="3">
        <f t="shared" si="1667"/>
        <v>10.9218873702815</v>
      </c>
      <c r="FS392" s="21">
        <f t="shared" ref="FS392:FT392" si="1680">DF70</f>
        <v>9.8928186851407496</v>
      </c>
      <c r="FT392" s="3">
        <f t="shared" si="1680"/>
        <v>-2.0581373702815</v>
      </c>
      <c r="FU392" s="22">
        <f t="shared" si="1669"/>
        <v>-20.360779833307269</v>
      </c>
      <c r="FV392" s="3">
        <f t="shared" si="1670"/>
        <v>97.867861537069956</v>
      </c>
      <c r="FX392" s="3"/>
      <c r="FY392" s="3">
        <f t="shared" si="1671"/>
        <v>0.52596484287317757</v>
      </c>
      <c r="FZ392" s="21">
        <f t="shared" si="1672"/>
        <v>5.5041183779278118</v>
      </c>
      <c r="GA392" s="21">
        <f t="shared" si="1673"/>
        <v>0.27663901593860635</v>
      </c>
      <c r="GB392" s="21">
        <f t="shared" si="1674"/>
        <v>30.295319118242684</v>
      </c>
      <c r="GC392" s="3">
        <f t="shared" si="1622"/>
        <v>2.8949727578021704</v>
      </c>
    </row>
    <row r="393" spans="24:185" x14ac:dyDescent="0.25">
      <c r="BP393" s="3">
        <f t="shared" si="1623"/>
        <v>207.75</v>
      </c>
      <c r="BQ393" s="3">
        <f t="shared" si="1624"/>
        <v>196.374527409629</v>
      </c>
      <c r="BR393" s="21">
        <f t="shared" ref="BR393:BS393" si="1681">CV71</f>
        <v>202.06226370481448</v>
      </c>
      <c r="BS393" s="25">
        <f t="shared" si="1681"/>
        <v>11.375472590371004</v>
      </c>
      <c r="BT393" s="22">
        <f t="shared" si="1626"/>
        <v>2298.553742322435</v>
      </c>
      <c r="BU393" s="3">
        <f t="shared" si="1627"/>
        <v>40829.158413513986</v>
      </c>
      <c r="BW393" s="3"/>
      <c r="BX393" s="3">
        <f t="shared" si="1628"/>
        <v>6.8623709315376402</v>
      </c>
      <c r="BY393" s="21">
        <f t="shared" si="1629"/>
        <v>45.323422772898255</v>
      </c>
      <c r="BZ393" s="21">
        <f t="shared" si="1630"/>
        <v>47.092134802012779</v>
      </c>
      <c r="CA393" s="21">
        <f t="shared" si="1631"/>
        <v>2054.2126518508721</v>
      </c>
      <c r="CB393" s="3">
        <f t="shared" si="1614"/>
        <v>311.02613895452811</v>
      </c>
      <c r="CK393" s="3">
        <f t="shared" si="1632"/>
        <v>110.875</v>
      </c>
      <c r="CL393" s="3">
        <f t="shared" si="1633"/>
        <v>101.24993374999899</v>
      </c>
      <c r="CM393" s="21">
        <f t="shared" ref="CM393:CN393" si="1682">CX71</f>
        <v>106.0624668749995</v>
      </c>
      <c r="CN393" s="25">
        <f t="shared" si="1682"/>
        <v>9.6250662500010122</v>
      </c>
      <c r="CO393" s="22">
        <f t="shared" si="1635"/>
        <v>1020.858270310408</v>
      </c>
      <c r="CP393" s="3">
        <f t="shared" si="1636"/>
        <v>11249.246879610366</v>
      </c>
      <c r="CR393" s="3"/>
      <c r="CS393" s="3">
        <f t="shared" si="1637"/>
        <v>-7.209988776655436</v>
      </c>
      <c r="CT393" s="21">
        <f t="shared" si="1638"/>
        <v>-1.9167130000006409</v>
      </c>
      <c r="CU393" s="21">
        <f t="shared" si="1639"/>
        <v>51.983938159497349</v>
      </c>
      <c r="CV393" s="21">
        <f t="shared" si="1640"/>
        <v>3.6737887243714571</v>
      </c>
      <c r="CW393" s="3">
        <f t="shared" si="1616"/>
        <v>13.819479218074191</v>
      </c>
      <c r="DF393" s="3">
        <f t="shared" si="1641"/>
        <v>117.875</v>
      </c>
      <c r="DG393" s="3">
        <f t="shared" si="1642"/>
        <v>131.25014250000001</v>
      </c>
      <c r="DH393" s="21">
        <f t="shared" ref="DH393:DI393" si="1683">CZ71</f>
        <v>124.56257125</v>
      </c>
      <c r="DI393" s="3">
        <f t="shared" si="1683"/>
        <v>-13.37514250000001</v>
      </c>
      <c r="DJ393" s="22">
        <f t="shared" si="1644"/>
        <v>-1666.0421406351545</v>
      </c>
      <c r="DK393" s="3">
        <f t="shared" si="1645"/>
        <v>15515.834156411327</v>
      </c>
      <c r="DM393" s="3"/>
      <c r="DN393" s="3">
        <f t="shared" si="1646"/>
        <v>-6.0620791245791281</v>
      </c>
      <c r="DO393" s="21">
        <f t="shared" si="1647"/>
        <v>-5.6526517777773222</v>
      </c>
      <c r="DP393" s="21">
        <f t="shared" si="1648"/>
        <v>36.748803312658048</v>
      </c>
      <c r="DQ393" s="21">
        <f t="shared" si="1649"/>
        <v>31.952472120809119</v>
      </c>
      <c r="DR393" s="3">
        <f t="shared" si="1618"/>
        <v>34.266822340579004</v>
      </c>
      <c r="EA393" s="3">
        <f t="shared" si="1289"/>
        <v>2.0577307802229212</v>
      </c>
      <c r="EB393" s="3">
        <f t="shared" si="1290"/>
        <v>2.0599994599999998</v>
      </c>
      <c r="EC393" s="21">
        <f t="shared" si="1678"/>
        <v>2.0588651201114603</v>
      </c>
      <c r="ED393" s="3">
        <f t="shared" si="1678"/>
        <v>-2.2686797770785638E-3</v>
      </c>
      <c r="EE393" s="22">
        <f t="shared" si="1650"/>
        <v>-4.6709056617292985E-3</v>
      </c>
      <c r="EF393" s="3">
        <f t="shared" si="1651"/>
        <v>4.2389255828115777</v>
      </c>
      <c r="EH393" s="3"/>
      <c r="EI393" s="3">
        <f t="shared" si="1652"/>
        <v>-0.35184414901077599</v>
      </c>
      <c r="EJ393" s="21">
        <f t="shared" si="1653"/>
        <v>-8.4000317666661939E-2</v>
      </c>
      <c r="EK393" s="21">
        <f t="shared" si="1654"/>
        <v>0.12379430519311714</v>
      </c>
      <c r="EL393" s="21">
        <f t="shared" si="1655"/>
        <v>7.0560533681001177E-3</v>
      </c>
      <c r="EM393" s="3">
        <f t="shared" si="1656"/>
        <v>2.9555020286061523E-2</v>
      </c>
      <c r="EV393" s="3">
        <f t="shared" si="1657"/>
        <v>4.3737499999999994</v>
      </c>
      <c r="EW393" s="3">
        <f t="shared" si="1658"/>
        <v>4.8543702045436401</v>
      </c>
      <c r="EX393" s="21">
        <f t="shared" ref="EX393:EY393" si="1684">DD71</f>
        <v>4.6140601022718197</v>
      </c>
      <c r="EY393" s="3">
        <f t="shared" si="1684"/>
        <v>-0.48062020454364074</v>
      </c>
      <c r="EZ393" s="22">
        <f t="shared" si="1660"/>
        <v>-2.2176105101305339</v>
      </c>
      <c r="FA393" s="3">
        <f t="shared" si="1661"/>
        <v>21.289550627376634</v>
      </c>
      <c r="FC393" s="3"/>
      <c r="FD393" s="3">
        <f t="shared" si="1662"/>
        <v>0.27125165544332219</v>
      </c>
      <c r="FE393" s="21">
        <f t="shared" si="1663"/>
        <v>0.16185949550475076</v>
      </c>
      <c r="FF393" s="21">
        <f t="shared" si="1664"/>
        <v>7.3577460580742785E-2</v>
      </c>
      <c r="FG393" s="21">
        <f t="shared" si="1665"/>
        <v>2.6198496285052431E-2</v>
      </c>
      <c r="FH393" s="3">
        <f t="shared" si="1620"/>
        <v>4.3904656104884608E-2</v>
      </c>
      <c r="FQ393" s="3">
        <f t="shared" si="1666"/>
        <v>9.0849999999999991</v>
      </c>
      <c r="FR393" s="3">
        <f t="shared" si="1667"/>
        <v>8.7365924519805205</v>
      </c>
      <c r="FS393" s="21">
        <f t="shared" ref="FS393:FT393" si="1685">DF71</f>
        <v>8.9107962259902607</v>
      </c>
      <c r="FT393" s="3">
        <f t="shared" si="1685"/>
        <v>0.3484075480194786</v>
      </c>
      <c r="FU393" s="22">
        <f t="shared" si="1669"/>
        <v>3.1045886639984905</v>
      </c>
      <c r="FV393" s="3">
        <f t="shared" si="1670"/>
        <v>79.402289381122273</v>
      </c>
      <c r="FX393" s="3"/>
      <c r="FY393" s="3">
        <f t="shared" si="1671"/>
        <v>0.74721484287317708</v>
      </c>
      <c r="FZ393" s="21">
        <f t="shared" si="1672"/>
        <v>3.3188234596268327</v>
      </c>
      <c r="GA393" s="21">
        <f t="shared" si="1673"/>
        <v>0.55833002140998667</v>
      </c>
      <c r="GB393" s="21">
        <f t="shared" si="1674"/>
        <v>11.014589156169418</v>
      </c>
      <c r="GC393" s="3">
        <f t="shared" si="1622"/>
        <v>2.4798741499088779</v>
      </c>
    </row>
    <row r="394" spans="24:185" x14ac:dyDescent="0.25">
      <c r="BP394" s="3">
        <f t="shared" si="1623"/>
        <v>194.88888888888889</v>
      </c>
      <c r="BQ394" s="3">
        <f t="shared" si="1624"/>
        <v>48.841863756999899</v>
      </c>
      <c r="BR394" s="21">
        <f t="shared" ref="BR394:BS394" si="1686">CV72</f>
        <v>121.8653763229444</v>
      </c>
      <c r="BS394" s="25">
        <f t="shared" si="1686"/>
        <v>146.04702513188897</v>
      </c>
      <c r="BT394" s="22">
        <f t="shared" si="1626"/>
        <v>17798.075678544166</v>
      </c>
      <c r="BU394" s="3">
        <f t="shared" si="1627"/>
        <v>14851.169946332857</v>
      </c>
      <c r="BW394" s="3"/>
      <c r="BX394" s="3">
        <f t="shared" si="1628"/>
        <v>-5.9987401795734741</v>
      </c>
      <c r="BY394" s="21">
        <f t="shared" si="1629"/>
        <v>-102.20924087973084</v>
      </c>
      <c r="BZ394" s="21">
        <f t="shared" si="1630"/>
        <v>35.984883742029197</v>
      </c>
      <c r="CA394" s="21">
        <f t="shared" si="1631"/>
        <v>10446.728921210843</v>
      </c>
      <c r="CB394" s="3">
        <f t="shared" si="1614"/>
        <v>613.12667998894506</v>
      </c>
      <c r="CK394" s="3">
        <f t="shared" si="1632"/>
        <v>119.22222222222221</v>
      </c>
      <c r="CL394" s="3">
        <f t="shared" si="1633"/>
        <v>115.00072499999899</v>
      </c>
      <c r="CM394" s="21">
        <f t="shared" ref="CM394:CN394" si="1687">CX72</f>
        <v>117.1114736111106</v>
      </c>
      <c r="CN394" s="25">
        <f t="shared" si="1687"/>
        <v>4.2214972222232205</v>
      </c>
      <c r="CO394" s="22">
        <f t="shared" si="1635"/>
        <v>494.38576053977135</v>
      </c>
      <c r="CP394" s="3">
        <f t="shared" si="1636"/>
        <v>13715.097251365854</v>
      </c>
      <c r="CR394" s="3"/>
      <c r="CS394" s="3">
        <f t="shared" si="1637"/>
        <v>1.1372334455667783</v>
      </c>
      <c r="CT394" s="21">
        <f t="shared" si="1638"/>
        <v>11.834078249999365</v>
      </c>
      <c r="CU394" s="21">
        <f t="shared" si="1639"/>
        <v>1.2932999097156865</v>
      </c>
      <c r="CV394" s="21">
        <f t="shared" si="1640"/>
        <v>140.04540802710804</v>
      </c>
      <c r="CW394" s="3">
        <f t="shared" si="1616"/>
        <v>13.458109583353648</v>
      </c>
      <c r="DF394" s="3">
        <f t="shared" si="1641"/>
        <v>128.33333333333329</v>
      </c>
      <c r="DG394" s="3">
        <f t="shared" si="1642"/>
        <v>133.74900749999998</v>
      </c>
      <c r="DH394" s="21">
        <f t="shared" ref="DH394:DI394" si="1688">CZ72</f>
        <v>131.04117041666663</v>
      </c>
      <c r="DI394" s="3">
        <f t="shared" si="1688"/>
        <v>-5.4156741666666903</v>
      </c>
      <c r="DJ394" s="22">
        <f t="shared" si="1644"/>
        <v>-709.67628139530882</v>
      </c>
      <c r="DK394" s="3">
        <f t="shared" si="1645"/>
        <v>17171.788344169865</v>
      </c>
      <c r="DM394" s="3"/>
      <c r="DN394" s="3">
        <f t="shared" si="1646"/>
        <v>4.3962542087541578</v>
      </c>
      <c r="DO394" s="21">
        <f t="shared" si="1647"/>
        <v>-3.1537867777773556</v>
      </c>
      <c r="DP394" s="21">
        <f t="shared" si="1648"/>
        <v>19.327051067988645</v>
      </c>
      <c r="DQ394" s="21">
        <f t="shared" si="1649"/>
        <v>9.9463710396832763</v>
      </c>
      <c r="DR394" s="3">
        <f t="shared" si="1618"/>
        <v>-13.864848395316914</v>
      </c>
      <c r="EA394" s="3">
        <f t="shared" ref="EA394:EA415" si="1689">AD175</f>
        <v>2.4725274725274726</v>
      </c>
      <c r="EB394" s="3">
        <f t="shared" ref="EB394:EB415" si="1690">BD175</f>
        <v>2.2000045799999901</v>
      </c>
      <c r="EC394" s="21">
        <f t="shared" si="1678"/>
        <v>2.3362660262637314</v>
      </c>
      <c r="ED394" s="3">
        <f t="shared" si="1678"/>
        <v>0.27252289252748252</v>
      </c>
      <c r="EE394" s="22">
        <f t="shared" si="1650"/>
        <v>0.6366859751910795</v>
      </c>
      <c r="EF394" s="3">
        <f t="shared" si="1651"/>
        <v>5.4581389454741256</v>
      </c>
      <c r="EH394" s="3"/>
      <c r="EI394" s="3">
        <f t="shared" si="1652"/>
        <v>6.295254329377542E-2</v>
      </c>
      <c r="EJ394" s="21">
        <f t="shared" si="1653"/>
        <v>5.6004802333328385E-2</v>
      </c>
      <c r="EK394" s="21">
        <f t="shared" si="1654"/>
        <v>3.9630227071546682E-3</v>
      </c>
      <c r="EL394" s="21">
        <f t="shared" si="1655"/>
        <v>3.1365378843951847E-3</v>
      </c>
      <c r="EM394" s="3">
        <f t="shared" si="1656"/>
        <v>3.5256447435481897E-3</v>
      </c>
      <c r="EV394" s="3">
        <f t="shared" si="1657"/>
        <v>4.0444444444444443</v>
      </c>
      <c r="EW394" s="3">
        <f t="shared" si="1658"/>
        <v>4.5454450826643296</v>
      </c>
      <c r="EX394" s="21">
        <f t="shared" ref="EX394:EY394" si="1691">DD72</f>
        <v>4.2949447635543869</v>
      </c>
      <c r="EY394" s="3">
        <f t="shared" si="1691"/>
        <v>-0.50100063821988527</v>
      </c>
      <c r="EZ394" s="22">
        <f t="shared" si="1660"/>
        <v>-2.1517700676599021</v>
      </c>
      <c r="FA394" s="3">
        <f t="shared" si="1661"/>
        <v>18.446550521983248</v>
      </c>
      <c r="FC394" s="3"/>
      <c r="FD394" s="3">
        <f t="shared" si="1662"/>
        <v>-5.8053900112232881E-2</v>
      </c>
      <c r="FE394" s="21">
        <f t="shared" si="1663"/>
        <v>-0.14706562637455978</v>
      </c>
      <c r="FF394" s="21">
        <f t="shared" si="1664"/>
        <v>3.3702553182411131E-3</v>
      </c>
      <c r="FG394" s="21">
        <f t="shared" si="1665"/>
        <v>2.1628298460941612E-2</v>
      </c>
      <c r="FH394" s="3">
        <f t="shared" si="1620"/>
        <v>8.5377331834916546E-3</v>
      </c>
      <c r="FQ394" s="3">
        <f t="shared" si="1666"/>
        <v>7.8722222222222218</v>
      </c>
      <c r="FR394" s="3">
        <f t="shared" si="1667"/>
        <v>2.0746027398854801</v>
      </c>
      <c r="FS394" s="21">
        <f t="shared" ref="FS394:FT394" si="1692">DF72</f>
        <v>4.9734124810538507</v>
      </c>
      <c r="FT394" s="3">
        <f t="shared" si="1692"/>
        <v>5.7976194823367422</v>
      </c>
      <c r="FU394" s="22">
        <f t="shared" si="1669"/>
        <v>28.833953093854518</v>
      </c>
      <c r="FV394" s="3">
        <f t="shared" si="1670"/>
        <v>24.73483170670222</v>
      </c>
      <c r="FX394" s="3"/>
      <c r="FY394" s="3">
        <f t="shared" si="1671"/>
        <v>-0.46556293490460021</v>
      </c>
      <c r="FZ394" s="21">
        <f t="shared" si="1672"/>
        <v>-3.3431662524682078</v>
      </c>
      <c r="GA394" s="21">
        <f t="shared" si="1673"/>
        <v>0.21674884635698502</v>
      </c>
      <c r="GB394" s="21">
        <f t="shared" si="1674"/>
        <v>11.176760591642321</v>
      </c>
      <c r="GC394" s="3">
        <f t="shared" si="1622"/>
        <v>1.5564542923731124</v>
      </c>
    </row>
    <row r="395" spans="24:185" x14ac:dyDescent="0.25">
      <c r="BP395" s="3">
        <f t="shared" si="1623"/>
        <v>193.77777777777777</v>
      </c>
      <c r="BQ395" s="3">
        <f t="shared" si="1624"/>
        <v>42.855685426400001</v>
      </c>
      <c r="BR395" s="21">
        <f t="shared" ref="BR395:BS395" si="1693">CV73</f>
        <v>118.31673160208888</v>
      </c>
      <c r="BS395" s="25">
        <f t="shared" si="1693"/>
        <v>150.92209235137778</v>
      </c>
      <c r="BT395" s="22">
        <f t="shared" si="1626"/>
        <v>17856.608693563638</v>
      </c>
      <c r="BU395" s="3">
        <f t="shared" si="1627"/>
        <v>13998.848977000736</v>
      </c>
      <c r="BW395" s="3"/>
      <c r="BX395" s="3">
        <f t="shared" si="1628"/>
        <v>-7.1098512906845883</v>
      </c>
      <c r="BY395" s="21">
        <f t="shared" si="1629"/>
        <v>-108.19541921033074</v>
      </c>
      <c r="BZ395" s="21">
        <f t="shared" si="1630"/>
        <v>50.549985375649307</v>
      </c>
      <c r="CA395" s="21">
        <f t="shared" si="1631"/>
        <v>11706.248738099206</v>
      </c>
      <c r="CB395" s="3">
        <f t="shared" si="1614"/>
        <v>769.25334091873015</v>
      </c>
      <c r="CK395" s="3">
        <f t="shared" si="1632"/>
        <v>120.77777777777777</v>
      </c>
      <c r="CL395" s="3">
        <f t="shared" si="1633"/>
        <v>127.499817499999</v>
      </c>
      <c r="CM395" s="21">
        <f t="shared" ref="CM395:CN395" si="1694">CX73</f>
        <v>124.13879763888838</v>
      </c>
      <c r="CN395" s="25">
        <f t="shared" si="1694"/>
        <v>-6.7220397222212256</v>
      </c>
      <c r="CO395" s="22">
        <f t="shared" si="1635"/>
        <v>-834.46592879739012</v>
      </c>
      <c r="CP395" s="3">
        <f t="shared" si="1636"/>
        <v>15410.441079228878</v>
      </c>
      <c r="CR395" s="3"/>
      <c r="CS395" s="3">
        <f t="shared" si="1637"/>
        <v>2.6927890011223354</v>
      </c>
      <c r="CT395" s="21">
        <f t="shared" si="1638"/>
        <v>24.333170749999368</v>
      </c>
      <c r="CU395" s="21">
        <f t="shared" si="1639"/>
        <v>7.2511126045654253</v>
      </c>
      <c r="CV395" s="21">
        <f t="shared" si="1640"/>
        <v>592.10319874862478</v>
      </c>
      <c r="CW395" s="3">
        <f t="shared" si="1616"/>
        <v>65.524094558030029</v>
      </c>
      <c r="DF395" s="3">
        <f t="shared" si="1641"/>
        <v>112.99999999999999</v>
      </c>
      <c r="DG395" s="3">
        <f t="shared" si="1642"/>
        <v>107.50007749999899</v>
      </c>
      <c r="DH395" s="21">
        <f t="shared" ref="DH395:DI395" si="1695">CZ73</f>
        <v>110.25003874999949</v>
      </c>
      <c r="DI395" s="3">
        <f t="shared" si="1695"/>
        <v>5.4999225000009915</v>
      </c>
      <c r="DJ395" s="22">
        <f t="shared" si="1644"/>
        <v>606.3666687471034</v>
      </c>
      <c r="DK395" s="3">
        <f t="shared" si="1645"/>
        <v>12155.071044376389</v>
      </c>
      <c r="DM395" s="3"/>
      <c r="DN395" s="3">
        <f t="shared" si="1646"/>
        <v>-10.937079124579142</v>
      </c>
      <c r="DO395" s="21">
        <f t="shared" si="1647"/>
        <v>-29.402716777778338</v>
      </c>
      <c r="DP395" s="21">
        <f t="shared" si="1648"/>
        <v>119.61969977730486</v>
      </c>
      <c r="DQ395" s="21">
        <f t="shared" si="1649"/>
        <v>864.51975391424776</v>
      </c>
      <c r="DR395" s="3">
        <f t="shared" si="1618"/>
        <v>321.57983987615233</v>
      </c>
      <c r="EA395" s="3">
        <f t="shared" si="1689"/>
        <v>2.3352361183186301</v>
      </c>
      <c r="EB395" s="3">
        <f t="shared" si="1690"/>
        <v>2.05999946999999</v>
      </c>
      <c r="EC395" s="21">
        <f t="shared" ref="EC395:ED397" si="1696">DB73</f>
        <v>2.19761779415931</v>
      </c>
      <c r="ED395" s="3">
        <f t="shared" si="1696"/>
        <v>0.27523664831864014</v>
      </c>
      <c r="EE395" s="22">
        <f t="shared" si="1650"/>
        <v>0.60486495594981171</v>
      </c>
      <c r="EF395" s="3">
        <f t="shared" si="1651"/>
        <v>4.8295239692056313</v>
      </c>
      <c r="EH395" s="3"/>
      <c r="EI395" s="3">
        <f t="shared" si="1652"/>
        <v>-7.4338810915067111E-2</v>
      </c>
      <c r="EJ395" s="21">
        <f t="shared" si="1653"/>
        <v>-8.400030766667177E-2</v>
      </c>
      <c r="EK395" s="21">
        <f t="shared" si="1654"/>
        <v>5.5262588082661008E-3</v>
      </c>
      <c r="EL395" s="21">
        <f t="shared" si="1655"/>
        <v>7.0560516880955161E-3</v>
      </c>
      <c r="EM395" s="3">
        <f t="shared" si="1656"/>
        <v>6.2444829884401752E-3</v>
      </c>
      <c r="EV395" s="3">
        <f t="shared" si="1657"/>
        <v>4.2822222222222219</v>
      </c>
      <c r="EW395" s="3">
        <f t="shared" si="1658"/>
        <v>4.8543701809787398</v>
      </c>
      <c r="EX395" s="21">
        <f t="shared" ref="EX395:EY395" si="1697">DD73</f>
        <v>4.5682962016004804</v>
      </c>
      <c r="EY395" s="3">
        <f t="shared" si="1697"/>
        <v>-0.57214795875651792</v>
      </c>
      <c r="EZ395" s="22">
        <f t="shared" si="1660"/>
        <v>-2.613741346740869</v>
      </c>
      <c r="FA395" s="3">
        <f t="shared" si="1661"/>
        <v>20.869330185557377</v>
      </c>
      <c r="FC395" s="3"/>
      <c r="FD395" s="3">
        <f t="shared" si="1662"/>
        <v>0.17972387766554476</v>
      </c>
      <c r="FE395" s="21">
        <f t="shared" si="1663"/>
        <v>0.16185947193985051</v>
      </c>
      <c r="FF395" s="21">
        <f t="shared" si="1664"/>
        <v>3.2300672203139702E-2</v>
      </c>
      <c r="FG395" s="21">
        <f t="shared" si="1665"/>
        <v>2.6198488656647253E-2</v>
      </c>
      <c r="FH395" s="3">
        <f t="shared" si="1620"/>
        <v>2.9090011933927368E-2</v>
      </c>
      <c r="FQ395" s="3">
        <f t="shared" si="1666"/>
        <v>8.2955555555555556</v>
      </c>
      <c r="FR395" s="3">
        <f t="shared" si="1667"/>
        <v>1.3767382307254401</v>
      </c>
      <c r="FS395" s="21">
        <f t="shared" ref="FS395:FT395" si="1698">DF73</f>
        <v>4.8361468931404978</v>
      </c>
      <c r="FT395" s="3">
        <f t="shared" si="1698"/>
        <v>6.9188173248301155</v>
      </c>
      <c r="FU395" s="22">
        <f t="shared" si="1669"/>
        <v>33.460416909683815</v>
      </c>
      <c r="FV395" s="3">
        <f t="shared" si="1670"/>
        <v>23.388316772032489</v>
      </c>
      <c r="FX395" s="3"/>
      <c r="FY395" s="3">
        <f t="shared" si="1671"/>
        <v>-4.2229601571266429E-2</v>
      </c>
      <c r="FZ395" s="21">
        <f t="shared" si="1672"/>
        <v>-4.0410307616282477</v>
      </c>
      <c r="GA395" s="21">
        <f t="shared" si="1673"/>
        <v>1.7833392488679079E-3</v>
      </c>
      <c r="GB395" s="21">
        <f t="shared" si="1674"/>
        <v>16.329929616425776</v>
      </c>
      <c r="GC395" s="3">
        <f t="shared" si="1622"/>
        <v>0.17065111900079222</v>
      </c>
    </row>
    <row r="396" spans="24:185" x14ac:dyDescent="0.25">
      <c r="BP396" s="3">
        <f t="shared" si="1623"/>
        <v>196.77777777777777</v>
      </c>
      <c r="BQ396" s="3">
        <f t="shared" si="1624"/>
        <v>4.5164340059399404</v>
      </c>
      <c r="BR396" s="21">
        <f t="shared" ref="BR396:BS396" si="1699">CV74</f>
        <v>100.64710589185886</v>
      </c>
      <c r="BS396" s="25">
        <f t="shared" si="1699"/>
        <v>192.26134377183783</v>
      </c>
      <c r="BT396" s="22">
        <f t="shared" si="1626"/>
        <v>19350.547825515241</v>
      </c>
      <c r="BU396" s="3">
        <f t="shared" si="1627"/>
        <v>10129.83992440705</v>
      </c>
      <c r="BW396" s="3"/>
      <c r="BX396" s="3">
        <f t="shared" si="1628"/>
        <v>-4.1098512906845883</v>
      </c>
      <c r="BY396" s="21">
        <f t="shared" si="1629"/>
        <v>-146.5346706307908</v>
      </c>
      <c r="BZ396" s="21">
        <f t="shared" si="1630"/>
        <v>16.890877631541777</v>
      </c>
      <c r="CA396" s="21">
        <f t="shared" si="1631"/>
        <v>21472.409696874343</v>
      </c>
      <c r="CB396" s="3">
        <f t="shared" si="1614"/>
        <v>602.23570522199657</v>
      </c>
      <c r="CK396" s="3">
        <f t="shared" si="1632"/>
        <v>117</v>
      </c>
      <c r="CL396" s="3">
        <f t="shared" si="1633"/>
        <v>109.99965499999901</v>
      </c>
      <c r="CM396" s="21">
        <f t="shared" ref="CM396:CN396" si="1700">CX74</f>
        <v>113.4998274999995</v>
      </c>
      <c r="CN396" s="25">
        <f t="shared" si="1700"/>
        <v>7.0003450000009906</v>
      </c>
      <c r="CO396" s="22">
        <f t="shared" si="1635"/>
        <v>794.53794994059638</v>
      </c>
      <c r="CP396" s="3">
        <f t="shared" si="1636"/>
        <v>12882.210842529643</v>
      </c>
      <c r="CR396" s="3"/>
      <c r="CS396" s="3">
        <f t="shared" si="1637"/>
        <v>-1.084988776655436</v>
      </c>
      <c r="CT396" s="21">
        <f t="shared" si="1638"/>
        <v>6.8330082499993807</v>
      </c>
      <c r="CU396" s="21">
        <f t="shared" si="1639"/>
        <v>1.1772006454682595</v>
      </c>
      <c r="CV396" s="21">
        <f t="shared" si="1640"/>
        <v>46.690001744559602</v>
      </c>
      <c r="CW396" s="3">
        <f t="shared" si="1616"/>
        <v>-7.4137372620433295</v>
      </c>
      <c r="DF396" s="3">
        <f t="shared" si="1641"/>
        <v>107.77777777777777</v>
      </c>
      <c r="DG396" s="3">
        <f t="shared" si="1642"/>
        <v>108.750345</v>
      </c>
      <c r="DH396" s="21">
        <f t="shared" ref="DH396:DI396" si="1701">CZ74</f>
        <v>108.26406138888888</v>
      </c>
      <c r="DI396" s="3">
        <f t="shared" si="1701"/>
        <v>-0.97256722222222436</v>
      </c>
      <c r="DJ396" s="22">
        <f t="shared" si="1644"/>
        <v>-105.29407745148802</v>
      </c>
      <c r="DK396" s="3">
        <f t="shared" si="1645"/>
        <v>11721.106988417099</v>
      </c>
      <c r="DM396" s="3"/>
      <c r="DN396" s="3">
        <f t="shared" si="1646"/>
        <v>-16.159301346801357</v>
      </c>
      <c r="DO396" s="21">
        <f t="shared" si="1647"/>
        <v>-28.152449277777336</v>
      </c>
      <c r="DP396" s="21">
        <f t="shared" si="1648"/>
        <v>261.12302001673612</v>
      </c>
      <c r="DQ396" s="21">
        <f t="shared" si="1649"/>
        <v>792.56040033782563</v>
      </c>
      <c r="DR396" s="3">
        <f t="shared" si="1618"/>
        <v>454.92391153014421</v>
      </c>
      <c r="EA396" s="3">
        <f t="shared" si="1689"/>
        <v>2.2466300549176235</v>
      </c>
      <c r="EB396" s="3">
        <f t="shared" si="1690"/>
        <v>2.0299987799999899</v>
      </c>
      <c r="EC396" s="21">
        <f t="shared" si="1696"/>
        <v>2.1383144174588065</v>
      </c>
      <c r="ED396" s="3">
        <f t="shared" si="1696"/>
        <v>0.21663127491763357</v>
      </c>
      <c r="EE396" s="22">
        <f t="shared" si="1650"/>
        <v>0.46322577842885815</v>
      </c>
      <c r="EF396" s="3">
        <f t="shared" si="1651"/>
        <v>4.5723885479121948</v>
      </c>
      <c r="EH396" s="3"/>
      <c r="EI396" s="3">
        <f t="shared" si="1652"/>
        <v>-0.16294487431607374</v>
      </c>
      <c r="EJ396" s="21">
        <f t="shared" si="1653"/>
        <v>-0.11400099766667182</v>
      </c>
      <c r="EK396" s="21">
        <f t="shared" si="1654"/>
        <v>2.6551032065881067E-2</v>
      </c>
      <c r="EL396" s="21">
        <f t="shared" si="1655"/>
        <v>1.2996227468996514E-2</v>
      </c>
      <c r="EM396" s="3">
        <f t="shared" si="1656"/>
        <v>1.8575878236702856E-2</v>
      </c>
      <c r="EV396" s="3">
        <f t="shared" si="1657"/>
        <v>4.4511111111111115</v>
      </c>
      <c r="EW396" s="3">
        <f t="shared" si="1658"/>
        <v>4.9261113349043502</v>
      </c>
      <c r="EX396" s="21">
        <f t="shared" ref="EX396:EY396" si="1702">DD74</f>
        <v>4.6886112230077313</v>
      </c>
      <c r="EY396" s="3">
        <f t="shared" si="1702"/>
        <v>-0.4750002237932387</v>
      </c>
      <c r="EZ396" s="22">
        <f t="shared" si="1660"/>
        <v>-2.2270913802081629</v>
      </c>
      <c r="FA396" s="3">
        <f t="shared" si="1661"/>
        <v>21.983075200514055</v>
      </c>
      <c r="FC396" s="3"/>
      <c r="FD396" s="3">
        <f t="shared" si="1662"/>
        <v>0.34861276655443429</v>
      </c>
      <c r="FE396" s="21">
        <f t="shared" si="1663"/>
        <v>0.23360062586546082</v>
      </c>
      <c r="FF396" s="21">
        <f t="shared" si="1664"/>
        <v>0.12153086100473651</v>
      </c>
      <c r="FG396" s="21">
        <f t="shared" si="1665"/>
        <v>5.4569252404735001E-2</v>
      </c>
      <c r="FH396" s="3">
        <f t="shared" si="1620"/>
        <v>8.1436160451805642E-2</v>
      </c>
      <c r="FQ396" s="3">
        <f t="shared" si="1666"/>
        <v>8.7544444444444434</v>
      </c>
      <c r="FR396" s="3">
        <f t="shared" si="1667"/>
        <v>0.30984600907242998</v>
      </c>
      <c r="FS396" s="21">
        <f t="shared" ref="FS396:FT396" si="1703">DF74</f>
        <v>4.5321452267584368</v>
      </c>
      <c r="FT396" s="3">
        <f t="shared" si="1703"/>
        <v>8.4445984353720132</v>
      </c>
      <c r="FU396" s="22">
        <f t="shared" si="1669"/>
        <v>38.272146490763035</v>
      </c>
      <c r="FV396" s="3">
        <f t="shared" si="1670"/>
        <v>20.540340356429283</v>
      </c>
      <c r="FX396" s="3"/>
      <c r="FY396" s="3">
        <f t="shared" si="1671"/>
        <v>0.41665928731762136</v>
      </c>
      <c r="FZ396" s="21">
        <f t="shared" si="1672"/>
        <v>-5.1079229832812576</v>
      </c>
      <c r="GA396" s="21">
        <f t="shared" si="1673"/>
        <v>0.17360496170802814</v>
      </c>
      <c r="GB396" s="21">
        <f t="shared" si="1674"/>
        <v>26.090877203132901</v>
      </c>
      <c r="GC396" s="3">
        <f t="shared" si="1622"/>
        <v>-2.1282635498872673</v>
      </c>
    </row>
    <row r="397" spans="24:185" x14ac:dyDescent="0.25">
      <c r="BP397" s="3">
        <f t="shared" si="1623"/>
        <v>213.875</v>
      </c>
      <c r="BQ397" s="3">
        <f t="shared" si="1624"/>
        <v>2.9265150724999902</v>
      </c>
      <c r="BR397" s="21">
        <f t="shared" ref="BR397:BS397" si="1704">CV75</f>
        <v>108.40075753625</v>
      </c>
      <c r="BS397" s="25">
        <f t="shared" si="1704"/>
        <v>210.9484849275</v>
      </c>
      <c r="BT397" s="22">
        <f t="shared" si="1626"/>
        <v>22866.975567265214</v>
      </c>
      <c r="BU397" s="3">
        <f t="shared" si="1627"/>
        <v>11750.724234432861</v>
      </c>
      <c r="BW397" s="3"/>
      <c r="BX397" s="3">
        <f t="shared" si="1628"/>
        <v>12.98737093153764</v>
      </c>
      <c r="BY397" s="21">
        <f t="shared" si="1629"/>
        <v>-148.12458956423075</v>
      </c>
      <c r="BZ397" s="21">
        <f t="shared" si="1630"/>
        <v>168.67180371334888</v>
      </c>
      <c r="CA397" s="21">
        <f t="shared" si="1631"/>
        <v>21940.894033571814</v>
      </c>
      <c r="CB397" s="3">
        <f t="shared" si="1614"/>
        <v>-1923.7489887524341</v>
      </c>
      <c r="CK397" s="3">
        <f t="shared" si="1632"/>
        <v>113.74999999999999</v>
      </c>
      <c r="CL397" s="3">
        <f t="shared" si="1633"/>
        <v>106.249807500001</v>
      </c>
      <c r="CM397" s="21">
        <f t="shared" ref="CM397:CN397" si="1705">CX75</f>
        <v>109.9999037500005</v>
      </c>
      <c r="CN397" s="25">
        <f t="shared" si="1705"/>
        <v>7.5001924999989882</v>
      </c>
      <c r="CO397" s="22">
        <f t="shared" si="1635"/>
        <v>825.02045310636436</v>
      </c>
      <c r="CP397" s="3">
        <f t="shared" si="1636"/>
        <v>12099.978825009373</v>
      </c>
      <c r="CR397" s="3"/>
      <c r="CS397" s="3">
        <f t="shared" si="1637"/>
        <v>-4.3349887766554502</v>
      </c>
      <c r="CT397" s="21">
        <f t="shared" si="1638"/>
        <v>3.0831607500013689</v>
      </c>
      <c r="CU397" s="21">
        <f t="shared" si="1639"/>
        <v>18.792127693728716</v>
      </c>
      <c r="CV397" s="21">
        <f t="shared" si="1640"/>
        <v>9.5058802103490034</v>
      </c>
      <c r="CW397" s="3">
        <f t="shared" si="1616"/>
        <v>-13.365467247880535</v>
      </c>
      <c r="DF397" s="3">
        <f t="shared" si="1641"/>
        <v>141.50000000000003</v>
      </c>
      <c r="DG397" s="3">
        <f t="shared" si="1642"/>
        <v>131.25038249999901</v>
      </c>
      <c r="DH397" s="21">
        <f t="shared" ref="DH397:DI397" si="1706">CZ75</f>
        <v>136.37519124999952</v>
      </c>
      <c r="DI397" s="3">
        <f t="shared" si="1706"/>
        <v>10.249617500001023</v>
      </c>
      <c r="DJ397" s="22">
        <f t="shared" si="1644"/>
        <v>1397.7935468019814</v>
      </c>
      <c r="DK397" s="3">
        <f t="shared" si="1645"/>
        <v>18598.192788473945</v>
      </c>
      <c r="DM397" s="3"/>
      <c r="DN397" s="3">
        <f t="shared" si="1646"/>
        <v>17.5629208754209</v>
      </c>
      <c r="DO397" s="21">
        <f t="shared" si="1647"/>
        <v>-5.652411777778326</v>
      </c>
      <c r="DP397" s="21">
        <f t="shared" si="1648"/>
        <v>308.45618967629525</v>
      </c>
      <c r="DQ397" s="21">
        <f t="shared" si="1649"/>
        <v>31.949758905567137</v>
      </c>
      <c r="DR397" s="3">
        <f t="shared" si="1618"/>
        <v>-99.272860808417931</v>
      </c>
      <c r="EA397" s="3">
        <f t="shared" si="1689"/>
        <v>2.5437201907790143</v>
      </c>
      <c r="EB397" s="3">
        <f t="shared" si="1690"/>
        <v>2.0400009099999998</v>
      </c>
      <c r="EC397" s="21">
        <f t="shared" si="1696"/>
        <v>2.2918605503895071</v>
      </c>
      <c r="ED397" s="3">
        <f t="shared" si="1696"/>
        <v>0.50371928077901451</v>
      </c>
      <c r="EE397" s="22">
        <f t="shared" si="1650"/>
        <v>1.154454348087999</v>
      </c>
      <c r="EF397" s="3">
        <f t="shared" si="1651"/>
        <v>5.2526247824316945</v>
      </c>
      <c r="EH397" s="3"/>
      <c r="EI397" s="3">
        <f t="shared" si="1652"/>
        <v>0.13414526154531714</v>
      </c>
      <c r="EJ397" s="21">
        <f t="shared" si="1653"/>
        <v>-0.10399886766666189</v>
      </c>
      <c r="EK397" s="21">
        <f t="shared" si="1654"/>
        <v>1.7994951195061542E-2</v>
      </c>
      <c r="EL397" s="21">
        <f t="shared" si="1655"/>
        <v>1.0815764475947851E-2</v>
      </c>
      <c r="EM397" s="3">
        <f t="shared" si="1656"/>
        <v>-1.3950955303561184E-2</v>
      </c>
      <c r="EV397" s="3">
        <f t="shared" si="1657"/>
        <v>3.9312499999999999</v>
      </c>
      <c r="EW397" s="3">
        <f t="shared" si="1658"/>
        <v>4.9019585976557103</v>
      </c>
      <c r="EX397" s="21">
        <f t="shared" ref="EX397:EY397" si="1707">DD75</f>
        <v>4.4166042988278553</v>
      </c>
      <c r="EY397" s="3">
        <f t="shared" si="1707"/>
        <v>-0.97070859765571038</v>
      </c>
      <c r="EZ397" s="22">
        <f t="shared" si="1660"/>
        <v>-4.2872357653153692</v>
      </c>
      <c r="FA397" s="3">
        <f t="shared" si="1661"/>
        <v>19.506393532424692</v>
      </c>
      <c r="FC397" s="3"/>
      <c r="FD397" s="3">
        <f t="shared" si="1662"/>
        <v>-0.17124834455667726</v>
      </c>
      <c r="FE397" s="21">
        <f t="shared" si="1663"/>
        <v>0.20944788861682095</v>
      </c>
      <c r="FF397" s="21">
        <f t="shared" si="1664"/>
        <v>2.9325995513402453E-2</v>
      </c>
      <c r="FG397" s="21">
        <f t="shared" si="1665"/>
        <v>4.3868418046044237E-2</v>
      </c>
      <c r="FH397" s="3">
        <f t="shared" si="1620"/>
        <v>-3.5867604196521914E-2</v>
      </c>
      <c r="FQ397" s="3">
        <f t="shared" si="1666"/>
        <v>8.39</v>
      </c>
      <c r="FR397" s="3">
        <f t="shared" si="1667"/>
        <v>0.45042511195061202</v>
      </c>
      <c r="FS397" s="21">
        <f t="shared" ref="FS397:FT397" si="1708">DF75</f>
        <v>4.420212555975306</v>
      </c>
      <c r="FT397" s="3">
        <f t="shared" si="1708"/>
        <v>7.9395748880493882</v>
      </c>
      <c r="FU397" s="22">
        <f t="shared" si="1669"/>
        <v>35.094608609262139</v>
      </c>
      <c r="FV397" s="3">
        <f t="shared" si="1670"/>
        <v>19.538279040001747</v>
      </c>
      <c r="FX397" s="3"/>
      <c r="FY397" s="3">
        <f t="shared" si="1671"/>
        <v>5.2214842873178569E-2</v>
      </c>
      <c r="FZ397" s="21">
        <f t="shared" si="1672"/>
        <v>-4.9673438804030754</v>
      </c>
      <c r="GA397" s="21">
        <f t="shared" si="1673"/>
        <v>2.7263898162707269E-3</v>
      </c>
      <c r="GB397" s="21">
        <f t="shared" si="1674"/>
        <v>24.674505226177882</v>
      </c>
      <c r="GC397" s="3">
        <f t="shared" si="1622"/>
        <v>-0.25936908021229171</v>
      </c>
    </row>
    <row r="398" spans="24:185" x14ac:dyDescent="0.25">
      <c r="BP398" s="3">
        <f t="shared" si="1623"/>
        <v>218.125</v>
      </c>
      <c r="BQ398" s="3">
        <f t="shared" si="1624"/>
        <v>76.185075258500007</v>
      </c>
      <c r="BR398" s="21">
        <f t="shared" ref="BR398:BS398" si="1709">CV76</f>
        <v>147.15503762924999</v>
      </c>
      <c r="BS398" s="25">
        <f t="shared" si="1709"/>
        <v>141.93992474149999</v>
      </c>
      <c r="BT398" s="22">
        <f t="shared" si="1626"/>
        <v>20887.174966428342</v>
      </c>
      <c r="BU398" s="3">
        <f t="shared" si="1627"/>
        <v>21654.60509966598</v>
      </c>
      <c r="BW398" s="3"/>
      <c r="BX398" s="3">
        <f t="shared" si="1628"/>
        <v>17.23737093153764</v>
      </c>
      <c r="BY398" s="21">
        <f t="shared" si="1629"/>
        <v>-74.866029378230735</v>
      </c>
      <c r="BZ398" s="21">
        <f t="shared" si="1630"/>
        <v>297.12695663141881</v>
      </c>
      <c r="CA398" s="21">
        <f t="shared" si="1631"/>
        <v>5604.9223548621076</v>
      </c>
      <c r="CB398" s="3">
        <f t="shared" si="1614"/>
        <v>-1290.4935185639574</v>
      </c>
      <c r="CK398" s="3">
        <f t="shared" si="1632"/>
        <v>115.99999999999999</v>
      </c>
      <c r="CL398" s="3">
        <f t="shared" si="1633"/>
        <v>112.49995374999899</v>
      </c>
      <c r="CM398" s="21">
        <f t="shared" ref="CM398:CN398" si="1710">CX76</f>
        <v>114.24997687499949</v>
      </c>
      <c r="CN398" s="25">
        <f t="shared" si="1710"/>
        <v>3.5000462500009917</v>
      </c>
      <c r="CO398" s="22">
        <f t="shared" si="1635"/>
        <v>399.880203124042</v>
      </c>
      <c r="CP398" s="3">
        <f t="shared" si="1636"/>
        <v>13053.057215937919</v>
      </c>
      <c r="CR398" s="3"/>
      <c r="CS398" s="3">
        <f t="shared" si="1637"/>
        <v>-2.0849887766554502</v>
      </c>
      <c r="CT398" s="21">
        <f t="shared" si="1638"/>
        <v>9.3333069999993654</v>
      </c>
      <c r="CU398" s="21">
        <f t="shared" si="1639"/>
        <v>4.3471781987791909</v>
      </c>
      <c r="CV398" s="21">
        <f t="shared" si="1640"/>
        <v>87.110619556237154</v>
      </c>
      <c r="CW398" s="3">
        <f t="shared" si="1616"/>
        <v>-19.459840344078426</v>
      </c>
      <c r="DF398" s="3">
        <f t="shared" si="1641"/>
        <v>135.75</v>
      </c>
      <c r="DG398" s="3">
        <f t="shared" si="1642"/>
        <v>121.24991250000001</v>
      </c>
      <c r="DH398" s="21">
        <f t="shared" ref="DH398:DI398" si="1711">CZ76</f>
        <v>128.49995625</v>
      </c>
      <c r="DI398" s="3">
        <f t="shared" si="1711"/>
        <v>14.500087499999992</v>
      </c>
      <c r="DJ398" s="22">
        <f t="shared" si="1644"/>
        <v>1863.2606093711709</v>
      </c>
      <c r="DK398" s="3">
        <f t="shared" si="1645"/>
        <v>16512.238756251914</v>
      </c>
      <c r="DM398" s="3"/>
      <c r="DN398" s="3">
        <f t="shared" si="1646"/>
        <v>11.812920875420872</v>
      </c>
      <c r="DO398" s="21">
        <f t="shared" si="1647"/>
        <v>-15.652881777777324</v>
      </c>
      <c r="DP398" s="21">
        <f t="shared" si="1648"/>
        <v>139.54509960895422</v>
      </c>
      <c r="DQ398" s="21">
        <f t="shared" si="1649"/>
        <v>245.01270794907342</v>
      </c>
      <c r="DR398" s="3">
        <f t="shared" si="1618"/>
        <v>-184.90625391320071</v>
      </c>
      <c r="EA398" s="3">
        <f t="shared" si="1689"/>
        <v>2.2613065326633164</v>
      </c>
      <c r="EB398" s="3">
        <f t="shared" si="1690"/>
        <v>2.1199989299999999</v>
      </c>
      <c r="EC398" s="21">
        <f t="shared" ref="EC398:ED400" si="1712">DB76</f>
        <v>2.1906527313316584</v>
      </c>
      <c r="ED398" s="3">
        <f t="shared" si="1712"/>
        <v>0.14130760266331643</v>
      </c>
      <c r="EE398" s="22">
        <f t="shared" si="1650"/>
        <v>0.30955588573232284</v>
      </c>
      <c r="EF398" s="3">
        <f t="shared" si="1651"/>
        <v>4.7989593892908546</v>
      </c>
      <c r="EH398" s="3"/>
      <c r="EI398" s="3">
        <f t="shared" si="1652"/>
        <v>-0.14826839657038082</v>
      </c>
      <c r="EJ398" s="21">
        <f t="shared" si="1653"/>
        <v>-2.4000847666661773E-2</v>
      </c>
      <c r="EK398" s="21">
        <f t="shared" si="1654"/>
        <v>2.1983517421551715E-2</v>
      </c>
      <c r="EL398" s="21">
        <f t="shared" si="1655"/>
        <v>5.7604068871830384E-4</v>
      </c>
      <c r="EM398" s="3">
        <f t="shared" si="1656"/>
        <v>3.5585671998659071E-3</v>
      </c>
      <c r="EV398" s="3">
        <f t="shared" si="1657"/>
        <v>3.98</v>
      </c>
      <c r="EW398" s="3">
        <f t="shared" si="1658"/>
        <v>4.7169835128171398</v>
      </c>
      <c r="EX398" s="21">
        <f t="shared" ref="EX398:EY398" si="1713">DD76</f>
        <v>4.3484917564085697</v>
      </c>
      <c r="EY398" s="3">
        <f t="shared" si="1713"/>
        <v>-0.73698351281713981</v>
      </c>
      <c r="EZ398" s="22">
        <f t="shared" si="1660"/>
        <v>-3.2047667300943621</v>
      </c>
      <c r="FA398" s="3">
        <f t="shared" si="1661"/>
        <v>18.909380555553287</v>
      </c>
      <c r="FC398" s="3"/>
      <c r="FD398" s="3">
        <f t="shared" si="1662"/>
        <v>-0.12249834455667719</v>
      </c>
      <c r="FE398" s="21">
        <f t="shared" si="1663"/>
        <v>2.4472803778250452E-2</v>
      </c>
      <c r="FF398" s="21">
        <f t="shared" si="1664"/>
        <v>1.5005844419126403E-2</v>
      </c>
      <c r="FG398" s="21">
        <f t="shared" si="1665"/>
        <v>5.9891812476874963E-4</v>
      </c>
      <c r="FH398" s="3">
        <f t="shared" si="1620"/>
        <v>-2.997877949496075E-3</v>
      </c>
      <c r="FQ398" s="3">
        <f t="shared" si="1666"/>
        <v>8.6675000000000004</v>
      </c>
      <c r="FR398" s="3">
        <f t="shared" si="1667"/>
        <v>2.7900249206388601</v>
      </c>
      <c r="FS398" s="21">
        <f t="shared" ref="FS398:FT398" si="1714">DF76</f>
        <v>5.7287624603194303</v>
      </c>
      <c r="FT398" s="3">
        <f t="shared" si="1714"/>
        <v>5.8774750793611403</v>
      </c>
      <c r="FU398" s="22">
        <f t="shared" si="1669"/>
        <v>33.670658596107067</v>
      </c>
      <c r="FV398" s="3">
        <f t="shared" si="1670"/>
        <v>32.818719326765134</v>
      </c>
      <c r="FX398" s="3"/>
      <c r="FY398" s="3">
        <f t="shared" si="1671"/>
        <v>0.32971484287317843</v>
      </c>
      <c r="FZ398" s="21">
        <f t="shared" si="1672"/>
        <v>-2.6277440717148277</v>
      </c>
      <c r="GA398" s="21">
        <f t="shared" si="1673"/>
        <v>0.10871187761088474</v>
      </c>
      <c r="GB398" s="21">
        <f t="shared" si="1674"/>
        <v>6.9050389064324218</v>
      </c>
      <c r="GC398" s="3">
        <f t="shared" si="1622"/>
        <v>-0.86640622371638054</v>
      </c>
    </row>
    <row r="399" spans="24:185" x14ac:dyDescent="0.25">
      <c r="BP399" s="3">
        <f t="shared" si="1623"/>
        <v>217.875</v>
      </c>
      <c r="BQ399" s="3">
        <f t="shared" si="1624"/>
        <v>97.577381856160088</v>
      </c>
      <c r="BR399" s="21">
        <f t="shared" ref="BR399:BS399" si="1715">CV77</f>
        <v>157.72619092808003</v>
      </c>
      <c r="BS399" s="25">
        <f t="shared" si="1715"/>
        <v>120.29761814383991</v>
      </c>
      <c r="BT399" s="22">
        <f t="shared" si="1626"/>
        <v>18974.085087548559</v>
      </c>
      <c r="BU399" s="3">
        <f t="shared" si="1627"/>
        <v>24877.551304681154</v>
      </c>
      <c r="BW399" s="3"/>
      <c r="BX399" s="3">
        <f t="shared" si="1628"/>
        <v>16.98737093153764</v>
      </c>
      <c r="BY399" s="21">
        <f t="shared" si="1629"/>
        <v>-53.473722780570654</v>
      </c>
      <c r="BZ399" s="21">
        <f t="shared" si="1630"/>
        <v>288.57077116565</v>
      </c>
      <c r="CA399" s="21">
        <f t="shared" si="1631"/>
        <v>2859.4390280133207</v>
      </c>
      <c r="CB399" s="3">
        <f t="shared" si="1614"/>
        <v>-908.37796396376802</v>
      </c>
      <c r="CK399" s="3">
        <f t="shared" si="1632"/>
        <v>110.125</v>
      </c>
      <c r="CL399" s="3">
        <f t="shared" si="1633"/>
        <v>107.50055375000001</v>
      </c>
      <c r="CM399" s="21">
        <f t="shared" ref="CM399:CN399" si="1716">CX77</f>
        <v>108.812776875</v>
      </c>
      <c r="CN399" s="25">
        <f t="shared" si="1716"/>
        <v>2.6244462499999912</v>
      </c>
      <c r="CO399" s="22">
        <f t="shared" si="1635"/>
        <v>285.5732842216795</v>
      </c>
      <c r="CP399" s="3">
        <f t="shared" si="1636"/>
        <v>11840.220411248534</v>
      </c>
      <c r="CR399" s="3"/>
      <c r="CS399" s="3">
        <f t="shared" si="1637"/>
        <v>-7.959988776655436</v>
      </c>
      <c r="CT399" s="21">
        <f t="shared" si="1638"/>
        <v>4.3339070000003801</v>
      </c>
      <c r="CU399" s="21">
        <f t="shared" si="1639"/>
        <v>63.361421324480503</v>
      </c>
      <c r="CV399" s="21">
        <f t="shared" si="1640"/>
        <v>18.782749884652294</v>
      </c>
      <c r="CW399" s="3">
        <f t="shared" si="1616"/>
        <v>-34.497851079071459</v>
      </c>
      <c r="DF399" s="3">
        <f t="shared" si="1641"/>
        <v>135.25</v>
      </c>
      <c r="DG399" s="3">
        <f t="shared" si="1642"/>
        <v>119.99964624999899</v>
      </c>
      <c r="DH399" s="21">
        <f t="shared" ref="DH399:DI399" si="1717">CZ77</f>
        <v>127.62482312499949</v>
      </c>
      <c r="DI399" s="3">
        <f t="shared" si="1717"/>
        <v>15.250353750001011</v>
      </c>
      <c r="DJ399" s="22">
        <f t="shared" si="1644"/>
        <v>1946.3236999375517</v>
      </c>
      <c r="DK399" s="3">
        <f t="shared" si="1645"/>
        <v>16288.095477687406</v>
      </c>
      <c r="DM399" s="3"/>
      <c r="DN399" s="3">
        <f t="shared" si="1646"/>
        <v>11.312920875420872</v>
      </c>
      <c r="DO399" s="21">
        <f t="shared" si="1647"/>
        <v>-16.903148027778343</v>
      </c>
      <c r="DP399" s="21">
        <f t="shared" si="1648"/>
        <v>127.98217873353335</v>
      </c>
      <c r="DQ399" s="21">
        <f t="shared" si="1649"/>
        <v>285.7164132489869</v>
      </c>
      <c r="DR399" s="3">
        <f t="shared" si="1618"/>
        <v>-191.22397618378275</v>
      </c>
      <c r="EA399" s="3">
        <f t="shared" si="1689"/>
        <v>2.2045315370483771</v>
      </c>
      <c r="EB399" s="3">
        <f t="shared" si="1690"/>
        <v>2.19000053999999</v>
      </c>
      <c r="EC399" s="21">
        <f t="shared" si="1712"/>
        <v>2.1972660385241838</v>
      </c>
      <c r="ED399" s="3">
        <f t="shared" si="1712"/>
        <v>1.4530997048387118E-2</v>
      </c>
      <c r="EE399" s="22">
        <f t="shared" si="1650"/>
        <v>3.1928466320316172E-2</v>
      </c>
      <c r="EF399" s="3">
        <f t="shared" si="1651"/>
        <v>4.8279780440517595</v>
      </c>
      <c r="EH399" s="3"/>
      <c r="EI399" s="3">
        <f t="shared" si="1652"/>
        <v>-0.20504339218532008</v>
      </c>
      <c r="EJ399" s="21">
        <f t="shared" si="1653"/>
        <v>4.6000762333328282E-2</v>
      </c>
      <c r="EK399" s="21">
        <f t="shared" si="1654"/>
        <v>4.2042792678862982E-2</v>
      </c>
      <c r="EL399" s="21">
        <f t="shared" si="1655"/>
        <v>2.116070135247354E-3</v>
      </c>
      <c r="EM399" s="3">
        <f t="shared" si="1656"/>
        <v>-9.43215235193633E-3</v>
      </c>
      <c r="EV399" s="3">
        <f t="shared" si="1657"/>
        <v>4.0825000000000005</v>
      </c>
      <c r="EW399" s="3">
        <f t="shared" si="1658"/>
        <v>4.5662089197475701</v>
      </c>
      <c r="EX399" s="21">
        <f t="shared" ref="EX399:EY399" si="1718">DD77</f>
        <v>4.3243544598737849</v>
      </c>
      <c r="EY399" s="3">
        <f t="shared" si="1718"/>
        <v>-0.48370891974756969</v>
      </c>
      <c r="EZ399" s="22">
        <f t="shared" si="1660"/>
        <v>-2.0917288243911338</v>
      </c>
      <c r="FA399" s="3">
        <f t="shared" si="1661"/>
        <v>18.700041494630295</v>
      </c>
      <c r="FC399" s="3"/>
      <c r="FD399" s="3">
        <f t="shared" si="1662"/>
        <v>-1.9998344556676706E-2</v>
      </c>
      <c r="FE399" s="21">
        <f t="shared" si="1663"/>
        <v>-0.12630178929131919</v>
      </c>
      <c r="FF399" s="21">
        <f t="shared" si="1664"/>
        <v>3.9993378500756085E-4</v>
      </c>
      <c r="FG399" s="21">
        <f t="shared" si="1665"/>
        <v>1.595214197818879E-2</v>
      </c>
      <c r="FH399" s="3">
        <f t="shared" si="1620"/>
        <v>2.5258267003725812E-3</v>
      </c>
      <c r="FQ399" s="3">
        <f t="shared" si="1666"/>
        <v>8.8812499999999996</v>
      </c>
      <c r="FR399" s="3">
        <f t="shared" si="1667"/>
        <v>4.1014653296207797</v>
      </c>
      <c r="FS399" s="21">
        <f t="shared" ref="FS399:FT399" si="1719">DF77</f>
        <v>6.4913576648103897</v>
      </c>
      <c r="FT399" s="3">
        <f t="shared" si="1719"/>
        <v>4.7797846703792199</v>
      </c>
      <c r="FU399" s="22">
        <f t="shared" si="1669"/>
        <v>31.027291856209352</v>
      </c>
      <c r="FV399" s="3">
        <f t="shared" si="1670"/>
        <v>42.137724332492596</v>
      </c>
      <c r="FX399" s="3"/>
      <c r="FY399" s="3">
        <f t="shared" si="1671"/>
        <v>0.54346484287317764</v>
      </c>
      <c r="FZ399" s="21">
        <f t="shared" si="1672"/>
        <v>-1.3163036627329081</v>
      </c>
      <c r="GA399" s="21">
        <f t="shared" si="1673"/>
        <v>0.29535403543916766</v>
      </c>
      <c r="GB399" s="21">
        <f t="shared" si="1674"/>
        <v>1.7326553325240694</v>
      </c>
      <c r="GC399" s="3">
        <f t="shared" si="1622"/>
        <v>-0.71536476324052811</v>
      </c>
    </row>
    <row r="400" spans="24:185" x14ac:dyDescent="0.25">
      <c r="BP400" s="3">
        <f t="shared" si="1623"/>
        <v>194.77777777777777</v>
      </c>
      <c r="BQ400" s="3">
        <f t="shared" si="1624"/>
        <v>103.97428777182999</v>
      </c>
      <c r="BR400" s="21">
        <f t="shared" ref="BR400:BS400" si="1720">CV78</f>
        <v>149.37603277480389</v>
      </c>
      <c r="BS400" s="25">
        <f t="shared" si="1720"/>
        <v>90.803490005947779</v>
      </c>
      <c r="BT400" s="22">
        <f t="shared" si="1626"/>
        <v>13563.865099195033</v>
      </c>
      <c r="BU400" s="3">
        <f t="shared" si="1627"/>
        <v>22313.199167539286</v>
      </c>
      <c r="BW400" s="3"/>
      <c r="BX400" s="3">
        <f t="shared" si="1628"/>
        <v>-6.1098512906845883</v>
      </c>
      <c r="BY400" s="21">
        <f t="shared" si="1629"/>
        <v>-47.076816864900749</v>
      </c>
      <c r="BZ400" s="21">
        <f t="shared" si="1630"/>
        <v>37.33028279428013</v>
      </c>
      <c r="CA400" s="21">
        <f t="shared" si="1631"/>
        <v>2216.2266861314038</v>
      </c>
      <c r="CB400" s="3">
        <f t="shared" si="1614"/>
        <v>287.63235028333582</v>
      </c>
      <c r="CK400" s="3">
        <f t="shared" si="1632"/>
        <v>111.55555555555556</v>
      </c>
      <c r="CL400" s="3">
        <f t="shared" si="1633"/>
        <v>103.749992499999</v>
      </c>
      <c r="CM400" s="21">
        <f t="shared" ref="CM400:CN400" si="1721">CX78</f>
        <v>107.65277402777727</v>
      </c>
      <c r="CN400" s="25">
        <f t="shared" si="1721"/>
        <v>7.8055630555565614</v>
      </c>
      <c r="CO400" s="22">
        <f t="shared" si="1635"/>
        <v>840.2905157793972</v>
      </c>
      <c r="CP400" s="3">
        <f t="shared" si="1636"/>
        <v>11589.119755875676</v>
      </c>
      <c r="CR400" s="3"/>
      <c r="CS400" s="3">
        <f t="shared" si="1637"/>
        <v>-6.5294332210998789</v>
      </c>
      <c r="CT400" s="21">
        <f t="shared" si="1638"/>
        <v>0.58334574999936706</v>
      </c>
      <c r="CU400" s="21">
        <f t="shared" si="1639"/>
        <v>42.63349818880274</v>
      </c>
      <c r="CV400" s="21">
        <f t="shared" si="1640"/>
        <v>0.34029226404232404</v>
      </c>
      <c r="CW400" s="3">
        <f t="shared" si="1616"/>
        <v>-3.8089171194332918</v>
      </c>
      <c r="DF400" s="3">
        <f t="shared" si="1641"/>
        <v>138.22222222222223</v>
      </c>
      <c r="DG400" s="3">
        <f t="shared" si="1642"/>
        <v>125.0002375</v>
      </c>
      <c r="DH400" s="21">
        <f t="shared" ref="DH400:DI400" si="1722">CZ78</f>
        <v>131.6112298611111</v>
      </c>
      <c r="DI400" s="3">
        <f t="shared" si="1722"/>
        <v>13.221984722222231</v>
      </c>
      <c r="DJ400" s="22">
        <f t="shared" si="1644"/>
        <v>1740.1616704964893</v>
      </c>
      <c r="DK400" s="3">
        <f t="shared" si="1645"/>
        <v>17321.515825554223</v>
      </c>
      <c r="DM400" s="3"/>
      <c r="DN400" s="3">
        <f t="shared" si="1646"/>
        <v>14.2851430976431</v>
      </c>
      <c r="DO400" s="21">
        <f t="shared" si="1647"/>
        <v>-11.902556777777335</v>
      </c>
      <c r="DP400" s="21">
        <f t="shared" si="1648"/>
        <v>204.06531332014032</v>
      </c>
      <c r="DQ400" s="21">
        <f t="shared" si="1649"/>
        <v>141.67085784821316</v>
      </c>
      <c r="DR400" s="3">
        <f t="shared" si="1618"/>
        <v>-170.029726798371</v>
      </c>
      <c r="EA400" s="3">
        <f t="shared" si="1689"/>
        <v>2.7743526510480887</v>
      </c>
      <c r="EB400" s="3">
        <f t="shared" si="1690"/>
        <v>2.0500011499999999</v>
      </c>
      <c r="EC400" s="21">
        <f t="shared" si="1712"/>
        <v>2.4121769005240443</v>
      </c>
      <c r="ED400" s="3">
        <f t="shared" si="1712"/>
        <v>0.72435150104808876</v>
      </c>
      <c r="EE400" s="22">
        <f t="shared" si="1650"/>
        <v>1.7472639586881178</v>
      </c>
      <c r="EF400" s="3">
        <f t="shared" si="1651"/>
        <v>5.818597399421785</v>
      </c>
      <c r="EH400" s="3"/>
      <c r="EI400" s="3">
        <f t="shared" si="1652"/>
        <v>0.3647777218143915</v>
      </c>
      <c r="EJ400" s="21">
        <f t="shared" si="1653"/>
        <v>-9.3998627666661783E-2</v>
      </c>
      <c r="EK400" s="21">
        <f t="shared" si="1654"/>
        <v>0.13306278633209759</v>
      </c>
      <c r="EL400" s="21">
        <f t="shared" si="1655"/>
        <v>8.8357420032157147E-3</v>
      </c>
      <c r="EM400" s="3">
        <f t="shared" si="1656"/>
        <v>-3.4288605253924118E-2</v>
      </c>
      <c r="EV400" s="3">
        <f t="shared" si="1657"/>
        <v>3.6044444444444448</v>
      </c>
      <c r="EW400" s="3">
        <f t="shared" si="1658"/>
        <v>4.8780460440229501</v>
      </c>
      <c r="EX400" s="21">
        <f t="shared" ref="EX400:EY400" si="1723">DD78</f>
        <v>4.2412452442336974</v>
      </c>
      <c r="EY400" s="3">
        <f t="shared" si="1723"/>
        <v>-1.2736015995785053</v>
      </c>
      <c r="EZ400" s="22">
        <f t="shared" si="1660"/>
        <v>-5.4016567272607654</v>
      </c>
      <c r="FA400" s="3">
        <f t="shared" si="1661"/>
        <v>17.988161221734956</v>
      </c>
      <c r="FC400" s="3"/>
      <c r="FD400" s="3">
        <f t="shared" si="1662"/>
        <v>-0.49805390011223238</v>
      </c>
      <c r="FE400" s="21">
        <f t="shared" si="1663"/>
        <v>0.18553533498406072</v>
      </c>
      <c r="FF400" s="21">
        <f t="shared" si="1664"/>
        <v>0.24805768741700554</v>
      </c>
      <c r="FG400" s="21">
        <f t="shared" si="1665"/>
        <v>3.4423360527647627E-2</v>
      </c>
      <c r="FH400" s="3">
        <f t="shared" si="1620"/>
        <v>-9.2406597197440946E-2</v>
      </c>
      <c r="FQ400" s="3">
        <f t="shared" si="1666"/>
        <v>7.8922222222222222</v>
      </c>
      <c r="FR400" s="3">
        <f t="shared" si="1667"/>
        <v>4.9269243379136096</v>
      </c>
      <c r="FS400" s="21">
        <f t="shared" ref="FS400:FT400" si="1724">DF78</f>
        <v>6.4095732800679155</v>
      </c>
      <c r="FT400" s="3">
        <f t="shared" si="1724"/>
        <v>2.9652978843086126</v>
      </c>
      <c r="FU400" s="22">
        <f t="shared" si="1669"/>
        <v>19.006294086706404</v>
      </c>
      <c r="FV400" s="3">
        <f t="shared" si="1670"/>
        <v>41.082629632560575</v>
      </c>
      <c r="FX400" s="3"/>
      <c r="FY400" s="3">
        <f t="shared" si="1671"/>
        <v>-0.44556293490459975</v>
      </c>
      <c r="FZ400" s="21">
        <f t="shared" si="1672"/>
        <v>-0.49084465444007819</v>
      </c>
      <c r="GA400" s="21">
        <f t="shared" si="1673"/>
        <v>0.19852632896080061</v>
      </c>
      <c r="GB400" s="21">
        <f t="shared" si="1674"/>
        <v>0.24092847479239976</v>
      </c>
      <c r="GC400" s="3">
        <f t="shared" si="1622"/>
        <v>0.21870218481455531</v>
      </c>
    </row>
    <row r="401" spans="68:185" x14ac:dyDescent="0.25">
      <c r="BP401" s="3">
        <f t="shared" si="1623"/>
        <v>214.25</v>
      </c>
      <c r="BQ401" s="3">
        <f t="shared" si="1624"/>
        <v>70.278625578889702</v>
      </c>
      <c r="BR401" s="21">
        <f t="shared" ref="BR401:BS401" si="1725">CV79</f>
        <v>142.26431278944486</v>
      </c>
      <c r="BS401" s="25">
        <f t="shared" si="1725"/>
        <v>143.97137442111028</v>
      </c>
      <c r="BT401" s="22">
        <f t="shared" si="1626"/>
        <v>20481.988643371114</v>
      </c>
      <c r="BU401" s="3">
        <f t="shared" si="1627"/>
        <v>20239.134693453005</v>
      </c>
      <c r="BW401" s="3"/>
      <c r="BX401" s="3">
        <f t="shared" si="1628"/>
        <v>13.36237093153764</v>
      </c>
      <c r="BY401" s="21">
        <f t="shared" si="1629"/>
        <v>-80.772479057841039</v>
      </c>
      <c r="BZ401" s="21">
        <f t="shared" si="1630"/>
        <v>178.55295691200212</v>
      </c>
      <c r="CA401" s="21">
        <f t="shared" si="1631"/>
        <v>6524.1933731493691</v>
      </c>
      <c r="CB401" s="3">
        <f t="shared" si="1614"/>
        <v>-1079.311826230728</v>
      </c>
      <c r="CK401" s="3">
        <f t="shared" si="1632"/>
        <v>103.75</v>
      </c>
      <c r="CL401" s="3">
        <f t="shared" si="1633"/>
        <v>106.24909375</v>
      </c>
      <c r="CM401" s="21">
        <f t="shared" ref="CM401:CN401" si="1726">CX79</f>
        <v>104.99954687499999</v>
      </c>
      <c r="CN401" s="25">
        <f t="shared" si="1726"/>
        <v>-2.4990937500000001</v>
      </c>
      <c r="CO401" s="22">
        <f t="shared" si="1635"/>
        <v>-262.4037113481445</v>
      </c>
      <c r="CP401" s="3">
        <f t="shared" si="1636"/>
        <v>11024.904843955321</v>
      </c>
      <c r="CR401" s="3"/>
      <c r="CS401" s="3">
        <f t="shared" si="1637"/>
        <v>-14.334988776655436</v>
      </c>
      <c r="CT401" s="21">
        <f t="shared" si="1638"/>
        <v>3.0824470000003714</v>
      </c>
      <c r="CU401" s="21">
        <f t="shared" si="1639"/>
        <v>205.49190322683731</v>
      </c>
      <c r="CV401" s="21">
        <f t="shared" si="1640"/>
        <v>9.5014795078112897</v>
      </c>
      <c r="CW401" s="3">
        <f t="shared" si="1616"/>
        <v>-44.186843149640545</v>
      </c>
      <c r="DF401" s="3">
        <f t="shared" si="1641"/>
        <v>127.87500000000001</v>
      </c>
      <c r="DG401" s="3">
        <f t="shared" si="1642"/>
        <v>107.50079124999901</v>
      </c>
      <c r="DH401" s="21">
        <f t="shared" ref="DH401:DI401" si="1727">CZ79</f>
        <v>117.68789562499951</v>
      </c>
      <c r="DI401" s="3">
        <f t="shared" si="1727"/>
        <v>20.374208750001003</v>
      </c>
      <c r="DJ401" s="22">
        <f t="shared" si="1644"/>
        <v>2397.79775281207</v>
      </c>
      <c r="DK401" s="3">
        <f t="shared" si="1645"/>
        <v>13850.44077664078</v>
      </c>
      <c r="DM401" s="3"/>
      <c r="DN401" s="3">
        <f t="shared" si="1646"/>
        <v>3.9379208754208861</v>
      </c>
      <c r="DO401" s="21">
        <f t="shared" si="1647"/>
        <v>-29.402003027778321</v>
      </c>
      <c r="DP401" s="21">
        <f t="shared" si="1648"/>
        <v>15.507220821075597</v>
      </c>
      <c r="DQ401" s="21">
        <f t="shared" si="1649"/>
        <v>864.47778204548558</v>
      </c>
      <c r="DR401" s="3">
        <f t="shared" si="1618"/>
        <v>-115.78276150227634</v>
      </c>
      <c r="EA401" s="3">
        <f t="shared" si="1689"/>
        <v>2.3148148148148144</v>
      </c>
      <c r="EB401" s="3">
        <f t="shared" si="1690"/>
        <v>1.9299983999999899</v>
      </c>
      <c r="EC401" s="21">
        <f t="shared" ref="EC401:ED403" si="1728">DB79</f>
        <v>2.1224066074074024</v>
      </c>
      <c r="ED401" s="3">
        <f t="shared" si="1728"/>
        <v>0.38481641481482454</v>
      </c>
      <c r="EE401" s="22">
        <f t="shared" si="1650"/>
        <v>0.81673690144181144</v>
      </c>
      <c r="EF401" s="3">
        <f t="shared" si="1651"/>
        <v>4.5046098071665996</v>
      </c>
      <c r="EH401" s="3"/>
      <c r="EI401" s="3">
        <f t="shared" si="1652"/>
        <v>-9.4760114418882768E-2</v>
      </c>
      <c r="EJ401" s="21">
        <f t="shared" si="1653"/>
        <v>-0.21400137766667182</v>
      </c>
      <c r="EK401" s="21">
        <f t="shared" si="1654"/>
        <v>8.979479284679754E-3</v>
      </c>
      <c r="EL401" s="21">
        <f t="shared" si="1655"/>
        <v>4.5796589643233507E-2</v>
      </c>
      <c r="EM401" s="3">
        <f t="shared" si="1656"/>
        <v>2.0278795033492364E-2</v>
      </c>
      <c r="EV401" s="3">
        <f t="shared" si="1657"/>
        <v>4.32</v>
      </c>
      <c r="EW401" s="3">
        <f t="shared" si="1658"/>
        <v>5.1813514456799501</v>
      </c>
      <c r="EX401" s="21">
        <f t="shared" ref="EX401:EY401" si="1729">DD79</f>
        <v>4.7506757228399756</v>
      </c>
      <c r="EY401" s="3">
        <f t="shared" si="1729"/>
        <v>-0.86135144567994981</v>
      </c>
      <c r="EZ401" s="22">
        <f t="shared" si="1660"/>
        <v>-4.0920014018248532</v>
      </c>
      <c r="FA401" s="3">
        <f t="shared" si="1661"/>
        <v>22.568919823581126</v>
      </c>
      <c r="FC401" s="3"/>
      <c r="FD401" s="3">
        <f t="shared" si="1662"/>
        <v>0.21750165544332312</v>
      </c>
      <c r="FE401" s="21">
        <f t="shared" si="1663"/>
        <v>0.48884073664106076</v>
      </c>
      <c r="FF401" s="21">
        <f t="shared" si="1664"/>
        <v>4.7306970120586045E-2</v>
      </c>
      <c r="FG401" s="21">
        <f t="shared" si="1665"/>
        <v>0.23896526579977492</v>
      </c>
      <c r="FH401" s="3">
        <f t="shared" si="1620"/>
        <v>0.10632366946756426</v>
      </c>
      <c r="FQ401" s="3">
        <f t="shared" si="1666"/>
        <v>9.2537499999999984</v>
      </c>
      <c r="FR401" s="3">
        <f t="shared" si="1667"/>
        <v>3.7902936936846401</v>
      </c>
      <c r="FS401" s="21">
        <f t="shared" ref="FS401:FT401" si="1730">DF79</f>
        <v>6.5220218468423194</v>
      </c>
      <c r="FT401" s="3">
        <f t="shared" si="1730"/>
        <v>5.4634563063153578</v>
      </c>
      <c r="FU401" s="22">
        <f t="shared" si="1669"/>
        <v>35.632781389057207</v>
      </c>
      <c r="FV401" s="3">
        <f t="shared" si="1670"/>
        <v>42.536768970688499</v>
      </c>
      <c r="FX401" s="3"/>
      <c r="FY401" s="3">
        <f t="shared" si="1671"/>
        <v>0.91596484287317637</v>
      </c>
      <c r="FZ401" s="21">
        <f t="shared" si="1672"/>
        <v>-1.6274752986690477</v>
      </c>
      <c r="GA401" s="21">
        <f t="shared" si="1673"/>
        <v>0.83899159337968265</v>
      </c>
      <c r="GB401" s="21">
        <f t="shared" si="1674"/>
        <v>2.648675847777906</v>
      </c>
      <c r="GC401" s="3">
        <f t="shared" si="1622"/>
        <v>-1.4907101562253702</v>
      </c>
    </row>
    <row r="402" spans="68:185" x14ac:dyDescent="0.25">
      <c r="BP402" s="3">
        <f t="shared" si="1623"/>
        <v>217.625</v>
      </c>
      <c r="BQ402" s="3">
        <f t="shared" si="1624"/>
        <v>20.44018126872</v>
      </c>
      <c r="BR402" s="21">
        <f t="shared" ref="BR402:BS402" si="1731">CV80</f>
        <v>119.03259063436001</v>
      </c>
      <c r="BS402" s="25">
        <f t="shared" si="1731"/>
        <v>197.18481873127999</v>
      </c>
      <c r="BT402" s="22">
        <f t="shared" si="1626"/>
        <v>23471.419807350932</v>
      </c>
      <c r="BU402" s="3">
        <f t="shared" si="1627"/>
        <v>14168.757633127128</v>
      </c>
      <c r="BW402" s="3"/>
      <c r="BX402" s="3">
        <f t="shared" si="1628"/>
        <v>16.73737093153764</v>
      </c>
      <c r="BY402" s="21">
        <f t="shared" si="1629"/>
        <v>-130.61092336801073</v>
      </c>
      <c r="BZ402" s="21">
        <f t="shared" si="1630"/>
        <v>280.1395856998812</v>
      </c>
      <c r="CA402" s="21">
        <f t="shared" si="1631"/>
        <v>17059.213303044373</v>
      </c>
      <c r="CB402" s="3">
        <f t="shared" si="1614"/>
        <v>-2186.0834721210331</v>
      </c>
      <c r="CK402" s="3">
        <f t="shared" si="1632"/>
        <v>92.125</v>
      </c>
      <c r="CL402" s="3">
        <f t="shared" si="1633"/>
        <v>94.999791249999305</v>
      </c>
      <c r="CM402" s="21">
        <f t="shared" ref="CM402:CN402" si="1732">CX80</f>
        <v>93.562395624999652</v>
      </c>
      <c r="CN402" s="25">
        <f t="shared" si="1732"/>
        <v>-2.8747912499993049</v>
      </c>
      <c r="CO402" s="22">
        <f t="shared" si="1635"/>
        <v>-268.97235627172222</v>
      </c>
      <c r="CP402" s="3">
        <f t="shared" si="1636"/>
        <v>8753.921875088954</v>
      </c>
      <c r="CR402" s="3"/>
      <c r="CS402" s="3">
        <f t="shared" si="1637"/>
        <v>-25.959988776655436</v>
      </c>
      <c r="CT402" s="21">
        <f t="shared" si="1638"/>
        <v>-8.1668555000003238</v>
      </c>
      <c r="CU402" s="21">
        <f t="shared" si="1639"/>
        <v>673.92101728407624</v>
      </c>
      <c r="CV402" s="21">
        <f t="shared" si="1640"/>
        <v>66.697528757885536</v>
      </c>
      <c r="CW402" s="3">
        <f t="shared" si="1616"/>
        <v>212.01147712057514</v>
      </c>
      <c r="DF402" s="3">
        <f t="shared" si="1641"/>
        <v>141.50000000000003</v>
      </c>
      <c r="DG402" s="3">
        <f t="shared" si="1642"/>
        <v>120.00012375</v>
      </c>
      <c r="DH402" s="21">
        <f t="shared" ref="DH402:DI402" si="1733">CZ80</f>
        <v>130.75006187500003</v>
      </c>
      <c r="DI402" s="3">
        <f t="shared" si="1733"/>
        <v>21.499876250000028</v>
      </c>
      <c r="DJ402" s="22">
        <f t="shared" si="1644"/>
        <v>2811.1101499923475</v>
      </c>
      <c r="DK402" s="3">
        <f t="shared" si="1645"/>
        <v>17095.578680316336</v>
      </c>
      <c r="DM402" s="3"/>
      <c r="DN402" s="3">
        <f t="shared" si="1646"/>
        <v>17.5629208754209</v>
      </c>
      <c r="DO402" s="21">
        <f t="shared" si="1647"/>
        <v>-16.902670527777332</v>
      </c>
      <c r="DP402" s="21">
        <f t="shared" si="1648"/>
        <v>308.45618967629525</v>
      </c>
      <c r="DQ402" s="21">
        <f t="shared" si="1649"/>
        <v>285.70027097059244</v>
      </c>
      <c r="DR402" s="3">
        <f t="shared" si="1618"/>
        <v>-296.86026506266211</v>
      </c>
      <c r="EA402" s="3">
        <f t="shared" si="1689"/>
        <v>2.56260920209668</v>
      </c>
      <c r="EB402" s="3">
        <f t="shared" si="1690"/>
        <v>1.89999961999999</v>
      </c>
      <c r="EC402" s="21">
        <f t="shared" si="1728"/>
        <v>2.2313044110483351</v>
      </c>
      <c r="ED402" s="3">
        <f t="shared" si="1728"/>
        <v>0.66260958209668996</v>
      </c>
      <c r="EE402" s="22">
        <f t="shared" si="1650"/>
        <v>1.4784836833352382</v>
      </c>
      <c r="EF402" s="3">
        <f t="shared" si="1651"/>
        <v>4.9787193747637577</v>
      </c>
      <c r="EH402" s="3"/>
      <c r="EI402" s="3">
        <f t="shared" si="1652"/>
        <v>0.15303427286298277</v>
      </c>
      <c r="EJ402" s="21">
        <f t="shared" si="1653"/>
        <v>-0.24400015766667171</v>
      </c>
      <c r="EK402" s="21">
        <f t="shared" si="1654"/>
        <v>2.3419488670701864E-2</v>
      </c>
      <c r="EL402" s="21">
        <f t="shared" si="1655"/>
        <v>5.9536076941360656E-2</v>
      </c>
      <c r="EM402" s="3">
        <f t="shared" si="1656"/>
        <v>-3.7340386706972255E-2</v>
      </c>
      <c r="EV402" s="3">
        <f t="shared" si="1657"/>
        <v>4.2925000000000004</v>
      </c>
      <c r="EW402" s="3">
        <f t="shared" si="1658"/>
        <v>5.2631589473686304</v>
      </c>
      <c r="EX402" s="21">
        <f t="shared" ref="EX402:EY402" si="1734">DD80</f>
        <v>4.7778294736843154</v>
      </c>
      <c r="EY402" s="3">
        <f t="shared" si="1734"/>
        <v>-0.97065894736863001</v>
      </c>
      <c r="EZ402" s="22">
        <f t="shared" si="1660"/>
        <v>-4.6376429276332329</v>
      </c>
      <c r="FA402" s="3">
        <f t="shared" si="1661"/>
        <v>22.827654479606544</v>
      </c>
      <c r="FC402" s="3"/>
      <c r="FD402" s="3">
        <f t="shared" si="1662"/>
        <v>0.19000165544332326</v>
      </c>
      <c r="FE402" s="21">
        <f t="shared" si="1663"/>
        <v>0.5706482383297411</v>
      </c>
      <c r="FF402" s="21">
        <f t="shared" si="1664"/>
        <v>3.610062907120333E-2</v>
      </c>
      <c r="FG402" s="21">
        <f t="shared" si="1665"/>
        <v>0.325639411908837</v>
      </c>
      <c r="FH402" s="3">
        <f t="shared" si="1620"/>
        <v>0.10842410995846688</v>
      </c>
      <c r="FQ402" s="3">
        <f t="shared" si="1666"/>
        <v>9.3475000000000019</v>
      </c>
      <c r="FR402" s="3">
        <f t="shared" si="1667"/>
        <v>1.3994648258132001</v>
      </c>
      <c r="FS402" s="21">
        <f t="shared" ref="FS402:FT402" si="1735">DF80</f>
        <v>5.3734824129066006</v>
      </c>
      <c r="FT402" s="3">
        <f t="shared" si="1735"/>
        <v>7.9480351741868018</v>
      </c>
      <c r="FU402" s="22">
        <f t="shared" si="1669"/>
        <v>42.708627225655832</v>
      </c>
      <c r="FV402" s="3">
        <f t="shared" si="1670"/>
        <v>28.874313241816541</v>
      </c>
      <c r="FX402" s="3"/>
      <c r="FY402" s="3">
        <f t="shared" si="1671"/>
        <v>1.0097148428731799</v>
      </c>
      <c r="FZ402" s="21">
        <f t="shared" si="1672"/>
        <v>-4.0183041665404877</v>
      </c>
      <c r="GA402" s="21">
        <f t="shared" si="1673"/>
        <v>1.0195240639184104</v>
      </c>
      <c r="GB402" s="21">
        <f t="shared" si="1674"/>
        <v>16.146768374836643</v>
      </c>
      <c r="GC402" s="3">
        <f t="shared" si="1622"/>
        <v>-4.057341360135073</v>
      </c>
    </row>
    <row r="403" spans="68:185" x14ac:dyDescent="0.25">
      <c r="BP403" s="3">
        <f t="shared" si="1623"/>
        <v>201.11111111111111</v>
      </c>
      <c r="BQ403" s="3">
        <f t="shared" si="1624"/>
        <v>152.23603937514</v>
      </c>
      <c r="BR403" s="21">
        <f t="shared" ref="BR403:BS403" si="1736">CV81</f>
        <v>176.67357524312555</v>
      </c>
      <c r="BS403" s="25">
        <f t="shared" si="1736"/>
        <v>48.875071735971119</v>
      </c>
      <c r="BT403" s="22">
        <f t="shared" si="1626"/>
        <v>8634.9336638582517</v>
      </c>
      <c r="BU403" s="3">
        <f t="shared" si="1627"/>
        <v>31213.552189188347</v>
      </c>
      <c r="BW403" s="3"/>
      <c r="BX403" s="3">
        <f t="shared" si="1628"/>
        <v>0.22348204264875449</v>
      </c>
      <c r="BY403" s="21">
        <f t="shared" si="1629"/>
        <v>1.1849347384092539</v>
      </c>
      <c r="BZ403" s="21">
        <f t="shared" si="1630"/>
        <v>4.9944223386459721E-2</v>
      </c>
      <c r="CA403" s="21">
        <f t="shared" si="1631"/>
        <v>1.4040703342890068</v>
      </c>
      <c r="CB403" s="3">
        <f t="shared" si="1614"/>
        <v>0.26481163574516764</v>
      </c>
      <c r="CK403" s="3">
        <f t="shared" si="1632"/>
        <v>102.33333333333333</v>
      </c>
      <c r="CL403" s="3">
        <f t="shared" si="1633"/>
        <v>98.749636250000393</v>
      </c>
      <c r="CM403" s="21">
        <f t="shared" ref="CM403:CN403" si="1737">CX81</f>
        <v>100.54148479166686</v>
      </c>
      <c r="CN403" s="25">
        <f t="shared" si="1737"/>
        <v>3.583697083332936</v>
      </c>
      <c r="CO403" s="22">
        <f t="shared" si="1635"/>
        <v>360.31022580185925</v>
      </c>
      <c r="CP403" s="3">
        <f t="shared" si="1636"/>
        <v>10108.590164112979</v>
      </c>
      <c r="CR403" s="3"/>
      <c r="CS403" s="3">
        <f t="shared" si="1637"/>
        <v>-15.751655443322107</v>
      </c>
      <c r="CT403" s="21">
        <f t="shared" si="1638"/>
        <v>-4.4170104999992361</v>
      </c>
      <c r="CU403" s="21">
        <f t="shared" si="1639"/>
        <v>248.11464920513899</v>
      </c>
      <c r="CV403" s="21">
        <f t="shared" si="1640"/>
        <v>19.509981757103503</v>
      </c>
      <c r="CW403" s="3">
        <f t="shared" si="1616"/>
        <v>69.575227485523868</v>
      </c>
      <c r="DF403" s="3">
        <f t="shared" si="1641"/>
        <v>126.22222222222223</v>
      </c>
      <c r="DG403" s="3">
        <f t="shared" si="1642"/>
        <v>132.50017249999902</v>
      </c>
      <c r="DH403" s="21">
        <f t="shared" ref="DH403:DI403" si="1738">CZ81</f>
        <v>129.36119736111061</v>
      </c>
      <c r="DI403" s="3">
        <f t="shared" si="1738"/>
        <v>-6.2779502777767959</v>
      </c>
      <c r="DJ403" s="22">
        <f t="shared" si="1644"/>
        <v>-812.12316490672333</v>
      </c>
      <c r="DK403" s="3">
        <f t="shared" si="1645"/>
        <v>16734.319382700211</v>
      </c>
      <c r="DM403" s="3"/>
      <c r="DN403" s="3">
        <f t="shared" si="1646"/>
        <v>2.2851430976431004</v>
      </c>
      <c r="DO403" s="21">
        <f t="shared" si="1647"/>
        <v>-4.4026217777783074</v>
      </c>
      <c r="DP403" s="21">
        <f t="shared" si="1648"/>
        <v>5.221878976705904</v>
      </c>
      <c r="DQ403" s="21">
        <f t="shared" si="1649"/>
        <v>19.383078518167824</v>
      </c>
      <c r="DR403" s="3">
        <f t="shared" si="1618"/>
        <v>-10.060620767023295</v>
      </c>
      <c r="EA403" s="3">
        <f t="shared" si="1689"/>
        <v>2.5107785949784427</v>
      </c>
      <c r="EB403" s="3">
        <f t="shared" si="1690"/>
        <v>2.0900001499999998</v>
      </c>
      <c r="EC403" s="21">
        <f t="shared" si="1728"/>
        <v>2.3003893724892213</v>
      </c>
      <c r="ED403" s="3">
        <f t="shared" si="1728"/>
        <v>0.42077844497844286</v>
      </c>
      <c r="EE403" s="22">
        <f t="shared" si="1650"/>
        <v>0.96795426300095044</v>
      </c>
      <c r="EF403" s="3">
        <f t="shared" si="1651"/>
        <v>5.2917912650613532</v>
      </c>
      <c r="EH403" s="3"/>
      <c r="EI403" s="3">
        <f t="shared" si="1652"/>
        <v>0.10120366574474549</v>
      </c>
      <c r="EJ403" s="21">
        <f t="shared" si="1653"/>
        <v>-5.3999627666661887E-2</v>
      </c>
      <c r="EK403" s="21">
        <f t="shared" si="1654"/>
        <v>1.0242181960174171E-2</v>
      </c>
      <c r="EL403" s="21">
        <f t="shared" si="1655"/>
        <v>2.9159597881381161E-3</v>
      </c>
      <c r="EM403" s="3">
        <f t="shared" si="1656"/>
        <v>-5.46496026871756E-3</v>
      </c>
      <c r="EV403" s="3">
        <f t="shared" si="1657"/>
        <v>4.3811111111111112</v>
      </c>
      <c r="EW403" s="3">
        <f t="shared" si="1658"/>
        <v>4.7846886518165999</v>
      </c>
      <c r="EX403" s="21">
        <f t="shared" ref="EX403:EY403" si="1739">DD81</f>
        <v>4.582899881463856</v>
      </c>
      <c r="EY403" s="3">
        <f t="shared" si="1739"/>
        <v>-0.40357754070548868</v>
      </c>
      <c r="EZ403" s="22">
        <f t="shared" si="1660"/>
        <v>-1.8495554634606586</v>
      </c>
      <c r="FA403" s="3">
        <f t="shared" si="1661"/>
        <v>21.002971323521425</v>
      </c>
      <c r="FC403" s="3"/>
      <c r="FD403" s="3">
        <f t="shared" si="1662"/>
        <v>0.27861276655443401</v>
      </c>
      <c r="FE403" s="21">
        <f t="shared" si="1663"/>
        <v>9.217794277771052E-2</v>
      </c>
      <c r="FF403" s="21">
        <f t="shared" si="1664"/>
        <v>7.7625073687115548E-2</v>
      </c>
      <c r="FG403" s="21">
        <f t="shared" si="1665"/>
        <v>8.4967731347308749E-3</v>
      </c>
      <c r="FH403" s="3">
        <f t="shared" si="1620"/>
        <v>2.5681951652594237E-2</v>
      </c>
      <c r="FQ403" s="3">
        <f t="shared" si="1666"/>
        <v>8.7988888888888894</v>
      </c>
      <c r="FR403" s="3">
        <f t="shared" si="1667"/>
        <v>6.7884469580228401</v>
      </c>
      <c r="FS403" s="21">
        <f t="shared" ref="FS403:FT403" si="1740">DF81</f>
        <v>7.7936679234558648</v>
      </c>
      <c r="FT403" s="3">
        <f t="shared" si="1740"/>
        <v>2.0104419308660493</v>
      </c>
      <c r="FU403" s="22">
        <f t="shared" si="1669"/>
        <v>15.668716788561401</v>
      </c>
      <c r="FV403" s="3">
        <f t="shared" si="1670"/>
        <v>60.741259701104852</v>
      </c>
      <c r="FX403" s="3"/>
      <c r="FY403" s="3">
        <f t="shared" si="1671"/>
        <v>0.46110373176206743</v>
      </c>
      <c r="FZ403" s="21">
        <f t="shared" si="1672"/>
        <v>1.3706779656691523</v>
      </c>
      <c r="GA403" s="21">
        <f t="shared" si="1673"/>
        <v>0.21261665144490463</v>
      </c>
      <c r="GB403" s="21">
        <f t="shared" si="1674"/>
        <v>1.8787580855709261</v>
      </c>
      <c r="GC403" s="3">
        <f t="shared" si="1622"/>
        <v>0.63202472501408513</v>
      </c>
    </row>
    <row r="404" spans="68:185" x14ac:dyDescent="0.25">
      <c r="BP404" s="3">
        <f t="shared" si="1623"/>
        <v>193.3</v>
      </c>
      <c r="BQ404" s="3">
        <f t="shared" si="1624"/>
        <v>249.52166912438898</v>
      </c>
      <c r="BR404" s="21">
        <f t="shared" ref="BR404:BS404" si="1741">CV82</f>
        <v>221.41083456219451</v>
      </c>
      <c r="BS404" s="25">
        <f t="shared" si="1741"/>
        <v>-56.221669124388967</v>
      </c>
      <c r="BT404" s="22">
        <f t="shared" si="1626"/>
        <v>-12448.086681310524</v>
      </c>
      <c r="BU404" s="3">
        <f t="shared" si="1627"/>
        <v>49022.757661527467</v>
      </c>
      <c r="BW404" s="3"/>
      <c r="BX404" s="3">
        <f t="shared" si="1628"/>
        <v>-7.5876290684623484</v>
      </c>
      <c r="BY404" s="21">
        <f t="shared" si="1629"/>
        <v>98.470564487658237</v>
      </c>
      <c r="BZ404" s="21">
        <f t="shared" si="1630"/>
        <v>57.572114880574809</v>
      </c>
      <c r="CA404" s="21">
        <f t="shared" si="1631"/>
        <v>9696.4520705180603</v>
      </c>
      <c r="CB404" s="3">
        <f t="shared" si="1614"/>
        <v>-747.15811749445186</v>
      </c>
      <c r="CK404" s="3">
        <f t="shared" si="1632"/>
        <v>101.69999999999999</v>
      </c>
      <c r="CL404" s="3">
        <f t="shared" si="1633"/>
        <v>126.25002874999899</v>
      </c>
      <c r="CM404" s="21">
        <f t="shared" ref="CM404:CN404" si="1742">CX82</f>
        <v>113.97501437499949</v>
      </c>
      <c r="CN404" s="25">
        <f t="shared" si="1742"/>
        <v>-24.550028749999001</v>
      </c>
      <c r="CO404" s="22">
        <f t="shared" si="1635"/>
        <v>-2798.0898796877868</v>
      </c>
      <c r="CP404" s="3">
        <f t="shared" si="1636"/>
        <v>12990.303901781341</v>
      </c>
      <c r="CR404" s="3"/>
      <c r="CS404" s="3">
        <f t="shared" si="1637"/>
        <v>-16.384988776655447</v>
      </c>
      <c r="CT404" s="21">
        <f t="shared" si="1638"/>
        <v>23.083381999999361</v>
      </c>
      <c r="CU404" s="21">
        <f t="shared" si="1639"/>
        <v>268.46785721112497</v>
      </c>
      <c r="CV404" s="21">
        <f t="shared" si="1640"/>
        <v>532.84252455789454</v>
      </c>
      <c r="CW404" s="3">
        <f t="shared" si="1616"/>
        <v>-378.22095499723991</v>
      </c>
      <c r="DF404" s="3">
        <f t="shared" si="1641"/>
        <v>112.10000000000001</v>
      </c>
      <c r="DG404" s="3">
        <f t="shared" si="1642"/>
        <v>88.750123750001009</v>
      </c>
      <c r="DH404" s="21">
        <f t="shared" ref="DH404:DI404" si="1743">CZ82</f>
        <v>100.42506187500051</v>
      </c>
      <c r="DI404" s="3">
        <f t="shared" si="1743"/>
        <v>23.349876249998999</v>
      </c>
      <c r="DJ404" s="22">
        <f t="shared" si="1644"/>
        <v>2344.9127671797542</v>
      </c>
      <c r="DK404" s="3">
        <f t="shared" si="1645"/>
        <v>10085.19305259768</v>
      </c>
      <c r="DM404" s="3"/>
      <c r="DN404" s="3">
        <f t="shared" si="1646"/>
        <v>-11.83707912457912</v>
      </c>
      <c r="DO404" s="21">
        <f t="shared" si="1647"/>
        <v>-48.152670527776323</v>
      </c>
      <c r="DP404" s="21">
        <f t="shared" si="1648"/>
        <v>140.11644220154679</v>
      </c>
      <c r="DQ404" s="21">
        <f t="shared" si="1649"/>
        <v>2318.6796789565783</v>
      </c>
      <c r="DR404" s="3">
        <f t="shared" si="1618"/>
        <v>569.98697109707734</v>
      </c>
      <c r="EA404" s="3">
        <f t="shared" si="1689"/>
        <v>2.134471718249733</v>
      </c>
      <c r="EB404" s="3">
        <f t="shared" si="1690"/>
        <v>1.9300003100000001</v>
      </c>
      <c r="EC404" s="21">
        <f t="shared" ref="EC404:ED406" si="1744">DB82</f>
        <v>2.0322360141248668</v>
      </c>
      <c r="ED404" s="3">
        <f t="shared" si="1744"/>
        <v>0.20447140824973298</v>
      </c>
      <c r="EE404" s="22">
        <f t="shared" si="1650"/>
        <v>0.41553415970393576</v>
      </c>
      <c r="EF404" s="3">
        <f t="shared" si="1651"/>
        <v>4.1299832171061253</v>
      </c>
      <c r="EH404" s="3"/>
      <c r="EI404" s="3">
        <f t="shared" si="1652"/>
        <v>-0.27510321098396417</v>
      </c>
      <c r="EJ404" s="21">
        <f t="shared" si="1653"/>
        <v>-0.21399946766666167</v>
      </c>
      <c r="EK404" s="21">
        <f t="shared" si="1654"/>
        <v>7.5681776693687502E-2</v>
      </c>
      <c r="EL404" s="21">
        <f t="shared" si="1655"/>
        <v>4.5795772161614574E-2</v>
      </c>
      <c r="EM404" s="3">
        <f t="shared" si="1656"/>
        <v>5.8871940703957647E-2</v>
      </c>
      <c r="EV404" s="3">
        <f t="shared" si="1657"/>
        <v>4.6850000000000005</v>
      </c>
      <c r="EW404" s="3">
        <f t="shared" si="1658"/>
        <v>5.18134631802209</v>
      </c>
      <c r="EX404" s="21">
        <f t="shared" ref="EX404:EY404" si="1745">DD82</f>
        <v>4.9331731590110453</v>
      </c>
      <c r="EY404" s="3">
        <f t="shared" si="1745"/>
        <v>-0.49634631802208951</v>
      </c>
      <c r="EZ404" s="22">
        <f t="shared" si="1660"/>
        <v>-2.448562333640532</v>
      </c>
      <c r="FA404" s="3">
        <f t="shared" si="1661"/>
        <v>24.336197416787016</v>
      </c>
      <c r="FC404" s="3"/>
      <c r="FD404" s="3">
        <f t="shared" si="1662"/>
        <v>0.58250165544332333</v>
      </c>
      <c r="FE404" s="21">
        <f t="shared" si="1663"/>
        <v>0.48883560898320066</v>
      </c>
      <c r="FF404" s="21">
        <f t="shared" si="1664"/>
        <v>0.3393081785942122</v>
      </c>
      <c r="FG404" s="21">
        <f t="shared" si="1665"/>
        <v>0.23896025260997666</v>
      </c>
      <c r="FH404" s="3">
        <f t="shared" si="1620"/>
        <v>0.28474755147235947</v>
      </c>
      <c r="FQ404" s="3">
        <f t="shared" si="1666"/>
        <v>9.0389999999999979</v>
      </c>
      <c r="FR404" s="3">
        <f t="shared" si="1667"/>
        <v>12.0359744462469</v>
      </c>
      <c r="FS404" s="21">
        <f t="shared" ref="FS404:FT404" si="1746">DF82</f>
        <v>10.537487223123449</v>
      </c>
      <c r="FT404" s="3">
        <f t="shared" si="1746"/>
        <v>-2.9969744462469023</v>
      </c>
      <c r="FU404" s="22">
        <f t="shared" si="1669"/>
        <v>-31.580579935354208</v>
      </c>
      <c r="FV404" s="3">
        <f t="shared" si="1670"/>
        <v>111.03863697748994</v>
      </c>
      <c r="FX404" s="3"/>
      <c r="FY404" s="3">
        <f t="shared" si="1671"/>
        <v>0.70121484287317593</v>
      </c>
      <c r="FZ404" s="21">
        <f t="shared" si="1672"/>
        <v>6.6182054538932125</v>
      </c>
      <c r="GA404" s="21">
        <f t="shared" si="1673"/>
        <v>0.4917022558656528</v>
      </c>
      <c r="GB404" s="21">
        <f t="shared" si="1674"/>
        <v>43.800643429941864</v>
      </c>
      <c r="GC404" s="3">
        <f t="shared" si="1622"/>
        <v>4.6407838974541251</v>
      </c>
    </row>
    <row r="405" spans="68:185" x14ac:dyDescent="0.25">
      <c r="BP405" s="3">
        <f t="shared" si="1623"/>
        <v>179.3</v>
      </c>
      <c r="BQ405" s="3">
        <f t="shared" si="1624"/>
        <v>49.979304053050001</v>
      </c>
      <c r="BR405" s="21">
        <f t="shared" ref="BR405:BS405" si="1747">CV83</f>
        <v>114.639652026525</v>
      </c>
      <c r="BS405" s="25">
        <f t="shared" si="1747"/>
        <v>129.32069594695002</v>
      </c>
      <c r="BT405" s="22">
        <f t="shared" si="1626"/>
        <v>14825.279583186393</v>
      </c>
      <c r="BU405" s="3">
        <f t="shared" si="1627"/>
        <v>13142.249816762738</v>
      </c>
      <c r="BW405" s="3"/>
      <c r="BX405" s="3">
        <f t="shared" si="1628"/>
        <v>-21.587629068462348</v>
      </c>
      <c r="BY405" s="21">
        <f t="shared" si="1629"/>
        <v>-101.07180058368074</v>
      </c>
      <c r="BZ405" s="21">
        <f t="shared" si="1630"/>
        <v>466.02572879752057</v>
      </c>
      <c r="CA405" s="21">
        <f t="shared" si="1631"/>
        <v>10215.508873227327</v>
      </c>
      <c r="CB405" s="3">
        <f t="shared" si="1614"/>
        <v>2181.9005402820962</v>
      </c>
      <c r="CK405" s="3">
        <f t="shared" si="1632"/>
        <v>121.7</v>
      </c>
      <c r="CL405" s="3">
        <f t="shared" si="1633"/>
        <v>112.499951249999</v>
      </c>
      <c r="CM405" s="21">
        <f t="shared" ref="CM405:CN405" si="1748">CX83</f>
        <v>117.0999756249995</v>
      </c>
      <c r="CN405" s="25">
        <f t="shared" si="1748"/>
        <v>9.2000487500010024</v>
      </c>
      <c r="CO405" s="22">
        <f t="shared" si="1635"/>
        <v>1077.3254843739246</v>
      </c>
      <c r="CP405" s="3">
        <f t="shared" si="1636"/>
        <v>13712.404291375477</v>
      </c>
      <c r="CR405" s="3"/>
      <c r="CS405" s="3">
        <f t="shared" si="1637"/>
        <v>3.6150112233445668</v>
      </c>
      <c r="CT405" s="21">
        <f t="shared" si="1638"/>
        <v>9.3333044999993717</v>
      </c>
      <c r="CU405" s="21">
        <f t="shared" si="1639"/>
        <v>13.068306144907181</v>
      </c>
      <c r="CV405" s="21">
        <f t="shared" si="1640"/>
        <v>87.110572889708521</v>
      </c>
      <c r="CW405" s="3">
        <f t="shared" si="1616"/>
        <v>33.740000518390076</v>
      </c>
      <c r="DF405" s="3">
        <f t="shared" si="1641"/>
        <v>110.10000000000001</v>
      </c>
      <c r="DG405" s="3">
        <f t="shared" si="1642"/>
        <v>118.75009625000001</v>
      </c>
      <c r="DH405" s="21">
        <f t="shared" ref="DH405:DI405" si="1749">CZ83</f>
        <v>114.42504812500002</v>
      </c>
      <c r="DI405" s="3">
        <f t="shared" si="1749"/>
        <v>-8.6500962500000043</v>
      </c>
      <c r="DJ405" s="22">
        <f t="shared" si="1644"/>
        <v>-989.78767969213266</v>
      </c>
      <c r="DK405" s="3">
        <f t="shared" si="1645"/>
        <v>13093.09163840857</v>
      </c>
      <c r="DM405" s="3"/>
      <c r="DN405" s="3">
        <f t="shared" si="1646"/>
        <v>-13.83707912457912</v>
      </c>
      <c r="DO405" s="21">
        <f t="shared" si="1647"/>
        <v>-18.152698027777319</v>
      </c>
      <c r="DP405" s="21">
        <f t="shared" si="1648"/>
        <v>191.46475869986327</v>
      </c>
      <c r="DQ405" s="21">
        <f t="shared" si="1649"/>
        <v>329.52044568767059</v>
      </c>
      <c r="DR405" s="3">
        <f t="shared" si="1618"/>
        <v>251.18031893494609</v>
      </c>
      <c r="EA405" s="3">
        <f t="shared" si="1689"/>
        <v>2.5706940874035986</v>
      </c>
      <c r="EB405" s="3">
        <f t="shared" si="1690"/>
        <v>2.0999984699999898</v>
      </c>
      <c r="EC405" s="21">
        <f t="shared" si="1744"/>
        <v>2.3353462787017945</v>
      </c>
      <c r="ED405" s="3">
        <f t="shared" si="1744"/>
        <v>0.47069561740360877</v>
      </c>
      <c r="EE405" s="22">
        <f t="shared" si="1650"/>
        <v>1.0992372585047614</v>
      </c>
      <c r="EF405" s="3">
        <f t="shared" si="1651"/>
        <v>5.4538422414463197</v>
      </c>
      <c r="EH405" s="3"/>
      <c r="EI405" s="3">
        <f t="shared" si="1652"/>
        <v>0.16111915816990141</v>
      </c>
      <c r="EJ405" s="21">
        <f t="shared" si="1653"/>
        <v>-4.4001307666671874E-2</v>
      </c>
      <c r="EK405" s="21">
        <f t="shared" si="1654"/>
        <v>2.5959383129377709E-2</v>
      </c>
      <c r="EL405" s="21">
        <f t="shared" si="1655"/>
        <v>1.9361150763771171E-3</v>
      </c>
      <c r="EM405" s="3">
        <f t="shared" si="1656"/>
        <v>-7.0894536496290015E-3</v>
      </c>
      <c r="EV405" s="3">
        <f t="shared" si="1657"/>
        <v>3.8900000000000006</v>
      </c>
      <c r="EW405" s="3">
        <f t="shared" si="1658"/>
        <v>4.76190823129504</v>
      </c>
      <c r="EX405" s="21">
        <f t="shared" ref="EX405:EY405" si="1750">DD83</f>
        <v>4.3259541156475203</v>
      </c>
      <c r="EY405" s="3">
        <f t="shared" si="1750"/>
        <v>-0.87190823129503947</v>
      </c>
      <c r="EZ405" s="22">
        <f t="shared" si="1660"/>
        <v>-3.7718350016377262</v>
      </c>
      <c r="FA405" s="3">
        <f t="shared" si="1661"/>
        <v>18.71387901068772</v>
      </c>
      <c r="FC405" s="3"/>
      <c r="FD405" s="3">
        <f t="shared" si="1662"/>
        <v>-0.2124983445566766</v>
      </c>
      <c r="FE405" s="21">
        <f t="shared" si="1663"/>
        <v>6.9397522256150701E-2</v>
      </c>
      <c r="FF405" s="21">
        <f t="shared" si="1664"/>
        <v>4.5155546439328044E-2</v>
      </c>
      <c r="FG405" s="21">
        <f t="shared" si="1665"/>
        <v>4.8160160952929318E-3</v>
      </c>
      <c r="FH405" s="3">
        <f t="shared" si="1620"/>
        <v>-1.4746858595767144E-2</v>
      </c>
      <c r="FQ405" s="3">
        <f t="shared" si="1666"/>
        <v>7.7450000000000019</v>
      </c>
      <c r="FR405" s="3">
        <f t="shared" si="1667"/>
        <v>2.4189725107918099</v>
      </c>
      <c r="FS405" s="21">
        <f t="shared" ref="FS405:FT405" si="1751">DF83</f>
        <v>5.0819862553959059</v>
      </c>
      <c r="FT405" s="3">
        <f t="shared" si="1751"/>
        <v>5.326027489208192</v>
      </c>
      <c r="FU405" s="22">
        <f t="shared" si="1669"/>
        <v>27.066798496016798</v>
      </c>
      <c r="FV405" s="3">
        <f t="shared" si="1670"/>
        <v>25.826584300032902</v>
      </c>
      <c r="FX405" s="3"/>
      <c r="FY405" s="3">
        <f t="shared" si="1671"/>
        <v>-0.59278515712682012</v>
      </c>
      <c r="FZ405" s="21">
        <f t="shared" si="1672"/>
        <v>-2.9987964815618779</v>
      </c>
      <c r="GA405" s="21">
        <f t="shared" si="1673"/>
        <v>0.35139424250986884</v>
      </c>
      <c r="GB405" s="21">
        <f t="shared" si="1674"/>
        <v>8.9927803378278988</v>
      </c>
      <c r="GC405" s="3">
        <f t="shared" si="1622"/>
        <v>1.7776420435140132</v>
      </c>
    </row>
    <row r="406" spans="68:185" x14ac:dyDescent="0.25">
      <c r="BP406" s="3">
        <f t="shared" si="1623"/>
        <v>197</v>
      </c>
      <c r="BQ406" s="3">
        <f t="shared" si="1624"/>
        <v>52.534531926390002</v>
      </c>
      <c r="BR406" s="21">
        <f t="shared" ref="BR406:BS406" si="1752">CV84</f>
        <v>124.767265963195</v>
      </c>
      <c r="BS406" s="25">
        <f t="shared" si="1752"/>
        <v>144.46546807361</v>
      </c>
      <c r="BT406" s="22">
        <f t="shared" si="1626"/>
        <v>18024.561477637555</v>
      </c>
      <c r="BU406" s="3">
        <f t="shared" si="1627"/>
        <v>15566.870655930637</v>
      </c>
      <c r="BW406" s="3"/>
      <c r="BX406" s="3">
        <f t="shared" si="1628"/>
        <v>-3.8876290684623598</v>
      </c>
      <c r="BY406" s="21">
        <f t="shared" si="1629"/>
        <v>-98.516572710340739</v>
      </c>
      <c r="BZ406" s="21">
        <f t="shared" si="1630"/>
        <v>15.113659773953515</v>
      </c>
      <c r="CA406" s="21">
        <f t="shared" si="1631"/>
        <v>9705.5150985918535</v>
      </c>
      <c r="CB406" s="3">
        <f t="shared" si="1614"/>
        <v>382.9958917940063</v>
      </c>
      <c r="CK406" s="3">
        <f t="shared" si="1632"/>
        <v>117</v>
      </c>
      <c r="CL406" s="3">
        <f t="shared" si="1633"/>
        <v>98.749161249999304</v>
      </c>
      <c r="CM406" s="21">
        <f t="shared" ref="CM406:CN406" si="1753">CX84</f>
        <v>107.87458062499965</v>
      </c>
      <c r="CN406" s="25">
        <f t="shared" si="1753"/>
        <v>18.250838750000696</v>
      </c>
      <c r="CO406" s="22">
        <f t="shared" si="1635"/>
        <v>1968.801576210818</v>
      </c>
      <c r="CP406" s="3">
        <f t="shared" si="1636"/>
        <v>11636.92514501955</v>
      </c>
      <c r="CR406" s="3"/>
      <c r="CS406" s="3">
        <f t="shared" si="1637"/>
        <v>-1.084988776655436</v>
      </c>
      <c r="CT406" s="21">
        <f t="shared" si="1638"/>
        <v>-4.4174855000003248</v>
      </c>
      <c r="CU406" s="21">
        <f t="shared" si="1639"/>
        <v>1.1772006454682595</v>
      </c>
      <c r="CV406" s="21">
        <f t="shared" si="1640"/>
        <v>19.514178142713121</v>
      </c>
      <c r="CW406" s="3">
        <f t="shared" si="1616"/>
        <v>4.7929221885384798</v>
      </c>
      <c r="DF406" s="3">
        <f t="shared" si="1641"/>
        <v>97.666666666666657</v>
      </c>
      <c r="DG406" s="3">
        <f t="shared" si="1642"/>
        <v>113.75069625</v>
      </c>
      <c r="DH406" s="21">
        <f t="shared" ref="DH406:DI406" si="1754">CZ84</f>
        <v>105.70868145833333</v>
      </c>
      <c r="DI406" s="3">
        <f t="shared" si="1754"/>
        <v>-16.084029583333347</v>
      </c>
      <c r="DJ406" s="22">
        <f t="shared" si="1644"/>
        <v>-1700.2215597909947</v>
      </c>
      <c r="DK406" s="3">
        <f t="shared" si="1645"/>
        <v>11174.325335659385</v>
      </c>
      <c r="DM406" s="3"/>
      <c r="DN406" s="3">
        <f t="shared" si="1646"/>
        <v>-26.270412457912471</v>
      </c>
      <c r="DO406" s="21">
        <f t="shared" si="1647"/>
        <v>-23.152098027777328</v>
      </c>
      <c r="DP406" s="21">
        <f t="shared" si="1648"/>
        <v>690.13457070884272</v>
      </c>
      <c r="DQ406" s="21">
        <f t="shared" si="1649"/>
        <v>536.01964308781078</v>
      </c>
      <c r="DR406" s="3">
        <f t="shared" si="1618"/>
        <v>608.21516445573229</v>
      </c>
      <c r="EA406" s="3">
        <f t="shared" si="1689"/>
        <v>2.1454112038140645</v>
      </c>
      <c r="EB406" s="3">
        <f t="shared" si="1690"/>
        <v>1.8999977100000001</v>
      </c>
      <c r="EC406" s="21">
        <f t="shared" si="1744"/>
        <v>2.0227044569070323</v>
      </c>
      <c r="ED406" s="3">
        <f t="shared" si="1744"/>
        <v>0.24541349381406441</v>
      </c>
      <c r="EE406" s="22">
        <f t="shared" si="1650"/>
        <v>0.49639896772283448</v>
      </c>
      <c r="EF406" s="3">
        <f t="shared" si="1651"/>
        <v>4.0913333199915725</v>
      </c>
      <c r="EH406" s="3"/>
      <c r="EI406" s="3">
        <f t="shared" si="1652"/>
        <v>-0.26416372541963273</v>
      </c>
      <c r="EJ406" s="21">
        <f t="shared" si="1653"/>
        <v>-0.24400206766666166</v>
      </c>
      <c r="EK406" s="21">
        <f t="shared" si="1654"/>
        <v>6.9782473827579114E-2</v>
      </c>
      <c r="EL406" s="21">
        <f t="shared" si="1655"/>
        <v>5.9537009025606137E-2</v>
      </c>
      <c r="EM406" s="3">
        <f t="shared" si="1656"/>
        <v>6.4456495204918654E-2</v>
      </c>
      <c r="EV406" s="3">
        <f t="shared" si="1657"/>
        <v>4.6611111111111105</v>
      </c>
      <c r="EW406" s="3">
        <f t="shared" si="1658"/>
        <v>5.2631642382347898</v>
      </c>
      <c r="EX406" s="21">
        <f t="shared" ref="EX406:EY406" si="1755">DD84</f>
        <v>4.9621376746729506</v>
      </c>
      <c r="EY406" s="3">
        <f t="shared" si="1755"/>
        <v>-0.60205312712367931</v>
      </c>
      <c r="EZ406" s="22">
        <f t="shared" si="1660"/>
        <v>-2.9874705042550724</v>
      </c>
      <c r="FA406" s="3">
        <f t="shared" si="1661"/>
        <v>24.622810302408677</v>
      </c>
      <c r="FC406" s="3"/>
      <c r="FD406" s="3">
        <f t="shared" si="1662"/>
        <v>0.55861276655443337</v>
      </c>
      <c r="FE406" s="21">
        <f t="shared" si="1663"/>
        <v>0.57065352919590051</v>
      </c>
      <c r="FF406" s="21">
        <f t="shared" si="1664"/>
        <v>0.31204822295759788</v>
      </c>
      <c r="FG406" s="21">
        <f t="shared" si="1665"/>
        <v>0.32564545038373649</v>
      </c>
      <c r="FH406" s="3">
        <f t="shared" si="1620"/>
        <v>0.31877434668817312</v>
      </c>
      <c r="FQ406" s="3">
        <f t="shared" si="1666"/>
        <v>9.1777777777777771</v>
      </c>
      <c r="FR406" s="3">
        <f t="shared" si="1667"/>
        <v>2.3837251154471599</v>
      </c>
      <c r="FS406" s="21">
        <f t="shared" ref="FS406:FT406" si="1756">DF84</f>
        <v>5.7807514466124683</v>
      </c>
      <c r="FT406" s="3">
        <f t="shared" si="1756"/>
        <v>6.7940526623306177</v>
      </c>
      <c r="FU406" s="22">
        <f t="shared" si="1669"/>
        <v>39.274729756129013</v>
      </c>
      <c r="FV406" s="3">
        <f t="shared" si="1670"/>
        <v>33.417087287512146</v>
      </c>
      <c r="FX406" s="3"/>
      <c r="FY406" s="3">
        <f t="shared" si="1671"/>
        <v>0.83999262065095515</v>
      </c>
      <c r="FZ406" s="21">
        <f t="shared" si="1672"/>
        <v>-3.0340438769065279</v>
      </c>
      <c r="GA406" s="21">
        <f t="shared" si="1673"/>
        <v>0.70558760274805943</v>
      </c>
      <c r="GB406" s="21">
        <f t="shared" si="1674"/>
        <v>9.2054222469939937</v>
      </c>
      <c r="GC406" s="3">
        <f t="shared" si="1622"/>
        <v>-2.5485744673326982</v>
      </c>
    </row>
    <row r="407" spans="68:185" x14ac:dyDescent="0.25">
      <c r="BP407" s="3">
        <f t="shared" si="1623"/>
        <v>200.11111111111111</v>
      </c>
      <c r="BQ407" s="3">
        <f t="shared" si="1624"/>
        <v>655.34066019609099</v>
      </c>
      <c r="BR407" s="21">
        <f t="shared" ref="BR407:BS407" si="1757">CV85</f>
        <v>427.72588565360104</v>
      </c>
      <c r="BS407" s="25">
        <f t="shared" si="1757"/>
        <v>-455.22954908497991</v>
      </c>
      <c r="BT407" s="22">
        <f t="shared" si="1626"/>
        <v>-194713.46205806249</v>
      </c>
      <c r="BU407" s="3">
        <f t="shared" si="1627"/>
        <v>182949.4332581574</v>
      </c>
      <c r="BW407" s="3"/>
      <c r="BX407" s="3">
        <f t="shared" si="1628"/>
        <v>-0.77651795735124551</v>
      </c>
      <c r="BY407" s="21">
        <f t="shared" si="1629"/>
        <v>504.28955555936022</v>
      </c>
      <c r="BZ407" s="21">
        <f t="shared" si="1630"/>
        <v>0.60298013808895079</v>
      </c>
      <c r="CA407" s="21">
        <f t="shared" si="1631"/>
        <v>254307.95584625707</v>
      </c>
      <c r="CB407" s="3">
        <f t="shared" si="1614"/>
        <v>-391.58989559652184</v>
      </c>
      <c r="CK407" s="3">
        <f t="shared" si="1632"/>
        <v>110.55555555555554</v>
      </c>
      <c r="CL407" s="3">
        <f t="shared" si="1633"/>
        <v>96.249580000000194</v>
      </c>
      <c r="CM407" s="21">
        <f t="shared" ref="CM407:CN407" si="1758">CX85</f>
        <v>103.40256777777788</v>
      </c>
      <c r="CN407" s="25">
        <f t="shared" si="1758"/>
        <v>14.305975555555349</v>
      </c>
      <c r="CO407" s="22">
        <f t="shared" si="1635"/>
        <v>1479.2746070105454</v>
      </c>
      <c r="CP407" s="3">
        <f t="shared" si="1636"/>
        <v>10692.091023037947</v>
      </c>
      <c r="CR407" s="3"/>
      <c r="CS407" s="3">
        <f t="shared" si="1637"/>
        <v>-7.5294332210998931</v>
      </c>
      <c r="CT407" s="21">
        <f t="shared" si="1638"/>
        <v>-6.9170667499994352</v>
      </c>
      <c r="CU407" s="21">
        <f t="shared" si="1639"/>
        <v>56.692364631002711</v>
      </c>
      <c r="CV407" s="21">
        <f t="shared" si="1640"/>
        <v>47.845812423947748</v>
      </c>
      <c r="CW407" s="3">
        <f t="shared" si="1616"/>
        <v>52.081592180011214</v>
      </c>
      <c r="DF407" s="3">
        <f t="shared" si="1641"/>
        <v>120.00000000000001</v>
      </c>
      <c r="DG407" s="3">
        <f t="shared" si="1642"/>
        <v>146.25072499999899</v>
      </c>
      <c r="DH407" s="21">
        <f t="shared" ref="DH407:DI407" si="1759">CZ85</f>
        <v>133.12536249999951</v>
      </c>
      <c r="DI407" s="3">
        <f t="shared" si="1759"/>
        <v>-26.25072499999898</v>
      </c>
      <c r="DJ407" s="22">
        <f t="shared" si="1644"/>
        <v>-3494.6372815126638</v>
      </c>
      <c r="DK407" s="3">
        <f t="shared" si="1645"/>
        <v>17722.362140756275</v>
      </c>
      <c r="DM407" s="3"/>
      <c r="DN407" s="3">
        <f t="shared" si="1646"/>
        <v>-3.9370791245791139</v>
      </c>
      <c r="DO407" s="21">
        <f t="shared" si="1647"/>
        <v>9.3479307222216619</v>
      </c>
      <c r="DP407" s="21">
        <f t="shared" si="1648"/>
        <v>15.500592033196641</v>
      </c>
      <c r="DQ407" s="21">
        <f t="shared" si="1649"/>
        <v>87.383808787455607</v>
      </c>
      <c r="DR407" s="3">
        <f t="shared" si="1618"/>
        <v>-36.803542904470667</v>
      </c>
      <c r="EA407" s="3">
        <f t="shared" si="1689"/>
        <v>2.068965517241379</v>
      </c>
      <c r="EB407" s="3">
        <f t="shared" si="1690"/>
        <v>2.8999996199999898</v>
      </c>
      <c r="EC407" s="21">
        <f t="shared" ref="EC407:ED409" si="1760">DB85</f>
        <v>2.4844825686206846</v>
      </c>
      <c r="ED407" s="3">
        <f t="shared" si="1760"/>
        <v>-0.83103410275861078</v>
      </c>
      <c r="EE407" s="22">
        <f t="shared" si="1650"/>
        <v>-2.0646897422330994</v>
      </c>
      <c r="EF407" s="3">
        <f t="shared" si="1651"/>
        <v>6.1726536337800351</v>
      </c>
      <c r="EH407" s="3"/>
      <c r="EI407" s="3">
        <f t="shared" si="1652"/>
        <v>-0.3406094119923182</v>
      </c>
      <c r="EJ407" s="21">
        <f t="shared" si="1653"/>
        <v>0.75599984233332806</v>
      </c>
      <c r="EK407" s="21">
        <f t="shared" si="1654"/>
        <v>0.11601477153775276</v>
      </c>
      <c r="EL407" s="21">
        <f t="shared" si="1655"/>
        <v>0.57153576160801689</v>
      </c>
      <c r="EM407" s="3">
        <f t="shared" si="1656"/>
        <v>-0.25750066176344016</v>
      </c>
      <c r="EV407" s="3">
        <f t="shared" si="1657"/>
        <v>4.3500000000000005</v>
      </c>
      <c r="EW407" s="3">
        <f t="shared" si="1658"/>
        <v>3.4482763139120598</v>
      </c>
      <c r="EX407" s="21">
        <f t="shared" ref="EX407:EY407" si="1761">DD85</f>
        <v>3.8991381569560302</v>
      </c>
      <c r="EY407" s="3">
        <f t="shared" si="1761"/>
        <v>0.90172368608794073</v>
      </c>
      <c r="EZ407" s="22">
        <f t="shared" si="1660"/>
        <v>3.5159452314565312</v>
      </c>
      <c r="FA407" s="3">
        <f t="shared" si="1661"/>
        <v>15.203278367030467</v>
      </c>
      <c r="FC407" s="3"/>
      <c r="FD407" s="3">
        <f t="shared" si="1662"/>
        <v>0.24750165544332337</v>
      </c>
      <c r="FE407" s="21">
        <f t="shared" si="1663"/>
        <v>-1.2442343951268295</v>
      </c>
      <c r="FF407" s="21">
        <f t="shared" si="1664"/>
        <v>6.1257069447185557E-2</v>
      </c>
      <c r="FG407" s="21">
        <f t="shared" si="1665"/>
        <v>1.5481192300166273</v>
      </c>
      <c r="FH407" s="3">
        <f t="shared" si="1620"/>
        <v>-0.30795007255341245</v>
      </c>
      <c r="FQ407" s="3">
        <f t="shared" si="1666"/>
        <v>8.6822222222222223</v>
      </c>
      <c r="FR407" s="3">
        <f t="shared" si="1667"/>
        <v>3.1214055709881698</v>
      </c>
      <c r="FS407" s="21">
        <f t="shared" ref="FS407:FT407" si="1762">DF85</f>
        <v>5.9018138966051961</v>
      </c>
      <c r="FT407" s="3">
        <f t="shared" si="1762"/>
        <v>5.5608166512340524</v>
      </c>
      <c r="FU407" s="22">
        <f t="shared" si="1669"/>
        <v>32.8189049887267</v>
      </c>
      <c r="FV407" s="3">
        <f t="shared" si="1670"/>
        <v>34.831407270162209</v>
      </c>
      <c r="FX407" s="3"/>
      <c r="FY407" s="3">
        <f t="shared" si="1671"/>
        <v>0.34443706509540029</v>
      </c>
      <c r="FZ407" s="21">
        <f t="shared" si="1672"/>
        <v>-2.296363421365518</v>
      </c>
      <c r="GA407" s="21">
        <f t="shared" si="1673"/>
        <v>0.11863689181153302</v>
      </c>
      <c r="GB407" s="21">
        <f t="shared" si="1674"/>
        <v>5.2732849629855476</v>
      </c>
      <c r="GC407" s="3">
        <f t="shared" si="1622"/>
        <v>-0.79095267724757101</v>
      </c>
    </row>
    <row r="408" spans="68:185" x14ac:dyDescent="0.25">
      <c r="BP408" s="3">
        <f t="shared" si="1623"/>
        <v>197.66666666666666</v>
      </c>
      <c r="BQ408" s="3">
        <f t="shared" si="1624"/>
        <v>198.45943391398998</v>
      </c>
      <c r="BR408" s="21">
        <f t="shared" ref="BR408:BS408" si="1763">CV86</f>
        <v>198.06305029032831</v>
      </c>
      <c r="BS408" s="25">
        <f t="shared" si="1763"/>
        <v>-0.79276724732332582</v>
      </c>
      <c r="BT408" s="22">
        <f t="shared" si="1626"/>
        <v>-157.01789917512502</v>
      </c>
      <c r="BU408" s="3">
        <f t="shared" si="1627"/>
        <v>39228.97189030912</v>
      </c>
      <c r="BW408" s="3"/>
      <c r="BX408" s="3">
        <f t="shared" si="1628"/>
        <v>-3.2209624017957026</v>
      </c>
      <c r="BY408" s="21">
        <f t="shared" si="1629"/>
        <v>47.408329277259242</v>
      </c>
      <c r="BZ408" s="21">
        <f t="shared" si="1630"/>
        <v>10.374598793781541</v>
      </c>
      <c r="CA408" s="21">
        <f t="shared" si="1631"/>
        <v>2247.5496848610355</v>
      </c>
      <c r="CB408" s="3">
        <f t="shared" si="1614"/>
        <v>-152.70044613400245</v>
      </c>
      <c r="CK408" s="3">
        <f t="shared" si="1632"/>
        <v>108.66666666666666</v>
      </c>
      <c r="CL408" s="3">
        <f t="shared" si="1633"/>
        <v>102.500441250001</v>
      </c>
      <c r="CM408" s="21">
        <f t="shared" ref="CM408:CN408" si="1764">CX86</f>
        <v>105.58355395833382</v>
      </c>
      <c r="CN408" s="25">
        <f t="shared" si="1764"/>
        <v>6.1662254166656538</v>
      </c>
      <c r="CO408" s="22">
        <f t="shared" si="1635"/>
        <v>651.05199399976755</v>
      </c>
      <c r="CP408" s="3">
        <f t="shared" si="1636"/>
        <v>11147.88686647239</v>
      </c>
      <c r="CR408" s="3"/>
      <c r="CS408" s="3">
        <f t="shared" si="1637"/>
        <v>-9.4183221099887788</v>
      </c>
      <c r="CT408" s="21">
        <f t="shared" si="1638"/>
        <v>-0.66620549999862533</v>
      </c>
      <c r="CU408" s="21">
        <f t="shared" si="1639"/>
        <v>88.704791367503489</v>
      </c>
      <c r="CV408" s="21">
        <f t="shared" si="1640"/>
        <v>0.44382976822841835</v>
      </c>
      <c r="CW408" s="3">
        <f t="shared" si="1616"/>
        <v>6.2745379904331822</v>
      </c>
      <c r="DF408" s="3">
        <f t="shared" si="1641"/>
        <v>114.99999999999999</v>
      </c>
      <c r="DG408" s="3">
        <f t="shared" si="1642"/>
        <v>138.749597499999</v>
      </c>
      <c r="DH408" s="21">
        <f t="shared" ref="DH408:DI408" si="1765">CZ86</f>
        <v>126.87479874999948</v>
      </c>
      <c r="DI408" s="3">
        <f t="shared" si="1765"/>
        <v>-23.749597499999012</v>
      </c>
      <c r="DJ408" s="22">
        <f t="shared" si="1644"/>
        <v>-3013.2254032058654</v>
      </c>
      <c r="DK408" s="3">
        <f t="shared" si="1645"/>
        <v>16097.214557852871</v>
      </c>
      <c r="DM408" s="3"/>
      <c r="DN408" s="3">
        <f t="shared" si="1646"/>
        <v>-8.9370791245791423</v>
      </c>
      <c r="DO408" s="21">
        <f t="shared" si="1647"/>
        <v>1.8468032222216664</v>
      </c>
      <c r="DP408" s="21">
        <f t="shared" si="1648"/>
        <v>79.87138327898829</v>
      </c>
      <c r="DQ408" s="21">
        <f t="shared" si="1649"/>
        <v>3.4106821416083295</v>
      </c>
      <c r="DR408" s="3">
        <f t="shared" si="1618"/>
        <v>-16.505026524522748</v>
      </c>
      <c r="EA408" s="3">
        <f t="shared" si="1689"/>
        <v>2.0104244229337302</v>
      </c>
      <c r="EB408" s="3">
        <f t="shared" si="1690"/>
        <v>2.1700000799999901</v>
      </c>
      <c r="EC408" s="21">
        <f t="shared" si="1760"/>
        <v>2.09021225146686</v>
      </c>
      <c r="ED408" s="3">
        <f t="shared" si="1760"/>
        <v>-0.15957565706625987</v>
      </c>
      <c r="EE408" s="22">
        <f t="shared" si="1650"/>
        <v>-0.3335469934357706</v>
      </c>
      <c r="EF408" s="3">
        <f t="shared" si="1651"/>
        <v>4.3689872561821597</v>
      </c>
      <c r="EH408" s="3"/>
      <c r="EI408" s="3">
        <f t="shared" si="1652"/>
        <v>-0.39915050629996696</v>
      </c>
      <c r="EJ408" s="21">
        <f t="shared" si="1653"/>
        <v>2.6000302333328396E-2</v>
      </c>
      <c r="EK408" s="21">
        <f t="shared" si="1654"/>
        <v>0.15932112667951995</v>
      </c>
      <c r="EL408" s="21">
        <f t="shared" si="1655"/>
        <v>6.7601572142448197E-4</v>
      </c>
      <c r="EM408" s="3">
        <f t="shared" si="1656"/>
        <v>-1.0378033840300241E-2</v>
      </c>
      <c r="EV408" s="3">
        <f t="shared" si="1657"/>
        <v>4.4766666666666666</v>
      </c>
      <c r="EW408" s="3">
        <f t="shared" si="1658"/>
        <v>4.6082947609845197</v>
      </c>
      <c r="EX408" s="21">
        <f t="shared" ref="EX408:EY408" si="1766">DD86</f>
        <v>4.5424807138255936</v>
      </c>
      <c r="EY408" s="3">
        <f t="shared" si="1766"/>
        <v>-0.13162809431785316</v>
      </c>
      <c r="EZ408" s="22">
        <f t="shared" si="1660"/>
        <v>-0.59791807983646417</v>
      </c>
      <c r="FA408" s="3">
        <f t="shared" si="1661"/>
        <v>20.634131035477473</v>
      </c>
      <c r="FC408" s="3"/>
      <c r="FD408" s="3">
        <f t="shared" si="1662"/>
        <v>0.3741683221099894</v>
      </c>
      <c r="FE408" s="21">
        <f t="shared" si="1663"/>
        <v>-8.4215948054369605E-2</v>
      </c>
      <c r="FF408" s="21">
        <f t="shared" si="1664"/>
        <v>0.14000193327060478</v>
      </c>
      <c r="FG408" s="21">
        <f t="shared" si="1665"/>
        <v>7.0923259066962797E-3</v>
      </c>
      <c r="FH408" s="3">
        <f t="shared" si="1620"/>
        <v>-3.1510939978405504E-2</v>
      </c>
      <c r="FQ408" s="3">
        <f t="shared" si="1666"/>
        <v>8.8377777777777773</v>
      </c>
      <c r="FR408" s="3">
        <f t="shared" si="1667"/>
        <v>8.6383449784633708</v>
      </c>
      <c r="FS408" s="21">
        <f t="shared" ref="FS408:FT408" si="1767">DF86</f>
        <v>8.7380613781205732</v>
      </c>
      <c r="FT408" s="3">
        <f t="shared" si="1767"/>
        <v>0.19943279931440649</v>
      </c>
      <c r="FU408" s="22">
        <f t="shared" si="1669"/>
        <v>1.7426560412196865</v>
      </c>
      <c r="FV408" s="3">
        <f t="shared" si="1670"/>
        <v>76.353716647802415</v>
      </c>
      <c r="FX408" s="3"/>
      <c r="FY408" s="3">
        <f t="shared" si="1671"/>
        <v>0.49999262065095529</v>
      </c>
      <c r="FZ408" s="21">
        <f t="shared" si="1672"/>
        <v>3.220575986109683</v>
      </c>
      <c r="GA408" s="21">
        <f t="shared" si="1673"/>
        <v>0.24999262070541009</v>
      </c>
      <c r="GB408" s="21">
        <f t="shared" si="1674"/>
        <v>10.372109682306357</v>
      </c>
      <c r="GC408" s="3">
        <f t="shared" si="1622"/>
        <v>1.610264227300515</v>
      </c>
    </row>
    <row r="409" spans="68:185" x14ac:dyDescent="0.25">
      <c r="BP409" s="3">
        <f t="shared" si="1623"/>
        <v>195.66666666666666</v>
      </c>
      <c r="BQ409" s="3">
        <f t="shared" si="1624"/>
        <v>210.407412993169</v>
      </c>
      <c r="BR409" s="21">
        <f t="shared" ref="BR409:BS409" si="1768">CV87</f>
        <v>203.03703982991783</v>
      </c>
      <c r="BS409" s="25">
        <f t="shared" si="1768"/>
        <v>-14.740746326502347</v>
      </c>
      <c r="BT409" s="22">
        <f t="shared" si="1626"/>
        <v>-2992.9174990167717</v>
      </c>
      <c r="BU409" s="3">
        <f t="shared" si="1627"/>
        <v>41224.03954289564</v>
      </c>
      <c r="BW409" s="3"/>
      <c r="BX409" s="3">
        <f t="shared" si="1628"/>
        <v>-5.2209624017957026</v>
      </c>
      <c r="BY409" s="21">
        <f t="shared" si="1629"/>
        <v>59.356308356438262</v>
      </c>
      <c r="BZ409" s="21">
        <f t="shared" si="1630"/>
        <v>27.258448400964351</v>
      </c>
      <c r="CA409" s="21">
        <f t="shared" si="1631"/>
        <v>3523.1713417045826</v>
      </c>
      <c r="CB409" s="3">
        <f t="shared" si="1614"/>
        <v>-309.89705423835625</v>
      </c>
      <c r="CK409" s="3">
        <f t="shared" si="1632"/>
        <v>107.77777777777777</v>
      </c>
      <c r="CL409" s="3">
        <f t="shared" si="1633"/>
        <v>103.74999125000001</v>
      </c>
      <c r="CM409" s="21">
        <f t="shared" ref="CM409:CN409" si="1769">CX87</f>
        <v>105.76388451388888</v>
      </c>
      <c r="CN409" s="25">
        <f t="shared" si="1769"/>
        <v>4.0277865277777636</v>
      </c>
      <c r="CO409" s="22">
        <f t="shared" si="1635"/>
        <v>425.9943491704849</v>
      </c>
      <c r="CP409" s="3">
        <f t="shared" si="1636"/>
        <v>11185.999267467225</v>
      </c>
      <c r="CR409" s="3"/>
      <c r="CS409" s="3">
        <f t="shared" si="1637"/>
        <v>-10.307210998877665</v>
      </c>
      <c r="CT409" s="21">
        <f t="shared" si="1638"/>
        <v>0.58334450000037918</v>
      </c>
      <c r="CU409" s="21">
        <f t="shared" si="1639"/>
        <v>106.2385985753847</v>
      </c>
      <c r="CV409" s="21">
        <f t="shared" si="1640"/>
        <v>0.34029080568069237</v>
      </c>
      <c r="CW409" s="3">
        <f t="shared" si="1616"/>
        <v>-6.0126548465387</v>
      </c>
      <c r="DF409" s="3">
        <f t="shared" si="1641"/>
        <v>105.77777777777777</v>
      </c>
      <c r="DG409" s="3">
        <f t="shared" si="1642"/>
        <v>129.99987499999799</v>
      </c>
      <c r="DH409" s="21">
        <f t="shared" ref="DH409:DI409" si="1770">CZ87</f>
        <v>117.88882638888788</v>
      </c>
      <c r="DI409" s="3">
        <f t="shared" si="1770"/>
        <v>-24.222097222220214</v>
      </c>
      <c r="DJ409" s="22">
        <f t="shared" si="1644"/>
        <v>-2855.5146142050821</v>
      </c>
      <c r="DK409" s="3">
        <f t="shared" si="1645"/>
        <v>13897.775387349348</v>
      </c>
      <c r="DM409" s="3"/>
      <c r="DN409" s="3">
        <f t="shared" si="1646"/>
        <v>-18.159301346801357</v>
      </c>
      <c r="DO409" s="21">
        <f t="shared" si="1647"/>
        <v>-6.9029192777793469</v>
      </c>
      <c r="DP409" s="21">
        <f t="shared" si="1648"/>
        <v>329.76022540394155</v>
      </c>
      <c r="DQ409" s="21">
        <f t="shared" si="1649"/>
        <v>47.650294555537741</v>
      </c>
      <c r="DR409" s="3">
        <f t="shared" si="1618"/>
        <v>125.35219133783954</v>
      </c>
      <c r="EA409" s="3">
        <f t="shared" si="1689"/>
        <v>1.9167061050638907</v>
      </c>
      <c r="EB409" s="3">
        <f t="shared" si="1690"/>
        <v>2.0999984699999898</v>
      </c>
      <c r="EC409" s="21">
        <f t="shared" si="1760"/>
        <v>2.0083522875319404</v>
      </c>
      <c r="ED409" s="3">
        <f t="shared" si="1760"/>
        <v>-0.18329236493609913</v>
      </c>
      <c r="EE409" s="22">
        <f t="shared" si="1650"/>
        <v>-0.36811564040655392</v>
      </c>
      <c r="EF409" s="3">
        <f t="shared" si="1651"/>
        <v>4.0334789108347779</v>
      </c>
      <c r="EH409" s="3"/>
      <c r="EI409" s="3">
        <f t="shared" si="1652"/>
        <v>-0.49286882416980649</v>
      </c>
      <c r="EJ409" s="21">
        <f t="shared" si="1653"/>
        <v>-4.4001307666671874E-2</v>
      </c>
      <c r="EK409" s="21">
        <f t="shared" si="1654"/>
        <v>0.24291967783852761</v>
      </c>
      <c r="EL409" s="21">
        <f t="shared" si="1655"/>
        <v>1.9361150763771171E-3</v>
      </c>
      <c r="EM409" s="3">
        <f t="shared" si="1656"/>
        <v>2.1686872771606459E-2</v>
      </c>
      <c r="EV409" s="3">
        <f t="shared" si="1657"/>
        <v>4.6955555555555542</v>
      </c>
      <c r="EW409" s="3">
        <f t="shared" si="1658"/>
        <v>4.76190823129504</v>
      </c>
      <c r="EX409" s="21">
        <f t="shared" ref="EX409:EY409" si="1771">DD87</f>
        <v>4.7287318934252971</v>
      </c>
      <c r="EY409" s="3">
        <f t="shared" si="1771"/>
        <v>-6.6352675739485889E-2</v>
      </c>
      <c r="EZ409" s="22">
        <f t="shared" si="1660"/>
        <v>-0.31376401398341386</v>
      </c>
      <c r="FA409" s="3">
        <f t="shared" si="1661"/>
        <v>22.360905319897594</v>
      </c>
      <c r="FC409" s="3"/>
      <c r="FD409" s="3">
        <f t="shared" si="1662"/>
        <v>0.59305721099887698</v>
      </c>
      <c r="FE409" s="21">
        <f t="shared" si="1663"/>
        <v>6.9397522256150701E-2</v>
      </c>
      <c r="FF409" s="21">
        <f t="shared" si="1664"/>
        <v>0.35171685551776649</v>
      </c>
      <c r="FG409" s="21">
        <f t="shared" si="1665"/>
        <v>4.8160160952929318E-3</v>
      </c>
      <c r="FH409" s="3">
        <f t="shared" si="1620"/>
        <v>4.115670099946523E-2</v>
      </c>
      <c r="FQ409" s="3">
        <f t="shared" si="1666"/>
        <v>9.1688888888888886</v>
      </c>
      <c r="FR409" s="3">
        <f t="shared" si="1667"/>
        <v>9.6247717370695796</v>
      </c>
      <c r="FS409" s="21">
        <f t="shared" ref="FS409:FT409" si="1772">DF87</f>
        <v>9.3968303129792332</v>
      </c>
      <c r="FT409" s="3">
        <f t="shared" si="1772"/>
        <v>-0.45588284818069091</v>
      </c>
      <c r="FU409" s="22">
        <f t="shared" si="1669"/>
        <v>-4.2838537669516263</v>
      </c>
      <c r="FV409" s="3">
        <f t="shared" si="1670"/>
        <v>88.300419930925401</v>
      </c>
      <c r="FX409" s="3"/>
      <c r="FY409" s="3">
        <f t="shared" si="1671"/>
        <v>0.83110373176206664</v>
      </c>
      <c r="FZ409" s="21">
        <f t="shared" si="1672"/>
        <v>4.2070027447158918</v>
      </c>
      <c r="GA409" s="21">
        <f t="shared" si="1673"/>
        <v>0.69073341294883317</v>
      </c>
      <c r="GB409" s="21">
        <f t="shared" si="1674"/>
        <v>17.698872094047047</v>
      </c>
      <c r="GC409" s="3">
        <f t="shared" si="1622"/>
        <v>3.4964556806666347</v>
      </c>
    </row>
    <row r="410" spans="68:185" x14ac:dyDescent="0.25">
      <c r="BP410" s="3">
        <f t="shared" si="1623"/>
        <v>221</v>
      </c>
      <c r="BQ410" s="3">
        <f t="shared" si="1624"/>
        <v>475.36257569170903</v>
      </c>
      <c r="BR410" s="21">
        <f t="shared" ref="BR410:BS410" si="1773">CV88</f>
        <v>348.18128784585451</v>
      </c>
      <c r="BS410" s="25">
        <f t="shared" si="1773"/>
        <v>-254.36257569170903</v>
      </c>
      <c r="BT410" s="22">
        <f t="shared" si="1626"/>
        <v>-88564.289184127891</v>
      </c>
      <c r="BU410" s="3">
        <f t="shared" si="1627"/>
        <v>121230.2092059978</v>
      </c>
      <c r="BW410" s="3"/>
      <c r="BX410" s="3">
        <f t="shared" si="1628"/>
        <v>20.11237093153764</v>
      </c>
      <c r="BY410" s="21">
        <f t="shared" si="1629"/>
        <v>324.31147105497826</v>
      </c>
      <c r="BZ410" s="21">
        <f t="shared" si="1630"/>
        <v>404.50746448776027</v>
      </c>
      <c r="CA410" s="21">
        <f t="shared" si="1631"/>
        <v>105177.930257844</v>
      </c>
      <c r="CB410" s="3">
        <f t="shared" si="1614"/>
        <v>6522.6726032103552</v>
      </c>
      <c r="CK410" s="3">
        <f t="shared" si="1632"/>
        <v>107.875</v>
      </c>
      <c r="CL410" s="3">
        <f t="shared" si="1633"/>
        <v>118.75057375</v>
      </c>
      <c r="CM410" s="21">
        <f t="shared" ref="CM410:CN410" si="1774">CX88</f>
        <v>113.312786875</v>
      </c>
      <c r="CN410" s="25">
        <f t="shared" si="1774"/>
        <v>-10.875573750000001</v>
      </c>
      <c r="CO410" s="22">
        <f t="shared" si="1635"/>
        <v>-1232.3415704770946</v>
      </c>
      <c r="CP410" s="3">
        <f t="shared" si="1636"/>
        <v>12839.787669379173</v>
      </c>
      <c r="CR410" s="3"/>
      <c r="CS410" s="3">
        <f t="shared" si="1637"/>
        <v>-10.209988776655436</v>
      </c>
      <c r="CT410" s="21">
        <f t="shared" si="1638"/>
        <v>15.583927000000372</v>
      </c>
      <c r="CU410" s="21">
        <f t="shared" si="1639"/>
        <v>104.24387081942997</v>
      </c>
      <c r="CV410" s="21">
        <f t="shared" si="1640"/>
        <v>242.85878074134061</v>
      </c>
      <c r="CW410" s="3">
        <f t="shared" si="1616"/>
        <v>-159.11171976622143</v>
      </c>
      <c r="DF410" s="3">
        <f t="shared" si="1641"/>
        <v>132.37500000000003</v>
      </c>
      <c r="DG410" s="3">
        <f t="shared" si="1642"/>
        <v>144.99950249999898</v>
      </c>
      <c r="DH410" s="21">
        <f t="shared" ref="DH410:DI410" si="1775">CZ88</f>
        <v>138.68725124999952</v>
      </c>
      <c r="DI410" s="3">
        <f t="shared" si="1775"/>
        <v>-12.624502499998954</v>
      </c>
      <c r="DJ410" s="22">
        <f t="shared" si="1644"/>
        <v>-1750.8575501236019</v>
      </c>
      <c r="DK410" s="3">
        <f t="shared" si="1645"/>
        <v>19234.153659280495</v>
      </c>
      <c r="DM410" s="3"/>
      <c r="DN410" s="3">
        <f t="shared" si="1646"/>
        <v>8.4379208754209003</v>
      </c>
      <c r="DO410" s="21">
        <f t="shared" si="1647"/>
        <v>8.0967082222216504</v>
      </c>
      <c r="DP410" s="21">
        <f t="shared" si="1648"/>
        <v>71.198508699863808</v>
      </c>
      <c r="DQ410" s="21">
        <f t="shared" si="1649"/>
        <v>65.556684035791676</v>
      </c>
      <c r="DR410" s="3">
        <f t="shared" si="1618"/>
        <v>68.319383330476114</v>
      </c>
      <c r="EA410" s="3">
        <f t="shared" si="1689"/>
        <v>2.4016811768237765</v>
      </c>
      <c r="EB410" s="3">
        <f t="shared" si="1690"/>
        <v>2.4099998500000002</v>
      </c>
      <c r="EC410" s="21">
        <f t="shared" ref="EC410:ED412" si="1776">DB88</f>
        <v>2.4058405134118885</v>
      </c>
      <c r="ED410" s="3">
        <f t="shared" si="1776"/>
        <v>-8.3186731762237009E-3</v>
      </c>
      <c r="EE410" s="22">
        <f t="shared" si="1650"/>
        <v>-2.0013400945191735E-2</v>
      </c>
      <c r="EF410" s="3">
        <f t="shared" si="1651"/>
        <v>5.7880685759739796</v>
      </c>
      <c r="EH410" s="3"/>
      <c r="EI410" s="3">
        <f t="shared" si="1652"/>
        <v>-7.8937524099207401E-3</v>
      </c>
      <c r="EJ410" s="21">
        <f t="shared" si="1653"/>
        <v>0.26600007233333844</v>
      </c>
      <c r="EK410" s="21">
        <f t="shared" si="1654"/>
        <v>6.231132710912949E-5</v>
      </c>
      <c r="EL410" s="21">
        <f t="shared" si="1655"/>
        <v>7.075603848134128E-2</v>
      </c>
      <c r="EM410" s="3">
        <f t="shared" si="1656"/>
        <v>-2.0997387120203813E-3</v>
      </c>
      <c r="EV410" s="3">
        <f t="shared" si="1657"/>
        <v>4.1637500000000003</v>
      </c>
      <c r="EW410" s="3">
        <f t="shared" si="1658"/>
        <v>4.1493778516210202</v>
      </c>
      <c r="EX410" s="21">
        <f t="shared" ref="EX410:EY410" si="1777">DD88</f>
        <v>4.1565639258105103</v>
      </c>
      <c r="EY410" s="3">
        <f t="shared" si="1777"/>
        <v>1.4372148378980043E-2</v>
      </c>
      <c r="EZ410" s="22">
        <f t="shared" si="1660"/>
        <v>5.9738753488464448E-2</v>
      </c>
      <c r="FA410" s="3">
        <f t="shared" si="1661"/>
        <v>17.27702366934928</v>
      </c>
      <c r="FC410" s="3"/>
      <c r="FD410" s="3">
        <f t="shared" si="1662"/>
        <v>6.1251655443323116E-2</v>
      </c>
      <c r="FE410" s="21">
        <f t="shared" si="1663"/>
        <v>-0.5431328574178691</v>
      </c>
      <c r="FF410" s="21">
        <f t="shared" si="1664"/>
        <v>3.7517652945475745E-3</v>
      </c>
      <c r="FG410" s="21">
        <f t="shared" si="1665"/>
        <v>0.29499330080689934</v>
      </c>
      <c r="FH410" s="3">
        <f t="shared" si="1620"/>
        <v>-3.3267786642506861E-2</v>
      </c>
      <c r="FQ410" s="3">
        <f t="shared" si="1666"/>
        <v>9.1999999999999993</v>
      </c>
      <c r="FR410" s="3">
        <f t="shared" si="1667"/>
        <v>17.397684968894598</v>
      </c>
      <c r="FS410" s="21">
        <f t="shared" ref="FS410:FT410" si="1778">DF88</f>
        <v>13.298842484447299</v>
      </c>
      <c r="FT410" s="3">
        <f t="shared" si="1778"/>
        <v>-8.197684968894599</v>
      </c>
      <c r="FU410" s="22">
        <f t="shared" si="1669"/>
        <v>-109.01972113845052</v>
      </c>
      <c r="FV410" s="3">
        <f t="shared" si="1670"/>
        <v>176.8592114261404</v>
      </c>
      <c r="FX410" s="3"/>
      <c r="FY410" s="3">
        <f t="shared" si="1671"/>
        <v>0.86221484287317729</v>
      </c>
      <c r="FZ410" s="21">
        <f t="shared" si="1672"/>
        <v>11.97991597654091</v>
      </c>
      <c r="GA410" s="21">
        <f t="shared" si="1673"/>
        <v>0.74341443527081785</v>
      </c>
      <c r="GB410" s="21">
        <f t="shared" si="1674"/>
        <v>143.51838680498017</v>
      </c>
      <c r="GC410" s="3">
        <f t="shared" si="1622"/>
        <v>10.329261371347087</v>
      </c>
    </row>
    <row r="411" spans="68:185" x14ac:dyDescent="0.25">
      <c r="BP411" s="3">
        <f t="shared" si="1623"/>
        <v>221.125</v>
      </c>
      <c r="BQ411" s="3">
        <f t="shared" si="1624"/>
        <v>346.39058785724001</v>
      </c>
      <c r="BR411" s="21">
        <f t="shared" ref="BR411:BS411" si="1779">CV89</f>
        <v>283.75779392862</v>
      </c>
      <c r="BS411" s="25">
        <f t="shared" si="1779"/>
        <v>-125.26558785724001</v>
      </c>
      <c r="BT411" s="22">
        <f t="shared" si="1626"/>
        <v>-35545.086865542151</v>
      </c>
      <c r="BU411" s="3">
        <f t="shared" si="1627"/>
        <v>80518.485615237179</v>
      </c>
      <c r="BW411" s="3"/>
      <c r="BX411" s="3">
        <f t="shared" si="1628"/>
        <v>20.23737093153764</v>
      </c>
      <c r="BY411" s="21">
        <f t="shared" si="1629"/>
        <v>195.33948322050927</v>
      </c>
      <c r="BZ411" s="21">
        <f t="shared" si="1630"/>
        <v>409.55118222064465</v>
      </c>
      <c r="CA411" s="21">
        <f t="shared" si="1631"/>
        <v>38157.513704855621</v>
      </c>
      <c r="CB411" s="3">
        <f t="shared" si="1614"/>
        <v>3953.157579508319</v>
      </c>
      <c r="CK411" s="3">
        <f t="shared" si="1632"/>
        <v>107</v>
      </c>
      <c r="CL411" s="3">
        <f t="shared" si="1633"/>
        <v>115.000249999998</v>
      </c>
      <c r="CM411" s="21">
        <f t="shared" ref="CM411:CN411" si="1780">CX89</f>
        <v>111.000124999999</v>
      </c>
      <c r="CN411" s="25">
        <f t="shared" si="1780"/>
        <v>-8.0002499999980046</v>
      </c>
      <c r="CO411" s="22">
        <f t="shared" si="1635"/>
        <v>-888.02875003102054</v>
      </c>
      <c r="CP411" s="3">
        <f t="shared" si="1636"/>
        <v>12321.027750015404</v>
      </c>
      <c r="CR411" s="3"/>
      <c r="CS411" s="3">
        <f t="shared" si="1637"/>
        <v>-11.084988776655436</v>
      </c>
      <c r="CT411" s="21">
        <f t="shared" si="1638"/>
        <v>11.833603249998376</v>
      </c>
      <c r="CU411" s="21">
        <f t="shared" si="1639"/>
        <v>122.87697617857698</v>
      </c>
      <c r="CV411" s="21">
        <f t="shared" si="1640"/>
        <v>140.03416587837214</v>
      </c>
      <c r="CW411" s="3">
        <f t="shared" si="1616"/>
        <v>-131.17535921362528</v>
      </c>
      <c r="DF411" s="3">
        <f t="shared" si="1641"/>
        <v>132.25</v>
      </c>
      <c r="DG411" s="3">
        <f t="shared" si="1642"/>
        <v>134.999987500001</v>
      </c>
      <c r="DH411" s="21">
        <f t="shared" ref="DH411:DI411" si="1781">CZ89</f>
        <v>133.6249937500005</v>
      </c>
      <c r="DI411" s="3">
        <f t="shared" si="1781"/>
        <v>-2.7499875000009979</v>
      </c>
      <c r="DJ411" s="22">
        <f t="shared" si="1644"/>
        <v>-367.46706250021282</v>
      </c>
      <c r="DK411" s="3">
        <f t="shared" si="1645"/>
        <v>17855.638954687671</v>
      </c>
      <c r="DM411" s="3"/>
      <c r="DN411" s="3">
        <f t="shared" si="1646"/>
        <v>8.3129208754208719</v>
      </c>
      <c r="DO411" s="21">
        <f t="shared" si="1647"/>
        <v>-1.902806777776334</v>
      </c>
      <c r="DP411" s="21">
        <f t="shared" si="1648"/>
        <v>69.104653481008114</v>
      </c>
      <c r="DQ411" s="21">
        <f t="shared" si="1649"/>
        <v>3.6206736335515548</v>
      </c>
      <c r="DR411" s="3">
        <f t="shared" si="1618"/>
        <v>-15.817882184869211</v>
      </c>
      <c r="EA411" s="3">
        <f t="shared" si="1689"/>
        <v>2.3894862604540021</v>
      </c>
      <c r="EB411" s="3">
        <f t="shared" si="1690"/>
        <v>2.2500019</v>
      </c>
      <c r="EC411" s="21">
        <f t="shared" si="1776"/>
        <v>2.3197440802270011</v>
      </c>
      <c r="ED411" s="3">
        <f t="shared" si="1776"/>
        <v>0.13948436045400214</v>
      </c>
      <c r="EE411" s="22">
        <f t="shared" si="1650"/>
        <v>0.3235680194474207</v>
      </c>
      <c r="EF411" s="3">
        <f t="shared" si="1651"/>
        <v>5.381212597748215</v>
      </c>
      <c r="EH411" s="3"/>
      <c r="EI411" s="3">
        <f t="shared" si="1652"/>
        <v>-2.0088668779695062E-2</v>
      </c>
      <c r="EJ411" s="21">
        <f t="shared" si="1653"/>
        <v>0.10600212233333828</v>
      </c>
      <c r="EK411" s="21">
        <f t="shared" si="1654"/>
        <v>4.0355461334029509E-4</v>
      </c>
      <c r="EL411" s="21">
        <f t="shared" si="1655"/>
        <v>1.1236449939172014E-2</v>
      </c>
      <c r="EM411" s="3">
        <f t="shared" si="1656"/>
        <v>-2.1294415254991495E-3</v>
      </c>
      <c r="EV411" s="3">
        <f t="shared" si="1657"/>
        <v>4.1850000000000005</v>
      </c>
      <c r="EW411" s="3">
        <f t="shared" si="1658"/>
        <v>4.4444406913611898</v>
      </c>
      <c r="EX411" s="21">
        <f t="shared" ref="EX411:EY411" si="1782">DD89</f>
        <v>4.3147203456805947</v>
      </c>
      <c r="EY411" s="3">
        <f t="shared" si="1782"/>
        <v>-0.2594406913611893</v>
      </c>
      <c r="EZ411" s="22">
        <f t="shared" si="1660"/>
        <v>-1.1194140295135633</v>
      </c>
      <c r="FA411" s="3">
        <f t="shared" si="1661"/>
        <v>18.61681166143007</v>
      </c>
      <c r="FC411" s="3"/>
      <c r="FD411" s="3">
        <f t="shared" si="1662"/>
        <v>8.250165544332333E-2</v>
      </c>
      <c r="FE411" s="21">
        <f t="shared" si="1663"/>
        <v>-0.24807001767769954</v>
      </c>
      <c r="FF411" s="21">
        <f t="shared" si="1664"/>
        <v>6.8065231508888423E-3</v>
      </c>
      <c r="FG411" s="21">
        <f t="shared" si="1665"/>
        <v>6.153873367061416E-2</v>
      </c>
      <c r="FH411" s="3">
        <f t="shared" si="1620"/>
        <v>-2.0466187124264696E-2</v>
      </c>
      <c r="FQ411" s="3">
        <f t="shared" si="1666"/>
        <v>9.2437500000000021</v>
      </c>
      <c r="FR411" s="3">
        <f t="shared" si="1667"/>
        <v>14.7482647224475</v>
      </c>
      <c r="FS411" s="21">
        <f t="shared" ref="FS411:FT411" si="1783">DF89</f>
        <v>11.99600736122375</v>
      </c>
      <c r="FT411" s="3">
        <f t="shared" si="1783"/>
        <v>-5.5045147224474977</v>
      </c>
      <c r="FU411" s="22">
        <f t="shared" si="1669"/>
        <v>-66.032199130444695</v>
      </c>
      <c r="FV411" s="3">
        <f t="shared" si="1670"/>
        <v>143.90419261053441</v>
      </c>
      <c r="FX411" s="3"/>
      <c r="FY411" s="3">
        <f t="shared" si="1671"/>
        <v>0.90596484287318013</v>
      </c>
      <c r="FZ411" s="21">
        <f t="shared" si="1672"/>
        <v>9.3304957300938121</v>
      </c>
      <c r="GA411" s="21">
        <f t="shared" si="1673"/>
        <v>0.82077229652222594</v>
      </c>
      <c r="GB411" s="21">
        <f t="shared" si="1674"/>
        <v>87.05815056929886</v>
      </c>
      <c r="GC411" s="3">
        <f t="shared" si="1622"/>
        <v>8.4531010980433194</v>
      </c>
    </row>
    <row r="412" spans="68:185" x14ac:dyDescent="0.25">
      <c r="BP412" s="3">
        <f t="shared" si="1623"/>
        <v>221.875</v>
      </c>
      <c r="BQ412" s="3">
        <f t="shared" si="1624"/>
        <v>303.65044634468899</v>
      </c>
      <c r="BR412" s="21">
        <f t="shared" ref="BR412:BS412" si="1784">CV90</f>
        <v>262.76272317234452</v>
      </c>
      <c r="BS412" s="25">
        <f t="shared" si="1784"/>
        <v>-81.775446344688987</v>
      </c>
      <c r="BT412" s="22">
        <f t="shared" si="1626"/>
        <v>-21487.538970164424</v>
      </c>
      <c r="BU412" s="3">
        <f t="shared" si="1627"/>
        <v>69044.248688946158</v>
      </c>
      <c r="BW412" s="3"/>
      <c r="BX412" s="3">
        <f t="shared" si="1628"/>
        <v>20.98737093153764</v>
      </c>
      <c r="BY412" s="21">
        <f t="shared" si="1629"/>
        <v>152.59934170795825</v>
      </c>
      <c r="BZ412" s="21">
        <f t="shared" si="1630"/>
        <v>440.46973861795112</v>
      </c>
      <c r="CA412" s="21">
        <f t="shared" si="1631"/>
        <v>23286.559089702205</v>
      </c>
      <c r="CB412" s="3">
        <f t="shared" si="1614"/>
        <v>3202.6589883333822</v>
      </c>
      <c r="CK412" s="3">
        <f t="shared" si="1632"/>
        <v>106</v>
      </c>
      <c r="CL412" s="3">
        <f t="shared" si="1633"/>
        <v>102.4999625</v>
      </c>
      <c r="CM412" s="21">
        <f t="shared" ref="CM412:CN412" si="1785">CX90</f>
        <v>104.24998124999999</v>
      </c>
      <c r="CN412" s="25">
        <f t="shared" si="1785"/>
        <v>3.5000375000000048</v>
      </c>
      <c r="CO412" s="22">
        <f t="shared" si="1635"/>
        <v>364.87884374929735</v>
      </c>
      <c r="CP412" s="3">
        <f t="shared" si="1636"/>
        <v>10868.058590625349</v>
      </c>
      <c r="CR412" s="3"/>
      <c r="CS412" s="3">
        <f t="shared" si="1637"/>
        <v>-12.084988776655436</v>
      </c>
      <c r="CT412" s="21">
        <f t="shared" si="1638"/>
        <v>-0.66668424999963349</v>
      </c>
      <c r="CU412" s="21">
        <f t="shared" si="1639"/>
        <v>146.04695373188784</v>
      </c>
      <c r="CV412" s="21">
        <f t="shared" si="1640"/>
        <v>0.4444678891975738</v>
      </c>
      <c r="CW412" s="3">
        <f t="shared" si="1616"/>
        <v>8.0568716788185171</v>
      </c>
      <c r="DF412" s="3">
        <f t="shared" si="1641"/>
        <v>128.125</v>
      </c>
      <c r="DG412" s="3">
        <f t="shared" si="1642"/>
        <v>115.000008749999</v>
      </c>
      <c r="DH412" s="21">
        <f t="shared" ref="DH412:DI412" si="1786">CZ90</f>
        <v>121.56250437499949</v>
      </c>
      <c r="DI412" s="3">
        <f t="shared" si="1786"/>
        <v>13.124991250001003</v>
      </c>
      <c r="DJ412" s="22">
        <f t="shared" si="1644"/>
        <v>1595.506806250077</v>
      </c>
      <c r="DK412" s="3">
        <f t="shared" si="1645"/>
        <v>14777.442469921771</v>
      </c>
      <c r="DM412" s="3"/>
      <c r="DN412" s="3">
        <f t="shared" si="1646"/>
        <v>4.1879208754208719</v>
      </c>
      <c r="DO412" s="21">
        <f t="shared" si="1647"/>
        <v>-21.902785527778335</v>
      </c>
      <c r="DP412" s="21">
        <f t="shared" si="1648"/>
        <v>17.538681258785921</v>
      </c>
      <c r="DQ412" s="21">
        <f t="shared" si="1649"/>
        <v>479.73201387585607</v>
      </c>
      <c r="DR412" s="3">
        <f t="shared" si="1618"/>
        <v>-91.727132741649044</v>
      </c>
      <c r="EA412" s="3">
        <f t="shared" si="1689"/>
        <v>2.3405500292568746</v>
      </c>
      <c r="EB412" s="3">
        <f t="shared" si="1690"/>
        <v>2.0300006899999898</v>
      </c>
      <c r="EC412" s="21">
        <f t="shared" si="1776"/>
        <v>2.1852753596284322</v>
      </c>
      <c r="ED412" s="3">
        <f t="shared" si="1776"/>
        <v>0.31054933925688477</v>
      </c>
      <c r="EE412" s="22">
        <f t="shared" si="1650"/>
        <v>0.67863581902696091</v>
      </c>
      <c r="EF412" s="3">
        <f t="shared" si="1651"/>
        <v>4.7754283973991738</v>
      </c>
      <c r="EH412" s="3"/>
      <c r="EI412" s="3">
        <f t="shared" si="1652"/>
        <v>-6.9024899976822596E-2</v>
      </c>
      <c r="EJ412" s="21">
        <f t="shared" si="1653"/>
        <v>-0.11399908766667188</v>
      </c>
      <c r="EK412" s="21">
        <f t="shared" si="1654"/>
        <v>4.7644368168103636E-3</v>
      </c>
      <c r="EL412" s="21">
        <f t="shared" si="1655"/>
        <v>1.2995791988833541E-2</v>
      </c>
      <c r="EM412" s="3">
        <f t="shared" si="1656"/>
        <v>7.8687756236410569E-3</v>
      </c>
      <c r="EV412" s="3">
        <f t="shared" si="1657"/>
        <v>4.2725000000000009</v>
      </c>
      <c r="EW412" s="3">
        <f t="shared" si="1658"/>
        <v>4.9261066999932899</v>
      </c>
      <c r="EX412" s="21">
        <f t="shared" ref="EX412:EY412" si="1787">DD90</f>
        <v>4.5993033499966458</v>
      </c>
      <c r="EY412" s="3">
        <f t="shared" si="1787"/>
        <v>-0.65360669999328902</v>
      </c>
      <c r="EZ412" s="22">
        <f t="shared" si="1660"/>
        <v>-3.0061354848593869</v>
      </c>
      <c r="FA412" s="3">
        <f t="shared" si="1661"/>
        <v>21.153591305290369</v>
      </c>
      <c r="FC412" s="3"/>
      <c r="FD412" s="3">
        <f t="shared" si="1662"/>
        <v>0.17000165544332368</v>
      </c>
      <c r="FE412" s="21">
        <f t="shared" si="1663"/>
        <v>0.23359599095440053</v>
      </c>
      <c r="FF412" s="21">
        <f t="shared" si="1664"/>
        <v>2.8900562853470545E-2</v>
      </c>
      <c r="FG412" s="21">
        <f t="shared" si="1665"/>
        <v>5.4567086989968379E-2</v>
      </c>
      <c r="FH412" s="3">
        <f t="shared" si="1620"/>
        <v>3.9711705167171756E-2</v>
      </c>
      <c r="FQ412" s="3">
        <f t="shared" si="1666"/>
        <v>9.48</v>
      </c>
      <c r="FR412" s="3">
        <f t="shared" si="1667"/>
        <v>13.9707688118686</v>
      </c>
      <c r="FS412" s="21">
        <f t="shared" ref="FS412:FT412" si="1788">DF90</f>
        <v>11.7253844059343</v>
      </c>
      <c r="FT412" s="3">
        <f t="shared" si="1788"/>
        <v>-4.4907688118686</v>
      </c>
      <c r="FU412" s="22">
        <f t="shared" si="1669"/>
        <v>-52.655990597340185</v>
      </c>
      <c r="FV412" s="3">
        <f t="shared" si="1670"/>
        <v>137.48463946692723</v>
      </c>
      <c r="FX412" s="3"/>
      <c r="FY412" s="3">
        <f t="shared" si="1671"/>
        <v>1.1422148428731784</v>
      </c>
      <c r="FZ412" s="21">
        <f t="shared" si="1672"/>
        <v>8.5529998195149126</v>
      </c>
      <c r="GA412" s="21">
        <f t="shared" si="1673"/>
        <v>1.3046547472797996</v>
      </c>
      <c r="GB412" s="21">
        <f t="shared" si="1674"/>
        <v>73.153805912622133</v>
      </c>
      <c r="GC412" s="3">
        <f t="shared" si="1622"/>
        <v>9.7693633449415493</v>
      </c>
    </row>
    <row r="413" spans="68:185" x14ac:dyDescent="0.25">
      <c r="BP413" s="3">
        <f t="shared" si="1623"/>
        <v>179.33333333333334</v>
      </c>
      <c r="BQ413" s="3">
        <f t="shared" si="1624"/>
        <v>199.07768752332998</v>
      </c>
      <c r="BR413" s="21">
        <f t="shared" ref="BR413:BS413" si="1789">CV91</f>
        <v>189.20551042833165</v>
      </c>
      <c r="BS413" s="25">
        <f t="shared" si="1789"/>
        <v>-19.744354189996642</v>
      </c>
      <c r="BT413" s="22">
        <f t="shared" si="1626"/>
        <v>-3735.7406125960833</v>
      </c>
      <c r="BU413" s="3">
        <f t="shared" si="1627"/>
        <v>35798.725176445514</v>
      </c>
      <c r="BW413" s="3"/>
      <c r="BX413" s="3">
        <f t="shared" si="1628"/>
        <v>-21.554295735129017</v>
      </c>
      <c r="BY413" s="21">
        <f t="shared" si="1629"/>
        <v>48.026582886599243</v>
      </c>
      <c r="BZ413" s="21">
        <f t="shared" si="1630"/>
        <v>464.58766463740091</v>
      </c>
      <c r="CA413" s="21">
        <f t="shared" si="1631"/>
        <v>2306.5526637633875</v>
      </c>
      <c r="CB413" s="3">
        <f t="shared" si="1614"/>
        <v>-1035.1791706854463</v>
      </c>
      <c r="CK413" s="3">
        <f t="shared" si="1632"/>
        <v>137.33333333333334</v>
      </c>
      <c r="CL413" s="3">
        <f t="shared" si="1633"/>
        <v>107.500553749999</v>
      </c>
      <c r="CM413" s="21">
        <f t="shared" ref="CM413:CN413" si="1790">CX91</f>
        <v>122.41694354166617</v>
      </c>
      <c r="CN413" s="25">
        <f t="shared" si="1790"/>
        <v>29.832779583334343</v>
      </c>
      <c r="CO413" s="22">
        <f t="shared" si="1635"/>
        <v>3652.0376939440116</v>
      </c>
      <c r="CP413" s="3">
        <f t="shared" si="1636"/>
        <v>14985.908066083482</v>
      </c>
      <c r="CR413" s="3"/>
      <c r="CS413" s="3">
        <f t="shared" si="1637"/>
        <v>19.248344556677907</v>
      </c>
      <c r="CT413" s="21">
        <f t="shared" si="1638"/>
        <v>4.3339069999993711</v>
      </c>
      <c r="CU413" s="21">
        <f t="shared" si="1639"/>
        <v>370.49876817259201</v>
      </c>
      <c r="CV413" s="21">
        <f t="shared" si="1640"/>
        <v>18.78274988464355</v>
      </c>
      <c r="CW413" s="3">
        <f t="shared" si="1616"/>
        <v>83.420535212586174</v>
      </c>
      <c r="DF413" s="3">
        <f t="shared" si="1641"/>
        <v>137.55555555555554</v>
      </c>
      <c r="DG413" s="3">
        <f t="shared" si="1642"/>
        <v>148.74935124999999</v>
      </c>
      <c r="DH413" s="21">
        <f t="shared" ref="DH413:DI413" si="1791">CZ91</f>
        <v>143.15245340277778</v>
      </c>
      <c r="DI413" s="3">
        <f t="shared" si="1791"/>
        <v>-11.193795694444447</v>
      </c>
      <c r="DJ413" s="22">
        <f t="shared" si="1644"/>
        <v>-1602.4193165491731</v>
      </c>
      <c r="DK413" s="3">
        <f t="shared" si="1645"/>
        <v>20492.624915234464</v>
      </c>
      <c r="DM413" s="3"/>
      <c r="DN413" s="3">
        <f t="shared" si="1646"/>
        <v>13.618476430976415</v>
      </c>
      <c r="DO413" s="21">
        <f t="shared" si="1647"/>
        <v>11.846556972222658</v>
      </c>
      <c r="DP413" s="21">
        <f t="shared" si="1648"/>
        <v>185.4629003010601</v>
      </c>
      <c r="DQ413" s="21">
        <f t="shared" si="1649"/>
        <v>140.34091209611725</v>
      </c>
      <c r="DR413" s="3">
        <f t="shared" si="1618"/>
        <v>161.33205691443359</v>
      </c>
      <c r="EA413" s="3">
        <f t="shared" si="1689"/>
        <v>2.7383367139959436</v>
      </c>
      <c r="EB413" s="3">
        <f t="shared" si="1690"/>
        <v>2.30999755999999</v>
      </c>
      <c r="EC413" s="21">
        <f t="shared" ref="EC413:ED415" si="1792">DB91</f>
        <v>2.524167136997967</v>
      </c>
      <c r="ED413" s="3">
        <f t="shared" si="1792"/>
        <v>0.42833915399595357</v>
      </c>
      <c r="EE413" s="22">
        <f t="shared" si="1650"/>
        <v>1.0811996160060975</v>
      </c>
      <c r="EF413" s="3">
        <f t="shared" si="1651"/>
        <v>6.3714197355005133</v>
      </c>
      <c r="EH413" s="3"/>
      <c r="EI413" s="3">
        <f t="shared" si="1652"/>
        <v>0.32876178476224638</v>
      </c>
      <c r="EJ413" s="21">
        <f t="shared" si="1653"/>
        <v>0.16599778233332829</v>
      </c>
      <c r="EK413" s="21">
        <f t="shared" si="1654"/>
        <v>0.10808431112005762</v>
      </c>
      <c r="EL413" s="21">
        <f t="shared" si="1655"/>
        <v>2.7555263739583037E-2</v>
      </c>
      <c r="EM413" s="3">
        <f t="shared" si="1656"/>
        <v>5.4573727186479903E-2</v>
      </c>
      <c r="EV413" s="3">
        <f t="shared" si="1657"/>
        <v>3.2866666666666666</v>
      </c>
      <c r="EW413" s="3">
        <f t="shared" si="1658"/>
        <v>4.3290089016371098</v>
      </c>
      <c r="EX413" s="21">
        <f t="shared" ref="EX413:EY413" si="1793">DD91</f>
        <v>3.8078377841518884</v>
      </c>
      <c r="EY413" s="3">
        <f t="shared" si="1793"/>
        <v>-1.0423422349704432</v>
      </c>
      <c r="EZ413" s="22">
        <f t="shared" si="1660"/>
        <v>-3.9690701463377795</v>
      </c>
      <c r="FA413" s="3">
        <f t="shared" si="1661"/>
        <v>14.499628590414764</v>
      </c>
      <c r="FC413" s="3"/>
      <c r="FD413" s="3">
        <f t="shared" si="1662"/>
        <v>-0.81583167789001054</v>
      </c>
      <c r="FE413" s="21">
        <f t="shared" si="1663"/>
        <v>-0.36350180740177951</v>
      </c>
      <c r="FF413" s="21">
        <f t="shared" si="1664"/>
        <v>0.66558132664882996</v>
      </c>
      <c r="FG413" s="21">
        <f t="shared" si="1665"/>
        <v>0.13213356398436041</v>
      </c>
      <c r="FH413" s="3">
        <f t="shared" si="1620"/>
        <v>0.29655628944864521</v>
      </c>
      <c r="FQ413" s="3">
        <f t="shared" si="1666"/>
        <v>6.6255555555555548</v>
      </c>
      <c r="FR413" s="3">
        <f t="shared" si="1667"/>
        <v>7.9136509736906104</v>
      </c>
      <c r="FS413" s="21">
        <f t="shared" ref="FS413:FT413" si="1794">DF91</f>
        <v>7.2696032646230826</v>
      </c>
      <c r="FT413" s="3">
        <f t="shared" si="1794"/>
        <v>-1.2880954181350557</v>
      </c>
      <c r="FU413" s="22">
        <f t="shared" si="1669"/>
        <v>-9.363942656820635</v>
      </c>
      <c r="FV413" s="3">
        <f t="shared" si="1670"/>
        <v>52.847131625018584</v>
      </c>
      <c r="FX413" s="3"/>
      <c r="FY413" s="3">
        <f t="shared" si="1671"/>
        <v>-1.7122296015712672</v>
      </c>
      <c r="FZ413" s="21">
        <f t="shared" si="1672"/>
        <v>2.4958819813369226</v>
      </c>
      <c r="GA413" s="21">
        <f t="shared" si="1673"/>
        <v>2.9317302084969006</v>
      </c>
      <c r="GB413" s="21">
        <f t="shared" si="1674"/>
        <v>6.2294268647623223</v>
      </c>
      <c r="GC413" s="3">
        <f t="shared" si="1622"/>
        <v>-4.2735230104734239</v>
      </c>
    </row>
    <row r="414" spans="68:185" x14ac:dyDescent="0.25">
      <c r="BP414" s="3">
        <f t="shared" si="1623"/>
        <v>202.55555555555554</v>
      </c>
      <c r="BQ414" s="3">
        <f t="shared" si="1624"/>
        <v>220.58232493243997</v>
      </c>
      <c r="BR414" s="21">
        <f t="shared" ref="BR414:BS414" si="1795">CV92</f>
        <v>211.56894024399776</v>
      </c>
      <c r="BS414" s="25">
        <f t="shared" si="1795"/>
        <v>-18.026769376884431</v>
      </c>
      <c r="BT414" s="22">
        <f t="shared" si="1626"/>
        <v>-3813.904493090391</v>
      </c>
      <c r="BU414" s="3">
        <f t="shared" si="1627"/>
        <v>44761.416475968297</v>
      </c>
      <c r="BW414" s="3"/>
      <c r="BX414" s="3">
        <f t="shared" si="1628"/>
        <v>1.6679264870931831</v>
      </c>
      <c r="BY414" s="21">
        <f t="shared" si="1629"/>
        <v>69.531220295709232</v>
      </c>
      <c r="BZ414" s="21">
        <f t="shared" si="1630"/>
        <v>2.7819787663470064</v>
      </c>
      <c r="CA414" s="21">
        <f t="shared" si="1631"/>
        <v>4834.5905958104477</v>
      </c>
      <c r="CB414" s="3">
        <f t="shared" si="1614"/>
        <v>115.97296401112453</v>
      </c>
      <c r="CK414" s="3">
        <f t="shared" si="1632"/>
        <v>126.33333333333333</v>
      </c>
      <c r="CL414" s="3">
        <f t="shared" si="1633"/>
        <v>97.500084999999999</v>
      </c>
      <c r="CM414" s="21">
        <f t="shared" ref="CM414:CN414" si="1796">CX92</f>
        <v>111.91670916666666</v>
      </c>
      <c r="CN414" s="25">
        <f t="shared" si="1796"/>
        <v>28.83324833333333</v>
      </c>
      <c r="CO414" s="22">
        <f t="shared" si="1635"/>
        <v>3226.9222680519424</v>
      </c>
      <c r="CP414" s="3">
        <f t="shared" si="1636"/>
        <v>12525.349790696249</v>
      </c>
      <c r="CR414" s="3"/>
      <c r="CS414" s="3">
        <f t="shared" si="1637"/>
        <v>8.2483445566778926</v>
      </c>
      <c r="CT414" s="21">
        <f t="shared" si="1638"/>
        <v>-5.6665617499996301</v>
      </c>
      <c r="CU414" s="21">
        <f t="shared" si="1639"/>
        <v>68.035187925677818</v>
      </c>
      <c r="CV414" s="21">
        <f t="shared" si="1640"/>
        <v>32.109922066558873</v>
      </c>
      <c r="CW414" s="3">
        <f t="shared" si="1616"/>
        <v>-46.739753765688604</v>
      </c>
      <c r="DF414" s="3">
        <f t="shared" si="1641"/>
        <v>124.77777777777779</v>
      </c>
      <c r="DG414" s="3">
        <f t="shared" si="1642"/>
        <v>156.25</v>
      </c>
      <c r="DH414" s="21">
        <f t="shared" ref="DH414:DI414" si="1797">CZ92</f>
        <v>140.51388888888889</v>
      </c>
      <c r="DI414" s="3">
        <f t="shared" si="1797"/>
        <v>-31.472222222222214</v>
      </c>
      <c r="DJ414" s="22">
        <f t="shared" si="1644"/>
        <v>-4422.2843364197515</v>
      </c>
      <c r="DK414" s="3">
        <f t="shared" si="1645"/>
        <v>19744.15297067901</v>
      </c>
      <c r="DM414" s="3"/>
      <c r="DN414" s="3">
        <f t="shared" si="1646"/>
        <v>0.84069865319865755</v>
      </c>
      <c r="DO414" s="21">
        <f t="shared" si="1647"/>
        <v>19.347205722222668</v>
      </c>
      <c r="DP414" s="21">
        <f t="shared" si="1648"/>
        <v>0.70677422549003666</v>
      </c>
      <c r="DQ414" s="21">
        <f t="shared" si="1649"/>
        <v>374.31436925800557</v>
      </c>
      <c r="DR414" s="3">
        <f t="shared" si="1618"/>
        <v>16.265169793829958</v>
      </c>
      <c r="EA414" s="3">
        <f t="shared" si="1689"/>
        <v>2.2581544466127679</v>
      </c>
      <c r="EB414" s="3">
        <f t="shared" si="1690"/>
        <v>2.3099994599999998</v>
      </c>
      <c r="EC414" s="21">
        <f t="shared" si="1792"/>
        <v>2.2840769533063838</v>
      </c>
      <c r="ED414" s="3">
        <f t="shared" si="1792"/>
        <v>-5.1845013387231909E-2</v>
      </c>
      <c r="EE414" s="22">
        <f t="shared" si="1650"/>
        <v>-0.11841800022163734</v>
      </c>
      <c r="EF414" s="3">
        <f t="shared" si="1651"/>
        <v>5.2170075286253725</v>
      </c>
      <c r="EH414" s="3"/>
      <c r="EI414" s="3">
        <f t="shared" si="1652"/>
        <v>-0.15142048262092933</v>
      </c>
      <c r="EJ414" s="21">
        <f t="shared" si="1653"/>
        <v>0.16599968233333806</v>
      </c>
      <c r="EK414" s="21">
        <f t="shared" si="1654"/>
        <v>2.2928162557155161E-2</v>
      </c>
      <c r="EL414" s="21">
        <f t="shared" si="1655"/>
        <v>2.755589453476915E-2</v>
      </c>
      <c r="EM414" s="3">
        <f t="shared" si="1656"/>
        <v>-2.5135752013835007E-2</v>
      </c>
      <c r="EV414" s="3">
        <f t="shared" si="1657"/>
        <v>3.985555555555556</v>
      </c>
      <c r="EW414" s="3">
        <f t="shared" si="1658"/>
        <v>4.3290053409795997</v>
      </c>
      <c r="EX414" s="21">
        <f t="shared" ref="EX414:EY414" si="1798">DD92</f>
        <v>4.1572804482675778</v>
      </c>
      <c r="EY414" s="3">
        <f t="shared" si="1798"/>
        <v>-0.3434497854240437</v>
      </c>
      <c r="EZ414" s="22">
        <f t="shared" si="1660"/>
        <v>-1.4278170779050718</v>
      </c>
      <c r="FA414" s="3">
        <f t="shared" si="1661"/>
        <v>17.282980725547873</v>
      </c>
      <c r="FC414" s="3"/>
      <c r="FD414" s="3">
        <f t="shared" si="1662"/>
        <v>-0.11694278900112121</v>
      </c>
      <c r="FE414" s="21">
        <f t="shared" si="1663"/>
        <v>-0.36350536805928968</v>
      </c>
      <c r="FF414" s="21">
        <f t="shared" si="1664"/>
        <v>1.3675615899360755E-2</v>
      </c>
      <c r="FG414" s="21">
        <f t="shared" si="1665"/>
        <v>0.13213615260791967</v>
      </c>
      <c r="FH414" s="3">
        <f t="shared" si="1620"/>
        <v>4.250933155773242E-2</v>
      </c>
      <c r="FQ414" s="3">
        <f t="shared" si="1666"/>
        <v>8.0688888888888872</v>
      </c>
      <c r="FR414" s="3">
        <f t="shared" si="1667"/>
        <v>9.1518185309517595</v>
      </c>
      <c r="FS414" s="21">
        <f t="shared" ref="FS414:FT414" si="1799">DF92</f>
        <v>8.6103537099203233</v>
      </c>
      <c r="FT414" s="3">
        <f t="shared" si="1799"/>
        <v>-1.0829296420628722</v>
      </c>
      <c r="FU414" s="22">
        <f t="shared" si="1669"/>
        <v>-9.3244072611187399</v>
      </c>
      <c r="FV414" s="3">
        <f t="shared" si="1670"/>
        <v>74.13819100993868</v>
      </c>
      <c r="FX414" s="3"/>
      <c r="FY414" s="3">
        <f t="shared" si="1671"/>
        <v>-0.26889626823793478</v>
      </c>
      <c r="FZ414" s="21">
        <f t="shared" si="1672"/>
        <v>3.7340495385980716</v>
      </c>
      <c r="GA414" s="21">
        <f t="shared" si="1673"/>
        <v>7.2305203072287369E-2</v>
      </c>
      <c r="GB414" s="21">
        <f t="shared" si="1674"/>
        <v>13.943125956704472</v>
      </c>
      <c r="GC414" s="3">
        <f t="shared" si="1622"/>
        <v>-1.0040719863446037</v>
      </c>
    </row>
    <row r="415" spans="68:185" x14ac:dyDescent="0.25">
      <c r="BP415" s="3">
        <f t="shared" si="1623"/>
        <v>198.55555555555554</v>
      </c>
      <c r="BQ415" s="3">
        <f t="shared" si="1624"/>
        <v>249.39333618845899</v>
      </c>
      <c r="BR415" s="21">
        <f t="shared" ref="BR415:BS415" si="1800">CV93</f>
        <v>223.97444587200727</v>
      </c>
      <c r="BS415" s="25">
        <f t="shared" si="1800"/>
        <v>-50.837780632903446</v>
      </c>
      <c r="BT415" s="22">
        <f t="shared" si="1626"/>
        <v>-11386.363746617211</v>
      </c>
      <c r="BU415" s="3">
        <f t="shared" si="1627"/>
        <v>50164.552403672715</v>
      </c>
      <c r="BW415" s="3"/>
      <c r="BX415" s="3">
        <f t="shared" si="1628"/>
        <v>-2.3320735129068169</v>
      </c>
      <c r="BY415" s="21">
        <f t="shared" si="1629"/>
        <v>98.342231551728247</v>
      </c>
      <c r="BZ415" s="21">
        <f t="shared" si="1630"/>
        <v>5.4385668696015417</v>
      </c>
      <c r="CA415" s="21">
        <f t="shared" si="1631"/>
        <v>9671.1945065737345</v>
      </c>
      <c r="CB415" s="3">
        <f t="shared" si="1614"/>
        <v>-229.34131340193449</v>
      </c>
      <c r="CK415" s="3">
        <f t="shared" si="1632"/>
        <v>115.77777777777779</v>
      </c>
      <c r="CL415" s="3">
        <f t="shared" si="1633"/>
        <v>97.50008874999989</v>
      </c>
      <c r="CM415" s="21">
        <f t="shared" ref="CM415:CN415" si="1801">CX93</f>
        <v>106.63893326388884</v>
      </c>
      <c r="CN415" s="25">
        <f t="shared" si="1801"/>
        <v>18.277689027777896</v>
      </c>
      <c r="CO415" s="22">
        <f t="shared" si="1635"/>
        <v>1949.1132604513205</v>
      </c>
      <c r="CP415" s="3">
        <f t="shared" si="1636"/>
        <v>11371.862087660138</v>
      </c>
      <c r="CR415" s="3"/>
      <c r="CS415" s="3">
        <f t="shared" si="1637"/>
        <v>-2.3072109988776504</v>
      </c>
      <c r="CT415" s="21">
        <f t="shared" si="1638"/>
        <v>-5.6665579999997391</v>
      </c>
      <c r="CU415" s="21">
        <f t="shared" si="1639"/>
        <v>5.3232225933420052</v>
      </c>
      <c r="CV415" s="21">
        <f t="shared" si="1640"/>
        <v>32.109879567361041</v>
      </c>
      <c r="CW415" s="3">
        <f t="shared" si="1616"/>
        <v>13.073944943377539</v>
      </c>
      <c r="DF415" s="3">
        <f t="shared" si="1641"/>
        <v>108.22222222222221</v>
      </c>
      <c r="DG415" s="3">
        <f t="shared" si="1642"/>
        <v>151.25012125000001</v>
      </c>
      <c r="DH415" s="21">
        <f t="shared" ref="DH415:DI415" si="1802">CZ93</f>
        <v>129.73617173611112</v>
      </c>
      <c r="DI415" s="3">
        <f t="shared" si="1802"/>
        <v>-43.027899027777792</v>
      </c>
      <c r="DJ415" s="22">
        <f t="shared" si="1644"/>
        <v>-5582.2748977118281</v>
      </c>
      <c r="DK415" s="3">
        <f t="shared" si="1645"/>
        <v>16831.474256741716</v>
      </c>
      <c r="DM415" s="3"/>
      <c r="DN415" s="3">
        <f t="shared" si="1646"/>
        <v>-15.714856902356914</v>
      </c>
      <c r="DO415" s="21">
        <f t="shared" si="1647"/>
        <v>14.347326972222675</v>
      </c>
      <c r="DP415" s="21">
        <f t="shared" si="1648"/>
        <v>246.95672746155475</v>
      </c>
      <c r="DQ415" s="21">
        <f t="shared" si="1649"/>
        <v>205.84579124786825</v>
      </c>
      <c r="DR415" s="3">
        <f t="shared" si="1618"/>
        <v>-225.46619029980502</v>
      </c>
      <c r="EA415" s="3">
        <f t="shared" si="1689"/>
        <v>2.0144242725690127</v>
      </c>
      <c r="EB415" s="3">
        <f t="shared" si="1690"/>
        <v>2.25</v>
      </c>
      <c r="EC415" s="21">
        <f t="shared" si="1792"/>
        <v>2.1322121362845063</v>
      </c>
      <c r="ED415" s="3">
        <f t="shared" si="1792"/>
        <v>-0.23557572743098731</v>
      </c>
      <c r="EE415" s="22">
        <f t="shared" si="1650"/>
        <v>-0.50229742504240205</v>
      </c>
      <c r="EF415" s="3">
        <f t="shared" si="1651"/>
        <v>4.546328594118938</v>
      </c>
      <c r="EH415" s="3"/>
      <c r="EI415" s="3">
        <f t="shared" si="1652"/>
        <v>-0.39515065666468452</v>
      </c>
      <c r="EJ415" s="21">
        <f t="shared" si="1653"/>
        <v>0.10600022233333828</v>
      </c>
      <c r="EK415" s="21">
        <f t="shared" si="1654"/>
        <v>0.15614404146253139</v>
      </c>
      <c r="EL415" s="21">
        <f t="shared" si="1655"/>
        <v>1.1236047134717148E-2</v>
      </c>
      <c r="EM415" s="3">
        <f t="shared" si="1656"/>
        <v>-4.1886057461621176E-2</v>
      </c>
      <c r="EV415" s="3">
        <f t="shared" si="1657"/>
        <v>4.4677777777777781</v>
      </c>
      <c r="EW415" s="3">
        <f t="shared" si="1658"/>
        <v>4.4444444444444402</v>
      </c>
      <c r="EX415" s="21">
        <f t="shared" ref="EX415:EY415" si="1803">DD93</f>
        <v>4.4561111111111096</v>
      </c>
      <c r="EY415" s="3">
        <f t="shared" si="1803"/>
        <v>2.3333333333337869E-2</v>
      </c>
      <c r="EZ415" s="22">
        <f t="shared" si="1660"/>
        <v>0.10397592592594611</v>
      </c>
      <c r="FA415" s="3">
        <f t="shared" si="1661"/>
        <v>19.856926234567887</v>
      </c>
      <c r="FC415" s="3"/>
      <c r="FD415" s="3">
        <f t="shared" si="1662"/>
        <v>0.3652794332211009</v>
      </c>
      <c r="FE415" s="21">
        <f t="shared" si="1663"/>
        <v>-0.24806626459444914</v>
      </c>
      <c r="FF415" s="21">
        <f t="shared" si="1664"/>
        <v>0.13342906433432872</v>
      </c>
      <c r="FG415" s="21">
        <f t="shared" si="1665"/>
        <v>6.1536871629843247E-2</v>
      </c>
      <c r="FH415" s="3">
        <f t="shared" si="1620"/>
        <v>-9.0613504532336034E-2</v>
      </c>
      <c r="FQ415" s="3">
        <f t="shared" si="1666"/>
        <v>8.8688888888888915</v>
      </c>
      <c r="FR415" s="3">
        <f t="shared" si="1667"/>
        <v>8.5616790597076093</v>
      </c>
      <c r="FS415" s="21">
        <f t="shared" ref="FS415:FT415" si="1804">DF93</f>
        <v>8.7152839742982504</v>
      </c>
      <c r="FT415" s="3">
        <f t="shared" si="1804"/>
        <v>0.30720982918128215</v>
      </c>
      <c r="FU415" s="22">
        <f t="shared" si="1669"/>
        <v>2.6774209010105312</v>
      </c>
      <c r="FV415" s="3">
        <f t="shared" si="1670"/>
        <v>75.956174752659905</v>
      </c>
      <c r="FX415" s="3"/>
      <c r="FY415" s="3">
        <f t="shared" si="1671"/>
        <v>0.53110373176206949</v>
      </c>
      <c r="FZ415" s="21">
        <f t="shared" si="1672"/>
        <v>3.1439100673539215</v>
      </c>
      <c r="GA415" s="21">
        <f t="shared" si="1673"/>
        <v>0.28207117389159625</v>
      </c>
      <c r="GB415" s="21">
        <f t="shared" si="1674"/>
        <v>9.884170511609339</v>
      </c>
      <c r="GC415" s="3">
        <f t="shared" si="1622"/>
        <v>1.6697423690960069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2019-09-10T16:47:47Z</dcterms:created>
  <dcterms:modified xsi:type="dcterms:W3CDTF">2019-10-10T09:47:51Z</dcterms:modified>
</cp:coreProperties>
</file>