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Productos" sheetId="1" r:id="rId5"/>
    <sheet state="hidden" name="Gastos_Financieros" sheetId="2" r:id="rId6"/>
  </sheets>
  <definedNames/>
  <calcPr/>
  <extLst>
    <ext uri="GoogleSheetsCustomDataVersion2">
      <go:sheetsCustomData xmlns:go="http://customooxmlschemas.google.com/" r:id="rId7" roundtripDataChecksum="aZsnL5ZEFOB8pwjIzN4+k9/s0yZV0ZLS3m6EgfcCbf0="/>
    </ext>
  </extLst>
</workbook>
</file>

<file path=xl/sharedStrings.xml><?xml version="1.0" encoding="utf-8"?>
<sst xmlns="http://schemas.openxmlformats.org/spreadsheetml/2006/main" count="37" uniqueCount="29">
  <si>
    <t>Cod_Prod</t>
  </si>
  <si>
    <t>N° Importación</t>
  </si>
  <si>
    <t>Fecha</t>
  </si>
  <si>
    <t>Mes de llegada</t>
  </si>
  <si>
    <t>Documento</t>
  </si>
  <si>
    <t>Proveedor</t>
  </si>
  <si>
    <t>Categoria</t>
  </si>
  <si>
    <t>Subcategoria</t>
  </si>
  <si>
    <t>Descripción</t>
  </si>
  <si>
    <t>Aspecto general</t>
  </si>
  <si>
    <t>Cantidad</t>
  </si>
  <si>
    <t>Costo Unitario FOB</t>
  </si>
  <si>
    <t>nacionalización</t>
  </si>
  <si>
    <t>Factor</t>
  </si>
  <si>
    <t>iva</t>
  </si>
  <si>
    <t>Costo Unitario Final Inc. Todos los Gastos</t>
  </si>
  <si>
    <t>052024.1</t>
  </si>
  <si>
    <t>SETIEMBRE</t>
  </si>
  <si>
    <t>axxx</t>
  </si>
  <si>
    <t>SACMI</t>
  </si>
  <si>
    <t>prensado</t>
  </si>
  <si>
    <t>prensa</t>
  </si>
  <si>
    <t>prensa PH2090</t>
  </si>
  <si>
    <t>FANUC</t>
  </si>
  <si>
    <t>paletizado</t>
  </si>
  <si>
    <t>manipulador para paletizado con 4 GDL, gripper especializado, controlador y cerco de seguridad</t>
  </si>
  <si>
    <t>embalaje</t>
  </si>
  <si>
    <t>empacado de baldosas</t>
  </si>
  <si>
    <t>sacmi ekowrap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</si>
</sst>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_-* #,##0.00_-;\-* #,##0.00_-;_-* &quot;-&quot;??_-;_-@"/>
  </numFmts>
  <fonts count="7">
    <font>
      <sz val="11.0"/>
      <color theme="1"/>
      <name val="Calibri"/>
      <scheme val="minor"/>
    </font>
    <font>
      <b/>
      <sz val="12.0"/>
      <color theme="0"/>
      <name val="Tahoma"/>
    </font>
    <font>
      <b/>
      <sz val="12.0"/>
      <color rgb="FFFFFFFF"/>
      <name val="Tahoma"/>
    </font>
    <font>
      <b/>
      <sz val="12.0"/>
      <color rgb="FFFF0000"/>
      <name val="Tahoma"/>
    </font>
    <font>
      <sz val="11.0"/>
      <color theme="1"/>
      <name val="Calibri"/>
    </font>
    <font>
      <sz val="9.0"/>
      <color rgb="FF1155CC"/>
      <name val="&quot;Google Sans Mono&quot;"/>
    </font>
    <font>
      <color theme="1"/>
      <name val="Calibri"/>
      <scheme val="minor"/>
    </font>
  </fonts>
  <fills count="5">
    <fill>
      <patternFill patternType="none"/>
    </fill>
    <fill>
      <patternFill patternType="lightGray"/>
    </fill>
    <fill>
      <patternFill patternType="solid">
        <fgColor theme="4"/>
        <bgColor theme="4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</fills>
  <borders count="3">
    <border/>
    <border>
      <left style="thin">
        <color rgb="FF000000"/>
      </left>
      <right/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2" fillId="2" fontId="1" numFmtId="0" xfId="0" applyAlignment="1" applyBorder="1" applyFont="1">
      <alignment horizontal="center" vertical="center"/>
    </xf>
    <xf borderId="2" fillId="2" fontId="1" numFmtId="0" xfId="0" applyAlignment="1" applyBorder="1" applyFont="1">
      <alignment horizontal="center" shrinkToFit="0" vertical="center" wrapText="1"/>
    </xf>
    <xf borderId="2" fillId="2" fontId="2" numFmtId="0" xfId="0" applyAlignment="1" applyBorder="1" applyFont="1">
      <alignment horizontal="center" readingOrder="0" shrinkToFit="0" vertical="center" wrapText="1"/>
    </xf>
    <xf borderId="2" fillId="3" fontId="3" numFmtId="0" xfId="0" applyAlignment="1" applyBorder="1" applyFill="1" applyFont="1">
      <alignment horizontal="center" shrinkToFit="0" vertical="center" wrapText="1"/>
    </xf>
    <xf borderId="0" fillId="0" fontId="4" numFmtId="0" xfId="0" applyAlignment="1" applyFont="1">
      <alignment readingOrder="0" vertical="center"/>
    </xf>
    <xf borderId="0" fillId="0" fontId="4" numFmtId="49" xfId="0" applyAlignment="1" applyFont="1" applyNumberFormat="1">
      <alignment vertical="center"/>
    </xf>
    <xf borderId="0" fillId="0" fontId="4" numFmtId="0" xfId="0" applyAlignment="1" applyFont="1">
      <alignment vertical="center"/>
    </xf>
    <xf borderId="0" fillId="0" fontId="4" numFmtId="164" xfId="0" applyAlignment="1" applyFont="1" applyNumberFormat="1">
      <alignment readingOrder="0" vertical="center"/>
    </xf>
    <xf borderId="0" fillId="0" fontId="4" numFmtId="164" xfId="0" applyAlignment="1" applyFont="1" applyNumberFormat="1">
      <alignment vertical="center"/>
    </xf>
    <xf borderId="0" fillId="4" fontId="5" numFmtId="164" xfId="0" applyAlignment="1" applyFill="1" applyFont="1" applyNumberFormat="1">
      <alignment horizontal="center"/>
    </xf>
    <xf borderId="0" fillId="0" fontId="4" numFmtId="0" xfId="0" applyAlignment="1" applyFont="1">
      <alignment vertical="center"/>
    </xf>
    <xf borderId="0" fillId="0" fontId="4" numFmtId="49" xfId="0" applyAlignment="1" applyFont="1" applyNumberFormat="1">
      <alignment readingOrder="0" vertical="center"/>
    </xf>
    <xf borderId="0" fillId="0" fontId="4" numFmtId="0" xfId="0" applyAlignment="1" applyFont="1">
      <alignment readingOrder="0" shrinkToFit="0" vertical="center" wrapText="1"/>
    </xf>
    <xf borderId="0" fillId="4" fontId="5" numFmtId="164" xfId="0" applyFont="1" applyNumberFormat="1"/>
    <xf borderId="0" fillId="4" fontId="4" numFmtId="0" xfId="0" applyAlignment="1" applyFont="1">
      <alignment vertical="center"/>
    </xf>
    <xf borderId="0" fillId="4" fontId="4" numFmtId="164" xfId="0" applyAlignment="1" applyFont="1" applyNumberFormat="1">
      <alignment vertical="center"/>
    </xf>
    <xf borderId="0" fillId="4" fontId="6" numFmtId="0" xfId="0" applyFon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EEAF6"/>
          <bgColor rgb="FFDEEAF6"/>
        </patternFill>
      </fill>
      <border/>
    </dxf>
    <dxf>
      <font/>
      <fill>
        <patternFill patternType="solid">
          <fgColor rgb="FFBDD6EE"/>
          <bgColor rgb="FFBDD6EE"/>
        </patternFill>
      </fill>
      <border/>
    </dxf>
  </dxfs>
  <tableStyles count="1">
    <tableStyle count="3" pivot="0" name="Producto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Relationship Id="rId3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381000</xdr:colOff>
      <xdr:row>0</xdr:row>
      <xdr:rowOff>600075</xdr:rowOff>
    </xdr:from>
    <xdr:ext cx="2352675" cy="2647950"/>
    <xdr:pic>
      <xdr:nvPicPr>
        <xdr:cNvPr id="0" name="image2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381000</xdr:colOff>
      <xdr:row>2</xdr:row>
      <xdr:rowOff>57150</xdr:rowOff>
    </xdr:from>
    <xdr:ext cx="2352675" cy="2286000"/>
    <xdr:pic>
      <xdr:nvPicPr>
        <xdr:cNvPr id="0" name="image3.png" title="Imagen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95250</xdr:colOff>
      <xdr:row>1</xdr:row>
      <xdr:rowOff>257175</xdr:rowOff>
    </xdr:from>
    <xdr:ext cx="2847975" cy="1552575"/>
    <xdr:pic>
      <xdr:nvPicPr>
        <xdr:cNvPr id="0" name="image1.png" title="Imagen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800100</xdr:colOff>
      <xdr:row>2</xdr:row>
      <xdr:rowOff>2495550</xdr:rowOff>
    </xdr:from>
    <xdr:ext cx="1524000" cy="1552575"/>
    <xdr:pic>
      <xdr:nvPicPr>
        <xdr:cNvPr id="0" name="image4.png" title="Imagen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P6" displayName="Table_1" name="Table_1" id="1">
  <tableColumns count="16">
    <tableColumn name="Cod_Prod" id="1"/>
    <tableColumn name="N° Importación" id="2"/>
    <tableColumn name="Fecha" id="3"/>
    <tableColumn name="Mes de llegada" id="4"/>
    <tableColumn name="Documento" id="5"/>
    <tableColumn name="Proveedor" id="6"/>
    <tableColumn name="Categoria" id="7"/>
    <tableColumn name="Subcategoria" id="8"/>
    <tableColumn name="Descripción" id="9"/>
    <tableColumn name="Aspecto general" id="10"/>
    <tableColumn name="Cantidad" id="11"/>
    <tableColumn name="Costo Unitario FOB" id="12"/>
    <tableColumn name="nacionalización" id="13"/>
    <tableColumn name="Factor" id="14"/>
    <tableColumn name="iva" id="15"/>
    <tableColumn name="Costo Unitario Final Inc. Todos los Gastos" id="16"/>
  </tableColumns>
  <tableStyleInfo name="Producto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tabColor rgb="FF2F5496"/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3.14"/>
    <col customWidth="1" min="2" max="2" width="14.29"/>
    <col customWidth="1" min="3" max="3" width="12.71"/>
    <col customWidth="1" min="4" max="4" width="19.57"/>
    <col customWidth="1" min="5" max="5" width="11.57"/>
    <col customWidth="1" min="6" max="6" width="15.86"/>
    <col customWidth="1" min="7" max="7" width="25.29"/>
    <col customWidth="1" min="8" max="8" width="19.71"/>
    <col customWidth="1" min="9" max="9" width="39.14"/>
    <col customWidth="1" min="10" max="10" width="46.71"/>
    <col customWidth="1" hidden="1" min="11" max="11" width="18.29"/>
    <col customWidth="1" min="12" max="12" width="10.86"/>
    <col customWidth="1" min="13" max="13" width="22.57"/>
    <col customWidth="1" min="14" max="14" width="10.29"/>
    <col customWidth="1" min="15" max="15" width="17.86"/>
    <col customWidth="1" min="16" max="16" width="15.29"/>
    <col customWidth="1" min="17" max="24" width="11.57"/>
  </cols>
  <sheetData>
    <row r="1" ht="4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4" t="s">
        <v>12</v>
      </c>
      <c r="N1" s="3" t="s">
        <v>13</v>
      </c>
      <c r="O1" s="4" t="s">
        <v>14</v>
      </c>
      <c r="P1" s="5" t="s">
        <v>15</v>
      </c>
    </row>
    <row r="2" ht="224.25" customHeight="1">
      <c r="A2" s="6">
        <v>1.0</v>
      </c>
      <c r="B2" s="7" t="s">
        <v>16</v>
      </c>
      <c r="C2" s="7"/>
      <c r="D2" s="7" t="s">
        <v>17</v>
      </c>
      <c r="E2" s="7" t="s">
        <v>18</v>
      </c>
      <c r="F2" s="7" t="s">
        <v>19</v>
      </c>
      <c r="G2" s="7" t="s">
        <v>20</v>
      </c>
      <c r="H2" s="8" t="s">
        <v>21</v>
      </c>
      <c r="I2" s="8" t="s">
        <v>22</v>
      </c>
      <c r="J2" s="8"/>
      <c r="K2" s="8">
        <v>1.0</v>
      </c>
      <c r="L2" s="9">
        <v>30000.0</v>
      </c>
      <c r="M2" s="10">
        <f>+Productos!$K2*Productos!$L2</f>
        <v>30000</v>
      </c>
      <c r="N2" s="8">
        <v>1.5</v>
      </c>
      <c r="O2" s="10">
        <f t="shared" ref="O2:O4" si="1">(L2+M2)*N2*0.19</f>
        <v>17100</v>
      </c>
      <c r="P2" s="11">
        <f t="shared" ref="P2:P4" si="2">(L2+M2)*N2*1.19</f>
        <v>107100</v>
      </c>
      <c r="Q2" s="12"/>
      <c r="R2" s="12"/>
      <c r="S2" s="12"/>
      <c r="T2" s="12"/>
      <c r="U2" s="12"/>
      <c r="V2" s="12"/>
      <c r="W2" s="12"/>
      <c r="X2" s="12"/>
    </row>
    <row r="3" ht="197.25" customHeight="1">
      <c r="A3" s="6">
        <v>2.0</v>
      </c>
      <c r="B3" s="7" t="s">
        <v>16</v>
      </c>
      <c r="C3" s="7"/>
      <c r="D3" s="7" t="s">
        <v>17</v>
      </c>
      <c r="E3" s="7" t="s">
        <v>18</v>
      </c>
      <c r="F3" s="13" t="s">
        <v>23</v>
      </c>
      <c r="G3" s="13" t="s">
        <v>24</v>
      </c>
      <c r="H3" s="14" t="s">
        <v>24</v>
      </c>
      <c r="I3" s="14" t="s">
        <v>25</v>
      </c>
      <c r="J3" s="8"/>
      <c r="K3" s="8">
        <v>1.0</v>
      </c>
      <c r="L3" s="9">
        <v>40000.0</v>
      </c>
      <c r="M3" s="10">
        <f>+Productos!$K3*Productos!$L3</f>
        <v>40000</v>
      </c>
      <c r="N3" s="8">
        <v>1.5</v>
      </c>
      <c r="O3" s="10">
        <f t="shared" si="1"/>
        <v>22800</v>
      </c>
      <c r="P3" s="15">
        <f t="shared" si="2"/>
        <v>142800</v>
      </c>
      <c r="Q3" s="12"/>
      <c r="R3" s="12"/>
      <c r="S3" s="12"/>
      <c r="T3" s="12"/>
      <c r="U3" s="12"/>
      <c r="V3" s="12"/>
      <c r="W3" s="12"/>
      <c r="X3" s="12"/>
    </row>
    <row r="4" ht="126.75" customHeight="1">
      <c r="A4" s="6">
        <v>3.0</v>
      </c>
      <c r="B4" s="13" t="s">
        <v>16</v>
      </c>
      <c r="C4" s="7"/>
      <c r="D4" s="7" t="s">
        <v>17</v>
      </c>
      <c r="E4" s="7" t="s">
        <v>18</v>
      </c>
      <c r="F4" s="7" t="s">
        <v>19</v>
      </c>
      <c r="G4" s="13" t="s">
        <v>26</v>
      </c>
      <c r="H4" s="14" t="s">
        <v>27</v>
      </c>
      <c r="I4" s="6" t="s">
        <v>28</v>
      </c>
      <c r="J4" s="8"/>
      <c r="K4" s="8">
        <v>1.0</v>
      </c>
      <c r="L4" s="9">
        <v>10000.0</v>
      </c>
      <c r="M4" s="10">
        <f>+Productos!$K4*Productos!$L4</f>
        <v>10000</v>
      </c>
      <c r="N4" s="8">
        <v>1.5</v>
      </c>
      <c r="O4" s="10">
        <f t="shared" si="1"/>
        <v>5700</v>
      </c>
      <c r="P4" s="15">
        <f t="shared" si="2"/>
        <v>35700</v>
      </c>
      <c r="Q4" s="12"/>
      <c r="R4" s="12"/>
      <c r="S4" s="12"/>
      <c r="T4" s="12"/>
      <c r="U4" s="12"/>
      <c r="V4" s="12"/>
      <c r="W4" s="12"/>
      <c r="X4" s="12"/>
    </row>
    <row r="5" ht="14.25" customHeight="1">
      <c r="A5" s="8"/>
      <c r="B5" s="7"/>
      <c r="C5" s="7"/>
      <c r="D5" s="7"/>
      <c r="E5" s="7"/>
      <c r="F5" s="7"/>
      <c r="G5" s="7"/>
      <c r="H5" s="8"/>
      <c r="I5" s="16"/>
      <c r="J5" s="16"/>
      <c r="K5" s="16"/>
      <c r="L5" s="17"/>
      <c r="M5" s="17"/>
      <c r="N5" s="16"/>
      <c r="O5" s="17"/>
      <c r="P5" s="17">
        <f>SUM(P2:P4)</f>
        <v>285600</v>
      </c>
      <c r="Q5" s="16"/>
      <c r="R5" s="12"/>
      <c r="S5" s="12"/>
      <c r="T5" s="12"/>
      <c r="U5" s="12"/>
      <c r="V5" s="12"/>
      <c r="W5" s="12"/>
      <c r="X5" s="12"/>
    </row>
    <row r="6" ht="14.25" customHeight="1">
      <c r="A6" s="8"/>
      <c r="B6" s="7"/>
      <c r="C6" s="7"/>
      <c r="D6" s="7"/>
      <c r="E6" s="7"/>
      <c r="F6" s="7"/>
      <c r="G6" s="7"/>
      <c r="H6" s="8"/>
      <c r="I6" s="16"/>
      <c r="J6" s="16"/>
      <c r="K6" s="16"/>
      <c r="L6" s="17"/>
      <c r="M6" s="17"/>
      <c r="N6" s="16"/>
      <c r="O6" s="17"/>
      <c r="P6" s="17"/>
      <c r="Q6" s="16"/>
      <c r="R6" s="12"/>
      <c r="S6" s="12"/>
      <c r="T6" s="12"/>
      <c r="U6" s="12"/>
      <c r="V6" s="12"/>
      <c r="W6" s="12"/>
      <c r="X6" s="12"/>
    </row>
    <row r="7" ht="14.25" customHeight="1">
      <c r="A7" s="12"/>
      <c r="B7" s="12"/>
      <c r="C7" s="12"/>
      <c r="D7" s="12"/>
      <c r="E7" s="12"/>
      <c r="F7" s="12"/>
      <c r="G7" s="12"/>
      <c r="H7" s="12"/>
      <c r="I7" s="16"/>
      <c r="J7" s="16"/>
      <c r="K7" s="16"/>
      <c r="L7" s="16"/>
      <c r="M7" s="16"/>
      <c r="N7" s="16"/>
      <c r="O7" s="16"/>
      <c r="P7" s="16"/>
      <c r="Q7" s="16"/>
      <c r="R7" s="12"/>
      <c r="S7" s="12"/>
      <c r="T7" s="12"/>
      <c r="U7" s="12"/>
      <c r="V7" s="12"/>
      <c r="W7" s="12"/>
      <c r="X7" s="12"/>
    </row>
    <row r="8" ht="14.25" customHeight="1">
      <c r="A8" s="12"/>
      <c r="B8" s="12"/>
      <c r="C8" s="12"/>
      <c r="D8" s="12"/>
      <c r="E8" s="12"/>
      <c r="F8" s="12"/>
      <c r="G8" s="12"/>
      <c r="H8" s="12"/>
      <c r="I8" s="18"/>
      <c r="J8" s="16"/>
      <c r="K8" s="16"/>
      <c r="L8" s="16"/>
      <c r="M8" s="16"/>
      <c r="N8" s="16"/>
      <c r="O8" s="16"/>
      <c r="P8" s="16"/>
      <c r="Q8" s="16"/>
      <c r="R8" s="12"/>
      <c r="S8" s="12"/>
      <c r="T8" s="12"/>
      <c r="U8" s="12"/>
      <c r="V8" s="12"/>
      <c r="W8" s="12"/>
      <c r="X8" s="12"/>
    </row>
    <row r="9" ht="14.25" customHeight="1">
      <c r="A9" s="12"/>
      <c r="B9" s="12"/>
      <c r="C9" s="12"/>
      <c r="D9" s="12"/>
      <c r="E9" s="12"/>
      <c r="F9" s="12"/>
      <c r="G9" s="12"/>
      <c r="H9" s="12"/>
      <c r="I9" s="16"/>
      <c r="J9" s="16"/>
      <c r="K9" s="16"/>
      <c r="L9" s="16"/>
      <c r="M9" s="16"/>
      <c r="N9" s="16"/>
      <c r="O9" s="16"/>
      <c r="P9" s="16"/>
      <c r="Q9" s="16"/>
      <c r="R9" s="12"/>
      <c r="S9" s="12"/>
      <c r="T9" s="12"/>
      <c r="U9" s="12"/>
      <c r="V9" s="12"/>
      <c r="W9" s="12"/>
      <c r="X9" s="12"/>
    </row>
    <row r="10" ht="14.2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ht="14.25" customHeight="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</row>
    <row r="13" ht="14.25" customHeight="1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</row>
    <row r="14" ht="14.25" customHeight="1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</row>
    <row r="15" ht="14.25" customHeight="1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</row>
    <row r="16" ht="14.25" customHeight="1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</row>
    <row r="17" ht="14.25" customHeight="1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</row>
    <row r="18" ht="14.25" customHeight="1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</row>
    <row r="19" ht="14.25" customHeight="1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</row>
    <row r="20" ht="14.25" customHeight="1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</row>
    <row r="21" ht="14.25" customHeight="1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</row>
    <row r="22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</row>
    <row r="23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</row>
    <row r="24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</row>
    <row r="25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</row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</sheetData>
  <printOptions/>
  <pageMargins bottom="0.75" footer="0.0" header="0.0" left="0.7" right="0.7" top="0.75"/>
  <pageSetup paperSize="9" orientation="portrait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8">
    <tabColor rgb="FF00B050"/>
    <pageSetUpPr/>
  </sheetPr>
  <sheetViews>
    <sheetView workbookViewId="0"/>
  </sheetViews>
  <sheetFormatPr customHeight="1" defaultColWidth="14.43" defaultRowHeight="15.0"/>
  <cols>
    <col customWidth="1" min="1" max="26" width="11.57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2018-03-31T16:38:21Z</dcterms:created>
  <dc:creator>Mi PC</dc:creator>
</cp:coreProperties>
</file>