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baldus/Desktop/PolynomialKnapsackProblem-master/results/"/>
    </mc:Choice>
  </mc:AlternateContent>
  <xr:revisionPtr revIDLastSave="0" documentId="13_ncr:1_{78130ECB-EFEA-8D4E-9F5A-86C7FA9E8D0A}" xr6:coauthVersionLast="45" xr6:coauthVersionMax="45" xr10:uidLastSave="{00000000-0000-0000-0000-000000000000}"/>
  <bookViews>
    <workbookView xWindow="-7760" yWindow="-21600" windowWidth="38400" windowHeight="21600" xr2:uid="{61FAF71A-9559-EE42-B9BC-11B767E7E774}"/>
  </bookViews>
  <sheets>
    <sheet name="Sheet1" sheetId="1" r:id="rId1"/>
    <sheet name="Sheet2" sheetId="2" r:id="rId2"/>
  </sheets>
  <definedNames>
    <definedName name="model" localSheetId="0">Sheet1!$A$4:$E$1002</definedName>
    <definedName name="model_1" localSheetId="0">Sheet1!$A$3:$E$2002</definedName>
    <definedName name="resultsGA" localSheetId="0">Sheet1!$F$3:$G$1002</definedName>
    <definedName name="resultsMLHeu" localSheetId="1">Sheet2!$A$1:$C$2000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0" i="1" l="1"/>
  <c r="S21" i="1"/>
  <c r="S22" i="1"/>
  <c r="S23" i="1"/>
  <c r="S24" i="1"/>
  <c r="S45" i="1"/>
  <c r="S44" i="1"/>
  <c r="S43" i="1"/>
  <c r="S42" i="1"/>
  <c r="S41" i="1"/>
  <c r="S40" i="1"/>
  <c r="S39" i="1"/>
  <c r="S38" i="1"/>
  <c r="S27" i="1"/>
  <c r="S26" i="1"/>
  <c r="S28" i="1"/>
  <c r="S30" i="1"/>
  <c r="S25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3" i="1"/>
  <c r="S33" i="1" s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3" i="1"/>
  <c r="S35" i="1" s="1"/>
  <c r="S31" i="1" l="1"/>
  <c r="B1139" i="1"/>
  <c r="C1139" i="1" s="1"/>
  <c r="B1140" i="1"/>
  <c r="C1140" i="1" s="1"/>
  <c r="B1141" i="1"/>
  <c r="C1141" i="1" s="1"/>
  <c r="B1142" i="1"/>
  <c r="C1142" i="1" s="1"/>
  <c r="B1143" i="1"/>
  <c r="C1143" i="1" s="1"/>
  <c r="B1144" i="1"/>
  <c r="C1144" i="1" s="1"/>
  <c r="B1145" i="1"/>
  <c r="C1145" i="1" s="1"/>
  <c r="B1146" i="1"/>
  <c r="C1146" i="1" s="1"/>
  <c r="B1147" i="1"/>
  <c r="C1147" i="1" s="1"/>
  <c r="B1148" i="1"/>
  <c r="C1148" i="1" s="1"/>
  <c r="B1149" i="1"/>
  <c r="C1149" i="1" s="1"/>
  <c r="B1150" i="1"/>
  <c r="C1150" i="1" s="1"/>
  <c r="B1151" i="1"/>
  <c r="C1151" i="1" s="1"/>
  <c r="B1152" i="1"/>
  <c r="C1152" i="1" s="1"/>
  <c r="B1153" i="1"/>
  <c r="C1153" i="1" s="1"/>
  <c r="B1154" i="1"/>
  <c r="C1154" i="1" s="1"/>
  <c r="B1155" i="1"/>
  <c r="C1155" i="1" s="1"/>
  <c r="B1156" i="1"/>
  <c r="C1156" i="1" s="1"/>
  <c r="B1157" i="1"/>
  <c r="C1157" i="1" s="1"/>
  <c r="B1158" i="1"/>
  <c r="C1158" i="1" s="1"/>
  <c r="B1159" i="1"/>
  <c r="C1159" i="1" s="1"/>
  <c r="B1160" i="1"/>
  <c r="C1160" i="1" s="1"/>
  <c r="B1161" i="1"/>
  <c r="C1161" i="1" s="1"/>
  <c r="B1162" i="1"/>
  <c r="C1162" i="1" s="1"/>
  <c r="B1163" i="1"/>
  <c r="C1163" i="1" s="1"/>
  <c r="B1164" i="1"/>
  <c r="C1164" i="1" s="1"/>
  <c r="B1165" i="1"/>
  <c r="C1165" i="1" s="1"/>
  <c r="B1166" i="1"/>
  <c r="C1166" i="1" s="1"/>
  <c r="B1167" i="1"/>
  <c r="C1167" i="1" s="1"/>
  <c r="B1168" i="1"/>
  <c r="C1168" i="1" s="1"/>
  <c r="B1169" i="1"/>
  <c r="C1169" i="1" s="1"/>
  <c r="B1170" i="1"/>
  <c r="C1170" i="1" s="1"/>
  <c r="B1171" i="1"/>
  <c r="C1171" i="1" s="1"/>
  <c r="B1172" i="1"/>
  <c r="C1172" i="1" s="1"/>
  <c r="B1173" i="1"/>
  <c r="C1173" i="1" s="1"/>
  <c r="B1174" i="1"/>
  <c r="C1174" i="1" s="1"/>
  <c r="B1175" i="1"/>
  <c r="C1175" i="1" s="1"/>
  <c r="B1176" i="1"/>
  <c r="C1176" i="1" s="1"/>
  <c r="B1177" i="1"/>
  <c r="C1177" i="1" s="1"/>
  <c r="B1178" i="1"/>
  <c r="C1178" i="1" s="1"/>
  <c r="B1179" i="1"/>
  <c r="C1179" i="1" s="1"/>
  <c r="B1180" i="1"/>
  <c r="C1180" i="1" s="1"/>
  <c r="B1181" i="1"/>
  <c r="C1181" i="1" s="1"/>
  <c r="B1182" i="1"/>
  <c r="C1182" i="1" s="1"/>
  <c r="B1183" i="1"/>
  <c r="C1183" i="1" s="1"/>
  <c r="B1184" i="1"/>
  <c r="C1184" i="1" s="1"/>
  <c r="B1185" i="1"/>
  <c r="C1185" i="1" s="1"/>
  <c r="B1186" i="1"/>
  <c r="C1186" i="1" s="1"/>
  <c r="B1187" i="1"/>
  <c r="C1187" i="1" s="1"/>
  <c r="B1188" i="1"/>
  <c r="C1188" i="1" s="1"/>
  <c r="B1189" i="1"/>
  <c r="C1189" i="1" s="1"/>
  <c r="B1190" i="1"/>
  <c r="C1190" i="1" s="1"/>
  <c r="B1191" i="1"/>
  <c r="C1191" i="1" s="1"/>
  <c r="B1192" i="1"/>
  <c r="C1192" i="1" s="1"/>
  <c r="B1193" i="1"/>
  <c r="C1193" i="1" s="1"/>
  <c r="B1194" i="1"/>
  <c r="C1194" i="1" s="1"/>
  <c r="B1195" i="1"/>
  <c r="C1195" i="1" s="1"/>
  <c r="B1196" i="1"/>
  <c r="C1196" i="1" s="1"/>
  <c r="B1197" i="1"/>
  <c r="C1197" i="1" s="1"/>
  <c r="B1198" i="1"/>
  <c r="C1198" i="1" s="1"/>
  <c r="B1199" i="1"/>
  <c r="C1199" i="1" s="1"/>
  <c r="B1200" i="1"/>
  <c r="C1200" i="1" s="1"/>
  <c r="B1201" i="1"/>
  <c r="C1201" i="1" s="1"/>
  <c r="B1202" i="1"/>
  <c r="C1202" i="1" s="1"/>
  <c r="B1203" i="1"/>
  <c r="C1203" i="1" s="1"/>
  <c r="B1204" i="1"/>
  <c r="C1204" i="1" s="1"/>
  <c r="B1205" i="1"/>
  <c r="C1205" i="1" s="1"/>
  <c r="B1206" i="1"/>
  <c r="C1206" i="1" s="1"/>
  <c r="B1207" i="1"/>
  <c r="C1207" i="1" s="1"/>
  <c r="B1208" i="1"/>
  <c r="C1208" i="1" s="1"/>
  <c r="B1209" i="1"/>
  <c r="C1209" i="1" s="1"/>
  <c r="B1210" i="1"/>
  <c r="C1210" i="1" s="1"/>
  <c r="B1211" i="1"/>
  <c r="C1211" i="1" s="1"/>
  <c r="B1212" i="1"/>
  <c r="C1212" i="1" s="1"/>
  <c r="B1213" i="1"/>
  <c r="C1213" i="1" s="1"/>
  <c r="B1214" i="1"/>
  <c r="C1214" i="1" s="1"/>
  <c r="B1215" i="1"/>
  <c r="C1215" i="1" s="1"/>
  <c r="B1216" i="1"/>
  <c r="C1216" i="1" s="1"/>
  <c r="B1217" i="1"/>
  <c r="C1217" i="1" s="1"/>
  <c r="B1218" i="1"/>
  <c r="C1218" i="1" s="1"/>
  <c r="B1219" i="1"/>
  <c r="C1219" i="1" s="1"/>
  <c r="B1220" i="1"/>
  <c r="C1220" i="1" s="1"/>
  <c r="B1221" i="1"/>
  <c r="C1221" i="1" s="1"/>
  <c r="B1222" i="1"/>
  <c r="C1222" i="1" s="1"/>
  <c r="B1223" i="1"/>
  <c r="C1223" i="1" s="1"/>
  <c r="B1224" i="1"/>
  <c r="C1224" i="1" s="1"/>
  <c r="B1225" i="1"/>
  <c r="C1225" i="1" s="1"/>
  <c r="B1226" i="1"/>
  <c r="C1226" i="1" s="1"/>
  <c r="B1227" i="1"/>
  <c r="C1227" i="1" s="1"/>
  <c r="B1228" i="1"/>
  <c r="C1228" i="1" s="1"/>
  <c r="B1229" i="1"/>
  <c r="C1229" i="1" s="1"/>
  <c r="B1230" i="1"/>
  <c r="C1230" i="1" s="1"/>
  <c r="B1231" i="1"/>
  <c r="C1231" i="1" s="1"/>
  <c r="B1232" i="1"/>
  <c r="C1232" i="1" s="1"/>
  <c r="B1233" i="1"/>
  <c r="C1233" i="1" s="1"/>
  <c r="B1234" i="1"/>
  <c r="C1234" i="1" s="1"/>
  <c r="B1235" i="1"/>
  <c r="C1235" i="1" s="1"/>
  <c r="B1236" i="1"/>
  <c r="C1236" i="1" s="1"/>
  <c r="B1237" i="1"/>
  <c r="C1237" i="1" s="1"/>
  <c r="B1238" i="1"/>
  <c r="C1238" i="1" s="1"/>
  <c r="B1239" i="1"/>
  <c r="C1239" i="1" s="1"/>
  <c r="B1240" i="1"/>
  <c r="C1240" i="1" s="1"/>
  <c r="B1241" i="1"/>
  <c r="C1241" i="1" s="1"/>
  <c r="B1242" i="1"/>
  <c r="C1242" i="1" s="1"/>
  <c r="B1243" i="1"/>
  <c r="C1243" i="1" s="1"/>
  <c r="B1244" i="1"/>
  <c r="C1244" i="1" s="1"/>
  <c r="B1245" i="1"/>
  <c r="C1245" i="1" s="1"/>
  <c r="B1246" i="1"/>
  <c r="C1246" i="1" s="1"/>
  <c r="B1247" i="1"/>
  <c r="C1247" i="1" s="1"/>
  <c r="B1248" i="1"/>
  <c r="C1248" i="1" s="1"/>
  <c r="B1249" i="1"/>
  <c r="C1249" i="1" s="1"/>
  <c r="B1250" i="1"/>
  <c r="C1250" i="1" s="1"/>
  <c r="B1251" i="1"/>
  <c r="C1251" i="1" s="1"/>
  <c r="B1252" i="1"/>
  <c r="C1252" i="1" s="1"/>
  <c r="B1253" i="1"/>
  <c r="C1253" i="1" s="1"/>
  <c r="B1254" i="1"/>
  <c r="C1254" i="1" s="1"/>
  <c r="B1255" i="1"/>
  <c r="C1255" i="1" s="1"/>
  <c r="B1256" i="1"/>
  <c r="C1256" i="1" s="1"/>
  <c r="B1257" i="1"/>
  <c r="C1257" i="1" s="1"/>
  <c r="B1258" i="1"/>
  <c r="C1258" i="1" s="1"/>
  <c r="B1259" i="1"/>
  <c r="C1259" i="1" s="1"/>
  <c r="B1260" i="1"/>
  <c r="C1260" i="1" s="1"/>
  <c r="B1261" i="1"/>
  <c r="C1261" i="1" s="1"/>
  <c r="B1262" i="1"/>
  <c r="C1262" i="1" s="1"/>
  <c r="B1263" i="1"/>
  <c r="C1263" i="1" s="1"/>
  <c r="B1264" i="1"/>
  <c r="C1264" i="1" s="1"/>
  <c r="B1265" i="1"/>
  <c r="C1265" i="1" s="1"/>
  <c r="B1266" i="1"/>
  <c r="C1266" i="1" s="1"/>
  <c r="B1267" i="1"/>
  <c r="C1267" i="1" s="1"/>
  <c r="B1268" i="1"/>
  <c r="C1268" i="1" s="1"/>
  <c r="B1269" i="1"/>
  <c r="C1269" i="1" s="1"/>
  <c r="B1270" i="1"/>
  <c r="C1270" i="1" s="1"/>
  <c r="B1271" i="1"/>
  <c r="C1271" i="1" s="1"/>
  <c r="B1272" i="1"/>
  <c r="C1272" i="1" s="1"/>
  <c r="B1273" i="1"/>
  <c r="C1273" i="1" s="1"/>
  <c r="B1274" i="1"/>
  <c r="C1274" i="1" s="1"/>
  <c r="B1275" i="1"/>
  <c r="C1275" i="1" s="1"/>
  <c r="B1276" i="1"/>
  <c r="C1276" i="1" s="1"/>
  <c r="B1277" i="1"/>
  <c r="C1277" i="1" s="1"/>
  <c r="B1278" i="1"/>
  <c r="C1278" i="1" s="1"/>
  <c r="B1279" i="1"/>
  <c r="C1279" i="1" s="1"/>
  <c r="B1280" i="1"/>
  <c r="C1280" i="1" s="1"/>
  <c r="B1281" i="1"/>
  <c r="C1281" i="1" s="1"/>
  <c r="B1282" i="1"/>
  <c r="C1282" i="1" s="1"/>
  <c r="B1283" i="1"/>
  <c r="C1283" i="1" s="1"/>
  <c r="B1284" i="1"/>
  <c r="C1284" i="1" s="1"/>
  <c r="B1285" i="1"/>
  <c r="C1285" i="1" s="1"/>
  <c r="B1286" i="1"/>
  <c r="C1286" i="1" s="1"/>
  <c r="B1287" i="1"/>
  <c r="C1287" i="1" s="1"/>
  <c r="B1288" i="1"/>
  <c r="C1288" i="1" s="1"/>
  <c r="B1289" i="1"/>
  <c r="C1289" i="1" s="1"/>
  <c r="B1290" i="1"/>
  <c r="C1290" i="1" s="1"/>
  <c r="B1291" i="1"/>
  <c r="C1291" i="1" s="1"/>
  <c r="B1292" i="1"/>
  <c r="C1292" i="1" s="1"/>
  <c r="B1293" i="1"/>
  <c r="C1293" i="1" s="1"/>
  <c r="B1294" i="1"/>
  <c r="C1294" i="1" s="1"/>
  <c r="B1295" i="1"/>
  <c r="C1295" i="1" s="1"/>
  <c r="B1296" i="1"/>
  <c r="C1296" i="1" s="1"/>
  <c r="B1297" i="1"/>
  <c r="C1297" i="1" s="1"/>
  <c r="B1298" i="1"/>
  <c r="C1298" i="1" s="1"/>
  <c r="B1299" i="1"/>
  <c r="C1299" i="1" s="1"/>
  <c r="B1300" i="1"/>
  <c r="C1300" i="1" s="1"/>
  <c r="B1301" i="1"/>
  <c r="C1301" i="1" s="1"/>
  <c r="B1302" i="1"/>
  <c r="C1302" i="1" s="1"/>
  <c r="B1303" i="1"/>
  <c r="C1303" i="1" s="1"/>
  <c r="B1304" i="1"/>
  <c r="C1304" i="1" s="1"/>
  <c r="B1305" i="1"/>
  <c r="C1305" i="1" s="1"/>
  <c r="B1306" i="1"/>
  <c r="C1306" i="1" s="1"/>
  <c r="B1307" i="1"/>
  <c r="C1307" i="1" s="1"/>
  <c r="B1308" i="1"/>
  <c r="C1308" i="1" s="1"/>
  <c r="B1309" i="1"/>
  <c r="C1309" i="1" s="1"/>
  <c r="B1310" i="1"/>
  <c r="C1310" i="1" s="1"/>
  <c r="B1311" i="1"/>
  <c r="C1311" i="1" s="1"/>
  <c r="B1312" i="1"/>
  <c r="C1312" i="1" s="1"/>
  <c r="B1313" i="1"/>
  <c r="C1313" i="1" s="1"/>
  <c r="B1314" i="1"/>
  <c r="C1314" i="1" s="1"/>
  <c r="B1315" i="1"/>
  <c r="C1315" i="1" s="1"/>
  <c r="B1316" i="1"/>
  <c r="C1316" i="1" s="1"/>
  <c r="B1317" i="1"/>
  <c r="C1317" i="1" s="1"/>
  <c r="B1318" i="1"/>
  <c r="C1318" i="1" s="1"/>
  <c r="B1319" i="1"/>
  <c r="C1319" i="1" s="1"/>
  <c r="B1320" i="1"/>
  <c r="C1320" i="1" s="1"/>
  <c r="B1321" i="1"/>
  <c r="C1321" i="1" s="1"/>
  <c r="B1322" i="1"/>
  <c r="C1322" i="1" s="1"/>
  <c r="B1323" i="1"/>
  <c r="C1323" i="1" s="1"/>
  <c r="B1324" i="1"/>
  <c r="C1324" i="1" s="1"/>
  <c r="B1325" i="1"/>
  <c r="C1325" i="1" s="1"/>
  <c r="B1326" i="1"/>
  <c r="C1326" i="1" s="1"/>
  <c r="B1327" i="1"/>
  <c r="C1327" i="1" s="1"/>
  <c r="B1328" i="1"/>
  <c r="C1328" i="1" s="1"/>
  <c r="B1329" i="1"/>
  <c r="C1329" i="1" s="1"/>
  <c r="B1330" i="1"/>
  <c r="C1330" i="1" s="1"/>
  <c r="B1331" i="1"/>
  <c r="C1331" i="1" s="1"/>
  <c r="B1332" i="1"/>
  <c r="C1332" i="1" s="1"/>
  <c r="B1333" i="1"/>
  <c r="C1333" i="1" s="1"/>
  <c r="B1334" i="1"/>
  <c r="C1334" i="1" s="1"/>
  <c r="B1335" i="1"/>
  <c r="C1335" i="1" s="1"/>
  <c r="B1336" i="1"/>
  <c r="C1336" i="1" s="1"/>
  <c r="B1337" i="1"/>
  <c r="C1337" i="1" s="1"/>
  <c r="B1338" i="1"/>
  <c r="C1338" i="1" s="1"/>
  <c r="B1339" i="1"/>
  <c r="C1339" i="1" s="1"/>
  <c r="B1340" i="1"/>
  <c r="C1340" i="1" s="1"/>
  <c r="B1341" i="1"/>
  <c r="C1341" i="1" s="1"/>
  <c r="B1342" i="1"/>
  <c r="C1342" i="1" s="1"/>
  <c r="B1343" i="1"/>
  <c r="C1343" i="1" s="1"/>
  <c r="B1344" i="1"/>
  <c r="C1344" i="1" s="1"/>
  <c r="B1345" i="1"/>
  <c r="C1345" i="1" s="1"/>
  <c r="B1346" i="1"/>
  <c r="C1346" i="1" s="1"/>
  <c r="B1347" i="1"/>
  <c r="C1347" i="1" s="1"/>
  <c r="B1348" i="1"/>
  <c r="C1348" i="1" s="1"/>
  <c r="B1349" i="1"/>
  <c r="C1349" i="1" s="1"/>
  <c r="B1350" i="1"/>
  <c r="C1350" i="1" s="1"/>
  <c r="B1351" i="1"/>
  <c r="C1351" i="1" s="1"/>
  <c r="B1352" i="1"/>
  <c r="C1352" i="1" s="1"/>
  <c r="B1353" i="1"/>
  <c r="C1353" i="1" s="1"/>
  <c r="B1354" i="1"/>
  <c r="C1354" i="1" s="1"/>
  <c r="B1355" i="1"/>
  <c r="C1355" i="1" s="1"/>
  <c r="B1356" i="1"/>
  <c r="C1356" i="1" s="1"/>
  <c r="B1357" i="1"/>
  <c r="C1357" i="1" s="1"/>
  <c r="B1358" i="1"/>
  <c r="C1358" i="1" s="1"/>
  <c r="B1359" i="1"/>
  <c r="C1359" i="1" s="1"/>
  <c r="B1360" i="1"/>
  <c r="C1360" i="1" s="1"/>
  <c r="B1361" i="1"/>
  <c r="C1361" i="1" s="1"/>
  <c r="B1362" i="1"/>
  <c r="C1362" i="1" s="1"/>
  <c r="B1363" i="1"/>
  <c r="C1363" i="1" s="1"/>
  <c r="B1364" i="1"/>
  <c r="C1364" i="1" s="1"/>
  <c r="B1365" i="1"/>
  <c r="C1365" i="1" s="1"/>
  <c r="B1366" i="1"/>
  <c r="C1366" i="1" s="1"/>
  <c r="B1367" i="1"/>
  <c r="C1367" i="1" s="1"/>
  <c r="B1368" i="1"/>
  <c r="C1368" i="1" s="1"/>
  <c r="B1369" i="1"/>
  <c r="C1369" i="1" s="1"/>
  <c r="B1370" i="1"/>
  <c r="C1370" i="1" s="1"/>
  <c r="B1371" i="1"/>
  <c r="C1371" i="1" s="1"/>
  <c r="B1372" i="1"/>
  <c r="C1372" i="1" s="1"/>
  <c r="B1373" i="1"/>
  <c r="C1373" i="1" s="1"/>
  <c r="B1374" i="1"/>
  <c r="C1374" i="1" s="1"/>
  <c r="B1375" i="1"/>
  <c r="C1375" i="1" s="1"/>
  <c r="B1376" i="1"/>
  <c r="C1376" i="1" s="1"/>
  <c r="B1377" i="1"/>
  <c r="C1377" i="1" s="1"/>
  <c r="B1378" i="1"/>
  <c r="C1378" i="1" s="1"/>
  <c r="B1379" i="1"/>
  <c r="C1379" i="1" s="1"/>
  <c r="B1380" i="1"/>
  <c r="C1380" i="1" s="1"/>
  <c r="B1381" i="1"/>
  <c r="C1381" i="1" s="1"/>
  <c r="B1382" i="1"/>
  <c r="C1382" i="1" s="1"/>
  <c r="B1383" i="1"/>
  <c r="C1383" i="1" s="1"/>
  <c r="B1384" i="1"/>
  <c r="C1384" i="1" s="1"/>
  <c r="B1385" i="1"/>
  <c r="C1385" i="1" s="1"/>
  <c r="B1386" i="1"/>
  <c r="C1386" i="1" s="1"/>
  <c r="B1387" i="1"/>
  <c r="C1387" i="1" s="1"/>
  <c r="B1388" i="1"/>
  <c r="C1388" i="1" s="1"/>
  <c r="B1389" i="1"/>
  <c r="C1389" i="1" s="1"/>
  <c r="B1390" i="1"/>
  <c r="C1390" i="1" s="1"/>
  <c r="B1391" i="1"/>
  <c r="C1391" i="1" s="1"/>
  <c r="B1392" i="1"/>
  <c r="C1392" i="1" s="1"/>
  <c r="B1393" i="1"/>
  <c r="C1393" i="1" s="1"/>
  <c r="B1394" i="1"/>
  <c r="C1394" i="1" s="1"/>
  <c r="B1395" i="1"/>
  <c r="C1395" i="1" s="1"/>
  <c r="B1396" i="1"/>
  <c r="C1396" i="1" s="1"/>
  <c r="B1397" i="1"/>
  <c r="C1397" i="1" s="1"/>
  <c r="B1398" i="1"/>
  <c r="C1398" i="1" s="1"/>
  <c r="B1399" i="1"/>
  <c r="C1399" i="1" s="1"/>
  <c r="B1400" i="1"/>
  <c r="C1400" i="1" s="1"/>
  <c r="B1401" i="1"/>
  <c r="C1401" i="1" s="1"/>
  <c r="B1402" i="1"/>
  <c r="C1402" i="1" s="1"/>
  <c r="B1403" i="1"/>
  <c r="C1403" i="1" s="1"/>
  <c r="B1404" i="1"/>
  <c r="C1404" i="1" s="1"/>
  <c r="B1405" i="1"/>
  <c r="C1405" i="1" s="1"/>
  <c r="B1406" i="1"/>
  <c r="C1406" i="1" s="1"/>
  <c r="B1407" i="1"/>
  <c r="C1407" i="1" s="1"/>
  <c r="B1408" i="1"/>
  <c r="C1408" i="1" s="1"/>
  <c r="B1409" i="1"/>
  <c r="C1409" i="1" s="1"/>
  <c r="B1410" i="1"/>
  <c r="C1410" i="1" s="1"/>
  <c r="B1411" i="1"/>
  <c r="C1411" i="1" s="1"/>
  <c r="B1412" i="1"/>
  <c r="C1412" i="1" s="1"/>
  <c r="B1413" i="1"/>
  <c r="C1413" i="1" s="1"/>
  <c r="B1414" i="1"/>
  <c r="C1414" i="1" s="1"/>
  <c r="B1415" i="1"/>
  <c r="C1415" i="1" s="1"/>
  <c r="B1416" i="1"/>
  <c r="C1416" i="1" s="1"/>
  <c r="B1417" i="1"/>
  <c r="C1417" i="1" s="1"/>
  <c r="B1418" i="1"/>
  <c r="C1418" i="1" s="1"/>
  <c r="B1419" i="1"/>
  <c r="C1419" i="1" s="1"/>
  <c r="B1420" i="1"/>
  <c r="C1420" i="1" s="1"/>
  <c r="B1421" i="1"/>
  <c r="C1421" i="1" s="1"/>
  <c r="B1422" i="1"/>
  <c r="C1422" i="1" s="1"/>
  <c r="B1423" i="1"/>
  <c r="C1423" i="1" s="1"/>
  <c r="B1424" i="1"/>
  <c r="C1424" i="1" s="1"/>
  <c r="B1425" i="1"/>
  <c r="C1425" i="1" s="1"/>
  <c r="B1426" i="1"/>
  <c r="C1426" i="1" s="1"/>
  <c r="B1427" i="1"/>
  <c r="C1427" i="1" s="1"/>
  <c r="B1428" i="1"/>
  <c r="C1428" i="1" s="1"/>
  <c r="B1429" i="1"/>
  <c r="C1429" i="1" s="1"/>
  <c r="B1430" i="1"/>
  <c r="C1430" i="1" s="1"/>
  <c r="B1431" i="1"/>
  <c r="C1431" i="1" s="1"/>
  <c r="B1432" i="1"/>
  <c r="C1432" i="1" s="1"/>
  <c r="B1433" i="1"/>
  <c r="C1433" i="1" s="1"/>
  <c r="B1434" i="1"/>
  <c r="C1434" i="1" s="1"/>
  <c r="B1435" i="1"/>
  <c r="C1435" i="1" s="1"/>
  <c r="B1436" i="1"/>
  <c r="C1436" i="1" s="1"/>
  <c r="B1437" i="1"/>
  <c r="C1437" i="1" s="1"/>
  <c r="B1438" i="1"/>
  <c r="C1438" i="1" s="1"/>
  <c r="B1439" i="1"/>
  <c r="C1439" i="1" s="1"/>
  <c r="B1440" i="1"/>
  <c r="C1440" i="1" s="1"/>
  <c r="B1441" i="1"/>
  <c r="C1441" i="1" s="1"/>
  <c r="B1442" i="1"/>
  <c r="C1442" i="1" s="1"/>
  <c r="B1443" i="1"/>
  <c r="C1443" i="1" s="1"/>
  <c r="B1444" i="1"/>
  <c r="C1444" i="1" s="1"/>
  <c r="B1445" i="1"/>
  <c r="C1445" i="1" s="1"/>
  <c r="B1446" i="1"/>
  <c r="C1446" i="1" s="1"/>
  <c r="B1447" i="1"/>
  <c r="C1447" i="1" s="1"/>
  <c r="B1448" i="1"/>
  <c r="C1448" i="1" s="1"/>
  <c r="B1449" i="1"/>
  <c r="C1449" i="1" s="1"/>
  <c r="B1450" i="1"/>
  <c r="C1450" i="1" s="1"/>
  <c r="B1451" i="1"/>
  <c r="C1451" i="1" s="1"/>
  <c r="B1452" i="1"/>
  <c r="C1452" i="1" s="1"/>
  <c r="B1453" i="1"/>
  <c r="C1453" i="1" s="1"/>
  <c r="B1454" i="1"/>
  <c r="C1454" i="1" s="1"/>
  <c r="B1455" i="1"/>
  <c r="C1455" i="1" s="1"/>
  <c r="B1456" i="1"/>
  <c r="C1456" i="1" s="1"/>
  <c r="B1457" i="1"/>
  <c r="C1457" i="1" s="1"/>
  <c r="B1458" i="1"/>
  <c r="C1458" i="1" s="1"/>
  <c r="B1459" i="1"/>
  <c r="C1459" i="1" s="1"/>
  <c r="B1460" i="1"/>
  <c r="C1460" i="1" s="1"/>
  <c r="B1461" i="1"/>
  <c r="C1461" i="1" s="1"/>
  <c r="B1462" i="1"/>
  <c r="C1462" i="1" s="1"/>
  <c r="B1463" i="1"/>
  <c r="C1463" i="1" s="1"/>
  <c r="B1464" i="1"/>
  <c r="C1464" i="1" s="1"/>
  <c r="B1465" i="1"/>
  <c r="C1465" i="1" s="1"/>
  <c r="B1466" i="1"/>
  <c r="C1466" i="1" s="1"/>
  <c r="B1467" i="1"/>
  <c r="C1467" i="1" s="1"/>
  <c r="B1468" i="1"/>
  <c r="C1468" i="1" s="1"/>
  <c r="B1469" i="1"/>
  <c r="C1469" i="1" s="1"/>
  <c r="B1470" i="1"/>
  <c r="C1470" i="1" s="1"/>
  <c r="B1471" i="1"/>
  <c r="C1471" i="1" s="1"/>
  <c r="B1472" i="1"/>
  <c r="C1472" i="1" s="1"/>
  <c r="B1473" i="1"/>
  <c r="C1473" i="1" s="1"/>
  <c r="B1474" i="1"/>
  <c r="C1474" i="1" s="1"/>
  <c r="B1475" i="1"/>
  <c r="C1475" i="1" s="1"/>
  <c r="B1476" i="1"/>
  <c r="C1476" i="1" s="1"/>
  <c r="B1477" i="1"/>
  <c r="C1477" i="1" s="1"/>
  <c r="B1478" i="1"/>
  <c r="C1478" i="1" s="1"/>
  <c r="B1479" i="1"/>
  <c r="C1479" i="1" s="1"/>
  <c r="B1480" i="1"/>
  <c r="C1480" i="1" s="1"/>
  <c r="B1481" i="1"/>
  <c r="C1481" i="1" s="1"/>
  <c r="B1482" i="1"/>
  <c r="C1482" i="1" s="1"/>
  <c r="B1483" i="1"/>
  <c r="C1483" i="1" s="1"/>
  <c r="B1484" i="1"/>
  <c r="C1484" i="1" s="1"/>
  <c r="B1485" i="1"/>
  <c r="C1485" i="1" s="1"/>
  <c r="B1486" i="1"/>
  <c r="C1486" i="1" s="1"/>
  <c r="B1487" i="1"/>
  <c r="C1487" i="1" s="1"/>
  <c r="B1488" i="1"/>
  <c r="C1488" i="1" s="1"/>
  <c r="B1489" i="1"/>
  <c r="C1489" i="1" s="1"/>
  <c r="B1490" i="1"/>
  <c r="C1490" i="1" s="1"/>
  <c r="B1491" i="1"/>
  <c r="C1491" i="1" s="1"/>
  <c r="B1492" i="1"/>
  <c r="C1492" i="1" s="1"/>
  <c r="B1493" i="1"/>
  <c r="C1493" i="1" s="1"/>
  <c r="B1494" i="1"/>
  <c r="C1494" i="1" s="1"/>
  <c r="B1495" i="1"/>
  <c r="C1495" i="1" s="1"/>
  <c r="B1496" i="1"/>
  <c r="C1496" i="1" s="1"/>
  <c r="B1497" i="1"/>
  <c r="C1497" i="1" s="1"/>
  <c r="B1498" i="1"/>
  <c r="C1498" i="1" s="1"/>
  <c r="B1499" i="1"/>
  <c r="C1499" i="1" s="1"/>
  <c r="B1500" i="1"/>
  <c r="C1500" i="1" s="1"/>
  <c r="B1501" i="1"/>
  <c r="C1501" i="1" s="1"/>
  <c r="B1502" i="1"/>
  <c r="C1502" i="1" s="1"/>
  <c r="B1503" i="1"/>
  <c r="C1503" i="1" s="1"/>
  <c r="B1504" i="1"/>
  <c r="C1504" i="1" s="1"/>
  <c r="B1505" i="1"/>
  <c r="C1505" i="1" s="1"/>
  <c r="B1506" i="1"/>
  <c r="C1506" i="1" s="1"/>
  <c r="B1507" i="1"/>
  <c r="C1507" i="1" s="1"/>
  <c r="B1508" i="1"/>
  <c r="C1508" i="1" s="1"/>
  <c r="B1509" i="1"/>
  <c r="C1509" i="1" s="1"/>
  <c r="B1510" i="1"/>
  <c r="C1510" i="1" s="1"/>
  <c r="B1511" i="1"/>
  <c r="C1511" i="1" s="1"/>
  <c r="B1512" i="1"/>
  <c r="C1512" i="1" s="1"/>
  <c r="B1513" i="1"/>
  <c r="C1513" i="1" s="1"/>
  <c r="B1514" i="1"/>
  <c r="C1514" i="1" s="1"/>
  <c r="B1515" i="1"/>
  <c r="C1515" i="1" s="1"/>
  <c r="B1516" i="1"/>
  <c r="C1516" i="1" s="1"/>
  <c r="B1517" i="1"/>
  <c r="C1517" i="1" s="1"/>
  <c r="B1518" i="1"/>
  <c r="C1518" i="1" s="1"/>
  <c r="B1519" i="1"/>
  <c r="C1519" i="1" s="1"/>
  <c r="B1520" i="1"/>
  <c r="C1520" i="1" s="1"/>
  <c r="B1521" i="1"/>
  <c r="C1521" i="1" s="1"/>
  <c r="B1522" i="1"/>
  <c r="C1522" i="1" s="1"/>
  <c r="B1523" i="1"/>
  <c r="C1523" i="1" s="1"/>
  <c r="B1524" i="1"/>
  <c r="C1524" i="1" s="1"/>
  <c r="B1525" i="1"/>
  <c r="C1525" i="1" s="1"/>
  <c r="B1526" i="1"/>
  <c r="C1526" i="1" s="1"/>
  <c r="B1527" i="1"/>
  <c r="C1527" i="1" s="1"/>
  <c r="B1528" i="1"/>
  <c r="C1528" i="1" s="1"/>
  <c r="B1529" i="1"/>
  <c r="C1529" i="1" s="1"/>
  <c r="B1530" i="1"/>
  <c r="C1530" i="1" s="1"/>
  <c r="B1531" i="1"/>
  <c r="C1531" i="1" s="1"/>
  <c r="B1532" i="1"/>
  <c r="C1532" i="1" s="1"/>
  <c r="B1533" i="1"/>
  <c r="C1533" i="1" s="1"/>
  <c r="B1534" i="1"/>
  <c r="C1534" i="1" s="1"/>
  <c r="B1535" i="1"/>
  <c r="C1535" i="1" s="1"/>
  <c r="B1536" i="1"/>
  <c r="C1536" i="1" s="1"/>
  <c r="B1537" i="1"/>
  <c r="C1537" i="1" s="1"/>
  <c r="B1538" i="1"/>
  <c r="C1538" i="1" s="1"/>
  <c r="B1539" i="1"/>
  <c r="C1539" i="1" s="1"/>
  <c r="B1540" i="1"/>
  <c r="C1540" i="1" s="1"/>
  <c r="B1541" i="1"/>
  <c r="C1541" i="1" s="1"/>
  <c r="B1542" i="1"/>
  <c r="C1542" i="1" s="1"/>
  <c r="B1543" i="1"/>
  <c r="C1543" i="1" s="1"/>
  <c r="B1544" i="1"/>
  <c r="C1544" i="1" s="1"/>
  <c r="B1545" i="1"/>
  <c r="C1545" i="1" s="1"/>
  <c r="B1546" i="1"/>
  <c r="C1546" i="1" s="1"/>
  <c r="B1547" i="1"/>
  <c r="C1547" i="1" s="1"/>
  <c r="B1548" i="1"/>
  <c r="C1548" i="1" s="1"/>
  <c r="B1549" i="1"/>
  <c r="C1549" i="1" s="1"/>
  <c r="B1550" i="1"/>
  <c r="C1550" i="1" s="1"/>
  <c r="B1551" i="1"/>
  <c r="C1551" i="1" s="1"/>
  <c r="B1552" i="1"/>
  <c r="C1552" i="1" s="1"/>
  <c r="B1553" i="1"/>
  <c r="C1553" i="1" s="1"/>
  <c r="B1554" i="1"/>
  <c r="C1554" i="1" s="1"/>
  <c r="B1555" i="1"/>
  <c r="C1555" i="1" s="1"/>
  <c r="B1556" i="1"/>
  <c r="C1556" i="1" s="1"/>
  <c r="B1557" i="1"/>
  <c r="C1557" i="1" s="1"/>
  <c r="B1558" i="1"/>
  <c r="C1558" i="1" s="1"/>
  <c r="B1559" i="1"/>
  <c r="C1559" i="1" s="1"/>
  <c r="B1560" i="1"/>
  <c r="C1560" i="1" s="1"/>
  <c r="B1561" i="1"/>
  <c r="C1561" i="1" s="1"/>
  <c r="B1562" i="1"/>
  <c r="C1562" i="1" s="1"/>
  <c r="B1563" i="1"/>
  <c r="C1563" i="1" s="1"/>
  <c r="B1564" i="1"/>
  <c r="C1564" i="1" s="1"/>
  <c r="B1565" i="1"/>
  <c r="C1565" i="1" s="1"/>
  <c r="B1566" i="1"/>
  <c r="C1566" i="1" s="1"/>
  <c r="B1567" i="1"/>
  <c r="C1567" i="1" s="1"/>
  <c r="B1568" i="1"/>
  <c r="C1568" i="1" s="1"/>
  <c r="B1569" i="1"/>
  <c r="C1569" i="1" s="1"/>
  <c r="B1570" i="1"/>
  <c r="C1570" i="1" s="1"/>
  <c r="B1571" i="1"/>
  <c r="C1571" i="1" s="1"/>
  <c r="B1572" i="1"/>
  <c r="C1572" i="1" s="1"/>
  <c r="B1573" i="1"/>
  <c r="C1573" i="1" s="1"/>
  <c r="B1574" i="1"/>
  <c r="C1574" i="1" s="1"/>
  <c r="B1575" i="1"/>
  <c r="C1575" i="1" s="1"/>
  <c r="B1576" i="1"/>
  <c r="C1576" i="1" s="1"/>
  <c r="B1577" i="1"/>
  <c r="C1577" i="1" s="1"/>
  <c r="B1578" i="1"/>
  <c r="C1578" i="1" s="1"/>
  <c r="B1579" i="1"/>
  <c r="C1579" i="1" s="1"/>
  <c r="B1580" i="1"/>
  <c r="C1580" i="1" s="1"/>
  <c r="B1581" i="1"/>
  <c r="C1581" i="1" s="1"/>
  <c r="B1582" i="1"/>
  <c r="C1582" i="1" s="1"/>
  <c r="B1583" i="1"/>
  <c r="C1583" i="1" s="1"/>
  <c r="B1584" i="1"/>
  <c r="C1584" i="1" s="1"/>
  <c r="B1585" i="1"/>
  <c r="C1585" i="1" s="1"/>
  <c r="B1586" i="1"/>
  <c r="C1586" i="1" s="1"/>
  <c r="B1587" i="1"/>
  <c r="C1587" i="1" s="1"/>
  <c r="B1588" i="1"/>
  <c r="C1588" i="1" s="1"/>
  <c r="B1589" i="1"/>
  <c r="C1589" i="1" s="1"/>
  <c r="B1590" i="1"/>
  <c r="C1590" i="1" s="1"/>
  <c r="B1591" i="1"/>
  <c r="C1591" i="1" s="1"/>
  <c r="B1592" i="1"/>
  <c r="C1592" i="1" s="1"/>
  <c r="B1593" i="1"/>
  <c r="C1593" i="1" s="1"/>
  <c r="B1594" i="1"/>
  <c r="C1594" i="1" s="1"/>
  <c r="B1595" i="1"/>
  <c r="C1595" i="1" s="1"/>
  <c r="B1596" i="1"/>
  <c r="C1596" i="1" s="1"/>
  <c r="B1597" i="1"/>
  <c r="C1597" i="1" s="1"/>
  <c r="B1598" i="1"/>
  <c r="C1598" i="1" s="1"/>
  <c r="B1599" i="1"/>
  <c r="C1599" i="1" s="1"/>
  <c r="B1600" i="1"/>
  <c r="C1600" i="1" s="1"/>
  <c r="B1601" i="1"/>
  <c r="C1601" i="1" s="1"/>
  <c r="B1602" i="1"/>
  <c r="C1602" i="1" s="1"/>
  <c r="B1603" i="1"/>
  <c r="C1603" i="1" s="1"/>
  <c r="B1604" i="1"/>
  <c r="C1604" i="1" s="1"/>
  <c r="B1605" i="1"/>
  <c r="C1605" i="1" s="1"/>
  <c r="B1606" i="1"/>
  <c r="C1606" i="1" s="1"/>
  <c r="B1607" i="1"/>
  <c r="C1607" i="1" s="1"/>
  <c r="B1608" i="1"/>
  <c r="C1608" i="1" s="1"/>
  <c r="B1609" i="1"/>
  <c r="C1609" i="1" s="1"/>
  <c r="B1610" i="1"/>
  <c r="C1610" i="1" s="1"/>
  <c r="B1611" i="1"/>
  <c r="C1611" i="1" s="1"/>
  <c r="B1612" i="1"/>
  <c r="C1612" i="1" s="1"/>
  <c r="B1613" i="1"/>
  <c r="C1613" i="1" s="1"/>
  <c r="B1614" i="1"/>
  <c r="C1614" i="1" s="1"/>
  <c r="B1615" i="1"/>
  <c r="C1615" i="1" s="1"/>
  <c r="B1616" i="1"/>
  <c r="C1616" i="1" s="1"/>
  <c r="B1617" i="1"/>
  <c r="C1617" i="1" s="1"/>
  <c r="B1618" i="1"/>
  <c r="C1618" i="1" s="1"/>
  <c r="B1619" i="1"/>
  <c r="C1619" i="1" s="1"/>
  <c r="B1620" i="1"/>
  <c r="C1620" i="1" s="1"/>
  <c r="B1621" i="1"/>
  <c r="C1621" i="1" s="1"/>
  <c r="B1622" i="1"/>
  <c r="C1622" i="1" s="1"/>
  <c r="B1623" i="1"/>
  <c r="C1623" i="1" s="1"/>
  <c r="B1624" i="1"/>
  <c r="C1624" i="1" s="1"/>
  <c r="B1625" i="1"/>
  <c r="C1625" i="1" s="1"/>
  <c r="B1626" i="1"/>
  <c r="C1626" i="1" s="1"/>
  <c r="B1627" i="1"/>
  <c r="C1627" i="1" s="1"/>
  <c r="B1628" i="1"/>
  <c r="C1628" i="1" s="1"/>
  <c r="B1629" i="1"/>
  <c r="C1629" i="1" s="1"/>
  <c r="B1630" i="1"/>
  <c r="C1630" i="1" s="1"/>
  <c r="B1631" i="1"/>
  <c r="C1631" i="1" s="1"/>
  <c r="B1632" i="1"/>
  <c r="C1632" i="1" s="1"/>
  <c r="B1633" i="1"/>
  <c r="C1633" i="1" s="1"/>
  <c r="B1634" i="1"/>
  <c r="C1634" i="1" s="1"/>
  <c r="B1635" i="1"/>
  <c r="C1635" i="1" s="1"/>
  <c r="B1636" i="1"/>
  <c r="C1636" i="1" s="1"/>
  <c r="B1637" i="1"/>
  <c r="C1637" i="1" s="1"/>
  <c r="B1638" i="1"/>
  <c r="C1638" i="1" s="1"/>
  <c r="B1639" i="1"/>
  <c r="C1639" i="1" s="1"/>
  <c r="B1640" i="1"/>
  <c r="C1640" i="1" s="1"/>
  <c r="B1641" i="1"/>
  <c r="C1641" i="1" s="1"/>
  <c r="B1642" i="1"/>
  <c r="C1642" i="1" s="1"/>
  <c r="B1643" i="1"/>
  <c r="C1643" i="1" s="1"/>
  <c r="B1644" i="1"/>
  <c r="C1644" i="1" s="1"/>
  <c r="B1645" i="1"/>
  <c r="C1645" i="1" s="1"/>
  <c r="B1646" i="1"/>
  <c r="C1646" i="1" s="1"/>
  <c r="B1647" i="1"/>
  <c r="C1647" i="1" s="1"/>
  <c r="B1648" i="1"/>
  <c r="C1648" i="1" s="1"/>
  <c r="B1649" i="1"/>
  <c r="C1649" i="1" s="1"/>
  <c r="B1650" i="1"/>
  <c r="C1650" i="1" s="1"/>
  <c r="B1651" i="1"/>
  <c r="C1651" i="1" s="1"/>
  <c r="B1652" i="1"/>
  <c r="C1652" i="1" s="1"/>
  <c r="B1653" i="1"/>
  <c r="C1653" i="1" s="1"/>
  <c r="B1654" i="1"/>
  <c r="C1654" i="1" s="1"/>
  <c r="B1655" i="1"/>
  <c r="C1655" i="1" s="1"/>
  <c r="B1656" i="1"/>
  <c r="C1656" i="1" s="1"/>
  <c r="B1657" i="1"/>
  <c r="C1657" i="1" s="1"/>
  <c r="B1658" i="1"/>
  <c r="C1658" i="1" s="1"/>
  <c r="B1659" i="1"/>
  <c r="C1659" i="1" s="1"/>
  <c r="B1660" i="1"/>
  <c r="C1660" i="1" s="1"/>
  <c r="B1661" i="1"/>
  <c r="C1661" i="1" s="1"/>
  <c r="B1662" i="1"/>
  <c r="C1662" i="1" s="1"/>
  <c r="B1663" i="1"/>
  <c r="C1663" i="1" s="1"/>
  <c r="B1664" i="1"/>
  <c r="C1664" i="1" s="1"/>
  <c r="B1665" i="1"/>
  <c r="C1665" i="1" s="1"/>
  <c r="B1666" i="1"/>
  <c r="C1666" i="1" s="1"/>
  <c r="B1667" i="1"/>
  <c r="C1667" i="1" s="1"/>
  <c r="B1668" i="1"/>
  <c r="C1668" i="1" s="1"/>
  <c r="B1669" i="1"/>
  <c r="C1669" i="1" s="1"/>
  <c r="B1670" i="1"/>
  <c r="C1670" i="1" s="1"/>
  <c r="B1671" i="1"/>
  <c r="C1671" i="1" s="1"/>
  <c r="B1672" i="1"/>
  <c r="C1672" i="1" s="1"/>
  <c r="B1673" i="1"/>
  <c r="C1673" i="1" s="1"/>
  <c r="B1674" i="1"/>
  <c r="C1674" i="1" s="1"/>
  <c r="B1675" i="1"/>
  <c r="C1675" i="1" s="1"/>
  <c r="B1676" i="1"/>
  <c r="C1676" i="1" s="1"/>
  <c r="B1677" i="1"/>
  <c r="C1677" i="1" s="1"/>
  <c r="B1678" i="1"/>
  <c r="C1678" i="1" s="1"/>
  <c r="B1679" i="1"/>
  <c r="C1679" i="1" s="1"/>
  <c r="B1680" i="1"/>
  <c r="C1680" i="1" s="1"/>
  <c r="B1681" i="1"/>
  <c r="C1681" i="1" s="1"/>
  <c r="B1682" i="1"/>
  <c r="C1682" i="1" s="1"/>
  <c r="B1683" i="1"/>
  <c r="C1683" i="1" s="1"/>
  <c r="B1684" i="1"/>
  <c r="C1684" i="1" s="1"/>
  <c r="B1685" i="1"/>
  <c r="C1685" i="1" s="1"/>
  <c r="B1686" i="1"/>
  <c r="C1686" i="1" s="1"/>
  <c r="B1687" i="1"/>
  <c r="C1687" i="1" s="1"/>
  <c r="B1688" i="1"/>
  <c r="C1688" i="1" s="1"/>
  <c r="B1689" i="1"/>
  <c r="C1689" i="1" s="1"/>
  <c r="B1690" i="1"/>
  <c r="C1690" i="1" s="1"/>
  <c r="B1691" i="1"/>
  <c r="C1691" i="1" s="1"/>
  <c r="B1692" i="1"/>
  <c r="C1692" i="1" s="1"/>
  <c r="B1693" i="1"/>
  <c r="C1693" i="1" s="1"/>
  <c r="B1694" i="1"/>
  <c r="C1694" i="1" s="1"/>
  <c r="B1695" i="1"/>
  <c r="C1695" i="1" s="1"/>
  <c r="B1696" i="1"/>
  <c r="C1696" i="1" s="1"/>
  <c r="B1697" i="1"/>
  <c r="C1697" i="1" s="1"/>
  <c r="B1698" i="1"/>
  <c r="C1698" i="1" s="1"/>
  <c r="B1699" i="1"/>
  <c r="C1699" i="1" s="1"/>
  <c r="B1700" i="1"/>
  <c r="C1700" i="1" s="1"/>
  <c r="B1701" i="1"/>
  <c r="C1701" i="1" s="1"/>
  <c r="B1702" i="1"/>
  <c r="C1702" i="1" s="1"/>
  <c r="B1703" i="1"/>
  <c r="C1703" i="1" s="1"/>
  <c r="B1704" i="1"/>
  <c r="C1704" i="1" s="1"/>
  <c r="B1705" i="1"/>
  <c r="C1705" i="1" s="1"/>
  <c r="B1706" i="1"/>
  <c r="C1706" i="1" s="1"/>
  <c r="B1707" i="1"/>
  <c r="C1707" i="1" s="1"/>
  <c r="B1708" i="1"/>
  <c r="C1708" i="1" s="1"/>
  <c r="B1709" i="1"/>
  <c r="C1709" i="1" s="1"/>
  <c r="B1710" i="1"/>
  <c r="C1710" i="1" s="1"/>
  <c r="B1711" i="1"/>
  <c r="C1711" i="1" s="1"/>
  <c r="B1712" i="1"/>
  <c r="C1712" i="1" s="1"/>
  <c r="B1713" i="1"/>
  <c r="C1713" i="1" s="1"/>
  <c r="B1714" i="1"/>
  <c r="C1714" i="1" s="1"/>
  <c r="B1715" i="1"/>
  <c r="C1715" i="1" s="1"/>
  <c r="B1716" i="1"/>
  <c r="C1716" i="1" s="1"/>
  <c r="B1717" i="1"/>
  <c r="C1717" i="1" s="1"/>
  <c r="B1718" i="1"/>
  <c r="C1718" i="1" s="1"/>
  <c r="B1719" i="1"/>
  <c r="C1719" i="1" s="1"/>
  <c r="B1720" i="1"/>
  <c r="C1720" i="1" s="1"/>
  <c r="B1721" i="1"/>
  <c r="C1721" i="1" s="1"/>
  <c r="B1722" i="1"/>
  <c r="C1722" i="1" s="1"/>
  <c r="B1723" i="1"/>
  <c r="C1723" i="1" s="1"/>
  <c r="B1724" i="1"/>
  <c r="C1724" i="1" s="1"/>
  <c r="B1725" i="1"/>
  <c r="C1725" i="1" s="1"/>
  <c r="B1726" i="1"/>
  <c r="C1726" i="1" s="1"/>
  <c r="B1727" i="1"/>
  <c r="C1727" i="1" s="1"/>
  <c r="B1728" i="1"/>
  <c r="C1728" i="1" s="1"/>
  <c r="B1729" i="1"/>
  <c r="C1729" i="1" s="1"/>
  <c r="B1730" i="1"/>
  <c r="C1730" i="1" s="1"/>
  <c r="B1731" i="1"/>
  <c r="C1731" i="1" s="1"/>
  <c r="B1732" i="1"/>
  <c r="C1732" i="1" s="1"/>
  <c r="B1733" i="1"/>
  <c r="C1733" i="1" s="1"/>
  <c r="B1734" i="1"/>
  <c r="C1734" i="1" s="1"/>
  <c r="B1735" i="1"/>
  <c r="C1735" i="1" s="1"/>
  <c r="B1736" i="1"/>
  <c r="C1736" i="1" s="1"/>
  <c r="B1737" i="1"/>
  <c r="C1737" i="1" s="1"/>
  <c r="B1738" i="1"/>
  <c r="C1738" i="1" s="1"/>
  <c r="B1739" i="1"/>
  <c r="C1739" i="1" s="1"/>
  <c r="B1740" i="1"/>
  <c r="C1740" i="1" s="1"/>
  <c r="B1741" i="1"/>
  <c r="C1741" i="1" s="1"/>
  <c r="B1742" i="1"/>
  <c r="C1742" i="1" s="1"/>
  <c r="B1743" i="1"/>
  <c r="C1743" i="1" s="1"/>
  <c r="B1744" i="1"/>
  <c r="C1744" i="1" s="1"/>
  <c r="B1745" i="1"/>
  <c r="C1745" i="1" s="1"/>
  <c r="B1746" i="1"/>
  <c r="C1746" i="1" s="1"/>
  <c r="B1747" i="1"/>
  <c r="C1747" i="1" s="1"/>
  <c r="B1748" i="1"/>
  <c r="C1748" i="1" s="1"/>
  <c r="B1749" i="1"/>
  <c r="C1749" i="1" s="1"/>
  <c r="B1750" i="1"/>
  <c r="C1750" i="1" s="1"/>
  <c r="B1751" i="1"/>
  <c r="C1751" i="1" s="1"/>
  <c r="B1752" i="1"/>
  <c r="C1752" i="1" s="1"/>
  <c r="B1753" i="1"/>
  <c r="C1753" i="1" s="1"/>
  <c r="B1754" i="1"/>
  <c r="C1754" i="1" s="1"/>
  <c r="B1755" i="1"/>
  <c r="C1755" i="1" s="1"/>
  <c r="B1756" i="1"/>
  <c r="C1756" i="1" s="1"/>
  <c r="B1757" i="1"/>
  <c r="C1757" i="1" s="1"/>
  <c r="B1758" i="1"/>
  <c r="C1758" i="1" s="1"/>
  <c r="B1759" i="1"/>
  <c r="C1759" i="1" s="1"/>
  <c r="B1760" i="1"/>
  <c r="C1760" i="1" s="1"/>
  <c r="B1761" i="1"/>
  <c r="C1761" i="1" s="1"/>
  <c r="B1762" i="1"/>
  <c r="C1762" i="1" s="1"/>
  <c r="B1763" i="1"/>
  <c r="C1763" i="1" s="1"/>
  <c r="B1764" i="1"/>
  <c r="C1764" i="1" s="1"/>
  <c r="B1765" i="1"/>
  <c r="C1765" i="1" s="1"/>
  <c r="B1766" i="1"/>
  <c r="C1766" i="1" s="1"/>
  <c r="B1767" i="1"/>
  <c r="C1767" i="1" s="1"/>
  <c r="B1768" i="1"/>
  <c r="C1768" i="1" s="1"/>
  <c r="B1769" i="1"/>
  <c r="C1769" i="1" s="1"/>
  <c r="B1770" i="1"/>
  <c r="C1770" i="1" s="1"/>
  <c r="B1771" i="1"/>
  <c r="C1771" i="1" s="1"/>
  <c r="B1772" i="1"/>
  <c r="C1772" i="1" s="1"/>
  <c r="B1773" i="1"/>
  <c r="C1773" i="1" s="1"/>
  <c r="B1774" i="1"/>
  <c r="C1774" i="1" s="1"/>
  <c r="B1775" i="1"/>
  <c r="C1775" i="1" s="1"/>
  <c r="B1776" i="1"/>
  <c r="C1776" i="1" s="1"/>
  <c r="B1777" i="1"/>
  <c r="C1777" i="1" s="1"/>
  <c r="B1778" i="1"/>
  <c r="C1778" i="1" s="1"/>
  <c r="B1779" i="1"/>
  <c r="C1779" i="1" s="1"/>
  <c r="B1780" i="1"/>
  <c r="C1780" i="1" s="1"/>
  <c r="B1781" i="1"/>
  <c r="C1781" i="1" s="1"/>
  <c r="B1782" i="1"/>
  <c r="C1782" i="1" s="1"/>
  <c r="B1783" i="1"/>
  <c r="C1783" i="1" s="1"/>
  <c r="B1784" i="1"/>
  <c r="C1784" i="1" s="1"/>
  <c r="B1785" i="1"/>
  <c r="C1785" i="1" s="1"/>
  <c r="B1786" i="1"/>
  <c r="C1786" i="1" s="1"/>
  <c r="B1787" i="1"/>
  <c r="C1787" i="1" s="1"/>
  <c r="B1788" i="1"/>
  <c r="C1788" i="1" s="1"/>
  <c r="B1789" i="1"/>
  <c r="C1789" i="1" s="1"/>
  <c r="B1790" i="1"/>
  <c r="C1790" i="1" s="1"/>
  <c r="B1791" i="1"/>
  <c r="C1791" i="1" s="1"/>
  <c r="B1792" i="1"/>
  <c r="C1792" i="1" s="1"/>
  <c r="B1793" i="1"/>
  <c r="C1793" i="1" s="1"/>
  <c r="B1794" i="1"/>
  <c r="C1794" i="1" s="1"/>
  <c r="B1795" i="1"/>
  <c r="C1795" i="1" s="1"/>
  <c r="B1796" i="1"/>
  <c r="C1796" i="1" s="1"/>
  <c r="B1797" i="1"/>
  <c r="C1797" i="1" s="1"/>
  <c r="B1798" i="1"/>
  <c r="C1798" i="1" s="1"/>
  <c r="B1799" i="1"/>
  <c r="C1799" i="1" s="1"/>
  <c r="B1800" i="1"/>
  <c r="C1800" i="1" s="1"/>
  <c r="B1801" i="1"/>
  <c r="C1801" i="1" s="1"/>
  <c r="B1802" i="1"/>
  <c r="C1802" i="1" s="1"/>
  <c r="B1803" i="1"/>
  <c r="C1803" i="1" s="1"/>
  <c r="B1804" i="1"/>
  <c r="C1804" i="1" s="1"/>
  <c r="B1805" i="1"/>
  <c r="C1805" i="1" s="1"/>
  <c r="B1806" i="1"/>
  <c r="C1806" i="1" s="1"/>
  <c r="B1807" i="1"/>
  <c r="C1807" i="1" s="1"/>
  <c r="B1808" i="1"/>
  <c r="C1808" i="1" s="1"/>
  <c r="B1809" i="1"/>
  <c r="C1809" i="1" s="1"/>
  <c r="B1810" i="1"/>
  <c r="C1810" i="1" s="1"/>
  <c r="B1811" i="1"/>
  <c r="C1811" i="1" s="1"/>
  <c r="B1812" i="1"/>
  <c r="C1812" i="1" s="1"/>
  <c r="B1813" i="1"/>
  <c r="C1813" i="1" s="1"/>
  <c r="B1814" i="1"/>
  <c r="C1814" i="1" s="1"/>
  <c r="B1815" i="1"/>
  <c r="C1815" i="1" s="1"/>
  <c r="B1816" i="1"/>
  <c r="C1816" i="1" s="1"/>
  <c r="B1817" i="1"/>
  <c r="C1817" i="1" s="1"/>
  <c r="B1818" i="1"/>
  <c r="C1818" i="1" s="1"/>
  <c r="B1819" i="1"/>
  <c r="C1819" i="1" s="1"/>
  <c r="B1820" i="1"/>
  <c r="C1820" i="1" s="1"/>
  <c r="B1821" i="1"/>
  <c r="C1821" i="1" s="1"/>
  <c r="B1822" i="1"/>
  <c r="C1822" i="1" s="1"/>
  <c r="B1823" i="1"/>
  <c r="C1823" i="1" s="1"/>
  <c r="B1824" i="1"/>
  <c r="C1824" i="1" s="1"/>
  <c r="B1825" i="1"/>
  <c r="C1825" i="1" s="1"/>
  <c r="B1826" i="1"/>
  <c r="C1826" i="1" s="1"/>
  <c r="B1827" i="1"/>
  <c r="C1827" i="1" s="1"/>
  <c r="B1828" i="1"/>
  <c r="C1828" i="1" s="1"/>
  <c r="B1829" i="1"/>
  <c r="C1829" i="1" s="1"/>
  <c r="B1830" i="1"/>
  <c r="C1830" i="1" s="1"/>
  <c r="B1831" i="1"/>
  <c r="C1831" i="1" s="1"/>
  <c r="B1832" i="1"/>
  <c r="C1832" i="1" s="1"/>
  <c r="B1833" i="1"/>
  <c r="C1833" i="1" s="1"/>
  <c r="B1834" i="1"/>
  <c r="C1834" i="1" s="1"/>
  <c r="B1835" i="1"/>
  <c r="C1835" i="1" s="1"/>
  <c r="B1836" i="1"/>
  <c r="C1836" i="1" s="1"/>
  <c r="B1837" i="1"/>
  <c r="C1837" i="1" s="1"/>
  <c r="B1838" i="1"/>
  <c r="C1838" i="1" s="1"/>
  <c r="B1839" i="1"/>
  <c r="C1839" i="1" s="1"/>
  <c r="B1840" i="1"/>
  <c r="C1840" i="1" s="1"/>
  <c r="B1841" i="1"/>
  <c r="C1841" i="1" s="1"/>
  <c r="B1842" i="1"/>
  <c r="C1842" i="1" s="1"/>
  <c r="B1843" i="1"/>
  <c r="C1843" i="1" s="1"/>
  <c r="B1844" i="1"/>
  <c r="C1844" i="1" s="1"/>
  <c r="B1845" i="1"/>
  <c r="C1845" i="1" s="1"/>
  <c r="B1846" i="1"/>
  <c r="C1846" i="1" s="1"/>
  <c r="B1847" i="1"/>
  <c r="C1847" i="1" s="1"/>
  <c r="B1848" i="1"/>
  <c r="C1848" i="1" s="1"/>
  <c r="B1849" i="1"/>
  <c r="C1849" i="1" s="1"/>
  <c r="B1850" i="1"/>
  <c r="C1850" i="1" s="1"/>
  <c r="B1851" i="1"/>
  <c r="C1851" i="1" s="1"/>
  <c r="B1852" i="1"/>
  <c r="C1852" i="1" s="1"/>
  <c r="B1853" i="1"/>
  <c r="C1853" i="1" s="1"/>
  <c r="B1854" i="1"/>
  <c r="C1854" i="1" s="1"/>
  <c r="B1855" i="1"/>
  <c r="C1855" i="1" s="1"/>
  <c r="B1856" i="1"/>
  <c r="C1856" i="1" s="1"/>
  <c r="B1857" i="1"/>
  <c r="C1857" i="1" s="1"/>
  <c r="B1858" i="1"/>
  <c r="C1858" i="1" s="1"/>
  <c r="B1859" i="1"/>
  <c r="C1859" i="1" s="1"/>
  <c r="B1860" i="1"/>
  <c r="C1860" i="1" s="1"/>
  <c r="B1861" i="1"/>
  <c r="C1861" i="1" s="1"/>
  <c r="B1862" i="1"/>
  <c r="C1862" i="1" s="1"/>
  <c r="B1863" i="1"/>
  <c r="C1863" i="1" s="1"/>
  <c r="B1864" i="1"/>
  <c r="C1864" i="1" s="1"/>
  <c r="B1865" i="1"/>
  <c r="C1865" i="1" s="1"/>
  <c r="B1866" i="1"/>
  <c r="C1866" i="1" s="1"/>
  <c r="B1867" i="1"/>
  <c r="C1867" i="1" s="1"/>
  <c r="B1868" i="1"/>
  <c r="C1868" i="1" s="1"/>
  <c r="B1869" i="1"/>
  <c r="C1869" i="1" s="1"/>
  <c r="B1870" i="1"/>
  <c r="C1870" i="1" s="1"/>
  <c r="B1871" i="1"/>
  <c r="C1871" i="1" s="1"/>
  <c r="B1872" i="1"/>
  <c r="C1872" i="1" s="1"/>
  <c r="B1873" i="1"/>
  <c r="C1873" i="1" s="1"/>
  <c r="B1874" i="1"/>
  <c r="C1874" i="1" s="1"/>
  <c r="B1875" i="1"/>
  <c r="C1875" i="1" s="1"/>
  <c r="B1876" i="1"/>
  <c r="C1876" i="1" s="1"/>
  <c r="B1877" i="1"/>
  <c r="C1877" i="1" s="1"/>
  <c r="B1878" i="1"/>
  <c r="C1878" i="1" s="1"/>
  <c r="B1879" i="1"/>
  <c r="C1879" i="1" s="1"/>
  <c r="B1880" i="1"/>
  <c r="C1880" i="1" s="1"/>
  <c r="B1881" i="1"/>
  <c r="C1881" i="1" s="1"/>
  <c r="B1882" i="1"/>
  <c r="C1882" i="1" s="1"/>
  <c r="B1883" i="1"/>
  <c r="C1883" i="1" s="1"/>
  <c r="B1884" i="1"/>
  <c r="C1884" i="1" s="1"/>
  <c r="B1885" i="1"/>
  <c r="C1885" i="1" s="1"/>
  <c r="B1886" i="1"/>
  <c r="C1886" i="1" s="1"/>
  <c r="B1887" i="1"/>
  <c r="C1887" i="1" s="1"/>
  <c r="B1888" i="1"/>
  <c r="C1888" i="1" s="1"/>
  <c r="B1889" i="1"/>
  <c r="C1889" i="1" s="1"/>
  <c r="B1890" i="1"/>
  <c r="C1890" i="1" s="1"/>
  <c r="B1891" i="1"/>
  <c r="C1891" i="1" s="1"/>
  <c r="B1892" i="1"/>
  <c r="C1892" i="1" s="1"/>
  <c r="B1893" i="1"/>
  <c r="C1893" i="1" s="1"/>
  <c r="B1894" i="1"/>
  <c r="C1894" i="1" s="1"/>
  <c r="B1895" i="1"/>
  <c r="C1895" i="1" s="1"/>
  <c r="B1896" i="1"/>
  <c r="C1896" i="1" s="1"/>
  <c r="B1897" i="1"/>
  <c r="C1897" i="1" s="1"/>
  <c r="B1898" i="1"/>
  <c r="C1898" i="1" s="1"/>
  <c r="B1899" i="1"/>
  <c r="C1899" i="1" s="1"/>
  <c r="B1900" i="1"/>
  <c r="C1900" i="1" s="1"/>
  <c r="B1901" i="1"/>
  <c r="C1901" i="1" s="1"/>
  <c r="B1902" i="1"/>
  <c r="C1902" i="1" s="1"/>
  <c r="B1903" i="1"/>
  <c r="C1903" i="1" s="1"/>
  <c r="B1904" i="1"/>
  <c r="C1904" i="1" s="1"/>
  <c r="B1905" i="1"/>
  <c r="C1905" i="1" s="1"/>
  <c r="B1906" i="1"/>
  <c r="C1906" i="1" s="1"/>
  <c r="B1907" i="1"/>
  <c r="C1907" i="1" s="1"/>
  <c r="B1908" i="1"/>
  <c r="C1908" i="1" s="1"/>
  <c r="B1909" i="1"/>
  <c r="C1909" i="1" s="1"/>
  <c r="B1910" i="1"/>
  <c r="C1910" i="1" s="1"/>
  <c r="B1911" i="1"/>
  <c r="C1911" i="1" s="1"/>
  <c r="B1912" i="1"/>
  <c r="C1912" i="1" s="1"/>
  <c r="B1913" i="1"/>
  <c r="C1913" i="1" s="1"/>
  <c r="B1914" i="1"/>
  <c r="C1914" i="1" s="1"/>
  <c r="B1915" i="1"/>
  <c r="C1915" i="1" s="1"/>
  <c r="B1916" i="1"/>
  <c r="C1916" i="1" s="1"/>
  <c r="B1917" i="1"/>
  <c r="C1917" i="1" s="1"/>
  <c r="B1918" i="1"/>
  <c r="C1918" i="1" s="1"/>
  <c r="B1919" i="1"/>
  <c r="C1919" i="1" s="1"/>
  <c r="B1920" i="1"/>
  <c r="C1920" i="1" s="1"/>
  <c r="B1921" i="1"/>
  <c r="C1921" i="1" s="1"/>
  <c r="B1922" i="1"/>
  <c r="C1922" i="1" s="1"/>
  <c r="B1923" i="1"/>
  <c r="C1923" i="1" s="1"/>
  <c r="B1924" i="1"/>
  <c r="C1924" i="1" s="1"/>
  <c r="B1925" i="1"/>
  <c r="C1925" i="1" s="1"/>
  <c r="B1926" i="1"/>
  <c r="C1926" i="1" s="1"/>
  <c r="B1927" i="1"/>
  <c r="C1927" i="1" s="1"/>
  <c r="B1928" i="1"/>
  <c r="C1928" i="1" s="1"/>
  <c r="B1929" i="1"/>
  <c r="C1929" i="1" s="1"/>
  <c r="B1930" i="1"/>
  <c r="C1930" i="1" s="1"/>
  <c r="B1931" i="1"/>
  <c r="C1931" i="1" s="1"/>
  <c r="B1932" i="1"/>
  <c r="C1932" i="1" s="1"/>
  <c r="B1933" i="1"/>
  <c r="C1933" i="1" s="1"/>
  <c r="B1934" i="1"/>
  <c r="C1934" i="1" s="1"/>
  <c r="B1935" i="1"/>
  <c r="C1935" i="1" s="1"/>
  <c r="B1936" i="1"/>
  <c r="C1936" i="1" s="1"/>
  <c r="B1937" i="1"/>
  <c r="C1937" i="1" s="1"/>
  <c r="B1938" i="1"/>
  <c r="C1938" i="1" s="1"/>
  <c r="B1939" i="1"/>
  <c r="C1939" i="1" s="1"/>
  <c r="B1940" i="1"/>
  <c r="C1940" i="1" s="1"/>
  <c r="B1941" i="1"/>
  <c r="C1941" i="1" s="1"/>
  <c r="B1942" i="1"/>
  <c r="C1942" i="1" s="1"/>
  <c r="B1943" i="1"/>
  <c r="C1943" i="1" s="1"/>
  <c r="B1944" i="1"/>
  <c r="C1944" i="1" s="1"/>
  <c r="B1945" i="1"/>
  <c r="C1945" i="1" s="1"/>
  <c r="B1946" i="1"/>
  <c r="C1946" i="1" s="1"/>
  <c r="B1947" i="1"/>
  <c r="C1947" i="1" s="1"/>
  <c r="B1948" i="1"/>
  <c r="C1948" i="1" s="1"/>
  <c r="B1949" i="1"/>
  <c r="C1949" i="1" s="1"/>
  <c r="B1950" i="1"/>
  <c r="C1950" i="1" s="1"/>
  <c r="B1951" i="1"/>
  <c r="C1951" i="1" s="1"/>
  <c r="B1952" i="1"/>
  <c r="C1952" i="1" s="1"/>
  <c r="B1953" i="1"/>
  <c r="C1953" i="1" s="1"/>
  <c r="B1954" i="1"/>
  <c r="C1954" i="1" s="1"/>
  <c r="B1955" i="1"/>
  <c r="C1955" i="1" s="1"/>
  <c r="B1956" i="1"/>
  <c r="C1956" i="1" s="1"/>
  <c r="B1957" i="1"/>
  <c r="C1957" i="1" s="1"/>
  <c r="B1958" i="1"/>
  <c r="C1958" i="1" s="1"/>
  <c r="B1959" i="1"/>
  <c r="C1959" i="1" s="1"/>
  <c r="B1960" i="1"/>
  <c r="C1960" i="1" s="1"/>
  <c r="B1961" i="1"/>
  <c r="C1961" i="1" s="1"/>
  <c r="B1962" i="1"/>
  <c r="C1962" i="1" s="1"/>
  <c r="B1963" i="1"/>
  <c r="C1963" i="1" s="1"/>
  <c r="B1964" i="1"/>
  <c r="C1964" i="1" s="1"/>
  <c r="B1965" i="1"/>
  <c r="C1965" i="1" s="1"/>
  <c r="B1966" i="1"/>
  <c r="C1966" i="1" s="1"/>
  <c r="B1967" i="1"/>
  <c r="C1967" i="1" s="1"/>
  <c r="B1968" i="1"/>
  <c r="C1968" i="1" s="1"/>
  <c r="B1969" i="1"/>
  <c r="C1969" i="1" s="1"/>
  <c r="B1970" i="1"/>
  <c r="C1970" i="1" s="1"/>
  <c r="B1971" i="1"/>
  <c r="C1971" i="1" s="1"/>
  <c r="B1972" i="1"/>
  <c r="C1972" i="1" s="1"/>
  <c r="B1973" i="1"/>
  <c r="C1973" i="1" s="1"/>
  <c r="B1974" i="1"/>
  <c r="C1974" i="1" s="1"/>
  <c r="B1975" i="1"/>
  <c r="C1975" i="1" s="1"/>
  <c r="B1976" i="1"/>
  <c r="C1976" i="1" s="1"/>
  <c r="B1977" i="1"/>
  <c r="C1977" i="1" s="1"/>
  <c r="B1978" i="1"/>
  <c r="C1978" i="1" s="1"/>
  <c r="B1979" i="1"/>
  <c r="C1979" i="1" s="1"/>
  <c r="B1980" i="1"/>
  <c r="C1980" i="1" s="1"/>
  <c r="B1981" i="1"/>
  <c r="C1981" i="1" s="1"/>
  <c r="B1982" i="1"/>
  <c r="C1982" i="1" s="1"/>
  <c r="B1983" i="1"/>
  <c r="C1983" i="1" s="1"/>
  <c r="B1984" i="1"/>
  <c r="C1984" i="1" s="1"/>
  <c r="B1985" i="1"/>
  <c r="C1985" i="1" s="1"/>
  <c r="B1986" i="1"/>
  <c r="C1986" i="1" s="1"/>
  <c r="B1987" i="1"/>
  <c r="C1987" i="1" s="1"/>
  <c r="B1988" i="1"/>
  <c r="C1988" i="1" s="1"/>
  <c r="B1989" i="1"/>
  <c r="C1989" i="1" s="1"/>
  <c r="B1990" i="1"/>
  <c r="C1990" i="1" s="1"/>
  <c r="B1991" i="1"/>
  <c r="C1991" i="1" s="1"/>
  <c r="B1992" i="1"/>
  <c r="C1992" i="1" s="1"/>
  <c r="B1993" i="1"/>
  <c r="C1993" i="1" s="1"/>
  <c r="B1994" i="1"/>
  <c r="C1994" i="1" s="1"/>
  <c r="B1995" i="1"/>
  <c r="C1995" i="1" s="1"/>
  <c r="B1996" i="1"/>
  <c r="C1996" i="1" s="1"/>
  <c r="B1997" i="1"/>
  <c r="C1997" i="1" s="1"/>
  <c r="B1998" i="1"/>
  <c r="C1998" i="1" s="1"/>
  <c r="B1999" i="1"/>
  <c r="C1999" i="1" s="1"/>
  <c r="B2000" i="1"/>
  <c r="C2000" i="1" s="1"/>
  <c r="B2001" i="1"/>
  <c r="C2001" i="1" s="1"/>
  <c r="B2002" i="1"/>
  <c r="C2002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 s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B287" i="1"/>
  <c r="C287" i="1" s="1"/>
  <c r="B288" i="1"/>
  <c r="C288" i="1" s="1"/>
  <c r="B289" i="1"/>
  <c r="C289" i="1" s="1"/>
  <c r="B290" i="1"/>
  <c r="C290" i="1" s="1"/>
  <c r="B291" i="1"/>
  <c r="C291" i="1" s="1"/>
  <c r="B292" i="1"/>
  <c r="C292" i="1" s="1"/>
  <c r="B293" i="1"/>
  <c r="C293" i="1" s="1"/>
  <c r="B294" i="1"/>
  <c r="C294" i="1" s="1"/>
  <c r="B295" i="1"/>
  <c r="C295" i="1" s="1"/>
  <c r="B296" i="1"/>
  <c r="C296" i="1" s="1"/>
  <c r="B297" i="1"/>
  <c r="C297" i="1" s="1"/>
  <c r="B298" i="1"/>
  <c r="C298" i="1" s="1"/>
  <c r="B299" i="1"/>
  <c r="C299" i="1" s="1"/>
  <c r="B300" i="1"/>
  <c r="C300" i="1" s="1"/>
  <c r="B301" i="1"/>
  <c r="C301" i="1" s="1"/>
  <c r="B302" i="1"/>
  <c r="C302" i="1" s="1"/>
  <c r="B303" i="1"/>
  <c r="C303" i="1" s="1"/>
  <c r="B304" i="1"/>
  <c r="C304" i="1" s="1"/>
  <c r="B305" i="1"/>
  <c r="C305" i="1" s="1"/>
  <c r="B306" i="1"/>
  <c r="C306" i="1" s="1"/>
  <c r="B307" i="1"/>
  <c r="C307" i="1" s="1"/>
  <c r="B308" i="1"/>
  <c r="C308" i="1" s="1"/>
  <c r="B309" i="1"/>
  <c r="C309" i="1" s="1"/>
  <c r="B310" i="1"/>
  <c r="C310" i="1" s="1"/>
  <c r="B311" i="1"/>
  <c r="C311" i="1" s="1"/>
  <c r="B312" i="1"/>
  <c r="C312" i="1" s="1"/>
  <c r="B313" i="1"/>
  <c r="C313" i="1" s="1"/>
  <c r="B314" i="1"/>
  <c r="C314" i="1" s="1"/>
  <c r="B315" i="1"/>
  <c r="C315" i="1" s="1"/>
  <c r="B316" i="1"/>
  <c r="C316" i="1" s="1"/>
  <c r="B317" i="1"/>
  <c r="C317" i="1" s="1"/>
  <c r="B318" i="1"/>
  <c r="C318" i="1" s="1"/>
  <c r="B319" i="1"/>
  <c r="C319" i="1" s="1"/>
  <c r="B320" i="1"/>
  <c r="C320" i="1" s="1"/>
  <c r="B321" i="1"/>
  <c r="C321" i="1" s="1"/>
  <c r="B322" i="1"/>
  <c r="C322" i="1" s="1"/>
  <c r="B323" i="1"/>
  <c r="C323" i="1" s="1"/>
  <c r="B324" i="1"/>
  <c r="C324" i="1" s="1"/>
  <c r="B325" i="1"/>
  <c r="C325" i="1" s="1"/>
  <c r="B326" i="1"/>
  <c r="C326" i="1" s="1"/>
  <c r="B327" i="1"/>
  <c r="C327" i="1" s="1"/>
  <c r="B328" i="1"/>
  <c r="C328" i="1" s="1"/>
  <c r="B329" i="1"/>
  <c r="C329" i="1" s="1"/>
  <c r="B330" i="1"/>
  <c r="C330" i="1" s="1"/>
  <c r="B331" i="1"/>
  <c r="C331" i="1" s="1"/>
  <c r="B332" i="1"/>
  <c r="C332" i="1" s="1"/>
  <c r="B333" i="1"/>
  <c r="C333" i="1" s="1"/>
  <c r="B334" i="1"/>
  <c r="C334" i="1" s="1"/>
  <c r="B335" i="1"/>
  <c r="C335" i="1" s="1"/>
  <c r="B336" i="1"/>
  <c r="C336" i="1" s="1"/>
  <c r="B337" i="1"/>
  <c r="C337" i="1" s="1"/>
  <c r="B338" i="1"/>
  <c r="C338" i="1" s="1"/>
  <c r="B339" i="1"/>
  <c r="C339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6" i="1"/>
  <c r="C346" i="1" s="1"/>
  <c r="B347" i="1"/>
  <c r="C347" i="1" s="1"/>
  <c r="B348" i="1"/>
  <c r="C348" i="1" s="1"/>
  <c r="B349" i="1"/>
  <c r="C349" i="1" s="1"/>
  <c r="B350" i="1"/>
  <c r="C350" i="1" s="1"/>
  <c r="B351" i="1"/>
  <c r="C351" i="1" s="1"/>
  <c r="B352" i="1"/>
  <c r="C352" i="1" s="1"/>
  <c r="B353" i="1"/>
  <c r="C353" i="1" s="1"/>
  <c r="B354" i="1"/>
  <c r="C354" i="1" s="1"/>
  <c r="B355" i="1"/>
  <c r="C355" i="1" s="1"/>
  <c r="B356" i="1"/>
  <c r="C356" i="1" s="1"/>
  <c r="B357" i="1"/>
  <c r="C357" i="1" s="1"/>
  <c r="B358" i="1"/>
  <c r="C358" i="1" s="1"/>
  <c r="B359" i="1"/>
  <c r="C359" i="1" s="1"/>
  <c r="B360" i="1"/>
  <c r="C360" i="1" s="1"/>
  <c r="B361" i="1"/>
  <c r="C361" i="1" s="1"/>
  <c r="B362" i="1"/>
  <c r="C362" i="1" s="1"/>
  <c r="B363" i="1"/>
  <c r="C363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1" i="1"/>
  <c r="C371" i="1" s="1"/>
  <c r="B372" i="1"/>
  <c r="C372" i="1" s="1"/>
  <c r="B373" i="1"/>
  <c r="C373" i="1" s="1"/>
  <c r="B374" i="1"/>
  <c r="C374" i="1" s="1"/>
  <c r="B375" i="1"/>
  <c r="C375" i="1" s="1"/>
  <c r="B376" i="1"/>
  <c r="C376" i="1" s="1"/>
  <c r="B377" i="1"/>
  <c r="C377" i="1" s="1"/>
  <c r="B378" i="1"/>
  <c r="C378" i="1" s="1"/>
  <c r="B379" i="1"/>
  <c r="C379" i="1" s="1"/>
  <c r="B380" i="1"/>
  <c r="C380" i="1" s="1"/>
  <c r="B381" i="1"/>
  <c r="C381" i="1" s="1"/>
  <c r="B382" i="1"/>
  <c r="C382" i="1" s="1"/>
  <c r="B383" i="1"/>
  <c r="C383" i="1" s="1"/>
  <c r="B384" i="1"/>
  <c r="C384" i="1" s="1"/>
  <c r="B385" i="1"/>
  <c r="C385" i="1" s="1"/>
  <c r="B386" i="1"/>
  <c r="C386" i="1" s="1"/>
  <c r="B387" i="1"/>
  <c r="C387" i="1" s="1"/>
  <c r="B388" i="1"/>
  <c r="C388" i="1" s="1"/>
  <c r="B389" i="1"/>
  <c r="C389" i="1" s="1"/>
  <c r="B390" i="1"/>
  <c r="C390" i="1" s="1"/>
  <c r="B391" i="1"/>
  <c r="C391" i="1" s="1"/>
  <c r="B392" i="1"/>
  <c r="C392" i="1" s="1"/>
  <c r="B393" i="1"/>
  <c r="C393" i="1" s="1"/>
  <c r="B394" i="1"/>
  <c r="C394" i="1" s="1"/>
  <c r="B395" i="1"/>
  <c r="C395" i="1" s="1"/>
  <c r="B396" i="1"/>
  <c r="C396" i="1" s="1"/>
  <c r="B397" i="1"/>
  <c r="C397" i="1" s="1"/>
  <c r="B398" i="1"/>
  <c r="C398" i="1" s="1"/>
  <c r="B399" i="1"/>
  <c r="C399" i="1" s="1"/>
  <c r="B400" i="1"/>
  <c r="C400" i="1" s="1"/>
  <c r="B401" i="1"/>
  <c r="C401" i="1" s="1"/>
  <c r="B402" i="1"/>
  <c r="C402" i="1" s="1"/>
  <c r="B403" i="1"/>
  <c r="C403" i="1" s="1"/>
  <c r="B404" i="1"/>
  <c r="C404" i="1" s="1"/>
  <c r="B405" i="1"/>
  <c r="C405" i="1" s="1"/>
  <c r="B406" i="1"/>
  <c r="C406" i="1" s="1"/>
  <c r="B407" i="1"/>
  <c r="C407" i="1" s="1"/>
  <c r="B408" i="1"/>
  <c r="C408" i="1" s="1"/>
  <c r="B409" i="1"/>
  <c r="C409" i="1" s="1"/>
  <c r="B410" i="1"/>
  <c r="C410" i="1" s="1"/>
  <c r="B411" i="1"/>
  <c r="C411" i="1" s="1"/>
  <c r="B412" i="1"/>
  <c r="C412" i="1" s="1"/>
  <c r="B413" i="1"/>
  <c r="C413" i="1" s="1"/>
  <c r="B414" i="1"/>
  <c r="C414" i="1" s="1"/>
  <c r="B415" i="1"/>
  <c r="C415" i="1" s="1"/>
  <c r="B416" i="1"/>
  <c r="C416" i="1" s="1"/>
  <c r="B417" i="1"/>
  <c r="C417" i="1" s="1"/>
  <c r="B418" i="1"/>
  <c r="C418" i="1" s="1"/>
  <c r="B419" i="1"/>
  <c r="C419" i="1" s="1"/>
  <c r="B420" i="1"/>
  <c r="C420" i="1" s="1"/>
  <c r="B421" i="1"/>
  <c r="C421" i="1" s="1"/>
  <c r="B422" i="1"/>
  <c r="C422" i="1" s="1"/>
  <c r="B423" i="1"/>
  <c r="C423" i="1" s="1"/>
  <c r="B424" i="1"/>
  <c r="C424" i="1" s="1"/>
  <c r="B425" i="1"/>
  <c r="C425" i="1" s="1"/>
  <c r="B426" i="1"/>
  <c r="C426" i="1" s="1"/>
  <c r="B427" i="1"/>
  <c r="C427" i="1" s="1"/>
  <c r="B428" i="1"/>
  <c r="C428" i="1" s="1"/>
  <c r="B429" i="1"/>
  <c r="C429" i="1" s="1"/>
  <c r="B430" i="1"/>
  <c r="C430" i="1" s="1"/>
  <c r="B431" i="1"/>
  <c r="C431" i="1" s="1"/>
  <c r="B432" i="1"/>
  <c r="C432" i="1" s="1"/>
  <c r="B433" i="1"/>
  <c r="C433" i="1" s="1"/>
  <c r="B434" i="1"/>
  <c r="C434" i="1" s="1"/>
  <c r="B435" i="1"/>
  <c r="C435" i="1" s="1"/>
  <c r="B436" i="1"/>
  <c r="C436" i="1" s="1"/>
  <c r="B437" i="1"/>
  <c r="C437" i="1" s="1"/>
  <c r="B438" i="1"/>
  <c r="C438" i="1" s="1"/>
  <c r="B439" i="1"/>
  <c r="C439" i="1" s="1"/>
  <c r="B440" i="1"/>
  <c r="C440" i="1" s="1"/>
  <c r="B441" i="1"/>
  <c r="C441" i="1" s="1"/>
  <c r="B442" i="1"/>
  <c r="C442" i="1" s="1"/>
  <c r="B443" i="1"/>
  <c r="C443" i="1" s="1"/>
  <c r="B444" i="1"/>
  <c r="C444" i="1" s="1"/>
  <c r="B445" i="1"/>
  <c r="C445" i="1" s="1"/>
  <c r="B446" i="1"/>
  <c r="C446" i="1" s="1"/>
  <c r="B447" i="1"/>
  <c r="C447" i="1" s="1"/>
  <c r="B448" i="1"/>
  <c r="C448" i="1" s="1"/>
  <c r="B449" i="1"/>
  <c r="C449" i="1" s="1"/>
  <c r="B450" i="1"/>
  <c r="C450" i="1" s="1"/>
  <c r="B451" i="1"/>
  <c r="C451" i="1" s="1"/>
  <c r="B452" i="1"/>
  <c r="C452" i="1" s="1"/>
  <c r="B453" i="1"/>
  <c r="C453" i="1" s="1"/>
  <c r="B454" i="1"/>
  <c r="C454" i="1" s="1"/>
  <c r="B455" i="1"/>
  <c r="C455" i="1" s="1"/>
  <c r="B456" i="1"/>
  <c r="C456" i="1" s="1"/>
  <c r="B457" i="1"/>
  <c r="C457" i="1" s="1"/>
  <c r="B458" i="1"/>
  <c r="C458" i="1" s="1"/>
  <c r="B459" i="1"/>
  <c r="C459" i="1" s="1"/>
  <c r="B460" i="1"/>
  <c r="C460" i="1" s="1"/>
  <c r="B461" i="1"/>
  <c r="C461" i="1" s="1"/>
  <c r="B462" i="1"/>
  <c r="C462" i="1" s="1"/>
  <c r="B463" i="1"/>
  <c r="C463" i="1" s="1"/>
  <c r="B464" i="1"/>
  <c r="C464" i="1" s="1"/>
  <c r="B465" i="1"/>
  <c r="C465" i="1" s="1"/>
  <c r="B466" i="1"/>
  <c r="C466" i="1" s="1"/>
  <c r="B467" i="1"/>
  <c r="C467" i="1" s="1"/>
  <c r="B468" i="1"/>
  <c r="C468" i="1" s="1"/>
  <c r="B469" i="1"/>
  <c r="C469" i="1" s="1"/>
  <c r="B470" i="1"/>
  <c r="C470" i="1" s="1"/>
  <c r="B471" i="1"/>
  <c r="C471" i="1" s="1"/>
  <c r="B472" i="1"/>
  <c r="C472" i="1" s="1"/>
  <c r="B473" i="1"/>
  <c r="C473" i="1" s="1"/>
  <c r="B474" i="1"/>
  <c r="C474" i="1" s="1"/>
  <c r="B475" i="1"/>
  <c r="C475" i="1" s="1"/>
  <c r="B476" i="1"/>
  <c r="C476" i="1" s="1"/>
  <c r="B477" i="1"/>
  <c r="C477" i="1" s="1"/>
  <c r="B478" i="1"/>
  <c r="C478" i="1" s="1"/>
  <c r="B479" i="1"/>
  <c r="C479" i="1" s="1"/>
  <c r="B480" i="1"/>
  <c r="C480" i="1" s="1"/>
  <c r="B481" i="1"/>
  <c r="C481" i="1" s="1"/>
  <c r="B482" i="1"/>
  <c r="C482" i="1" s="1"/>
  <c r="B483" i="1"/>
  <c r="C483" i="1" s="1"/>
  <c r="B484" i="1"/>
  <c r="C484" i="1" s="1"/>
  <c r="B485" i="1"/>
  <c r="C485" i="1" s="1"/>
  <c r="B486" i="1"/>
  <c r="C486" i="1" s="1"/>
  <c r="B487" i="1"/>
  <c r="C487" i="1" s="1"/>
  <c r="B488" i="1"/>
  <c r="C488" i="1" s="1"/>
  <c r="B489" i="1"/>
  <c r="C489" i="1" s="1"/>
  <c r="B490" i="1"/>
  <c r="C490" i="1" s="1"/>
  <c r="B491" i="1"/>
  <c r="C491" i="1" s="1"/>
  <c r="B492" i="1"/>
  <c r="C492" i="1" s="1"/>
  <c r="B493" i="1"/>
  <c r="C493" i="1" s="1"/>
  <c r="B494" i="1"/>
  <c r="C494" i="1" s="1"/>
  <c r="B495" i="1"/>
  <c r="C495" i="1" s="1"/>
  <c r="B496" i="1"/>
  <c r="C496" i="1" s="1"/>
  <c r="B497" i="1"/>
  <c r="C497" i="1" s="1"/>
  <c r="B498" i="1"/>
  <c r="C498" i="1" s="1"/>
  <c r="B499" i="1"/>
  <c r="C499" i="1" s="1"/>
  <c r="B500" i="1"/>
  <c r="C500" i="1" s="1"/>
  <c r="B501" i="1"/>
  <c r="C501" i="1" s="1"/>
  <c r="B502" i="1"/>
  <c r="C502" i="1" s="1"/>
  <c r="B503" i="1"/>
  <c r="C503" i="1" s="1"/>
  <c r="B504" i="1"/>
  <c r="C504" i="1" s="1"/>
  <c r="B505" i="1"/>
  <c r="C505" i="1" s="1"/>
  <c r="B506" i="1"/>
  <c r="C506" i="1" s="1"/>
  <c r="B507" i="1"/>
  <c r="C507" i="1" s="1"/>
  <c r="B508" i="1"/>
  <c r="C508" i="1" s="1"/>
  <c r="B509" i="1"/>
  <c r="C509" i="1" s="1"/>
  <c r="B510" i="1"/>
  <c r="C510" i="1" s="1"/>
  <c r="B511" i="1"/>
  <c r="C511" i="1" s="1"/>
  <c r="B512" i="1"/>
  <c r="C512" i="1" s="1"/>
  <c r="B513" i="1"/>
  <c r="C513" i="1" s="1"/>
  <c r="B514" i="1"/>
  <c r="C514" i="1" s="1"/>
  <c r="B515" i="1"/>
  <c r="C515" i="1" s="1"/>
  <c r="B516" i="1"/>
  <c r="C516" i="1" s="1"/>
  <c r="B517" i="1"/>
  <c r="C517" i="1" s="1"/>
  <c r="B518" i="1"/>
  <c r="C518" i="1" s="1"/>
  <c r="B519" i="1"/>
  <c r="C519" i="1" s="1"/>
  <c r="B520" i="1"/>
  <c r="C520" i="1" s="1"/>
  <c r="B521" i="1"/>
  <c r="C521" i="1" s="1"/>
  <c r="B522" i="1"/>
  <c r="C522" i="1" s="1"/>
  <c r="B523" i="1"/>
  <c r="C523" i="1" s="1"/>
  <c r="B524" i="1"/>
  <c r="C524" i="1" s="1"/>
  <c r="B525" i="1"/>
  <c r="C525" i="1" s="1"/>
  <c r="B526" i="1"/>
  <c r="C526" i="1" s="1"/>
  <c r="B527" i="1"/>
  <c r="C527" i="1" s="1"/>
  <c r="B528" i="1"/>
  <c r="C528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38" i="1"/>
  <c r="C538" i="1" s="1"/>
  <c r="B539" i="1"/>
  <c r="C539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0" i="1"/>
  <c r="C550" i="1" s="1"/>
  <c r="B551" i="1"/>
  <c r="C551" i="1" s="1"/>
  <c r="B552" i="1"/>
  <c r="C552" i="1" s="1"/>
  <c r="B553" i="1"/>
  <c r="C553" i="1" s="1"/>
  <c r="B554" i="1"/>
  <c r="C554" i="1" s="1"/>
  <c r="B555" i="1"/>
  <c r="C555" i="1" s="1"/>
  <c r="B556" i="1"/>
  <c r="C556" i="1" s="1"/>
  <c r="B557" i="1"/>
  <c r="C557" i="1" s="1"/>
  <c r="B558" i="1"/>
  <c r="C558" i="1" s="1"/>
  <c r="B559" i="1"/>
  <c r="C559" i="1" s="1"/>
  <c r="B560" i="1"/>
  <c r="C560" i="1" s="1"/>
  <c r="B561" i="1"/>
  <c r="C561" i="1" s="1"/>
  <c r="B562" i="1"/>
  <c r="C562" i="1" s="1"/>
  <c r="B563" i="1"/>
  <c r="C563" i="1" s="1"/>
  <c r="B564" i="1"/>
  <c r="C564" i="1" s="1"/>
  <c r="B565" i="1"/>
  <c r="C565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5" i="1"/>
  <c r="C575" i="1" s="1"/>
  <c r="B576" i="1"/>
  <c r="C576" i="1" s="1"/>
  <c r="B577" i="1"/>
  <c r="C577" i="1" s="1"/>
  <c r="B578" i="1"/>
  <c r="C578" i="1" s="1"/>
  <c r="B579" i="1"/>
  <c r="C579" i="1" s="1"/>
  <c r="B580" i="1"/>
  <c r="C580" i="1" s="1"/>
  <c r="B581" i="1"/>
  <c r="C581" i="1" s="1"/>
  <c r="B582" i="1"/>
  <c r="C582" i="1" s="1"/>
  <c r="B583" i="1"/>
  <c r="C583" i="1" s="1"/>
  <c r="B584" i="1"/>
  <c r="C584" i="1" s="1"/>
  <c r="B585" i="1"/>
  <c r="C585" i="1" s="1"/>
  <c r="B586" i="1"/>
  <c r="C586" i="1" s="1"/>
  <c r="B587" i="1"/>
  <c r="C587" i="1" s="1"/>
  <c r="B588" i="1"/>
  <c r="C588" i="1" s="1"/>
  <c r="B589" i="1"/>
  <c r="C589" i="1" s="1"/>
  <c r="B590" i="1"/>
  <c r="C590" i="1" s="1"/>
  <c r="B591" i="1"/>
  <c r="C591" i="1" s="1"/>
  <c r="B592" i="1"/>
  <c r="C592" i="1" s="1"/>
  <c r="B593" i="1"/>
  <c r="C593" i="1" s="1"/>
  <c r="B594" i="1"/>
  <c r="C594" i="1" s="1"/>
  <c r="B595" i="1"/>
  <c r="C595" i="1" s="1"/>
  <c r="B596" i="1"/>
  <c r="C596" i="1" s="1"/>
  <c r="B597" i="1"/>
  <c r="C597" i="1" s="1"/>
  <c r="B598" i="1"/>
  <c r="C598" i="1" s="1"/>
  <c r="B599" i="1"/>
  <c r="C599" i="1" s="1"/>
  <c r="B600" i="1"/>
  <c r="C600" i="1" s="1"/>
  <c r="B601" i="1"/>
  <c r="C601" i="1" s="1"/>
  <c r="B602" i="1"/>
  <c r="C602" i="1" s="1"/>
  <c r="B603" i="1"/>
  <c r="C603" i="1" s="1"/>
  <c r="B604" i="1"/>
  <c r="C604" i="1" s="1"/>
  <c r="B605" i="1"/>
  <c r="C605" i="1" s="1"/>
  <c r="B606" i="1"/>
  <c r="C606" i="1" s="1"/>
  <c r="B607" i="1"/>
  <c r="C607" i="1" s="1"/>
  <c r="B608" i="1"/>
  <c r="C608" i="1" s="1"/>
  <c r="B609" i="1"/>
  <c r="C609" i="1" s="1"/>
  <c r="B610" i="1"/>
  <c r="C610" i="1" s="1"/>
  <c r="B611" i="1"/>
  <c r="C611" i="1" s="1"/>
  <c r="B612" i="1"/>
  <c r="C612" i="1" s="1"/>
  <c r="B613" i="1"/>
  <c r="C613" i="1" s="1"/>
  <c r="B614" i="1"/>
  <c r="C614" i="1" s="1"/>
  <c r="B615" i="1"/>
  <c r="C615" i="1" s="1"/>
  <c r="B616" i="1"/>
  <c r="C616" i="1" s="1"/>
  <c r="B617" i="1"/>
  <c r="C617" i="1" s="1"/>
  <c r="B618" i="1"/>
  <c r="C618" i="1" s="1"/>
  <c r="B619" i="1"/>
  <c r="C619" i="1" s="1"/>
  <c r="B620" i="1"/>
  <c r="C620" i="1" s="1"/>
  <c r="B621" i="1"/>
  <c r="C621" i="1" s="1"/>
  <c r="B622" i="1"/>
  <c r="C622" i="1" s="1"/>
  <c r="B623" i="1"/>
  <c r="C623" i="1" s="1"/>
  <c r="B624" i="1"/>
  <c r="C624" i="1" s="1"/>
  <c r="B625" i="1"/>
  <c r="C625" i="1" s="1"/>
  <c r="B626" i="1"/>
  <c r="C626" i="1" s="1"/>
  <c r="B627" i="1"/>
  <c r="C627" i="1" s="1"/>
  <c r="B628" i="1"/>
  <c r="C628" i="1" s="1"/>
  <c r="B629" i="1"/>
  <c r="C629" i="1" s="1"/>
  <c r="B630" i="1"/>
  <c r="C630" i="1" s="1"/>
  <c r="B631" i="1"/>
  <c r="C631" i="1" s="1"/>
  <c r="B632" i="1"/>
  <c r="C632" i="1" s="1"/>
  <c r="B633" i="1"/>
  <c r="C633" i="1" s="1"/>
  <c r="B634" i="1"/>
  <c r="C634" i="1" s="1"/>
  <c r="B635" i="1"/>
  <c r="C635" i="1" s="1"/>
  <c r="B636" i="1"/>
  <c r="C636" i="1" s="1"/>
  <c r="B637" i="1"/>
  <c r="C637" i="1" s="1"/>
  <c r="B638" i="1"/>
  <c r="C638" i="1" s="1"/>
  <c r="B639" i="1"/>
  <c r="C639" i="1" s="1"/>
  <c r="B640" i="1"/>
  <c r="C640" i="1" s="1"/>
  <c r="B641" i="1"/>
  <c r="C641" i="1" s="1"/>
  <c r="B642" i="1"/>
  <c r="C642" i="1" s="1"/>
  <c r="B643" i="1"/>
  <c r="C643" i="1" s="1"/>
  <c r="B644" i="1"/>
  <c r="C644" i="1" s="1"/>
  <c r="B645" i="1"/>
  <c r="C645" i="1" s="1"/>
  <c r="B646" i="1"/>
  <c r="C646" i="1" s="1"/>
  <c r="B647" i="1"/>
  <c r="C647" i="1" s="1"/>
  <c r="B648" i="1"/>
  <c r="C648" i="1" s="1"/>
  <c r="B649" i="1"/>
  <c r="C649" i="1" s="1"/>
  <c r="B650" i="1"/>
  <c r="C650" i="1" s="1"/>
  <c r="B651" i="1"/>
  <c r="C651" i="1" s="1"/>
  <c r="B652" i="1"/>
  <c r="C652" i="1" s="1"/>
  <c r="B653" i="1"/>
  <c r="C653" i="1" s="1"/>
  <c r="B654" i="1"/>
  <c r="C654" i="1" s="1"/>
  <c r="B655" i="1"/>
  <c r="C655" i="1" s="1"/>
  <c r="B656" i="1"/>
  <c r="C656" i="1" s="1"/>
  <c r="B657" i="1"/>
  <c r="C657" i="1" s="1"/>
  <c r="B658" i="1"/>
  <c r="C658" i="1" s="1"/>
  <c r="B659" i="1"/>
  <c r="C659" i="1" s="1"/>
  <c r="B660" i="1"/>
  <c r="C660" i="1" s="1"/>
  <c r="B661" i="1"/>
  <c r="C661" i="1" s="1"/>
  <c r="B662" i="1"/>
  <c r="C662" i="1" s="1"/>
  <c r="B663" i="1"/>
  <c r="C663" i="1" s="1"/>
  <c r="B664" i="1"/>
  <c r="C664" i="1" s="1"/>
  <c r="B665" i="1"/>
  <c r="C665" i="1" s="1"/>
  <c r="B666" i="1"/>
  <c r="C666" i="1" s="1"/>
  <c r="B667" i="1"/>
  <c r="C667" i="1" s="1"/>
  <c r="B668" i="1"/>
  <c r="C668" i="1" s="1"/>
  <c r="B669" i="1"/>
  <c r="C669" i="1" s="1"/>
  <c r="B670" i="1"/>
  <c r="C670" i="1" s="1"/>
  <c r="B671" i="1"/>
  <c r="C671" i="1" s="1"/>
  <c r="B672" i="1"/>
  <c r="C672" i="1" s="1"/>
  <c r="B673" i="1"/>
  <c r="C673" i="1" s="1"/>
  <c r="B674" i="1"/>
  <c r="C674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3" i="1"/>
  <c r="C683" i="1" s="1"/>
  <c r="B684" i="1"/>
  <c r="C684" i="1" s="1"/>
  <c r="B685" i="1"/>
  <c r="C685" i="1" s="1"/>
  <c r="B686" i="1"/>
  <c r="C686" i="1" s="1"/>
  <c r="B687" i="1"/>
  <c r="C687" i="1" s="1"/>
  <c r="B688" i="1"/>
  <c r="C688" i="1" s="1"/>
  <c r="B689" i="1"/>
  <c r="C689" i="1" s="1"/>
  <c r="B690" i="1"/>
  <c r="C690" i="1" s="1"/>
  <c r="B691" i="1"/>
  <c r="C691" i="1" s="1"/>
  <c r="B692" i="1"/>
  <c r="C692" i="1" s="1"/>
  <c r="B693" i="1"/>
  <c r="C693" i="1" s="1"/>
  <c r="B694" i="1"/>
  <c r="C694" i="1" s="1"/>
  <c r="B695" i="1"/>
  <c r="C695" i="1" s="1"/>
  <c r="B696" i="1"/>
  <c r="C696" i="1" s="1"/>
  <c r="B697" i="1"/>
  <c r="C697" i="1" s="1"/>
  <c r="B698" i="1"/>
  <c r="C698" i="1" s="1"/>
  <c r="B699" i="1"/>
  <c r="C699" i="1" s="1"/>
  <c r="B700" i="1"/>
  <c r="C700" i="1" s="1"/>
  <c r="B701" i="1"/>
  <c r="C701" i="1" s="1"/>
  <c r="B702" i="1"/>
  <c r="C702" i="1" s="1"/>
  <c r="B703" i="1"/>
  <c r="C703" i="1" s="1"/>
  <c r="B704" i="1"/>
  <c r="C704" i="1" s="1"/>
  <c r="B705" i="1"/>
  <c r="C705" i="1" s="1"/>
  <c r="B706" i="1"/>
  <c r="C706" i="1" s="1"/>
  <c r="B707" i="1"/>
  <c r="C707" i="1" s="1"/>
  <c r="B708" i="1"/>
  <c r="C708" i="1" s="1"/>
  <c r="B709" i="1"/>
  <c r="C709" i="1" s="1"/>
  <c r="B710" i="1"/>
  <c r="C710" i="1" s="1"/>
  <c r="B711" i="1"/>
  <c r="C711" i="1" s="1"/>
  <c r="B712" i="1"/>
  <c r="C712" i="1" s="1"/>
  <c r="B713" i="1"/>
  <c r="C713" i="1" s="1"/>
  <c r="B714" i="1"/>
  <c r="C714" i="1" s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C721" i="1" s="1"/>
  <c r="B722" i="1"/>
  <c r="C722" i="1" s="1"/>
  <c r="B723" i="1"/>
  <c r="C723" i="1" s="1"/>
  <c r="B724" i="1"/>
  <c r="C724" i="1" s="1"/>
  <c r="B725" i="1"/>
  <c r="C725" i="1" s="1"/>
  <c r="B726" i="1"/>
  <c r="C726" i="1" s="1"/>
  <c r="B727" i="1"/>
  <c r="C727" i="1" s="1"/>
  <c r="B728" i="1"/>
  <c r="C728" i="1" s="1"/>
  <c r="B729" i="1"/>
  <c r="C729" i="1" s="1"/>
  <c r="B730" i="1"/>
  <c r="C730" i="1" s="1"/>
  <c r="B731" i="1"/>
  <c r="C731" i="1" s="1"/>
  <c r="B732" i="1"/>
  <c r="C732" i="1" s="1"/>
  <c r="B733" i="1"/>
  <c r="C733" i="1" s="1"/>
  <c r="B734" i="1"/>
  <c r="C734" i="1" s="1"/>
  <c r="B735" i="1"/>
  <c r="C735" i="1" s="1"/>
  <c r="B736" i="1"/>
  <c r="C736" i="1" s="1"/>
  <c r="B737" i="1"/>
  <c r="C737" i="1" s="1"/>
  <c r="B738" i="1"/>
  <c r="C738" i="1" s="1"/>
  <c r="B739" i="1"/>
  <c r="C739" i="1" s="1"/>
  <c r="B740" i="1"/>
  <c r="C740" i="1" s="1"/>
  <c r="B741" i="1"/>
  <c r="C741" i="1" s="1"/>
  <c r="B742" i="1"/>
  <c r="C742" i="1" s="1"/>
  <c r="B743" i="1"/>
  <c r="C743" i="1" s="1"/>
  <c r="B744" i="1"/>
  <c r="C744" i="1" s="1"/>
  <c r="B745" i="1"/>
  <c r="C745" i="1" s="1"/>
  <c r="B746" i="1"/>
  <c r="C746" i="1" s="1"/>
  <c r="B747" i="1"/>
  <c r="C747" i="1" s="1"/>
  <c r="B748" i="1"/>
  <c r="C748" i="1" s="1"/>
  <c r="B749" i="1"/>
  <c r="C749" i="1" s="1"/>
  <c r="B750" i="1"/>
  <c r="C750" i="1" s="1"/>
  <c r="B751" i="1"/>
  <c r="C751" i="1" s="1"/>
  <c r="B752" i="1"/>
  <c r="C752" i="1" s="1"/>
  <c r="B753" i="1"/>
  <c r="C753" i="1" s="1"/>
  <c r="B754" i="1"/>
  <c r="C754" i="1" s="1"/>
  <c r="B755" i="1"/>
  <c r="C755" i="1" s="1"/>
  <c r="B756" i="1"/>
  <c r="C756" i="1" s="1"/>
  <c r="B757" i="1"/>
  <c r="C757" i="1" s="1"/>
  <c r="B758" i="1"/>
  <c r="C758" i="1" s="1"/>
  <c r="B759" i="1"/>
  <c r="C759" i="1" s="1"/>
  <c r="B760" i="1"/>
  <c r="C760" i="1" s="1"/>
  <c r="B761" i="1"/>
  <c r="C761" i="1" s="1"/>
  <c r="B762" i="1"/>
  <c r="C762" i="1" s="1"/>
  <c r="B763" i="1"/>
  <c r="C763" i="1" s="1"/>
  <c r="B764" i="1"/>
  <c r="C764" i="1" s="1"/>
  <c r="B765" i="1"/>
  <c r="C765" i="1" s="1"/>
  <c r="B766" i="1"/>
  <c r="C766" i="1" s="1"/>
  <c r="B767" i="1"/>
  <c r="C767" i="1" s="1"/>
  <c r="B768" i="1"/>
  <c r="C768" i="1" s="1"/>
  <c r="B769" i="1"/>
  <c r="C769" i="1" s="1"/>
  <c r="B770" i="1"/>
  <c r="C770" i="1" s="1"/>
  <c r="B771" i="1"/>
  <c r="C771" i="1" s="1"/>
  <c r="B772" i="1"/>
  <c r="C772" i="1" s="1"/>
  <c r="B773" i="1"/>
  <c r="C773" i="1" s="1"/>
  <c r="B774" i="1"/>
  <c r="C774" i="1" s="1"/>
  <c r="B775" i="1"/>
  <c r="C775" i="1" s="1"/>
  <c r="B776" i="1"/>
  <c r="C776" i="1" s="1"/>
  <c r="B777" i="1"/>
  <c r="C777" i="1" s="1"/>
  <c r="B778" i="1"/>
  <c r="C778" i="1" s="1"/>
  <c r="B779" i="1"/>
  <c r="C779" i="1" s="1"/>
  <c r="B780" i="1"/>
  <c r="C780" i="1" s="1"/>
  <c r="B781" i="1"/>
  <c r="C781" i="1" s="1"/>
  <c r="B782" i="1"/>
  <c r="C782" i="1" s="1"/>
  <c r="B783" i="1"/>
  <c r="C783" i="1" s="1"/>
  <c r="B784" i="1"/>
  <c r="C784" i="1" s="1"/>
  <c r="B785" i="1"/>
  <c r="C785" i="1" s="1"/>
  <c r="B786" i="1"/>
  <c r="C786" i="1" s="1"/>
  <c r="B787" i="1"/>
  <c r="C787" i="1" s="1"/>
  <c r="B788" i="1"/>
  <c r="C788" i="1" s="1"/>
  <c r="B789" i="1"/>
  <c r="C789" i="1" s="1"/>
  <c r="B790" i="1"/>
  <c r="C790" i="1" s="1"/>
  <c r="B791" i="1"/>
  <c r="C791" i="1" s="1"/>
  <c r="B792" i="1"/>
  <c r="C792" i="1" s="1"/>
  <c r="B793" i="1"/>
  <c r="C793" i="1" s="1"/>
  <c r="B794" i="1"/>
  <c r="C794" i="1" s="1"/>
  <c r="B795" i="1"/>
  <c r="C795" i="1" s="1"/>
  <c r="B796" i="1"/>
  <c r="C796" i="1" s="1"/>
  <c r="B797" i="1"/>
  <c r="C797" i="1" s="1"/>
  <c r="B798" i="1"/>
  <c r="C798" i="1" s="1"/>
  <c r="B799" i="1"/>
  <c r="C799" i="1" s="1"/>
  <c r="B800" i="1"/>
  <c r="C800" i="1" s="1"/>
  <c r="B801" i="1"/>
  <c r="C801" i="1" s="1"/>
  <c r="B802" i="1"/>
  <c r="C802" i="1" s="1"/>
  <c r="B803" i="1"/>
  <c r="C803" i="1" s="1"/>
  <c r="B804" i="1"/>
  <c r="C804" i="1" s="1"/>
  <c r="B805" i="1"/>
  <c r="C805" i="1" s="1"/>
  <c r="B806" i="1"/>
  <c r="C806" i="1" s="1"/>
  <c r="B807" i="1"/>
  <c r="C807" i="1" s="1"/>
  <c r="B808" i="1"/>
  <c r="C808" i="1" s="1"/>
  <c r="B809" i="1"/>
  <c r="C809" i="1" s="1"/>
  <c r="B810" i="1"/>
  <c r="C810" i="1" s="1"/>
  <c r="B811" i="1"/>
  <c r="C811" i="1" s="1"/>
  <c r="B812" i="1"/>
  <c r="C812" i="1" s="1"/>
  <c r="B813" i="1"/>
  <c r="C813" i="1" s="1"/>
  <c r="B814" i="1"/>
  <c r="C814" i="1" s="1"/>
  <c r="B815" i="1"/>
  <c r="C815" i="1" s="1"/>
  <c r="B816" i="1"/>
  <c r="C816" i="1" s="1"/>
  <c r="B817" i="1"/>
  <c r="C817" i="1" s="1"/>
  <c r="B818" i="1"/>
  <c r="C818" i="1" s="1"/>
  <c r="B819" i="1"/>
  <c r="C819" i="1" s="1"/>
  <c r="B820" i="1"/>
  <c r="C820" i="1" s="1"/>
  <c r="B821" i="1"/>
  <c r="C821" i="1" s="1"/>
  <c r="B822" i="1"/>
  <c r="C822" i="1" s="1"/>
  <c r="B823" i="1"/>
  <c r="C823" i="1" s="1"/>
  <c r="B824" i="1"/>
  <c r="C824" i="1" s="1"/>
  <c r="B825" i="1"/>
  <c r="C825" i="1" s="1"/>
  <c r="B826" i="1"/>
  <c r="C826" i="1" s="1"/>
  <c r="B827" i="1"/>
  <c r="C827" i="1" s="1"/>
  <c r="B828" i="1"/>
  <c r="C828" i="1" s="1"/>
  <c r="B829" i="1"/>
  <c r="C829" i="1" s="1"/>
  <c r="B830" i="1"/>
  <c r="C830" i="1" s="1"/>
  <c r="B831" i="1"/>
  <c r="C831" i="1" s="1"/>
  <c r="B832" i="1"/>
  <c r="C832" i="1" s="1"/>
  <c r="B833" i="1"/>
  <c r="C833" i="1" s="1"/>
  <c r="B834" i="1"/>
  <c r="C834" i="1" s="1"/>
  <c r="B835" i="1"/>
  <c r="C835" i="1" s="1"/>
  <c r="B836" i="1"/>
  <c r="C836" i="1" s="1"/>
  <c r="B837" i="1"/>
  <c r="C837" i="1" s="1"/>
  <c r="B838" i="1"/>
  <c r="C838" i="1" s="1"/>
  <c r="B839" i="1"/>
  <c r="C839" i="1" s="1"/>
  <c r="B840" i="1"/>
  <c r="C840" i="1" s="1"/>
  <c r="B841" i="1"/>
  <c r="C841" i="1" s="1"/>
  <c r="B842" i="1"/>
  <c r="C842" i="1" s="1"/>
  <c r="B843" i="1"/>
  <c r="C843" i="1" s="1"/>
  <c r="B844" i="1"/>
  <c r="C844" i="1" s="1"/>
  <c r="B845" i="1"/>
  <c r="C845" i="1" s="1"/>
  <c r="B846" i="1"/>
  <c r="C846" i="1" s="1"/>
  <c r="B847" i="1"/>
  <c r="C847" i="1" s="1"/>
  <c r="B848" i="1"/>
  <c r="C848" i="1" s="1"/>
  <c r="B849" i="1"/>
  <c r="C849" i="1" s="1"/>
  <c r="B850" i="1"/>
  <c r="C850" i="1" s="1"/>
  <c r="B851" i="1"/>
  <c r="C851" i="1" s="1"/>
  <c r="B852" i="1"/>
  <c r="C852" i="1" s="1"/>
  <c r="B853" i="1"/>
  <c r="C853" i="1" s="1"/>
  <c r="B854" i="1"/>
  <c r="C854" i="1" s="1"/>
  <c r="B855" i="1"/>
  <c r="C855" i="1" s="1"/>
  <c r="B856" i="1"/>
  <c r="C856" i="1" s="1"/>
  <c r="B857" i="1"/>
  <c r="C857" i="1" s="1"/>
  <c r="B858" i="1"/>
  <c r="C858" i="1" s="1"/>
  <c r="B859" i="1"/>
  <c r="C859" i="1" s="1"/>
  <c r="B860" i="1"/>
  <c r="C860" i="1" s="1"/>
  <c r="B861" i="1"/>
  <c r="C861" i="1" s="1"/>
  <c r="B862" i="1"/>
  <c r="C862" i="1" s="1"/>
  <c r="B863" i="1"/>
  <c r="C863" i="1" s="1"/>
  <c r="B864" i="1"/>
  <c r="C864" i="1" s="1"/>
  <c r="B865" i="1"/>
  <c r="C865" i="1" s="1"/>
  <c r="B866" i="1"/>
  <c r="C866" i="1" s="1"/>
  <c r="B867" i="1"/>
  <c r="C867" i="1" s="1"/>
  <c r="B868" i="1"/>
  <c r="C868" i="1" s="1"/>
  <c r="B869" i="1"/>
  <c r="C869" i="1" s="1"/>
  <c r="B870" i="1"/>
  <c r="C870" i="1" s="1"/>
  <c r="B871" i="1"/>
  <c r="C871" i="1" s="1"/>
  <c r="B872" i="1"/>
  <c r="C872" i="1" s="1"/>
  <c r="B873" i="1"/>
  <c r="C873" i="1" s="1"/>
  <c r="B874" i="1"/>
  <c r="C874" i="1" s="1"/>
  <c r="B875" i="1"/>
  <c r="C875" i="1" s="1"/>
  <c r="B876" i="1"/>
  <c r="C876" i="1" s="1"/>
  <c r="B877" i="1"/>
  <c r="C877" i="1" s="1"/>
  <c r="B878" i="1"/>
  <c r="C878" i="1" s="1"/>
  <c r="B879" i="1"/>
  <c r="C879" i="1" s="1"/>
  <c r="B880" i="1"/>
  <c r="C880" i="1" s="1"/>
  <c r="B881" i="1"/>
  <c r="C881" i="1" s="1"/>
  <c r="B882" i="1"/>
  <c r="C882" i="1" s="1"/>
  <c r="B883" i="1"/>
  <c r="C883" i="1" s="1"/>
  <c r="B884" i="1"/>
  <c r="C884" i="1" s="1"/>
  <c r="B885" i="1"/>
  <c r="C885" i="1" s="1"/>
  <c r="B886" i="1"/>
  <c r="C886" i="1" s="1"/>
  <c r="B887" i="1"/>
  <c r="C887" i="1" s="1"/>
  <c r="B888" i="1"/>
  <c r="C888" i="1" s="1"/>
  <c r="B889" i="1"/>
  <c r="C889" i="1" s="1"/>
  <c r="B890" i="1"/>
  <c r="C890" i="1" s="1"/>
  <c r="B891" i="1"/>
  <c r="C891" i="1" s="1"/>
  <c r="B892" i="1"/>
  <c r="C892" i="1" s="1"/>
  <c r="B893" i="1"/>
  <c r="C893" i="1" s="1"/>
  <c r="B894" i="1"/>
  <c r="C894" i="1" s="1"/>
  <c r="B895" i="1"/>
  <c r="C895" i="1" s="1"/>
  <c r="B896" i="1"/>
  <c r="C896" i="1" s="1"/>
  <c r="B897" i="1"/>
  <c r="C897" i="1" s="1"/>
  <c r="B898" i="1"/>
  <c r="C898" i="1" s="1"/>
  <c r="B899" i="1"/>
  <c r="C899" i="1" s="1"/>
  <c r="B900" i="1"/>
  <c r="C900" i="1" s="1"/>
  <c r="B901" i="1"/>
  <c r="C901" i="1" s="1"/>
  <c r="B902" i="1"/>
  <c r="C902" i="1" s="1"/>
  <c r="B903" i="1"/>
  <c r="C903" i="1" s="1"/>
  <c r="B904" i="1"/>
  <c r="C904" i="1" s="1"/>
  <c r="B905" i="1"/>
  <c r="C905" i="1" s="1"/>
  <c r="B906" i="1"/>
  <c r="C906" i="1" s="1"/>
  <c r="B907" i="1"/>
  <c r="C907" i="1" s="1"/>
  <c r="B908" i="1"/>
  <c r="C908" i="1" s="1"/>
  <c r="B909" i="1"/>
  <c r="C909" i="1" s="1"/>
  <c r="B910" i="1"/>
  <c r="C910" i="1" s="1"/>
  <c r="B911" i="1"/>
  <c r="C911" i="1" s="1"/>
  <c r="B912" i="1"/>
  <c r="C912" i="1" s="1"/>
  <c r="B913" i="1"/>
  <c r="C913" i="1" s="1"/>
  <c r="B914" i="1"/>
  <c r="C914" i="1" s="1"/>
  <c r="B915" i="1"/>
  <c r="C915" i="1" s="1"/>
  <c r="B916" i="1"/>
  <c r="C916" i="1" s="1"/>
  <c r="B917" i="1"/>
  <c r="C917" i="1" s="1"/>
  <c r="B918" i="1"/>
  <c r="C918" i="1" s="1"/>
  <c r="B919" i="1"/>
  <c r="C919" i="1" s="1"/>
  <c r="B920" i="1"/>
  <c r="C920" i="1" s="1"/>
  <c r="B921" i="1"/>
  <c r="C921" i="1" s="1"/>
  <c r="B922" i="1"/>
  <c r="C922" i="1" s="1"/>
  <c r="B923" i="1"/>
  <c r="C923" i="1" s="1"/>
  <c r="B924" i="1"/>
  <c r="C924" i="1" s="1"/>
  <c r="B925" i="1"/>
  <c r="C925" i="1" s="1"/>
  <c r="B926" i="1"/>
  <c r="C926" i="1" s="1"/>
  <c r="B927" i="1"/>
  <c r="C927" i="1" s="1"/>
  <c r="B928" i="1"/>
  <c r="C928" i="1" s="1"/>
  <c r="B929" i="1"/>
  <c r="C929" i="1" s="1"/>
  <c r="B930" i="1"/>
  <c r="C930" i="1" s="1"/>
  <c r="B931" i="1"/>
  <c r="C931" i="1" s="1"/>
  <c r="B932" i="1"/>
  <c r="C932" i="1" s="1"/>
  <c r="B933" i="1"/>
  <c r="C933" i="1" s="1"/>
  <c r="B934" i="1"/>
  <c r="C934" i="1" s="1"/>
  <c r="B935" i="1"/>
  <c r="C935" i="1" s="1"/>
  <c r="B936" i="1"/>
  <c r="C936" i="1" s="1"/>
  <c r="B937" i="1"/>
  <c r="C937" i="1" s="1"/>
  <c r="B938" i="1"/>
  <c r="C938" i="1" s="1"/>
  <c r="B939" i="1"/>
  <c r="C939" i="1" s="1"/>
  <c r="B940" i="1"/>
  <c r="C940" i="1" s="1"/>
  <c r="B941" i="1"/>
  <c r="C941" i="1" s="1"/>
  <c r="B942" i="1"/>
  <c r="C942" i="1" s="1"/>
  <c r="B943" i="1"/>
  <c r="C943" i="1" s="1"/>
  <c r="B944" i="1"/>
  <c r="C944" i="1" s="1"/>
  <c r="B945" i="1"/>
  <c r="C945" i="1" s="1"/>
  <c r="B946" i="1"/>
  <c r="C946" i="1" s="1"/>
  <c r="B947" i="1"/>
  <c r="C947" i="1" s="1"/>
  <c r="B948" i="1"/>
  <c r="C948" i="1" s="1"/>
  <c r="B949" i="1"/>
  <c r="C949" i="1" s="1"/>
  <c r="B950" i="1"/>
  <c r="C950" i="1" s="1"/>
  <c r="B951" i="1"/>
  <c r="C951" i="1" s="1"/>
  <c r="B952" i="1"/>
  <c r="C952" i="1" s="1"/>
  <c r="B953" i="1"/>
  <c r="C953" i="1" s="1"/>
  <c r="B954" i="1"/>
  <c r="C954" i="1" s="1"/>
  <c r="B955" i="1"/>
  <c r="C955" i="1" s="1"/>
  <c r="B956" i="1"/>
  <c r="C956" i="1" s="1"/>
  <c r="B957" i="1"/>
  <c r="C957" i="1" s="1"/>
  <c r="B958" i="1"/>
  <c r="C958" i="1" s="1"/>
  <c r="B959" i="1"/>
  <c r="C959" i="1" s="1"/>
  <c r="B960" i="1"/>
  <c r="C960" i="1" s="1"/>
  <c r="B961" i="1"/>
  <c r="C961" i="1" s="1"/>
  <c r="B962" i="1"/>
  <c r="C962" i="1" s="1"/>
  <c r="B963" i="1"/>
  <c r="C963" i="1" s="1"/>
  <c r="B964" i="1"/>
  <c r="C964" i="1" s="1"/>
  <c r="B965" i="1"/>
  <c r="C965" i="1" s="1"/>
  <c r="B966" i="1"/>
  <c r="C966" i="1" s="1"/>
  <c r="B967" i="1"/>
  <c r="C967" i="1" s="1"/>
  <c r="B968" i="1"/>
  <c r="C968" i="1" s="1"/>
  <c r="B969" i="1"/>
  <c r="C969" i="1" s="1"/>
  <c r="B970" i="1"/>
  <c r="C970" i="1" s="1"/>
  <c r="B971" i="1"/>
  <c r="C971" i="1" s="1"/>
  <c r="B972" i="1"/>
  <c r="C972" i="1" s="1"/>
  <c r="B973" i="1"/>
  <c r="C973" i="1" s="1"/>
  <c r="B974" i="1"/>
  <c r="C974" i="1" s="1"/>
  <c r="B975" i="1"/>
  <c r="C975" i="1" s="1"/>
  <c r="B976" i="1"/>
  <c r="C976" i="1" s="1"/>
  <c r="B977" i="1"/>
  <c r="C977" i="1" s="1"/>
  <c r="B978" i="1"/>
  <c r="C978" i="1" s="1"/>
  <c r="B979" i="1"/>
  <c r="C979" i="1" s="1"/>
  <c r="B980" i="1"/>
  <c r="C980" i="1" s="1"/>
  <c r="B981" i="1"/>
  <c r="C981" i="1" s="1"/>
  <c r="B982" i="1"/>
  <c r="C982" i="1" s="1"/>
  <c r="B983" i="1"/>
  <c r="C983" i="1" s="1"/>
  <c r="B984" i="1"/>
  <c r="C984" i="1" s="1"/>
  <c r="B985" i="1"/>
  <c r="C985" i="1" s="1"/>
  <c r="B986" i="1"/>
  <c r="C986" i="1" s="1"/>
  <c r="B987" i="1"/>
  <c r="C987" i="1" s="1"/>
  <c r="B988" i="1"/>
  <c r="C988" i="1" s="1"/>
  <c r="B989" i="1"/>
  <c r="C989" i="1" s="1"/>
  <c r="B990" i="1"/>
  <c r="C990" i="1" s="1"/>
  <c r="B991" i="1"/>
  <c r="C991" i="1" s="1"/>
  <c r="B992" i="1"/>
  <c r="C992" i="1" s="1"/>
  <c r="B993" i="1"/>
  <c r="C993" i="1" s="1"/>
  <c r="B994" i="1"/>
  <c r="C994" i="1" s="1"/>
  <c r="B995" i="1"/>
  <c r="C995" i="1" s="1"/>
  <c r="B996" i="1"/>
  <c r="C996" i="1" s="1"/>
  <c r="B997" i="1"/>
  <c r="C997" i="1" s="1"/>
  <c r="B998" i="1"/>
  <c r="C998" i="1" s="1"/>
  <c r="B999" i="1"/>
  <c r="C999" i="1" s="1"/>
  <c r="B1000" i="1"/>
  <c r="C1000" i="1" s="1"/>
  <c r="B1001" i="1"/>
  <c r="C1001" i="1" s="1"/>
  <c r="B1002" i="1"/>
  <c r="C1002" i="1" s="1"/>
  <c r="B1003" i="1"/>
  <c r="C1003" i="1" s="1"/>
  <c r="B1004" i="1"/>
  <c r="C1004" i="1" s="1"/>
  <c r="B1005" i="1"/>
  <c r="C1005" i="1" s="1"/>
  <c r="B1006" i="1"/>
  <c r="C1006" i="1" s="1"/>
  <c r="B1007" i="1"/>
  <c r="C1007" i="1" s="1"/>
  <c r="B1008" i="1"/>
  <c r="C1008" i="1" s="1"/>
  <c r="B1009" i="1"/>
  <c r="C1009" i="1" s="1"/>
  <c r="B1010" i="1"/>
  <c r="C1010" i="1" s="1"/>
  <c r="B1011" i="1"/>
  <c r="C1011" i="1" s="1"/>
  <c r="B1012" i="1"/>
  <c r="C1012" i="1" s="1"/>
  <c r="B1013" i="1"/>
  <c r="C1013" i="1" s="1"/>
  <c r="B1014" i="1"/>
  <c r="C1014" i="1" s="1"/>
  <c r="B1015" i="1"/>
  <c r="C1015" i="1" s="1"/>
  <c r="B1016" i="1"/>
  <c r="C1016" i="1" s="1"/>
  <c r="B1017" i="1"/>
  <c r="C1017" i="1" s="1"/>
  <c r="B1018" i="1"/>
  <c r="C1018" i="1" s="1"/>
  <c r="B1019" i="1"/>
  <c r="C1019" i="1" s="1"/>
  <c r="B1020" i="1"/>
  <c r="C1020" i="1" s="1"/>
  <c r="B1021" i="1"/>
  <c r="C1021" i="1" s="1"/>
  <c r="B1022" i="1"/>
  <c r="C1022" i="1" s="1"/>
  <c r="B1023" i="1"/>
  <c r="C1023" i="1" s="1"/>
  <c r="B1024" i="1"/>
  <c r="C1024" i="1" s="1"/>
  <c r="B1025" i="1"/>
  <c r="C1025" i="1" s="1"/>
  <c r="B1026" i="1"/>
  <c r="C1026" i="1" s="1"/>
  <c r="B1027" i="1"/>
  <c r="C1027" i="1" s="1"/>
  <c r="B1028" i="1"/>
  <c r="C1028" i="1" s="1"/>
  <c r="B1029" i="1"/>
  <c r="C1029" i="1" s="1"/>
  <c r="B1030" i="1"/>
  <c r="C1030" i="1" s="1"/>
  <c r="B1031" i="1"/>
  <c r="C1031" i="1" s="1"/>
  <c r="B1032" i="1"/>
  <c r="C1032" i="1" s="1"/>
  <c r="B1033" i="1"/>
  <c r="C1033" i="1" s="1"/>
  <c r="B1034" i="1"/>
  <c r="C1034" i="1" s="1"/>
  <c r="B1035" i="1"/>
  <c r="C1035" i="1" s="1"/>
  <c r="B1036" i="1"/>
  <c r="C1036" i="1" s="1"/>
  <c r="B1037" i="1"/>
  <c r="C1037" i="1" s="1"/>
  <c r="B1038" i="1"/>
  <c r="C1038" i="1" s="1"/>
  <c r="B1039" i="1"/>
  <c r="C1039" i="1" s="1"/>
  <c r="B1040" i="1"/>
  <c r="C1040" i="1" s="1"/>
  <c r="B1041" i="1"/>
  <c r="C1041" i="1" s="1"/>
  <c r="B1042" i="1"/>
  <c r="C1042" i="1" s="1"/>
  <c r="B1043" i="1"/>
  <c r="C1043" i="1" s="1"/>
  <c r="B1044" i="1"/>
  <c r="C1044" i="1" s="1"/>
  <c r="B1045" i="1"/>
  <c r="C1045" i="1" s="1"/>
  <c r="B1046" i="1"/>
  <c r="C1046" i="1" s="1"/>
  <c r="B1047" i="1"/>
  <c r="C1047" i="1" s="1"/>
  <c r="B1048" i="1"/>
  <c r="C1048" i="1" s="1"/>
  <c r="B1049" i="1"/>
  <c r="C1049" i="1" s="1"/>
  <c r="B1050" i="1"/>
  <c r="C1050" i="1" s="1"/>
  <c r="B1051" i="1"/>
  <c r="C1051" i="1" s="1"/>
  <c r="B1052" i="1"/>
  <c r="C1052" i="1" s="1"/>
  <c r="B1053" i="1"/>
  <c r="C1053" i="1" s="1"/>
  <c r="B1054" i="1"/>
  <c r="C1054" i="1" s="1"/>
  <c r="B1055" i="1"/>
  <c r="C1055" i="1" s="1"/>
  <c r="B1056" i="1"/>
  <c r="C1056" i="1" s="1"/>
  <c r="B1057" i="1"/>
  <c r="C1057" i="1" s="1"/>
  <c r="B1058" i="1"/>
  <c r="C1058" i="1" s="1"/>
  <c r="B1059" i="1"/>
  <c r="C1059" i="1" s="1"/>
  <c r="B1060" i="1"/>
  <c r="C1060" i="1" s="1"/>
  <c r="B1061" i="1"/>
  <c r="C1061" i="1" s="1"/>
  <c r="B1062" i="1"/>
  <c r="C1062" i="1" s="1"/>
  <c r="B1063" i="1"/>
  <c r="C1063" i="1" s="1"/>
  <c r="B1064" i="1"/>
  <c r="C1064" i="1" s="1"/>
  <c r="B1065" i="1"/>
  <c r="C1065" i="1" s="1"/>
  <c r="B1066" i="1"/>
  <c r="C1066" i="1" s="1"/>
  <c r="B1067" i="1"/>
  <c r="C1067" i="1" s="1"/>
  <c r="B1068" i="1"/>
  <c r="C1068" i="1" s="1"/>
  <c r="B1069" i="1"/>
  <c r="C1069" i="1" s="1"/>
  <c r="B1070" i="1"/>
  <c r="C1070" i="1" s="1"/>
  <c r="B1071" i="1"/>
  <c r="C1071" i="1" s="1"/>
  <c r="B1072" i="1"/>
  <c r="C1072" i="1" s="1"/>
  <c r="B1073" i="1"/>
  <c r="C1073" i="1" s="1"/>
  <c r="B1074" i="1"/>
  <c r="C1074" i="1" s="1"/>
  <c r="B1075" i="1"/>
  <c r="C1075" i="1" s="1"/>
  <c r="B1076" i="1"/>
  <c r="C1076" i="1" s="1"/>
  <c r="B1077" i="1"/>
  <c r="C1077" i="1" s="1"/>
  <c r="B1078" i="1"/>
  <c r="C1078" i="1" s="1"/>
  <c r="B1079" i="1"/>
  <c r="C1079" i="1" s="1"/>
  <c r="B1080" i="1"/>
  <c r="C1080" i="1" s="1"/>
  <c r="B1081" i="1"/>
  <c r="C1081" i="1" s="1"/>
  <c r="B1082" i="1"/>
  <c r="C1082" i="1" s="1"/>
  <c r="B1083" i="1"/>
  <c r="C1083" i="1" s="1"/>
  <c r="B1084" i="1"/>
  <c r="C1084" i="1" s="1"/>
  <c r="B1085" i="1"/>
  <c r="C1085" i="1" s="1"/>
  <c r="B1086" i="1"/>
  <c r="C1086" i="1" s="1"/>
  <c r="B1087" i="1"/>
  <c r="C1087" i="1" s="1"/>
  <c r="B1088" i="1"/>
  <c r="C1088" i="1" s="1"/>
  <c r="B1089" i="1"/>
  <c r="C1089" i="1" s="1"/>
  <c r="B1090" i="1"/>
  <c r="C1090" i="1" s="1"/>
  <c r="B1091" i="1"/>
  <c r="C1091" i="1" s="1"/>
  <c r="B1092" i="1"/>
  <c r="C1092" i="1" s="1"/>
  <c r="B1093" i="1"/>
  <c r="C1093" i="1" s="1"/>
  <c r="B1094" i="1"/>
  <c r="C1094" i="1" s="1"/>
  <c r="B1095" i="1"/>
  <c r="C1095" i="1" s="1"/>
  <c r="B1096" i="1"/>
  <c r="C1096" i="1" s="1"/>
  <c r="B1097" i="1"/>
  <c r="C1097" i="1" s="1"/>
  <c r="B1098" i="1"/>
  <c r="C1098" i="1" s="1"/>
  <c r="B1099" i="1"/>
  <c r="C1099" i="1" s="1"/>
  <c r="B1100" i="1"/>
  <c r="C1100" i="1" s="1"/>
  <c r="B1101" i="1"/>
  <c r="C1101" i="1" s="1"/>
  <c r="B1102" i="1"/>
  <c r="C1102" i="1" s="1"/>
  <c r="B1103" i="1"/>
  <c r="C1103" i="1" s="1"/>
  <c r="B1104" i="1"/>
  <c r="C1104" i="1" s="1"/>
  <c r="B1105" i="1"/>
  <c r="C1105" i="1" s="1"/>
  <c r="B1106" i="1"/>
  <c r="C1106" i="1" s="1"/>
  <c r="B1107" i="1"/>
  <c r="C1107" i="1" s="1"/>
  <c r="B1108" i="1"/>
  <c r="C1108" i="1" s="1"/>
  <c r="B1109" i="1"/>
  <c r="C1109" i="1" s="1"/>
  <c r="B1110" i="1"/>
  <c r="C1110" i="1" s="1"/>
  <c r="B1111" i="1"/>
  <c r="C1111" i="1" s="1"/>
  <c r="B1112" i="1"/>
  <c r="C1112" i="1" s="1"/>
  <c r="B1113" i="1"/>
  <c r="C1113" i="1" s="1"/>
  <c r="B1114" i="1"/>
  <c r="C1114" i="1" s="1"/>
  <c r="B1115" i="1"/>
  <c r="C1115" i="1" s="1"/>
  <c r="B1116" i="1"/>
  <c r="C1116" i="1" s="1"/>
  <c r="B1117" i="1"/>
  <c r="C1117" i="1" s="1"/>
  <c r="B1118" i="1"/>
  <c r="C1118" i="1" s="1"/>
  <c r="B1119" i="1"/>
  <c r="C1119" i="1" s="1"/>
  <c r="B1120" i="1"/>
  <c r="C1120" i="1" s="1"/>
  <c r="B1121" i="1"/>
  <c r="C1121" i="1" s="1"/>
  <c r="B1122" i="1"/>
  <c r="C1122" i="1" s="1"/>
  <c r="B1123" i="1"/>
  <c r="C1123" i="1" s="1"/>
  <c r="B1124" i="1"/>
  <c r="C1124" i="1" s="1"/>
  <c r="B1125" i="1"/>
  <c r="C1125" i="1" s="1"/>
  <c r="B1126" i="1"/>
  <c r="C1126" i="1" s="1"/>
  <c r="B1127" i="1"/>
  <c r="C1127" i="1" s="1"/>
  <c r="B1128" i="1"/>
  <c r="C1128" i="1" s="1"/>
  <c r="B1129" i="1"/>
  <c r="C1129" i="1" s="1"/>
  <c r="B1130" i="1"/>
  <c r="C1130" i="1" s="1"/>
  <c r="B1131" i="1"/>
  <c r="C1131" i="1" s="1"/>
  <c r="B1132" i="1"/>
  <c r="C1132" i="1" s="1"/>
  <c r="B1133" i="1"/>
  <c r="C1133" i="1" s="1"/>
  <c r="B1134" i="1"/>
  <c r="C1134" i="1" s="1"/>
  <c r="B1135" i="1"/>
  <c r="C1135" i="1" s="1"/>
  <c r="B1136" i="1"/>
  <c r="C1136" i="1" s="1"/>
  <c r="B1137" i="1"/>
  <c r="C1137" i="1" s="1"/>
  <c r="B1138" i="1"/>
  <c r="C1138" i="1" s="1"/>
  <c r="B3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S8" i="1"/>
  <c r="S2" i="1"/>
  <c r="S3" i="1"/>
  <c r="X8" i="1" l="1"/>
  <c r="T8" i="1"/>
  <c r="V8" i="1"/>
  <c r="AA2" i="1"/>
  <c r="Z2" i="1"/>
  <c r="X3" i="1"/>
  <c r="T3" i="1"/>
  <c r="V3" i="1"/>
  <c r="C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3" i="1"/>
  <c r="V17" i="1" s="1" a="1"/>
  <c r="V17" i="1" s="1"/>
  <c r="S17" i="1" l="1"/>
  <c r="X17" i="1" a="1"/>
  <c r="X17" i="1" s="1"/>
  <c r="S19" i="1"/>
  <c r="V13" i="1"/>
  <c r="V6" i="1"/>
  <c r="V9" i="1"/>
  <c r="V4" i="1"/>
  <c r="T13" i="1"/>
  <c r="X4" i="1"/>
  <c r="T9" i="1"/>
  <c r="T6" i="1"/>
  <c r="X13" i="1"/>
  <c r="T4" i="1"/>
  <c r="X9" i="1"/>
  <c r="X6" i="1"/>
  <c r="S18" i="1"/>
  <c r="S9" i="1"/>
  <c r="S4" i="1"/>
  <c r="S16" i="1"/>
  <c r="S13" i="1"/>
  <c r="S6" i="1"/>
  <c r="T11" i="1"/>
  <c r="T5" i="1"/>
  <c r="X11" i="1"/>
  <c r="X5" i="1"/>
  <c r="V5" i="1"/>
  <c r="V11" i="1"/>
  <c r="S11" i="1"/>
  <c r="S5" i="1"/>
  <c r="X22" i="1"/>
  <c r="V21" i="1" a="1"/>
  <c r="V21" i="1" s="1"/>
  <c r="X21" i="1" a="1"/>
  <c r="X21" i="1" s="1"/>
  <c r="T23" i="1" a="1"/>
  <c r="T23" i="1" s="1"/>
  <c r="V20" i="1"/>
  <c r="T19" i="1" a="1"/>
  <c r="T19" i="1" s="1"/>
  <c r="X16" i="1"/>
  <c r="V2" i="1"/>
  <c r="X18" i="1"/>
  <c r="V23" i="1" a="1"/>
  <c r="V23" i="1" s="1"/>
  <c r="X23" i="1" a="1"/>
  <c r="X23" i="1" s="1"/>
  <c r="V22" i="1"/>
  <c r="T21" i="1" a="1"/>
  <c r="T21" i="1" s="1"/>
  <c r="X19" i="1" a="1"/>
  <c r="X19" i="1" s="1"/>
  <c r="T18" i="1"/>
  <c r="T16" i="1"/>
  <c r="T22" i="1"/>
  <c r="V18" i="1"/>
  <c r="T2" i="1"/>
  <c r="X20" i="1"/>
  <c r="T17" i="1" a="1"/>
  <c r="T17" i="1" s="1"/>
  <c r="T20" i="1"/>
  <c r="V16" i="1"/>
  <c r="V19" i="1" a="1"/>
  <c r="V19" i="1" s="1"/>
  <c r="X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E03344-3463-234A-A1E4-9F4DE79B570C}" name="model" type="6" refreshedVersion="6" background="1" saveData="1">
    <textPr sourceFile="/Users/alebaldus/Desktop/PolynomialKnapsackProblem-master/results/model.txt" comma="1">
      <textFields count="3">
        <textField/>
        <textField/>
        <textField/>
      </textFields>
    </textPr>
  </connection>
  <connection id="2" xr16:uid="{406A652D-8729-2E43-8B34-92413475544D}" name="model11" type="6" refreshedVersion="6" background="1" saveData="1">
    <textPr sourceFile="/Users/alebaldus/Desktop/PolynomialKnapsackProblem-master/results/model.txt" comma="1">
      <textFields count="3">
        <textField/>
        <textField/>
        <textField/>
      </textFields>
    </textPr>
  </connection>
  <connection id="3" xr16:uid="{8C8735EB-953F-0F46-A29D-4A9BCEE94DD0}" name="resultsGA" type="6" refreshedVersion="6" background="1" saveData="1">
    <textPr sourceFile="/Users/alebaldus/Desktop/PolynomialKnapsackProblem-master/results/resultsGA.txt" comma="1">
      <textFields count="3">
        <textField/>
        <textField/>
        <textField/>
      </textFields>
    </textPr>
  </connection>
  <connection id="4" xr16:uid="{954B01A1-6248-BE43-A506-5EEE578885A2}" name="resultsMLHeu" type="6" refreshedVersion="6" background="1" saveData="1">
    <textPr codePage="10000" sourceFile="/Users/alebaldus/Desktop/PolynomialKnapsackProblem-master/results/resultsMLHeu.txt" comma="1">
      <textFields count="3"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<sst xmlns="http://schemas.openxmlformats.org/spreadsheetml/2006/main" count="4068" uniqueCount="2038">
  <si>
    <t>L_100_28_837.259.json</t>
  </si>
  <si>
    <t>S_700_297_5744.231.json</t>
  </si>
  <si>
    <t>S_900_458_11619.175.json</t>
  </si>
  <si>
    <t>S_700_253_5982.864.json</t>
  </si>
  <si>
    <t>S_700_197_9159.575.json</t>
  </si>
  <si>
    <t>S_900_341_11391.481.json</t>
  </si>
  <si>
    <t>S_700_215_5901.283.json</t>
  </si>
  <si>
    <t>E_1300_702_8231.148.json</t>
  </si>
  <si>
    <t>S_500_259_3221.035.json</t>
  </si>
  <si>
    <t>E_1500_714_18801.638.json</t>
  </si>
  <si>
    <t>E_1300_766_10958.504.json</t>
  </si>
  <si>
    <t>L_100_38_1315.289.json</t>
  </si>
  <si>
    <t>S_900_492_5795.842.json</t>
  </si>
  <si>
    <t>L_300_97_2539.148.json</t>
  </si>
  <si>
    <t>L_100_53_1337.829.json</t>
  </si>
  <si>
    <t>L_100_55_1293.827.json</t>
  </si>
  <si>
    <t>S_700_207_5997.294.json</t>
  </si>
  <si>
    <t>E_1300_764_11150.299.json</t>
  </si>
  <si>
    <t>E_1100_269_14047.149.json</t>
  </si>
  <si>
    <t>E_1100_432_13471.393.json</t>
  </si>
  <si>
    <t>S_700_401_4659.255.json</t>
  </si>
  <si>
    <t>E_1100_483_7173.11.json</t>
  </si>
  <si>
    <t>S_500_102_6487.709.json</t>
  </si>
  <si>
    <t>E_1100_286_7011.912.json</t>
  </si>
  <si>
    <t>S_700_161_4556.954.json</t>
  </si>
  <si>
    <t>S_900_438_11265.475.json</t>
  </si>
  <si>
    <t>E_1500_631_9511.322.json</t>
  </si>
  <si>
    <t>L_100_44_903.828.json</t>
  </si>
  <si>
    <t>S_500_113_3226.001.json</t>
  </si>
  <si>
    <t>L_300_141_1929.333.json</t>
  </si>
  <si>
    <t>E_1300_347_8324.578.json</t>
  </si>
  <si>
    <t>S_700_252_8877.359.json</t>
  </si>
  <si>
    <t>S_700_363_8930.167.json</t>
  </si>
  <si>
    <t>E_1500_484_18833.38.json</t>
  </si>
  <si>
    <t>E_1300_466_8657.207.json</t>
  </si>
  <si>
    <t>S_700_228_5930.25.json</t>
  </si>
  <si>
    <t>L_300_146_3958.478.json</t>
  </si>
  <si>
    <t>S_500_195_4343.568.json</t>
  </si>
  <si>
    <t>L_100_49_1250.358.json</t>
  </si>
  <si>
    <t>S_500_141_6280.422.json</t>
  </si>
  <si>
    <t>L_300_116_2479.608.json</t>
  </si>
  <si>
    <t>L_100_50_1239.055.json</t>
  </si>
  <si>
    <t>S_700_354_8703.944.json</t>
  </si>
  <si>
    <t>E_1100_240_7104.09.json</t>
  </si>
  <si>
    <t>E_1100_494_7085.38.json</t>
  </si>
  <si>
    <t>L_300_126_1861.583.json</t>
  </si>
  <si>
    <t>L_300_103_2615.857.json</t>
  </si>
  <si>
    <t>L_100_40_1418.087.json</t>
  </si>
  <si>
    <t>E_1300_463_16635.452.json</t>
  </si>
  <si>
    <t>S_500_202_6550.355.json</t>
  </si>
  <si>
    <t>S_900_400_5790.218.json</t>
  </si>
  <si>
    <t>L_300_80_2606.073.json</t>
  </si>
  <si>
    <t>S_900_186_11533.625.json</t>
  </si>
  <si>
    <t>L_300_117_1879.854.json</t>
  </si>
  <si>
    <t>S_500_165_3126.882.json</t>
  </si>
  <si>
    <t>S_500_150_4237.478.json</t>
  </si>
  <si>
    <t>S_700_245_6001.576.json</t>
  </si>
  <si>
    <t>S_900_303_5765.843.json</t>
  </si>
  <si>
    <t>S_900_406_7755.709.json</t>
  </si>
  <si>
    <t>E_1500_363_9516.922.json</t>
  </si>
  <si>
    <t>E_1300_537_16563.682.json</t>
  </si>
  <si>
    <t>E_1500_372_19022.328.json</t>
  </si>
  <si>
    <t>S_500_128_6309.319.json</t>
  </si>
  <si>
    <t>S_500_285_4327.504.json</t>
  </si>
  <si>
    <t>S_700_419_4364.77.json</t>
  </si>
  <si>
    <t>E_1300_280_10874.969.json</t>
  </si>
  <si>
    <t>L_300_79_1920.723.json</t>
  </si>
  <si>
    <t>L_300_123_2497.914.json</t>
  </si>
  <si>
    <t>S_500_217_4251.559.json</t>
  </si>
  <si>
    <t>E_1500_504_12883.685.json</t>
  </si>
  <si>
    <t>E_1300_260_8192.334.json</t>
  </si>
  <si>
    <t>S_900_259_11405.038.json</t>
  </si>
  <si>
    <t>E_1300_315_16598.243.json</t>
  </si>
  <si>
    <t>E_1100_345_9429.083.json</t>
  </si>
  <si>
    <t>E_1100_364_9423.064.json</t>
  </si>
  <si>
    <t>E_1100_464_9270.313.json</t>
  </si>
  <si>
    <t>S_500_233_3221.096.json</t>
  </si>
  <si>
    <t>S_700_178_8814.578.json</t>
  </si>
  <si>
    <t>S_900_432_11593.535.json</t>
  </si>
  <si>
    <t>L_300_167_3856.963.json</t>
  </si>
  <si>
    <t>S_900_340_5713.131.json</t>
  </si>
  <si>
    <t>L_300_80_3869.128.json</t>
  </si>
  <si>
    <t>E_1500_898_9491.806.json</t>
  </si>
  <si>
    <t>E_1300_672_16405.662.json</t>
  </si>
  <si>
    <t>S_900_336_5726.781.json</t>
  </si>
  <si>
    <t>E_1100_434_9426.133.json</t>
  </si>
  <si>
    <t>S_900_300_7684.885.json</t>
  </si>
  <si>
    <t>L_100_45_865.007.json</t>
  </si>
  <si>
    <t>L_100_38_1170.47.json</t>
  </si>
  <si>
    <t>E_1500_683_19360.789.json</t>
  </si>
  <si>
    <t>S_900_466_5886.227.json</t>
  </si>
  <si>
    <t>E_1500_861_19440.918.json</t>
  </si>
  <si>
    <t>S_700_354_9094.271.json</t>
  </si>
  <si>
    <t>E_1100_249_7029.314.json</t>
  </si>
  <si>
    <t>E_1500_756_12849.032.json</t>
  </si>
  <si>
    <t>S_500_238_6247.307.json</t>
  </si>
  <si>
    <t>E_1100_628_9701.248.json</t>
  </si>
  <si>
    <t>E_1500_470_9446.008.json</t>
  </si>
  <si>
    <t>E_1100_546_14463.231.json</t>
  </si>
  <si>
    <t>S_500_191_3021.302.json</t>
  </si>
  <si>
    <t>E_1100_508_14292.463.json</t>
  </si>
  <si>
    <t>E_1300_713_10962.877.json</t>
  </si>
  <si>
    <t>S_900_321_7624.489.json</t>
  </si>
  <si>
    <t>L_100_46_629.764.json</t>
  </si>
  <si>
    <t>L_300_83_1936.927.json</t>
  </si>
  <si>
    <t>S_900_505_5881.195.json</t>
  </si>
  <si>
    <t>L_300_111_3881.441.json</t>
  </si>
  <si>
    <t>L_100_30_589.428.json</t>
  </si>
  <si>
    <t>E_1300_369_11424.549.json</t>
  </si>
  <si>
    <t>L_300_63_1899.101.json</t>
  </si>
  <si>
    <t>E_1500_734_9754.322.json</t>
  </si>
  <si>
    <t>L_100_37_1378.647.json</t>
  </si>
  <si>
    <t>S_500_281_6452.454.json</t>
  </si>
  <si>
    <t>L_100_31_1182.276.json</t>
  </si>
  <si>
    <t>S_700_240_5846.944.json</t>
  </si>
  <si>
    <t>L_300_103_3793.743.json</t>
  </si>
  <si>
    <t>E_1100_439_6891.743.json</t>
  </si>
  <si>
    <t>S_700_289_4539.53.json</t>
  </si>
  <si>
    <t>E_1300_640_10990.527.json</t>
  </si>
  <si>
    <t>E_1100_300_9364.577.json</t>
  </si>
  <si>
    <t>E_1500_540_9748.615.json</t>
  </si>
  <si>
    <t>E_1500_722_19238.974.json</t>
  </si>
  <si>
    <t>E_1500_344_12621.111.json</t>
  </si>
  <si>
    <t>E_1300_373_16423.106.json</t>
  </si>
  <si>
    <t>S_700_376_4495.702.json</t>
  </si>
  <si>
    <t>S_500_244_4219.048.json</t>
  </si>
  <si>
    <t>S_500_121_4241.317.json</t>
  </si>
  <si>
    <t>E_1100_426_13904.517.json</t>
  </si>
  <si>
    <t>E_1500_692_12988.737.json</t>
  </si>
  <si>
    <t>E_1100_636_9385.933.json</t>
  </si>
  <si>
    <t>L_300_103_2492.572.json</t>
  </si>
  <si>
    <t>L_100_45_698.232.json</t>
  </si>
  <si>
    <t>E_1100_587_13842.739.json</t>
  </si>
  <si>
    <t>E_1500_362_9593.885.json</t>
  </si>
  <si>
    <t>E_1300_573_15977.164.json</t>
  </si>
  <si>
    <t>L_300_109_3900.643.json</t>
  </si>
  <si>
    <t>E_1500_420_9684.908.json</t>
  </si>
  <si>
    <t>L_300_130_3963.128.json</t>
  </si>
  <si>
    <t>S_700_259_6115.655.json</t>
  </si>
  <si>
    <t>L_100_29_560.561.json</t>
  </si>
  <si>
    <t>E_1100_594_14080.495.json</t>
  </si>
  <si>
    <t>L_100_23_1246.468.json</t>
  </si>
  <si>
    <t>S_500_199_4325.71.json</t>
  </si>
  <si>
    <t>L_300_65_3746.26.json</t>
  </si>
  <si>
    <t>L_300_100_2558.58.json</t>
  </si>
  <si>
    <t>S_700_350_5866.737.json</t>
  </si>
  <si>
    <t>E_1100_554_9193.846.json</t>
  </si>
  <si>
    <t>S_900_354_7603.765.json</t>
  </si>
  <si>
    <t>S_900_286_7588.268.json</t>
  </si>
  <si>
    <t>S_500_142_4113.38.json</t>
  </si>
  <si>
    <t>E_1300_459_8367.31.json</t>
  </si>
  <si>
    <t>E_1300_495_16871.412.json</t>
  </si>
  <si>
    <t>S_500_298_6607.254.json</t>
  </si>
  <si>
    <t>E_1500_874_19261.444.json</t>
  </si>
  <si>
    <t>S_900_290_7687.987.json</t>
  </si>
  <si>
    <t>E_1500_853_9451.978.json</t>
  </si>
  <si>
    <t>S_900_310_11346.042.json</t>
  </si>
  <si>
    <t>E_1300_408_16210.527.json</t>
  </si>
  <si>
    <t>E_1300_411_8219.47.json</t>
  </si>
  <si>
    <t>L_100_23_1088.939.json</t>
  </si>
  <si>
    <t>S_700_267_8497.143.json</t>
  </si>
  <si>
    <t>S_500_158_3227.352.json</t>
  </si>
  <si>
    <t>E_1300_343_16398.749.json</t>
  </si>
  <si>
    <t>L_100_55_639.118.json</t>
  </si>
  <si>
    <t>S_900_294_5628.502.json</t>
  </si>
  <si>
    <t>S_700_144_9115.908.json</t>
  </si>
  <si>
    <t>S_900_410_7398.74.json</t>
  </si>
  <si>
    <t>E_1100_403_14224.619.json</t>
  </si>
  <si>
    <t>L_300_103_1920.868.json</t>
  </si>
  <si>
    <t>E_1500_444_12483.06.json</t>
  </si>
  <si>
    <t>E_1300_627_16067.32.json</t>
  </si>
  <si>
    <t>L_300_140_2047.077.json</t>
  </si>
  <si>
    <t>L_100_26_668.657.json</t>
  </si>
  <si>
    <t>L_100_30_807.225.json</t>
  </si>
  <si>
    <t>S_500_120_3159.557.json</t>
  </si>
  <si>
    <t>E_1300_510_16131.147.json</t>
  </si>
  <si>
    <t>L_300_178_2488.556.json</t>
  </si>
  <si>
    <t>S_500_138_3261.999.json</t>
  </si>
  <si>
    <t>S_900_413_7646.159.json</t>
  </si>
  <si>
    <t>E_1300_714_8515.221.json</t>
  </si>
  <si>
    <t>E_1100_507_9165.566.json</t>
  </si>
  <si>
    <t>L_100_47_1206.882.json</t>
  </si>
  <si>
    <t>E_1100_495_7042.479.json</t>
  </si>
  <si>
    <t>E_1100_615_7152.767.json</t>
  </si>
  <si>
    <t>S_900_242_5718.327.json</t>
  </si>
  <si>
    <t>L_300_61_3731.323.json</t>
  </si>
  <si>
    <t>S_500_207_6118.265.json</t>
  </si>
  <si>
    <t>E_1500_449_12710.616.json</t>
  </si>
  <si>
    <t>E_1300_639_11121.699.json</t>
  </si>
  <si>
    <t>E_1300_691_16668.519.json</t>
  </si>
  <si>
    <t>E_1500_881_9469.111.json</t>
  </si>
  <si>
    <t>S_900_265_11316.164.json</t>
  </si>
  <si>
    <t>S_500_177_4314.865.json</t>
  </si>
  <si>
    <t>L_300_108_1881.044.json</t>
  </si>
  <si>
    <t>S_700_156_4366.971.json</t>
  </si>
  <si>
    <t>E_1500_428_12714.16.json</t>
  </si>
  <si>
    <t>E_1300_474_8485.287.json</t>
  </si>
  <si>
    <t>S_900_530_7906.198.json</t>
  </si>
  <si>
    <t>S_500_124_3192.638.json</t>
  </si>
  <si>
    <t>E_1300_398_8144.925.json</t>
  </si>
  <si>
    <t>E_1100_353_9374.745.json</t>
  </si>
  <si>
    <t>L_100_27_1297.124.json</t>
  </si>
  <si>
    <t>S_700_286_9166.587.json</t>
  </si>
  <si>
    <t>L_300_91_3697.295.json</t>
  </si>
  <si>
    <t>L_100_21_633.549.json</t>
  </si>
  <si>
    <t>S_900_401_11823.707.json</t>
  </si>
  <si>
    <t>E_1100_651_14189.878.json</t>
  </si>
  <si>
    <t>S_500_267_6379.86.json</t>
  </si>
  <si>
    <t>S_900_217_11354.474.json</t>
  </si>
  <si>
    <t>E_1500_516_19331.464.json</t>
  </si>
  <si>
    <t>E_1500_401_18945.907.json</t>
  </si>
  <si>
    <t>E_1300_608_11289.61.json</t>
  </si>
  <si>
    <t>E_1100_333_9372.45.json</t>
  </si>
  <si>
    <t>E_1500_493_12808.766.json</t>
  </si>
  <si>
    <t>L_300_75_1768.217.json</t>
  </si>
  <si>
    <t>L_300_99_2520.232.json</t>
  </si>
  <si>
    <t>E_1100_631_6869.865.json</t>
  </si>
  <si>
    <t>S_900_411_11651.111.json</t>
  </si>
  <si>
    <t>S_500_186_3985.274.json</t>
  </si>
  <si>
    <t>E_1500_818_9526.02.json</t>
  </si>
  <si>
    <t>E_1500_314_9593.729.json</t>
  </si>
  <si>
    <t>E_1100_641_7020.441.json</t>
  </si>
  <si>
    <t>E_1500_406_12892.89.json</t>
  </si>
  <si>
    <t>S_500_269_4092.911.json</t>
  </si>
  <si>
    <t>L_100_55_611.696.json</t>
  </si>
  <si>
    <t>S_500_187_6049.403.json</t>
  </si>
  <si>
    <t>S_500_208_6335.801.json</t>
  </si>
  <si>
    <t>L_100_25_1315.954.json</t>
  </si>
  <si>
    <t>E_1300_740_10661.376.json</t>
  </si>
  <si>
    <t>S_900_187_5822.566.json</t>
  </si>
  <si>
    <t>E_1100_257_9260.365.json</t>
  </si>
  <si>
    <t>S_700_241_8636.806.json</t>
  </si>
  <si>
    <t>E_1300_771_16414.183.json</t>
  </si>
  <si>
    <t>S_900_497_7733.985.json</t>
  </si>
  <si>
    <t>E_1300_272_11195.434.json</t>
  </si>
  <si>
    <t>L_300_83_3674.418.json</t>
  </si>
  <si>
    <t>L_300_148_3713.94.json</t>
  </si>
  <si>
    <t>L_100_31_1181.651.json</t>
  </si>
  <si>
    <t>E_1100_386_7057.872.json</t>
  </si>
  <si>
    <t>S_900_329_5772.776.json</t>
  </si>
  <si>
    <t>S_500_295_3232.887.json</t>
  </si>
  <si>
    <t>E_1100_324_14324.038.json</t>
  </si>
  <si>
    <t>L_100_48_629.836.json</t>
  </si>
  <si>
    <t>S_700_196_6126.997.json</t>
  </si>
  <si>
    <t>E_1500_571_13044.706.json</t>
  </si>
  <si>
    <t>S_500_231_4146.098.json</t>
  </si>
  <si>
    <t>L_300_61_2431.868.json</t>
  </si>
  <si>
    <t>E_1100_299_14229.205.json</t>
  </si>
  <si>
    <t>S_500_273_6280.474.json</t>
  </si>
  <si>
    <t>S_700_193_5892.243.json</t>
  </si>
  <si>
    <t>S_500_149_4262.669.json</t>
  </si>
  <si>
    <t>E_1100_614_6972.51.json</t>
  </si>
  <si>
    <t>L_100_53_712.653.json</t>
  </si>
  <si>
    <t>E_1100_291_13433.434.json</t>
  </si>
  <si>
    <t>E_1300_322_10868.802.json</t>
  </si>
  <si>
    <t>S_500_210_4264.109.json</t>
  </si>
  <si>
    <t>E_1100_391_7262.015.json</t>
  </si>
  <si>
    <t>S_500_235_3310.051.json</t>
  </si>
  <si>
    <t>E_1500_469_9476.886.json</t>
  </si>
  <si>
    <t>L_300_158_3787.659.json</t>
  </si>
  <si>
    <t>S_500_193_4103.372.json</t>
  </si>
  <si>
    <t>E_1100_360_14066.337.json</t>
  </si>
  <si>
    <t>E_1100_618_9377.946.json</t>
  </si>
  <si>
    <t>E_1300_708_11223.66.json</t>
  </si>
  <si>
    <t>S_700_259_5912.084.json</t>
  </si>
  <si>
    <t>S_700_396_8616.849.json</t>
  </si>
  <si>
    <t>L_300_111_2488.466.json</t>
  </si>
  <si>
    <t>E_1300_711_8389.883.json</t>
  </si>
  <si>
    <t>S_700_252_5969.603.json</t>
  </si>
  <si>
    <t>S_900_295_11725.32.json</t>
  </si>
  <si>
    <t>E_1100_469_9216.902.json</t>
  </si>
  <si>
    <t>L_300_141_2585.603.json</t>
  </si>
  <si>
    <t>L_100_27_1233.035.json</t>
  </si>
  <si>
    <t>S_500_196_6321.544.json</t>
  </si>
  <si>
    <t>E_1100_659_7245.515.json</t>
  </si>
  <si>
    <t>S_500_121_6667.223.json</t>
  </si>
  <si>
    <t>E_1300_433_11021.439.json</t>
  </si>
  <si>
    <t>S_700_210_6117.649.json</t>
  </si>
  <si>
    <t>E_1500_527_12745.609.json</t>
  </si>
  <si>
    <t>L_300_94_2571.705.json</t>
  </si>
  <si>
    <t>E_1300_415_10796.825.json</t>
  </si>
  <si>
    <t>S_900_363_7495.368.json</t>
  </si>
  <si>
    <t>S_500_140_6439.708.json</t>
  </si>
  <si>
    <t>S_900_459_11585.095.json</t>
  </si>
  <si>
    <t>S_500_165_4268.125.json</t>
  </si>
  <si>
    <t>S_700_271_5895.454.json</t>
  </si>
  <si>
    <t>S_900_312_11531.536.json</t>
  </si>
  <si>
    <t>S_900_414_5539.836.json</t>
  </si>
  <si>
    <t>E_1300_546_11196.071.json</t>
  </si>
  <si>
    <t>S_500_204_6243.974.json</t>
  </si>
  <si>
    <t>E_1100_456_9270.815.json</t>
  </si>
  <si>
    <t>L_100_40_1336.875.json</t>
  </si>
  <si>
    <t>L_300_178_3963.406.json</t>
  </si>
  <si>
    <t>L_300_87_1882.447.json</t>
  </si>
  <si>
    <t>E_1500_404_12700.04.json</t>
  </si>
  <si>
    <t>S_700_243_6046.35.json</t>
  </si>
  <si>
    <t>L_100_33_1194.515.json</t>
  </si>
  <si>
    <t>L_100_31_702.566.json</t>
  </si>
  <si>
    <t>E_1100_538_7050.053.json</t>
  </si>
  <si>
    <t>S_700_414_5854.159.json</t>
  </si>
  <si>
    <t>S_900_521_11246.491.json</t>
  </si>
  <si>
    <t>S_500_122_6196.918.json</t>
  </si>
  <si>
    <t>S_700_177_8491.651.json</t>
  </si>
  <si>
    <t>E_1100_310_14371.437.json</t>
  </si>
  <si>
    <t>S_900_440_5773.845.json</t>
  </si>
  <si>
    <t>S_900_266_7883.804.json</t>
  </si>
  <si>
    <t>E_1100_481_6956.211.json</t>
  </si>
  <si>
    <t>L_300_119_2444.564.json</t>
  </si>
  <si>
    <t>S_900_359_5646.71.json</t>
  </si>
  <si>
    <t>L_100_51_624.473.json</t>
  </si>
  <si>
    <t>E_1100_426_9289.19.json</t>
  </si>
  <si>
    <t>S_700_161_4445.428.json</t>
  </si>
  <si>
    <t>S_900_362_7746.933.json</t>
  </si>
  <si>
    <t>L_300_148_3826.211.json</t>
  </si>
  <si>
    <t>L_100_29_1302.575.json</t>
  </si>
  <si>
    <t>L_100_28_1210.19.json</t>
  </si>
  <si>
    <t>E_1500_417_19334.023.json</t>
  </si>
  <si>
    <t>E_1100_277_14087.731.json</t>
  </si>
  <si>
    <t>E_1300_523_16504.72.json</t>
  </si>
  <si>
    <t>L_300_94_3924.245.json</t>
  </si>
  <si>
    <t>E_1100_270_7000.616.json</t>
  </si>
  <si>
    <t>L_100_21_619.158.json</t>
  </si>
  <si>
    <t>E_1500_592_12880.962.json</t>
  </si>
  <si>
    <t>E_1100_420_6649.84.json</t>
  </si>
  <si>
    <t>L_300_134_1780.89.json</t>
  </si>
  <si>
    <t>L_100_33_609.502.json</t>
  </si>
  <si>
    <t>S_900_499_7474.948.json</t>
  </si>
  <si>
    <t>L_300_122_1865.015.json</t>
  </si>
  <si>
    <t>E_1100_240_14277.977.json</t>
  </si>
  <si>
    <t>S_700_295_8892.024.json</t>
  </si>
  <si>
    <t>L_100_37_1157.943.json</t>
  </si>
  <si>
    <t>E_1300_747_16620.296.json</t>
  </si>
  <si>
    <t>S_700_408_9262.808.json</t>
  </si>
  <si>
    <t>S_500_191_6286.426.json</t>
  </si>
  <si>
    <t>S_700_404_4467.833.json</t>
  </si>
  <si>
    <t>S_900_324_5669.147.json</t>
  </si>
  <si>
    <t>L_100_20_1279.317.json</t>
  </si>
  <si>
    <t>S_500_247_6656.418.json</t>
  </si>
  <si>
    <t>L_100_51_830.711.json</t>
  </si>
  <si>
    <t>E_1500_512_18980.798.json</t>
  </si>
  <si>
    <t>E_1100_548_9327.421.json</t>
  </si>
  <si>
    <t>E_1500_641_9535.438.json</t>
  </si>
  <si>
    <t>L_300_145_3680.868.json</t>
  </si>
  <si>
    <t>L_100_47_1246.881.json</t>
  </si>
  <si>
    <t>E_1500_733_19134.77.json</t>
  </si>
  <si>
    <t>S_900_224_11559.123.json</t>
  </si>
  <si>
    <t>E_1300_300_16575.462.json</t>
  </si>
  <si>
    <t>S_700_181_6056.698.json</t>
  </si>
  <si>
    <t>S_900_255_11809.458.json</t>
  </si>
  <si>
    <t>S_700_296_5767.037.json</t>
  </si>
  <si>
    <t>E_1300_320_11051.414.json</t>
  </si>
  <si>
    <t>S_700_418_5871.954.json</t>
  </si>
  <si>
    <t>S_500_118_6382.621.json</t>
  </si>
  <si>
    <t>S_900_480_7528.247.json</t>
  </si>
  <si>
    <t>S_500_201_4222.988.json</t>
  </si>
  <si>
    <t>E_1100_379_7120.885.json</t>
  </si>
  <si>
    <t>S_500_144_4309.194.json</t>
  </si>
  <si>
    <t>E_1100_571_7084.994.json</t>
  </si>
  <si>
    <t>L_100_21_671.402.json</t>
  </si>
  <si>
    <t>S_900_452_5729.75.json</t>
  </si>
  <si>
    <t>S_500_186_6570.043.json</t>
  </si>
  <si>
    <t>E_1100_610_7140.988.json</t>
  </si>
  <si>
    <t>E_1100_494_9407.617.json</t>
  </si>
  <si>
    <t>E_1500_572_13082.173.json</t>
  </si>
  <si>
    <t>E_1100_609_14017.601.json</t>
  </si>
  <si>
    <t>E_1500_754_12964.73.json</t>
  </si>
  <si>
    <t>L_300_71_1862.819.json</t>
  </si>
  <si>
    <t>L_100_42_1243.254.json</t>
  </si>
  <si>
    <t>E_1300_578_8174.761.json</t>
  </si>
  <si>
    <t>E_1300_330_10800.414.json</t>
  </si>
  <si>
    <t>L_100_57_661.961.json</t>
  </si>
  <si>
    <t>S_500_137_6275.937.json</t>
  </si>
  <si>
    <t>E_1300_566_16332.888.json</t>
  </si>
  <si>
    <t>E_1100_547_6959.488.json</t>
  </si>
  <si>
    <t>E_1100_551_14043.123.json</t>
  </si>
  <si>
    <t>E_1100_552_9359.014.json</t>
  </si>
  <si>
    <t>S_500_128_6448.626.json</t>
  </si>
  <si>
    <t>S_500_125_4206.261.json</t>
  </si>
  <si>
    <t>S_900_391_5746.106.json</t>
  </si>
  <si>
    <t>E_1300_391_10996.778.json</t>
  </si>
  <si>
    <t>S_900_282_11206.434.json</t>
  </si>
  <si>
    <t>L_300_89_3742.519.json</t>
  </si>
  <si>
    <t>S_900_362_5667.393.json</t>
  </si>
  <si>
    <t>L_300_70_3952.605.json</t>
  </si>
  <si>
    <t>E_1100_336_13776.187.json</t>
  </si>
  <si>
    <t>S_700_334_5685.924.json</t>
  </si>
  <si>
    <t>E_1300_580_8282.509.json</t>
  </si>
  <si>
    <t>E_1500_354_19010.626.json</t>
  </si>
  <si>
    <t>S_900_440_5632.302.json</t>
  </si>
  <si>
    <t>E_1100_484_7214.183.json</t>
  </si>
  <si>
    <t>L_100_23_639.461.json</t>
  </si>
  <si>
    <t>E_1500_852_9321.649.json</t>
  </si>
  <si>
    <t>E_1300_521_16946.895.json</t>
  </si>
  <si>
    <t>S_900_477_7372.657.json</t>
  </si>
  <si>
    <t>S_900_388_7585.468.json</t>
  </si>
  <si>
    <t>L_300_110_2511.536.json</t>
  </si>
  <si>
    <t>S_700_193_6044.671.json</t>
  </si>
  <si>
    <t>L_100_20_643.043.json</t>
  </si>
  <si>
    <t>E_1300_452_16957.959.json</t>
  </si>
  <si>
    <t>S_700_316_5765.875.json</t>
  </si>
  <si>
    <t>S_700_205_9036.826.json</t>
  </si>
  <si>
    <t>E_1100_534_9307.444.json</t>
  </si>
  <si>
    <t>E_1500_459_9744.787.json</t>
  </si>
  <si>
    <t>L_100_28_864.619.json</t>
  </si>
  <si>
    <t>E_1100_385_14203.103.json</t>
  </si>
  <si>
    <t>L_100_59_788.591.json</t>
  </si>
  <si>
    <t>L_100_23_1288.897.json</t>
  </si>
  <si>
    <t>S_700_337_5876.573.json</t>
  </si>
  <si>
    <t>S_700_294_4523.868.json</t>
  </si>
  <si>
    <t>L_300_136_3734.831.json</t>
  </si>
  <si>
    <t>L_100_20_674.403.json</t>
  </si>
  <si>
    <t>E_1100_470_6946.695.json</t>
  </si>
  <si>
    <t>L_100_54_849.332.json</t>
  </si>
  <si>
    <t>S_700_357_8618.063.json</t>
  </si>
  <si>
    <t>L_300_170_3994.958.json</t>
  </si>
  <si>
    <t>E_1300_570_16369.773.json</t>
  </si>
  <si>
    <t>S_500_143_3190.645.json</t>
  </si>
  <si>
    <t>S_700_179_6029.561.json</t>
  </si>
  <si>
    <t>L_100_45_763.689.json</t>
  </si>
  <si>
    <t>S_900_412_5682.01.json</t>
  </si>
  <si>
    <t>L_300_93_2558.299.json</t>
  </si>
  <si>
    <t>L_300_127_2321.089.json</t>
  </si>
  <si>
    <t>S_500_271_4286.983.json</t>
  </si>
  <si>
    <t>E_1500_418_12608.693.json</t>
  </si>
  <si>
    <t>S_900_434_5858.817.json</t>
  </si>
  <si>
    <t>E_1300_578_11148.271.json</t>
  </si>
  <si>
    <t>E_1100_517_7012.58.json</t>
  </si>
  <si>
    <t>S_900_323_11507.199.json</t>
  </si>
  <si>
    <t>E_1500_715_12657.443.json</t>
  </si>
  <si>
    <t>E_1300_406_8153.062.json</t>
  </si>
  <si>
    <t>S_700_163_5700.435.json</t>
  </si>
  <si>
    <t>L_300_122_2652.637.json</t>
  </si>
  <si>
    <t>S_500_180_3191.382.json</t>
  </si>
  <si>
    <t>S_500_108_6367.272.json</t>
  </si>
  <si>
    <t>E_1300_401_8356.933.json</t>
  </si>
  <si>
    <t>E_1500_475_12802.35.json</t>
  </si>
  <si>
    <t>E_1300_296_16637.189.json</t>
  </si>
  <si>
    <t>S_700_360_4376.657.json</t>
  </si>
  <si>
    <t>L_100_52_1227.937.json</t>
  </si>
  <si>
    <t>E_1100_394_9369.542.json</t>
  </si>
  <si>
    <t>S_700_201_4350.149.json</t>
  </si>
  <si>
    <t>L_100_49_1243.474.json</t>
  </si>
  <si>
    <t>L_300_162_2577.602.json</t>
  </si>
  <si>
    <t>S_500_168_6269.868.json</t>
  </si>
  <si>
    <t>L_100_44_839.496.json</t>
  </si>
  <si>
    <t>L_300_68_4070.254.json</t>
  </si>
  <si>
    <t>E_1300_754_10737.434.json</t>
  </si>
  <si>
    <t>E_1100_251_7111.55.json</t>
  </si>
  <si>
    <t>S_900_496_7434.976.json</t>
  </si>
  <si>
    <t>S_900_498_5809.953.json</t>
  </si>
  <si>
    <t>E_1500_488_19172.793.json</t>
  </si>
  <si>
    <t>S_900_292_11552.28.json</t>
  </si>
  <si>
    <t>L_300_114_1930.114.json</t>
  </si>
  <si>
    <t>L_100_47_655.65.json</t>
  </si>
  <si>
    <t>E_1100_482_9295.481.json</t>
  </si>
  <si>
    <t>S_700_359_8693.972.json</t>
  </si>
  <si>
    <t>L_300_145_1868.056.json</t>
  </si>
  <si>
    <t>E_1500_838_12584.011.json</t>
  </si>
  <si>
    <t>L_300_178_2575.504.json</t>
  </si>
  <si>
    <t>L_300_131_4140.033.json</t>
  </si>
  <si>
    <t>E_1500_507_18671.052.json</t>
  </si>
  <si>
    <t>S_900_523_11218.131.json</t>
  </si>
  <si>
    <t>L_300_72_4008.421.json</t>
  </si>
  <si>
    <t>L_100_33_841.381.json</t>
  </si>
  <si>
    <t>E_1300_299_16542.879.json</t>
  </si>
  <si>
    <t>E_1100_637_7153.192.json</t>
  </si>
  <si>
    <t>E_1300_637_10924.465.json</t>
  </si>
  <si>
    <t>E_1300_641_10907.192.json</t>
  </si>
  <si>
    <t>S_700_396_8957.092.json</t>
  </si>
  <si>
    <t>S_900_406_7668.806.json</t>
  </si>
  <si>
    <t>E_1300_485_16827.433.json</t>
  </si>
  <si>
    <t>E_1500_322_18854.186.json</t>
  </si>
  <si>
    <t>E_1100_348_13722.412.json</t>
  </si>
  <si>
    <t>E_1300_458_16450.53.json</t>
  </si>
  <si>
    <t>L_100_40_1219.17.json</t>
  </si>
  <si>
    <t>E_1300_575_8412.353.json</t>
  </si>
  <si>
    <t>L_300_123_4057.389.json</t>
  </si>
  <si>
    <t>L_300_126_1874.667.json</t>
  </si>
  <si>
    <t>S_700_273_8880.689.json</t>
  </si>
  <si>
    <t>E_1300_572_8442.998.json</t>
  </si>
  <si>
    <t>L_100_43_662.21.json</t>
  </si>
  <si>
    <t>E_1500_448_12408.439.json</t>
  </si>
  <si>
    <t>L_300_88_2525.635.json</t>
  </si>
  <si>
    <t>E_1100_484_9389.87.json</t>
  </si>
  <si>
    <t>E_1500_770_9421.701.json</t>
  </si>
  <si>
    <t>L_300_176_2605.566.json</t>
  </si>
  <si>
    <t>E_1300_572_10965.359.json</t>
  </si>
  <si>
    <t>S_500_257_6419.923.json</t>
  </si>
  <si>
    <t>S_900_242_7776.493.json</t>
  </si>
  <si>
    <t>E_1100_366_7029.334.json</t>
  </si>
  <si>
    <t>E_1300_644_8179.67.json</t>
  </si>
  <si>
    <t>L_300_156_3769.789.json</t>
  </si>
  <si>
    <t>L_300_96_3902.466.json</t>
  </si>
  <si>
    <t>L_100_45_1269.044.json</t>
  </si>
  <si>
    <t>E_1500_730_12852.257.json</t>
  </si>
  <si>
    <t>S_700_221_4349.839.json</t>
  </si>
  <si>
    <t>L_100_38_1259.152.json</t>
  </si>
  <si>
    <t>E_1100_620_6914.589.json</t>
  </si>
  <si>
    <t>S_700_176_4396.731.json</t>
  </si>
  <si>
    <t>E_1100_234_6763.034.json</t>
  </si>
  <si>
    <t>S_500_106_6415.476.json</t>
  </si>
  <si>
    <t>L_300_61_1984.416.json</t>
  </si>
  <si>
    <t>E_1500_560_12548.309.json</t>
  </si>
  <si>
    <t>E_1500_698_9419.174.json</t>
  </si>
  <si>
    <t>E_1100_458_9561.496.json</t>
  </si>
  <si>
    <t>L_100_27_599.405.json</t>
  </si>
  <si>
    <t>E_1100_445_13729.226.json</t>
  </si>
  <si>
    <t>L_100_27_627.665.json</t>
  </si>
  <si>
    <t>L_300_138_2448.083.json</t>
  </si>
  <si>
    <t>E_1100_226_9223.982.json</t>
  </si>
  <si>
    <t>S_500_239_3130.142.json</t>
  </si>
  <si>
    <t>L_300_158_2552.824.json</t>
  </si>
  <si>
    <t>E_1500_630_18903.952.json</t>
  </si>
  <si>
    <t>L_100_37_872.238.json</t>
  </si>
  <si>
    <t>E_1500_526_12657.346.json</t>
  </si>
  <si>
    <t>S_700_146_4658.339.json</t>
  </si>
  <si>
    <t>E_1300_450_8174.479.json</t>
  </si>
  <si>
    <t>S_700_213_4427.911.json</t>
  </si>
  <si>
    <t>E_1100_634_13723.202.json</t>
  </si>
  <si>
    <t>L_300_163_3902.999.json</t>
  </si>
  <si>
    <t>L_300_135_3834.912.json</t>
  </si>
  <si>
    <t>L_300_119_3770.053.json</t>
  </si>
  <si>
    <t>S_900_429_5762.818.json</t>
  </si>
  <si>
    <t>L_100_58_1261.709.json</t>
  </si>
  <si>
    <t>L_100_46_1359.691.json</t>
  </si>
  <si>
    <t>S_500_208_6592.204.json</t>
  </si>
  <si>
    <t>E_1300_547_11097.785.json</t>
  </si>
  <si>
    <t>S_700_346_4498.589.json</t>
  </si>
  <si>
    <t>L_100_42_825.087.json</t>
  </si>
  <si>
    <t>E_1500_816_12520.739.json</t>
  </si>
  <si>
    <t>S_700_210_5675.169.json</t>
  </si>
  <si>
    <t>E_1100_617_13839.932.json</t>
  </si>
  <si>
    <t>S_700_249_4400.011.json</t>
  </si>
  <si>
    <t>E_1100_411_9340.234.json</t>
  </si>
  <si>
    <t>E_1100_234_7004.381.json</t>
  </si>
  <si>
    <t>S_900_291_7489.22.json</t>
  </si>
  <si>
    <t>E_1100_458_13731.792.json</t>
  </si>
  <si>
    <t>S_700_184_8669.345.json</t>
  </si>
  <si>
    <t>S_900_373_7708.683.json</t>
  </si>
  <si>
    <t>S_700_333_4349.33.json</t>
  </si>
  <si>
    <t>S_500_286_3190.346.json</t>
  </si>
  <si>
    <t>L_100_27_904.635.json</t>
  </si>
  <si>
    <t>S_500_288_6247.535.json</t>
  </si>
  <si>
    <t>E_1500_656_9694.602.json</t>
  </si>
  <si>
    <t>L_100_45_652.084.json</t>
  </si>
  <si>
    <t>S_500_197_3159.421.json</t>
  </si>
  <si>
    <t>S_500_246_6444.417.json</t>
  </si>
  <si>
    <t>L_300_85_3773.049.json</t>
  </si>
  <si>
    <t>E_1300_779_11012.706.json</t>
  </si>
  <si>
    <t>E_1300_303_8340.253.json</t>
  </si>
  <si>
    <t>S_900_227_11415.3.json</t>
  </si>
  <si>
    <t>S_500_118_3063.638.json</t>
  </si>
  <si>
    <t>E_1300_552_8287.127.json</t>
  </si>
  <si>
    <t>S_500_241_3202.375.json</t>
  </si>
  <si>
    <t>S_900_527_5911.571.json</t>
  </si>
  <si>
    <t>L_100_29_694.063.json</t>
  </si>
  <si>
    <t>S_900_520_5778.629.json</t>
  </si>
  <si>
    <t>S_700_376_4420.292.json</t>
  </si>
  <si>
    <t>E_1100_223_9442.05.json</t>
  </si>
  <si>
    <t>L_300_167_1894.3.json</t>
  </si>
  <si>
    <t>E_1500_844_9711.459.json</t>
  </si>
  <si>
    <t>E_1300_573_11380.506.json</t>
  </si>
  <si>
    <t>S_500_203_3187.607.json</t>
  </si>
  <si>
    <t>L_300_178_1931.078.json</t>
  </si>
  <si>
    <t>S_900_409_7515.61.json</t>
  </si>
  <si>
    <t>S_900_287_5664.036.json</t>
  </si>
  <si>
    <t>S_700_196_4423.703.json</t>
  </si>
  <si>
    <t>S_900_290_7546.743.json</t>
  </si>
  <si>
    <t>E_1100_419_9603.91.json</t>
  </si>
  <si>
    <t>E_1300_632_16201.271.json</t>
  </si>
  <si>
    <t>L_300_133_1847.442.json</t>
  </si>
  <si>
    <t>E_1300_489_8408.141.json</t>
  </si>
  <si>
    <t>S_500_286_6326.389.json</t>
  </si>
  <si>
    <t>S_900_356_7787.279.json</t>
  </si>
  <si>
    <t>S_700_417_4504.695.json</t>
  </si>
  <si>
    <t>S_900_231_5732.479.json</t>
  </si>
  <si>
    <t>E_1100_545_9438.768.json</t>
  </si>
  <si>
    <t>S_700_318_8352.249.json</t>
  </si>
  <si>
    <t>S_900_474_11548.756.json</t>
  </si>
  <si>
    <t>S_500_284_6579.404.json</t>
  </si>
  <si>
    <t>E_1100_468_14229.099.json</t>
  </si>
  <si>
    <t>E_1100_315_14038.356.json</t>
  </si>
  <si>
    <t>S_500_233_4254.281.json</t>
  </si>
  <si>
    <t>S_700_364_4472.864.json</t>
  </si>
  <si>
    <t>E_1500_588_19240.587.json</t>
  </si>
  <si>
    <t>E_1500_679_19482.213.json</t>
  </si>
  <si>
    <t>S_500_184_3066.665.json</t>
  </si>
  <si>
    <t>S_500_282_3238.239.json</t>
  </si>
  <si>
    <t>E_1500_644_19110.569.json</t>
  </si>
  <si>
    <t>E_1100_263_14138.396.json</t>
  </si>
  <si>
    <t>E_1500_686_9643.875.json</t>
  </si>
  <si>
    <t>L_300_109_1874.235.json</t>
  </si>
  <si>
    <t>L_100_41_1305.904.json</t>
  </si>
  <si>
    <t>S_500_208_3382.353.json</t>
  </si>
  <si>
    <t>E_1500_437_19141.945.json</t>
  </si>
  <si>
    <t>L_300_76_3739.037.json</t>
  </si>
  <si>
    <t>S_500_276_3207.999.json</t>
  </si>
  <si>
    <t>E_1100_563_7039.39.json</t>
  </si>
  <si>
    <t>S_700_235_5888.822.json</t>
  </si>
  <si>
    <t>S_900_465_10963.345.json</t>
  </si>
  <si>
    <t>S_900_182_11643.548.json</t>
  </si>
  <si>
    <t>S_900_243_5789.661.json</t>
  </si>
  <si>
    <t>E_1100_657_14170.052.json</t>
  </si>
  <si>
    <t>E_1300_558_16656.881.json</t>
  </si>
  <si>
    <t>S_500_189_3296.533.json</t>
  </si>
  <si>
    <t>S_500_111_6482.156.json</t>
  </si>
  <si>
    <t>L_300_161_1785.706.json</t>
  </si>
  <si>
    <t>S_900_415_7489.989.json</t>
  </si>
  <si>
    <t>E_1500_494_18610.536.json</t>
  </si>
  <si>
    <t>L_300_172_1956.242.json</t>
  </si>
  <si>
    <t>S_500_279_4234.254.json</t>
  </si>
  <si>
    <t>S_900_207_5620.729.json</t>
  </si>
  <si>
    <t>L_100_46_712.843.json</t>
  </si>
  <si>
    <t>L_100_28_862.238.json</t>
  </si>
  <si>
    <t>E_1500_460_9491.007.json</t>
  </si>
  <si>
    <t>E_1100_225_14182.994.json</t>
  </si>
  <si>
    <t>E_1500_848_9499.992.json</t>
  </si>
  <si>
    <t>E_1500_666_9643.415.json</t>
  </si>
  <si>
    <t>S_900_514_5694.91.json</t>
  </si>
  <si>
    <t>E_1500_690_19493.507.json</t>
  </si>
  <si>
    <t>L_100_39_927.263.json</t>
  </si>
  <si>
    <t>E_1500_400_18464.79.json</t>
  </si>
  <si>
    <t>E_1300_280_16720.256.json</t>
  </si>
  <si>
    <t>L_100_29_788.65.json</t>
  </si>
  <si>
    <t>S_900_312_11330.841.json</t>
  </si>
  <si>
    <t>L_300_142_2584.306.json</t>
  </si>
  <si>
    <t>E_1500_664_9592.697.json</t>
  </si>
  <si>
    <t>L_300_173_2543.338.json</t>
  </si>
  <si>
    <t>S_500_116_3291.511.json</t>
  </si>
  <si>
    <t>S_900_383_11025.791.json</t>
  </si>
  <si>
    <t>L_100_27_658.143.json</t>
  </si>
  <si>
    <t>L_300_170_1862.208.json</t>
  </si>
  <si>
    <t>E_1300_773_16382.912.json</t>
  </si>
  <si>
    <t>L_100_44_857.524.json</t>
  </si>
  <si>
    <t>L_100_57_644.207.json</t>
  </si>
  <si>
    <t>E_1300_522_11125.638.json</t>
  </si>
  <si>
    <t>E_1100_266_14168.107.json</t>
  </si>
  <si>
    <t>E_1100_441_9249.879.json</t>
  </si>
  <si>
    <t>L_300_171_2703.929.json</t>
  </si>
  <si>
    <t>E_1100_236_9298.556.json</t>
  </si>
  <si>
    <t>L_100_38_1264.286.json</t>
  </si>
  <si>
    <t>L_100_44_1238.399.json</t>
  </si>
  <si>
    <t>E_1500_696_12477.123.json</t>
  </si>
  <si>
    <t>L_100_58_830.474.json</t>
  </si>
  <si>
    <t>S_700_349_5852.725.json</t>
  </si>
  <si>
    <t>E_1300_392_16225.245.json</t>
  </si>
  <si>
    <t>E_1300_358_11180.188.json</t>
  </si>
  <si>
    <t>L_300_137_3892.05.json</t>
  </si>
  <si>
    <t>E_1300_745_8222.696.json</t>
  </si>
  <si>
    <t>S_700_239_4427.988.json</t>
  </si>
  <si>
    <t>S_500_253_3142.995.json</t>
  </si>
  <si>
    <t>E_1500_727_12858.924.json</t>
  </si>
  <si>
    <t>L_100_56_871.244.json</t>
  </si>
  <si>
    <t>E_1500_448_12831.553.json</t>
  </si>
  <si>
    <t>S_700_281_4390.621.json</t>
  </si>
  <si>
    <t>L_100_22_729.676.json</t>
  </si>
  <si>
    <t>E_1100_318_7171.223.json</t>
  </si>
  <si>
    <t>L_100_42_866.317.json</t>
  </si>
  <si>
    <t>E_1100_283_7040.54.json</t>
  </si>
  <si>
    <t>E_1300_594_10974.698.json</t>
  </si>
  <si>
    <t>E_1500_572_12671.896.json</t>
  </si>
  <si>
    <t>L_100_56_1340.391.json</t>
  </si>
  <si>
    <t>S_700_186_9032.728.json</t>
  </si>
  <si>
    <t>E_1300_324_11096.99.json</t>
  </si>
  <si>
    <t>S_900_231_11641.783.json</t>
  </si>
  <si>
    <t>S_700_225_8940.207.json</t>
  </si>
  <si>
    <t>L_100_46_1237.511.json</t>
  </si>
  <si>
    <t>S_700_299_8893.662.json</t>
  </si>
  <si>
    <t>E_1100_281_14148.26.json</t>
  </si>
  <si>
    <t>S_500_201_4127.375.json</t>
  </si>
  <si>
    <t>S_700_325_8906.243.json</t>
  </si>
  <si>
    <t>S_500_122_6447.163.json</t>
  </si>
  <si>
    <t>S_700_290_4506.341.json</t>
  </si>
  <si>
    <t>E_1300_271_11279.822.json</t>
  </si>
  <si>
    <t>S_900_373_7648.972.json</t>
  </si>
  <si>
    <t>L_300_109_2483.35.json</t>
  </si>
  <si>
    <t>L_300_143_1966.463.json</t>
  </si>
  <si>
    <t>L_100_53_656.011.json</t>
  </si>
  <si>
    <t>E_1500_695_19585.046.json</t>
  </si>
  <si>
    <t>S_500_258_3111.539.json</t>
  </si>
  <si>
    <t>S_500_276_6269.574.json</t>
  </si>
  <si>
    <t>S_900_308_7666.966.json</t>
  </si>
  <si>
    <t>E_1300_528_8237.455.json</t>
  </si>
  <si>
    <t>E_1500_883_18953.113.json</t>
  </si>
  <si>
    <t>S_500_251_6309.18.json</t>
  </si>
  <si>
    <t>L_300_95_1926.696.json</t>
  </si>
  <si>
    <t>E_1300_339_16669.525.json</t>
  </si>
  <si>
    <t>E_1500_318_9208.447.json</t>
  </si>
  <si>
    <t>L_300_75_2538.668.json</t>
  </si>
  <si>
    <t>E_1300_509_11160.46.json</t>
  </si>
  <si>
    <t>E_1100_290_13676.604.json</t>
  </si>
  <si>
    <t>L_100_24_1274.772.json</t>
  </si>
  <si>
    <t>E_1500_813_12740.574.json</t>
  </si>
  <si>
    <t>E_1100_289_9339.995.json</t>
  </si>
  <si>
    <t>L_100_48_915.638.json</t>
  </si>
  <si>
    <t>S_500_136_6579.599.json</t>
  </si>
  <si>
    <t>E_1500_388_12593.449.json</t>
  </si>
  <si>
    <t>E_1300_302_10959.322.json</t>
  </si>
  <si>
    <t>S_700_377_4400.722.json</t>
  </si>
  <si>
    <t>E_1300_549_10995.918.json</t>
  </si>
  <si>
    <t>S_900_526_5675.614.json</t>
  </si>
  <si>
    <t>S_500_240_6391.247.json</t>
  </si>
  <si>
    <t>S_900_414_11220.514.json</t>
  </si>
  <si>
    <t>E_1300_443_8274.325.json</t>
  </si>
  <si>
    <t>L_100_38_786.8.json</t>
  </si>
  <si>
    <t>S_700_191_8995.446.json</t>
  </si>
  <si>
    <t>E_1300_460_16616.859.json</t>
  </si>
  <si>
    <t>L_300_157_3877.825.json</t>
  </si>
  <si>
    <t>S_500_136_4287.421.json</t>
  </si>
  <si>
    <t>E_1500_850_12727.453.json</t>
  </si>
  <si>
    <t>S_700_414_5905.191.json</t>
  </si>
  <si>
    <t>S_700_241_5986.984.json</t>
  </si>
  <si>
    <t>S_900_282_11626.515.json</t>
  </si>
  <si>
    <t>S_900_259_11393.0.json</t>
  </si>
  <si>
    <t>L_300_140_1917.141.json</t>
  </si>
  <si>
    <t>S_900_211_11566.661.json</t>
  </si>
  <si>
    <t>S_700_364_4256.693.json</t>
  </si>
  <si>
    <t>L_100_30_655.249.json</t>
  </si>
  <si>
    <t>L_300_117_1915.318.json</t>
  </si>
  <si>
    <t>L_100_51_1248.899.json</t>
  </si>
  <si>
    <t>E_1100_519_14231.222.json</t>
  </si>
  <si>
    <t>L_300_118_2617.621.json</t>
  </si>
  <si>
    <t>S_500_229_3110.458.json</t>
  </si>
  <si>
    <t>S_500_117_4228.857.json</t>
  </si>
  <si>
    <t>E_1300_482_11185.484.json</t>
  </si>
  <si>
    <t>S_900_203_11943.567.json</t>
  </si>
  <si>
    <t>E_1100_259_9251.347.json</t>
  </si>
  <si>
    <t>E_1500_489_19196.274.json</t>
  </si>
  <si>
    <t>S_500_260_4183.046.json</t>
  </si>
  <si>
    <t>L_100_58_699.464.json</t>
  </si>
  <si>
    <t>S_500_169_4167.024.json</t>
  </si>
  <si>
    <t>E_1300_270_16606.579.json</t>
  </si>
  <si>
    <t>S_500_217_3221.213.json</t>
  </si>
  <si>
    <t>E_1300_644_17101.196.json</t>
  </si>
  <si>
    <t>S_700_398_9041.772.json</t>
  </si>
  <si>
    <t>E_1500_558_19413.115.json</t>
  </si>
  <si>
    <t>L_100_51_659.715.json</t>
  </si>
  <si>
    <t>E_1100_358_7139.111.json</t>
  </si>
  <si>
    <t>L_100_57_596.247.json</t>
  </si>
  <si>
    <t>S_900_242_7595.908.json</t>
  </si>
  <si>
    <t>E_1300_362_11090.028.json</t>
  </si>
  <si>
    <t>L_300_79_2589.132.json</t>
  </si>
  <si>
    <t>L_100_45_1298.857.json</t>
  </si>
  <si>
    <t>S_700_185_6238.962.json</t>
  </si>
  <si>
    <t>S_700_407_8735.004.json</t>
  </si>
  <si>
    <t>S_700_414_6132.03.json</t>
  </si>
  <si>
    <t>S_500_244_4399.283.json</t>
  </si>
  <si>
    <t>S_500_234_6399.464.json</t>
  </si>
  <si>
    <t>L_100_37_835.617.json</t>
  </si>
  <si>
    <t>S_900_351_11460.682.json</t>
  </si>
  <si>
    <t>L_300_70_1927.723.json</t>
  </si>
  <si>
    <t>E_1500_446_19100.357.json</t>
  </si>
  <si>
    <t>E_1500_477_12925.481.json</t>
  </si>
  <si>
    <t>L_300_97_2527.306.json</t>
  </si>
  <si>
    <t>L_300_95_3785.923.json</t>
  </si>
  <si>
    <t>E_1300_274_16469.97.json</t>
  </si>
  <si>
    <t>E_1300_421_10819.181.json</t>
  </si>
  <si>
    <t>L_300_110_1860.483.json</t>
  </si>
  <si>
    <t>E_1500_561_9671.299.json</t>
  </si>
  <si>
    <t>E_1300_583_8401.319.json</t>
  </si>
  <si>
    <t>S_500_182_4137.389.json</t>
  </si>
  <si>
    <t>E_1300_491_16759.138.json</t>
  </si>
  <si>
    <t>S_900_343_7698.705.json</t>
  </si>
  <si>
    <t>E_1100_584_7092.992.json</t>
  </si>
  <si>
    <t>S_900_343_7749.258.json</t>
  </si>
  <si>
    <t>L_100_24_1302.678.json</t>
  </si>
  <si>
    <t>S_500_265_4377.198.json</t>
  </si>
  <si>
    <t>L_300_171_2557.641.json</t>
  </si>
  <si>
    <t>S_500_297_6479.943.json</t>
  </si>
  <si>
    <t>E_1100_499_6772.245.json</t>
  </si>
  <si>
    <t>S_700_305_5728.608.json</t>
  </si>
  <si>
    <t>L_100_46_660.95.json</t>
  </si>
  <si>
    <t>E_1100_396_14172.771.json</t>
  </si>
  <si>
    <t>L_300_91_2442.135.json</t>
  </si>
  <si>
    <t>S_700_294_5802.879.json</t>
  </si>
  <si>
    <t>S_900_420_5740.194.json</t>
  </si>
  <si>
    <t>S_500_112_4240.893.json</t>
  </si>
  <si>
    <t>E_1300_560_16759.109.json</t>
  </si>
  <si>
    <t>L_300_153_3750.621.json</t>
  </si>
  <si>
    <t>S_900_502_7477.096.json</t>
  </si>
  <si>
    <t>S_900_497_7768.348.json</t>
  </si>
  <si>
    <t>E_1100_576_14067.733.json</t>
  </si>
  <si>
    <t>S_700_227_9057.279.json</t>
  </si>
  <si>
    <t>E_1300_657_10979.288.json</t>
  </si>
  <si>
    <t>S_900_189_12020.948.json</t>
  </si>
  <si>
    <t>L_100_26_808.153.json</t>
  </si>
  <si>
    <t>E_1500_551_19168.407.json</t>
  </si>
  <si>
    <t>E_1100_574_9417.078.json</t>
  </si>
  <si>
    <t>L_300_146_1955.821.json</t>
  </si>
  <si>
    <t>L_300_137_1878.832.json</t>
  </si>
  <si>
    <t>E_1500_510_19221.909.json</t>
  </si>
  <si>
    <t>S_900_412_7675.197.json</t>
  </si>
  <si>
    <t>S_500_195_6600.171.json</t>
  </si>
  <si>
    <t>E_1500_724_9543.473.json</t>
  </si>
  <si>
    <t>E_1300_425_8171.868.json</t>
  </si>
  <si>
    <t>S_500_281_3191.14.json</t>
  </si>
  <si>
    <t>E_1500_521_12914.921.json</t>
  </si>
  <si>
    <t>L_300_139_2014.141.json</t>
  </si>
  <si>
    <t>L_300_132_1784.208.json</t>
  </si>
  <si>
    <t>L_100_51_1418.752.json</t>
  </si>
  <si>
    <t>E_1100_358_9284.27.json</t>
  </si>
  <si>
    <t>S_500_269_6398.536.json</t>
  </si>
  <si>
    <t>E_1100_493_9487.216.json</t>
  </si>
  <si>
    <t>E_1500_872_13083.113.json</t>
  </si>
  <si>
    <t>S_700_277_4515.021.json</t>
  </si>
  <si>
    <t>S_900_254_7986.31.json</t>
  </si>
  <si>
    <t>E_1500_877_9679.004.json</t>
  </si>
  <si>
    <t>E_1300_484_8122.256.json</t>
  </si>
  <si>
    <t>L_300_69_2562.687.json</t>
  </si>
  <si>
    <t>E_1100_511_13946.346.json</t>
  </si>
  <si>
    <t>L_100_36_871.261.json</t>
  </si>
  <si>
    <t>S_500_171_6706.168.json</t>
  </si>
  <si>
    <t>S_700_298_8760.924.json</t>
  </si>
  <si>
    <t>L_300_73_2610.463.json</t>
  </si>
  <si>
    <t>L_300_151_2001.731.json</t>
  </si>
  <si>
    <t>L_300_92_1886.488.json</t>
  </si>
  <si>
    <t>S_500_155_3234.36.json</t>
  </si>
  <si>
    <t>S_500_186_6362.231.json</t>
  </si>
  <si>
    <t>S_700_140_6170.21.json</t>
  </si>
  <si>
    <t>E_1300_457_16112.198.json</t>
  </si>
  <si>
    <t>L_300_107_3850.322.json</t>
  </si>
  <si>
    <t>S_500_208_6182.997.json</t>
  </si>
  <si>
    <t>E_1500_867_12846.688.json</t>
  </si>
  <si>
    <t>E_1500_466_12733.86.json</t>
  </si>
  <si>
    <t>L_100_25_670.887.json</t>
  </si>
  <si>
    <t>E_1100_422_6867.213.json</t>
  </si>
  <si>
    <t>S_700_389_4504.483.json</t>
  </si>
  <si>
    <t>E_1300_299_8541.364.json</t>
  </si>
  <si>
    <t>S_500_107_6512.51.json</t>
  </si>
  <si>
    <t>S_900_446_5871.274.json</t>
  </si>
  <si>
    <t>E_1300_508_16956.586.json</t>
  </si>
  <si>
    <t>L_300_117_2653.117.json</t>
  </si>
  <si>
    <t>S_500_116_6645.875.json</t>
  </si>
  <si>
    <t>E_1100_312_13693.27.json</t>
  </si>
  <si>
    <t>L_100_28_1145.988.json</t>
  </si>
  <si>
    <t>E_1100_249_7157.268.json</t>
  </si>
  <si>
    <t>L_100_32_1376.452.json</t>
  </si>
  <si>
    <t>L_300_175_3758.968.json</t>
  </si>
  <si>
    <t>E_1500_670_9641.993.json</t>
  </si>
  <si>
    <t>L_100_26_633.647.json</t>
  </si>
  <si>
    <t>E_1500_505_9641.805.json</t>
  </si>
  <si>
    <t>E_1100_511_14031.053.json</t>
  </si>
  <si>
    <t>L_300_71_1882.202.json</t>
  </si>
  <si>
    <t>S_700_378_9208.918.json</t>
  </si>
  <si>
    <t>E_1100_656_7066.297.json</t>
  </si>
  <si>
    <t>S_700_284_8886.431.json</t>
  </si>
  <si>
    <t>E_1100_420_13656.133.json</t>
  </si>
  <si>
    <t>E_1300_281_11271.926.json</t>
  </si>
  <si>
    <t>E_1300_598_8248.404.json</t>
  </si>
  <si>
    <t>S_700_270_8871.082.json</t>
  </si>
  <si>
    <t>L_300_124_1883.033.json</t>
  </si>
  <si>
    <t>S_500_198_3137.286.json</t>
  </si>
  <si>
    <t>E_1500_407_12988.553.json</t>
  </si>
  <si>
    <t>E_1500_596_19478.387.json</t>
  </si>
  <si>
    <t>S_900_367_7617.625.json</t>
  </si>
  <si>
    <t>S_900_250_11466.858.json</t>
  </si>
  <si>
    <t>L_300_164_3822.591.json</t>
  </si>
  <si>
    <t>L_100_21_614.523.json</t>
  </si>
  <si>
    <t>E_1500_448_9666.802.json</t>
  </si>
  <si>
    <t>E_1300_611_8125.091.json</t>
  </si>
  <si>
    <t>L_300_134_3812.238.json</t>
  </si>
  <si>
    <t>S_900_354_11418.996.json</t>
  </si>
  <si>
    <t>E_1500_444_12576.456.json</t>
  </si>
  <si>
    <t>L_300_74_3976.254.json</t>
  </si>
  <si>
    <t>S_900_478_5805.249.json</t>
  </si>
  <si>
    <t>S_700_410_8860.216.json</t>
  </si>
  <si>
    <t>L_300_144_3785.343.json</t>
  </si>
  <si>
    <t>L_100_20_1203.628.json</t>
  </si>
  <si>
    <t>L_100_25_622.135.json</t>
  </si>
  <si>
    <t>E_1300_562_11198.776.json</t>
  </si>
  <si>
    <t>S_700_157_8947.003.json</t>
  </si>
  <si>
    <t>E_1500_418_9579.463.json</t>
  </si>
  <si>
    <t>S_900_358_11558.027.json</t>
  </si>
  <si>
    <t>L_100_44_1242.102.json</t>
  </si>
  <si>
    <t>L_300_102_1977.449.json</t>
  </si>
  <si>
    <t>E_1100_328_6897.224.json</t>
  </si>
  <si>
    <t>E_1500_314_9511.681.json</t>
  </si>
  <si>
    <t>E_1500_582_12513.601.json</t>
  </si>
  <si>
    <t>L_300_65_1949.95.json</t>
  </si>
  <si>
    <t>L_300_121_3845.99.json</t>
  </si>
  <si>
    <t>S_900_507_7495.927.json</t>
  </si>
  <si>
    <t>S_900_362_5699.598.json</t>
  </si>
  <si>
    <t>E_1500_401_19162.139.json</t>
  </si>
  <si>
    <t>S_900_539_11822.464.json</t>
  </si>
  <si>
    <t>S_500_179_4255.147.json</t>
  </si>
  <si>
    <t>S_500_160_3302.457.json</t>
  </si>
  <si>
    <t>L_100_59_1238.601.json</t>
  </si>
  <si>
    <t>E_1100_324_9225.993.json</t>
  </si>
  <si>
    <t>L_300_138_1859.352.json</t>
  </si>
  <si>
    <t>E_1300_378_11006.926.json</t>
  </si>
  <si>
    <t>L_100_49_1219.976.json</t>
  </si>
  <si>
    <t>S_700_341_6208.068.json</t>
  </si>
  <si>
    <t>L_100_30_1242.334.json</t>
  </si>
  <si>
    <t>E_1100_536_7180.01.json</t>
  </si>
  <si>
    <t>S_900_281_7828.654.json</t>
  </si>
  <si>
    <t>S_500_236_4150.069.json</t>
  </si>
  <si>
    <t>E_1100_591_9294.641.json</t>
  </si>
  <si>
    <t>S_900_502_11886.785.json</t>
  </si>
  <si>
    <t>E_1500_368_12973.744.json</t>
  </si>
  <si>
    <t>E_1500_769_9521.655.json</t>
  </si>
  <si>
    <t>S_700_403_9050.397.json</t>
  </si>
  <si>
    <t>S_900_310_5711.582.json</t>
  </si>
  <si>
    <t>L_300_72_2521.228.json</t>
  </si>
  <si>
    <t>S_900_377_7623.795.json</t>
  </si>
  <si>
    <t>E_1100_633_13786.166.json</t>
  </si>
  <si>
    <t>E_1500_640_12546.744.json</t>
  </si>
  <si>
    <t>E_1500_786_9633.735.json</t>
  </si>
  <si>
    <t>E_1100_530_14304.417.json</t>
  </si>
  <si>
    <t>E_1500_448_19022.432.json</t>
  </si>
  <si>
    <t>E_1300_393_8256.858.json</t>
  </si>
  <si>
    <t>S_500_149_4209.041.json</t>
  </si>
  <si>
    <t>L_300_165_1911.696.json</t>
  </si>
  <si>
    <t>L_300_115_2549.68.json</t>
  </si>
  <si>
    <t>L_300_110_1896.544.json</t>
  </si>
  <si>
    <t>E_1100_221_13857.862.json</t>
  </si>
  <si>
    <t>S_500_121_6406.354.json</t>
  </si>
  <si>
    <t>S_700_212_8776.605.json</t>
  </si>
  <si>
    <t>L_300_118_2599.87.json</t>
  </si>
  <si>
    <t>L_100_56_1243.053.json</t>
  </si>
  <si>
    <t>S_500_296_6177.464.json</t>
  </si>
  <si>
    <t>S_700_225_8945.217.json</t>
  </si>
  <si>
    <t>S_900_314_5726.102.json</t>
  </si>
  <si>
    <t>E_1500_708_12721.463.json</t>
  </si>
  <si>
    <t>E_1500_367_19312.097.json</t>
  </si>
  <si>
    <t>S_500_264_3291.027.json</t>
  </si>
  <si>
    <t>S_500_289_6636.921.json</t>
  </si>
  <si>
    <t>L_100_40_637.803.json</t>
  </si>
  <si>
    <t>E_1300_287_8492.42.json</t>
  </si>
  <si>
    <t>L_300_166_1834.426.json</t>
  </si>
  <si>
    <t>S_700_301_6018.842.json</t>
  </si>
  <si>
    <t>S_700_197_8789.507.json</t>
  </si>
  <si>
    <t>E_1100_321_13918.5.json</t>
  </si>
  <si>
    <t>S_700_338_4416.344.json</t>
  </si>
  <si>
    <t>L_100_40_651.999.json</t>
  </si>
  <si>
    <t>L_100_35_749.476.json</t>
  </si>
  <si>
    <t>E_1100_580_9390.593.json</t>
  </si>
  <si>
    <t>S_900_385_11565.963.json</t>
  </si>
  <si>
    <t>E_1300_600_8348.06.json</t>
  </si>
  <si>
    <t>S_900_257_5731.755.json</t>
  </si>
  <si>
    <t>S_900_421_7786.186.json</t>
  </si>
  <si>
    <t>L_300_138_1986.237.json</t>
  </si>
  <si>
    <t>L_100_24_836.135.json</t>
  </si>
  <si>
    <t>E_1500_563_9786.32.json</t>
  </si>
  <si>
    <t>S_900_312_7601.908.json</t>
  </si>
  <si>
    <t>L_300_131_2390.768.json</t>
  </si>
  <si>
    <t>S_700_354_6050.372.json</t>
  </si>
  <si>
    <t>S_500_193_6238.314.json</t>
  </si>
  <si>
    <t>S_500_225_4264.344.json</t>
  </si>
  <si>
    <t>E_1500_880_19257.056.json</t>
  </si>
  <si>
    <t>L_100_52_1310.578.json</t>
  </si>
  <si>
    <t>E_1300_703_8278.738.json</t>
  </si>
  <si>
    <t>E_1100_533_14247.151.json</t>
  </si>
  <si>
    <t>E_1300_728_8474.421.json</t>
  </si>
  <si>
    <t>E_1300_313_8570.498.json</t>
  </si>
  <si>
    <t>L_300_149_3783.149.json</t>
  </si>
  <si>
    <t>S_500_182_6361.266.json</t>
  </si>
  <si>
    <t>L_100_51_819.392.json</t>
  </si>
  <si>
    <t>E_1300_585_8185.93.json</t>
  </si>
  <si>
    <t>E_1500_850_19100.858.json</t>
  </si>
  <si>
    <t>S_700_170_5962.892.json</t>
  </si>
  <si>
    <t>E_1300_268_16378.53.json</t>
  </si>
  <si>
    <t>E_1500_444_12844.114.json</t>
  </si>
  <si>
    <t>L_100_52_627.296.json</t>
  </si>
  <si>
    <t>S_900_320_11407.336.json</t>
  </si>
  <si>
    <t>L_300_60_1962.281.json</t>
  </si>
  <si>
    <t>L_300_76_1888.837.json</t>
  </si>
  <si>
    <t>E_1300_433_8301.208.json</t>
  </si>
  <si>
    <t>E_1500_545_9840.557.json</t>
  </si>
  <si>
    <t>S_700_342_8741.186.json</t>
  </si>
  <si>
    <t>S_500_227_6237.512.json</t>
  </si>
  <si>
    <t>E_1300_485_16547.65.json</t>
  </si>
  <si>
    <t>E_1500_577_12570.404.json</t>
  </si>
  <si>
    <t>E_1300_740_11408.187.json</t>
  </si>
  <si>
    <t>S_900_199_7562.0.json</t>
  </si>
  <si>
    <t>S_700_221_4454.02.json</t>
  </si>
  <si>
    <t>S_500_205_4200.547.json</t>
  </si>
  <si>
    <t>S_500_224_4147.88.json</t>
  </si>
  <si>
    <t>L_100_22_1377.011.json</t>
  </si>
  <si>
    <t>E_1300_714_8384.089.json</t>
  </si>
  <si>
    <t>S_700_322_6138.018.json</t>
  </si>
  <si>
    <t>S_700_319_4492.229.json</t>
  </si>
  <si>
    <t>E_1100_593_6824.782.json</t>
  </si>
  <si>
    <t>L_300_123_3797.243.json</t>
  </si>
  <si>
    <t>E_1500_526_19148.915.json</t>
  </si>
  <si>
    <t>L_300_164_2595.448.json</t>
  </si>
  <si>
    <t>S_900_290_5781.085.json</t>
  </si>
  <si>
    <t>S_700_167_8916.369.json</t>
  </si>
  <si>
    <t>E_1100_432_9387.549.json</t>
  </si>
  <si>
    <t>S_900_487_11864.012.json</t>
  </si>
  <si>
    <t>S_500_136_6462.259.json</t>
  </si>
  <si>
    <t>E_1300_774_8325.543.json</t>
  </si>
  <si>
    <t>E_1500_480_12798.784.json</t>
  </si>
  <si>
    <t>L_300_99_2409.608.json</t>
  </si>
  <si>
    <t>E_1500_846_18587.753.json</t>
  </si>
  <si>
    <t>S_700_228_8917.616.json</t>
  </si>
  <si>
    <t>S_900_508_7725.879.json</t>
  </si>
  <si>
    <t>S_700_395_5826.452.json</t>
  </si>
  <si>
    <t>S_700_346_4382.358.json</t>
  </si>
  <si>
    <t>L_300_170_2569.997.json</t>
  </si>
  <si>
    <t>S_900_286_11528.628.json</t>
  </si>
  <si>
    <t>Filename</t>
  </si>
  <si>
    <t>Result</t>
  </si>
  <si>
    <t>Time</t>
  </si>
  <si>
    <t>Model</t>
  </si>
  <si>
    <t>GA Heuristic</t>
  </si>
  <si>
    <t xml:space="preserve">Result </t>
  </si>
  <si>
    <t>Negatives by Result</t>
  </si>
  <si>
    <t>Negatives by Times</t>
  </si>
  <si>
    <t>Negatives by
Times and Result</t>
  </si>
  <si>
    <t>Missed Results</t>
  </si>
  <si>
    <t>Model Stopped</t>
  </si>
  <si>
    <t>Exponential</t>
  </si>
  <si>
    <t>Square</t>
  </si>
  <si>
    <t>Linear</t>
  </si>
  <si>
    <t>Synergies Type</t>
  </si>
  <si>
    <t>Tot</t>
  </si>
  <si>
    <t>Max Result Deviation</t>
  </si>
  <si>
    <t>Median Result Deviation</t>
  </si>
  <si>
    <t>Average Result Deviation</t>
  </si>
  <si>
    <t>Standard Deviation Result</t>
  </si>
  <si>
    <t>Max Time Deviation</t>
  </si>
  <si>
    <t>Median Time Deviation</t>
  </si>
  <si>
    <t>Average Time Deviation</t>
  </si>
  <si>
    <t>Model Not
 Stopped</t>
  </si>
  <si>
    <t>Standard Deviation Time</t>
  </si>
  <si>
    <t>Total</t>
  </si>
  <si>
    <t>S_700_196_9124.622.json</t>
  </si>
  <si>
    <t>S_700_417_4505.827.json</t>
  </si>
  <si>
    <t>S_700_378_5891.929.json</t>
  </si>
  <si>
    <t>E_1500_313_9609.694.json</t>
  </si>
  <si>
    <t>E_1500_778_12590.866.json</t>
  </si>
  <si>
    <t>S_700_264_5986.689.json</t>
  </si>
  <si>
    <t>E_1100_470_13720.047.json</t>
  </si>
  <si>
    <t>E_1100_657_9305.291.json</t>
  </si>
  <si>
    <t>S_900_480_7632.572.json</t>
  </si>
  <si>
    <t>S_700_274_8861.643.json</t>
  </si>
  <si>
    <t>L_300_144_3688.841.json</t>
  </si>
  <si>
    <t>E_1500_441_12764.155.json</t>
  </si>
  <si>
    <t>S_500_235_4418.912.json</t>
  </si>
  <si>
    <t>S_700_204_9098.488.json</t>
  </si>
  <si>
    <t>L_300_152_2061.803.json</t>
  </si>
  <si>
    <t>S_500_278_3215.332.json</t>
  </si>
  <si>
    <t>E_1100_493_7000.126.json</t>
  </si>
  <si>
    <t>E_1300_601_11291.95.json</t>
  </si>
  <si>
    <t>E_1300_443_11251.225.json</t>
  </si>
  <si>
    <t>S_700_293_8649.801.json</t>
  </si>
  <si>
    <t>E_1500_423_18868.095.json</t>
  </si>
  <si>
    <t>L_300_162_2573.08.json</t>
  </si>
  <si>
    <t>S_500_285_4279.126.json</t>
  </si>
  <si>
    <t>S_500_215_6351.183.json</t>
  </si>
  <si>
    <t>S_500_155_3128.824.json</t>
  </si>
  <si>
    <t>E_1300_550_16918.258.json</t>
  </si>
  <si>
    <t>S_900_509_5642.86.json</t>
  </si>
  <si>
    <t>E_1300_473_16420.181.json</t>
  </si>
  <si>
    <t>L_300_88_1966.826.json</t>
  </si>
  <si>
    <t>S_500_287_6319.909.json</t>
  </si>
  <si>
    <t>S_500_266_6476.01.json</t>
  </si>
  <si>
    <t>L_300_133_2685.136.json</t>
  </si>
  <si>
    <t>S_500_258_4192.059.json</t>
  </si>
  <si>
    <t>E_1300_613_16515.962.json</t>
  </si>
  <si>
    <t>L_100_20_848.136.json</t>
  </si>
  <si>
    <t>S_500_274_3133.337.json</t>
  </si>
  <si>
    <t>E_1300_595_11018.932.json</t>
  </si>
  <si>
    <t>S_700_309_8956.785.json</t>
  </si>
  <si>
    <t>S_500_165_6060.596.json</t>
  </si>
  <si>
    <t>L_100_47_1187.215.json</t>
  </si>
  <si>
    <t>S_700_394_4484.118.json</t>
  </si>
  <si>
    <t>S_700_324_8754.761.json</t>
  </si>
  <si>
    <t>E_1300_275_16363.435.json</t>
  </si>
  <si>
    <t>E_1300_364_8096.895.json</t>
  </si>
  <si>
    <t>S_500_151_4115.838.json</t>
  </si>
  <si>
    <t>L_100_36_676.789.json</t>
  </si>
  <si>
    <t>S_900_259_11436.971.json</t>
  </si>
  <si>
    <t>S_700_353_4407.728.json</t>
  </si>
  <si>
    <t>E_1300_279_8286.748.json</t>
  </si>
  <si>
    <t>E_1500_826_9489.097.json</t>
  </si>
  <si>
    <t>S_700_226_4391.545.json</t>
  </si>
  <si>
    <t>E_1100_440_7024.234.json</t>
  </si>
  <si>
    <t>E_1300_585_16591.033.json</t>
  </si>
  <si>
    <t>S_900_415_5816.444.json</t>
  </si>
  <si>
    <t>S_900_316_11573.896.json</t>
  </si>
  <si>
    <t>E_1500_381_18658.358.json</t>
  </si>
  <si>
    <t>L_100_37_646.816.json</t>
  </si>
  <si>
    <t>E_1100_269_7186.131.json</t>
  </si>
  <si>
    <t>E_1500_723_18734.734.json</t>
  </si>
  <si>
    <t>E_1100_638_9209.556.json</t>
  </si>
  <si>
    <t>S_700_208_9082.074.json</t>
  </si>
  <si>
    <t>L_300_108_3810.12.json</t>
  </si>
  <si>
    <t>L_300_91_2003.791.json</t>
  </si>
  <si>
    <t>S_900_322_7788.83.json</t>
  </si>
  <si>
    <t>S_700_415_4461.204.json</t>
  </si>
  <si>
    <t>S_700_404_5964.407.json</t>
  </si>
  <si>
    <t>E_1100_641_9644.91.json</t>
  </si>
  <si>
    <t>L_300_119_1951.801.json</t>
  </si>
  <si>
    <t>S_900_216_11328.014.json</t>
  </si>
  <si>
    <t>S_500_282_6322.266.json</t>
  </si>
  <si>
    <t>L_300_174_2478.733.json</t>
  </si>
  <si>
    <t>E_1300_266_11018.516.json</t>
  </si>
  <si>
    <t>S_900_231_11402.003.json</t>
  </si>
  <si>
    <t>E_1100_520_7001.687.json</t>
  </si>
  <si>
    <t>E_1100_623_14196.18.json</t>
  </si>
  <si>
    <t>L_100_21_639.041.json</t>
  </si>
  <si>
    <t>S_700_246_8834.387.json</t>
  </si>
  <si>
    <t>S_700_244_6162.152.json</t>
  </si>
  <si>
    <t>S_700_406_6015.159.json</t>
  </si>
  <si>
    <t>E_1500_509_19123.965.json</t>
  </si>
  <si>
    <t>E_1500_482_12876.851.json</t>
  </si>
  <si>
    <t>S_900_360_5500.86.json</t>
  </si>
  <si>
    <t>L_100_51_826.067.json</t>
  </si>
  <si>
    <t>L_300_86_2463.409.json</t>
  </si>
  <si>
    <t>L_100_36_867.406.json</t>
  </si>
  <si>
    <t>L_100_48_875.22.json</t>
  </si>
  <si>
    <t>L_300_147_1928.209.json</t>
  </si>
  <si>
    <t>L_100_30_1392.796.json</t>
  </si>
  <si>
    <t>L_300_160_3814.237.json</t>
  </si>
  <si>
    <t>S_900_377_10991.551.json</t>
  </si>
  <si>
    <t>L_300_70_1826.253.json</t>
  </si>
  <si>
    <t>L_300_133_1881.388.json</t>
  </si>
  <si>
    <t>L_100_47_1332.114.json</t>
  </si>
  <si>
    <t>L_100_33_664.252.json</t>
  </si>
  <si>
    <t>S_900_209_5748.748.json</t>
  </si>
  <si>
    <t>S_700_315_5742.392.json</t>
  </si>
  <si>
    <t>L_100_31_670.019.json</t>
  </si>
  <si>
    <t>E_1500_333_9454.612.json</t>
  </si>
  <si>
    <t>L_100_38_831.714.json</t>
  </si>
  <si>
    <t>E_1500_491_12799.143.json</t>
  </si>
  <si>
    <t>E_1300_757_16649.825.json</t>
  </si>
  <si>
    <t>S_900_494_5750.967.json</t>
  </si>
  <si>
    <t>L_100_42_1185.463.json</t>
  </si>
  <si>
    <t>E_1300_263_8232.956.json</t>
  </si>
  <si>
    <t>S_700_344_5942.403.json</t>
  </si>
  <si>
    <t>S_900_212_7715.751.json</t>
  </si>
  <si>
    <t>E_1500_370_18868.525.json</t>
  </si>
  <si>
    <t>L_300_135_2625.041.json</t>
  </si>
  <si>
    <t>S_700_345_4418.959.json</t>
  </si>
  <si>
    <t>E_1100_432_14050.174.json</t>
  </si>
  <si>
    <t>S_900_523_5673.575.json</t>
  </si>
  <si>
    <t>S_700_333_4580.084.json</t>
  </si>
  <si>
    <t>S_900_239_5731.561.json</t>
  </si>
  <si>
    <t>E_1300_679_8427.817.json</t>
  </si>
  <si>
    <t>L_300_93_3858.239.json</t>
  </si>
  <si>
    <t>L_100_29_838.836.json</t>
  </si>
  <si>
    <t>S_700_262_4346.587.json</t>
  </si>
  <si>
    <t>E_1300_527_11122.798.json</t>
  </si>
  <si>
    <t>E_1500_870_18917.786.json</t>
  </si>
  <si>
    <t>S_500_188_3036.852.json</t>
  </si>
  <si>
    <t>E_1100_398_9126.146.json</t>
  </si>
  <si>
    <t>E_1100_608_6846.346.json</t>
  </si>
  <si>
    <t>L_300_115_1898.926.json</t>
  </si>
  <si>
    <t>S_500_149_4264.012.json</t>
  </si>
  <si>
    <t>E_1500_806_19144.634.json</t>
  </si>
  <si>
    <t>E_1100_531_9586.031.json</t>
  </si>
  <si>
    <t>S_700_281_8991.16.json</t>
  </si>
  <si>
    <t>E_1100_418_13720.888.json</t>
  </si>
  <si>
    <t>L_300_98_1988.332.json</t>
  </si>
  <si>
    <t>L_100_33_1146.896.json</t>
  </si>
  <si>
    <t>E_1500_750_18769.424.json</t>
  </si>
  <si>
    <t>E_1500_819_12628.217.json</t>
  </si>
  <si>
    <t>E_1300_450_10969.76.json</t>
  </si>
  <si>
    <t>S_500_115_6241.491.json</t>
  </si>
  <si>
    <t>E_1300_330_17178.658.json</t>
  </si>
  <si>
    <t>E_1500_725_12571.709.json</t>
  </si>
  <si>
    <t>L_300_157_3766.042.json</t>
  </si>
  <si>
    <t>E_1100_434_14042.117.json</t>
  </si>
  <si>
    <t>L_300_94_3782.793.json</t>
  </si>
  <si>
    <t>E_1300_331_8086.988.json</t>
  </si>
  <si>
    <t>L_300_63_3564.135.json</t>
  </si>
  <si>
    <t>L_100_37_1346.936.json</t>
  </si>
  <si>
    <t>E_1500_348_19469.035.json</t>
  </si>
  <si>
    <t>L_100_36_846.228.json</t>
  </si>
  <si>
    <t>S_900_287_11918.39.json</t>
  </si>
  <si>
    <t>E_1300_394_11081.262.json</t>
  </si>
  <si>
    <t>E_1500_463_13009.315.json</t>
  </si>
  <si>
    <t>S_500_242_6410.578.json</t>
  </si>
  <si>
    <t>S_500_168_6498.202.json</t>
  </si>
  <si>
    <t>E_1100_483_6966.398.json</t>
  </si>
  <si>
    <t>S_700_157_8732.745.json</t>
  </si>
  <si>
    <t>S_500_185_4254.814.json</t>
  </si>
  <si>
    <t>E_1300_739_10908.217.json</t>
  </si>
  <si>
    <t>E_1300_616_16369.004.json</t>
  </si>
  <si>
    <t>E_1100_282_7045.779.json</t>
  </si>
  <si>
    <t>S_900_184_7736.035.json</t>
  </si>
  <si>
    <t>S_900_477_7541.436.json</t>
  </si>
  <si>
    <t>S_500_224_4153.108.json</t>
  </si>
  <si>
    <t>E_1500_769_12722.879.json</t>
  </si>
  <si>
    <t>L_100_42_813.247.json</t>
  </si>
  <si>
    <t>S_500_179_6395.575.json</t>
  </si>
  <si>
    <t>L_100_22_1338.229.json</t>
  </si>
  <si>
    <t>E_1300_303_16477.558.json</t>
  </si>
  <si>
    <t>E_1300_339_16539.869.json</t>
  </si>
  <si>
    <t>E_1300_458_11263.981.json</t>
  </si>
  <si>
    <t>L_300_87_3792.671.json</t>
  </si>
  <si>
    <t>E_1300_706_8452.691.json</t>
  </si>
  <si>
    <t>L_100_40_1377.853.json</t>
  </si>
  <si>
    <t>S_500_216_6174.913.json</t>
  </si>
  <si>
    <t>E_1500_436_12747.194.json</t>
  </si>
  <si>
    <t>S_500_262_4337.188.json</t>
  </si>
  <si>
    <t>E_1300_676_16461.408.json</t>
  </si>
  <si>
    <t>E_1100_460_14379.346.json</t>
  </si>
  <si>
    <t>L_300_113_1936.566.json</t>
  </si>
  <si>
    <t>S_900_528_11239.479.json</t>
  </si>
  <si>
    <t>E_1500_831_18590.959.json</t>
  </si>
  <si>
    <t>S_700_322_5928.496.json</t>
  </si>
  <si>
    <t>E_1100_317_7125.653.json</t>
  </si>
  <si>
    <t>L_100_37_807.464.json</t>
  </si>
  <si>
    <t>L_300_146_2604.092.json</t>
  </si>
  <si>
    <t>E_1500_465_12942.387.json</t>
  </si>
  <si>
    <t>S_900_327_7685.526.json</t>
  </si>
  <si>
    <t>E_1500_864_9493.669.json</t>
  </si>
  <si>
    <t>S_700_259_5955.047.json</t>
  </si>
  <si>
    <t>S_900_343_7886.56.json</t>
  </si>
  <si>
    <t>S_900_510_7835.397.json</t>
  </si>
  <si>
    <t>E_1100_543_9448.119.json</t>
  </si>
  <si>
    <t>E_1500_322_12707.11.json</t>
  </si>
  <si>
    <t>S_500_282_3051.58.json</t>
  </si>
  <si>
    <t>L_300_118_4065.107.json</t>
  </si>
  <si>
    <t>E_1100_610_7037.138.json</t>
  </si>
  <si>
    <t>E_1100_275_14249.61.json</t>
  </si>
  <si>
    <t>L_300_142_1848.846.json</t>
  </si>
  <si>
    <t>E_1100_400_7269.192.json</t>
  </si>
  <si>
    <t>S_700_145_4483.77.json</t>
  </si>
  <si>
    <t>S_900_485_11728.775.json</t>
  </si>
  <si>
    <t>E_1300_373_8269.383.json</t>
  </si>
  <si>
    <t>E_1300_613_8272.763.json</t>
  </si>
  <si>
    <t>S_700_188_4438.032.json</t>
  </si>
  <si>
    <t>S_700_190_9102.011.json</t>
  </si>
  <si>
    <t>E_1300_745_10982.748.json</t>
  </si>
  <si>
    <t>S_500_164_3313.893.json</t>
  </si>
  <si>
    <t>S_700_154_6090.393.json</t>
  </si>
  <si>
    <t>L_300_75_3809.934.json</t>
  </si>
  <si>
    <t>E_1300_610_16549.325.json</t>
  </si>
  <si>
    <t>E_1100_263_9416.124.json</t>
  </si>
  <si>
    <t>S_500_163_3136.308.json</t>
  </si>
  <si>
    <t>S_700_413_4357.46.json</t>
  </si>
  <si>
    <t>S_500_218_6522.781.json</t>
  </si>
  <si>
    <t>E_1300_406_8376.461.json</t>
  </si>
  <si>
    <t>S_500_121_3261.444.json</t>
  </si>
  <si>
    <t>S_900_285_5560.285.json</t>
  </si>
  <si>
    <t>L_100_29_1447.365.json</t>
  </si>
  <si>
    <t>E_1300_673_8411.764.json</t>
  </si>
  <si>
    <t>E_1500_653_18846.0.json</t>
  </si>
  <si>
    <t>S_700_198_4422.127.json</t>
  </si>
  <si>
    <t>L_100_51_860.379.json</t>
  </si>
  <si>
    <t>L_100_35_654.706.json</t>
  </si>
  <si>
    <t>E_1300_655_8264.025.json</t>
  </si>
  <si>
    <t>S_700_413_6175.111.json</t>
  </si>
  <si>
    <t>L_300_116_2682.951.json</t>
  </si>
  <si>
    <t>L_300_179_1897.692.json</t>
  </si>
  <si>
    <t>E_1100_251_14080.715.json</t>
  </si>
  <si>
    <t>E_1100_419_9203.908.json</t>
  </si>
  <si>
    <t>E_1300_735_8261.144.json</t>
  </si>
  <si>
    <t>E_1300_568_11199.854.json</t>
  </si>
  <si>
    <t>S_900_216_5717.217.json</t>
  </si>
  <si>
    <t>L_300_170_2315.855.json</t>
  </si>
  <si>
    <t>S_500_205_6309.165.json</t>
  </si>
  <si>
    <t>E_1300_495_8346.044.json</t>
  </si>
  <si>
    <t>E_1500_783_9481.236.json</t>
  </si>
  <si>
    <t>S_500_272_3086.059.json</t>
  </si>
  <si>
    <t>S_900_530_11640.321.json</t>
  </si>
  <si>
    <t>S_700_378_6009.3.json</t>
  </si>
  <si>
    <t>S_900_193_11468.031.json</t>
  </si>
  <si>
    <t>S_700_340_9397.582.json</t>
  </si>
  <si>
    <t>L_100_32_799.305.json</t>
  </si>
  <si>
    <t>E_1500_555_12647.267.json</t>
  </si>
  <si>
    <t>E_1100_512_9147.734.json</t>
  </si>
  <si>
    <t>S_900_204_11597.094.json</t>
  </si>
  <si>
    <t>E_1100_601_7073.432.json</t>
  </si>
  <si>
    <t>L_300_62_3676.62.json</t>
  </si>
  <si>
    <t>E_1500_702_18979.451.json</t>
  </si>
  <si>
    <t>S_700_418_8401.8.json</t>
  </si>
  <si>
    <t>E_1500_878_12572.182.json</t>
  </si>
  <si>
    <t>E_1300_389_10871.312.json</t>
  </si>
  <si>
    <t>E_1500_404_19512.214.json</t>
  </si>
  <si>
    <t>S_500_151_3290.905.json</t>
  </si>
  <si>
    <t>L_100_40_901.85.json</t>
  </si>
  <si>
    <t>E_1300_559_11119.957.json</t>
  </si>
  <si>
    <t>L_100_24_666.778.json</t>
  </si>
  <si>
    <t>S_700_336_6175.088.json</t>
  </si>
  <si>
    <t>E_1100_625_6956.701.json</t>
  </si>
  <si>
    <t>S_700_381_8822.188.json</t>
  </si>
  <si>
    <t>S_900_398_11214.713.json</t>
  </si>
  <si>
    <t>S_900_450_5603.367.json</t>
  </si>
  <si>
    <t>E_1500_328_12598.822.json</t>
  </si>
  <si>
    <t>E_1500_350_9699.548.json</t>
  </si>
  <si>
    <t>S_900_535_5791.189.json</t>
  </si>
  <si>
    <t>E_1100_586_9184.891.json</t>
  </si>
  <si>
    <t>L_100_57_1198.822.json</t>
  </si>
  <si>
    <t>E_1300_607_8176.094.json</t>
  </si>
  <si>
    <t>E_1100_297_7321.559.json</t>
  </si>
  <si>
    <t>S_900_429_11376.915.json</t>
  </si>
  <si>
    <t>E_1300_675_16780.88.json</t>
  </si>
  <si>
    <t>S_700_333_5885.385.json</t>
  </si>
  <si>
    <t>E_1300_560_8201.544.json</t>
  </si>
  <si>
    <t>E_1300_698_16555.562.json</t>
  </si>
  <si>
    <t>L_300_92_2587.459.json</t>
  </si>
  <si>
    <t>S_900_314_11323.867.json</t>
  </si>
  <si>
    <t>E_1500_810_9632.096.json</t>
  </si>
  <si>
    <t>S_500_141_6223.074.json</t>
  </si>
  <si>
    <t>L_100_39_758.847.json</t>
  </si>
  <si>
    <t>S_500_210_4284.7.json</t>
  </si>
  <si>
    <t>E_1500_427_19719.759.json</t>
  </si>
  <si>
    <t>S_700_380_5891.958.json</t>
  </si>
  <si>
    <t>S_700_196_5692.119.json</t>
  </si>
  <si>
    <t>S_500_275_3094.534.json</t>
  </si>
  <si>
    <t>S_900_242_11579.383.json</t>
  </si>
  <si>
    <t>S_500_269_4223.047.json</t>
  </si>
  <si>
    <t>S_700_302_5968.084.json</t>
  </si>
  <si>
    <t>L_100_52_837.485.json</t>
  </si>
  <si>
    <t>S_500_280_6523.474.json</t>
  </si>
  <si>
    <t>S_700_299_8326.217.json</t>
  </si>
  <si>
    <t>E_1500_652_9359.596.json</t>
  </si>
  <si>
    <t>E_1300_562_16731.78.json</t>
  </si>
  <si>
    <t>S_700_161_8949.25.json</t>
  </si>
  <si>
    <t>E_1100_410_7045.504.json</t>
  </si>
  <si>
    <t>S_700_286_8805.97.json</t>
  </si>
  <si>
    <t>E_1300_360_16267.677.json</t>
  </si>
  <si>
    <t>L_100_42_660.053.json</t>
  </si>
  <si>
    <t>L_100_23_693.088.json</t>
  </si>
  <si>
    <t>S_700_398_4528.176.json</t>
  </si>
  <si>
    <t>L_100_36_649.677.json</t>
  </si>
  <si>
    <t>L_100_43_837.014.json</t>
  </si>
  <si>
    <t>L_100_56_1294.629.json</t>
  </si>
  <si>
    <t>L_100_27_843.396.json</t>
  </si>
  <si>
    <t>E_1500_502_9632.453.json</t>
  </si>
  <si>
    <t>E_1500_831_19238.671.json</t>
  </si>
  <si>
    <t>E_1100_513_6985.155.json</t>
  </si>
  <si>
    <t>S_900_465_7609.814.json</t>
  </si>
  <si>
    <t>E_1500_610_12619.067.json</t>
  </si>
  <si>
    <t>S_500_261_3137.322.json</t>
  </si>
  <si>
    <t>E_1100_328_9501.08.json</t>
  </si>
  <si>
    <t>S_700_192_8934.029.json</t>
  </si>
  <si>
    <t>L_300_82_2561.885.json</t>
  </si>
  <si>
    <t>E_1500_467_19671.906.json</t>
  </si>
  <si>
    <t>S_700_362_5509.865.json</t>
  </si>
  <si>
    <t>S_900_385_7760.141.json</t>
  </si>
  <si>
    <t>E_1100_299_9617.299.json</t>
  </si>
  <si>
    <t>L_100_29_650.274.json</t>
  </si>
  <si>
    <t>E_1100_366_6964.762.json</t>
  </si>
  <si>
    <t>E_1100_394_14069.936.json</t>
  </si>
  <si>
    <t>E_1300_561_11121.169.json</t>
  </si>
  <si>
    <t>L_100_58_656.245.json</t>
  </si>
  <si>
    <t>E_1500_580_19472.861.json</t>
  </si>
  <si>
    <t>S_700_329_5867.825.json</t>
  </si>
  <si>
    <t>L_100_21_686.168.json</t>
  </si>
  <si>
    <t>S_900_209_11471.83.json</t>
  </si>
  <si>
    <t>S_900_304_5572.391.json</t>
  </si>
  <si>
    <t>S_700_276_4484.959.json</t>
  </si>
  <si>
    <t>E_1300_457_11069.251.json</t>
  </si>
  <si>
    <t>S_500_230_4392.062.json</t>
  </si>
  <si>
    <t>S_500_233_6305.686.json</t>
  </si>
  <si>
    <t>L_300_82_2540.376.json</t>
  </si>
  <si>
    <t>E_1500_524_19086.523.json</t>
  </si>
  <si>
    <t>E_1500_640_12681.475.json</t>
  </si>
  <si>
    <t>L_100_38_1236.318.json</t>
  </si>
  <si>
    <t>L_300_146_2618.616.json</t>
  </si>
  <si>
    <t>L_100_36_670.105.json</t>
  </si>
  <si>
    <t>E_1500_555_9755.381.json</t>
  </si>
  <si>
    <t>E_1500_482_19098.13.json</t>
  </si>
  <si>
    <t>S_900_480_11718.008.json</t>
  </si>
  <si>
    <t>E_1300_594_8252.955.json</t>
  </si>
  <si>
    <t>S_900_365_7630.234.json</t>
  </si>
  <si>
    <t>L_100_41_643.322.json</t>
  </si>
  <si>
    <t>L_300_84_1896.568.json</t>
  </si>
  <si>
    <t>S_700_403_8741.537.json</t>
  </si>
  <si>
    <t>L_100_55_588.146.json</t>
  </si>
  <si>
    <t>E_1500_454_12704.157.json</t>
  </si>
  <si>
    <t>L_300_72_3764.871.json</t>
  </si>
  <si>
    <t>L_100_52_805.705.json</t>
  </si>
  <si>
    <t>E_1100_562_6810.322.json</t>
  </si>
  <si>
    <t>S_500_273_4281.517.json</t>
  </si>
  <si>
    <t>S_500_298_6705.603.json</t>
  </si>
  <si>
    <t>E_1300_352_8186.805.json</t>
  </si>
  <si>
    <t>E_1100_549_13590.149.json</t>
  </si>
  <si>
    <t>E_1500_778_9680.18.json</t>
  </si>
  <si>
    <t>E_1100_640_6992.679.json</t>
  </si>
  <si>
    <t>S_700_322_8771.971.json</t>
  </si>
  <si>
    <t>L_100_20_661.863.json</t>
  </si>
  <si>
    <t>S_500_253_3221.257.json</t>
  </si>
  <si>
    <t>S_700_258_4482.513.json</t>
  </si>
  <si>
    <t>E_1500_592_19080.215.json</t>
  </si>
  <si>
    <t>E_1300_295_8350.453.json</t>
  </si>
  <si>
    <t>E_1300_448_8195.163.json</t>
  </si>
  <si>
    <t>S_700_377_9137.993.json</t>
  </si>
  <si>
    <t>S_700_346_9322.074.json</t>
  </si>
  <si>
    <t>L_300_174_1889.668.json</t>
  </si>
  <si>
    <t>S_500_294_6567.223.json</t>
  </si>
  <si>
    <t>E_1300_392_8305.679.json</t>
  </si>
  <si>
    <t>L_300_99_3807.895.json</t>
  </si>
  <si>
    <t>E_1300_376_8175.839.json</t>
  </si>
  <si>
    <t>S_900_336_11220.301.json</t>
  </si>
  <si>
    <t>L_100_51_602.61.json</t>
  </si>
  <si>
    <t>S_700_181_9046.483.json</t>
  </si>
  <si>
    <t>L_300_159_3764.296.json</t>
  </si>
  <si>
    <t>S_900_470_5889.357.json</t>
  </si>
  <si>
    <t>E_1500_380_9643.91.json</t>
  </si>
  <si>
    <t>L_100_28_666.749.json</t>
  </si>
  <si>
    <t>L_300_133_3798.421.json</t>
  </si>
  <si>
    <t>S_900_514_11371.844.json</t>
  </si>
  <si>
    <t>S_700_303_4418.154.json</t>
  </si>
  <si>
    <t>E_1500_657_19088.512.json</t>
  </si>
  <si>
    <t>S_900_263_5741.401.json</t>
  </si>
  <si>
    <t>L_100_25_861.087.json</t>
  </si>
  <si>
    <t>L_300_140_2457.316.json</t>
  </si>
  <si>
    <t>E_1100_343_9393.986.json</t>
  </si>
  <si>
    <t>S_700_335_5853.28.json</t>
  </si>
  <si>
    <t>E_1500_836_9528.137.json</t>
  </si>
  <si>
    <t>E_1100_618_7020.045.json</t>
  </si>
  <si>
    <t>E_1100_388_14048.056.json</t>
  </si>
  <si>
    <t>L_100_31_818.514.json</t>
  </si>
  <si>
    <t>S_700_368_4502.495.json</t>
  </si>
  <si>
    <t>S_500_189_3042.373.json</t>
  </si>
  <si>
    <t>S_500_255_4275.513.json</t>
  </si>
  <si>
    <t>L_100_23_874.046.json</t>
  </si>
  <si>
    <t>S_900_539_5920.798.json</t>
  </si>
  <si>
    <t>S_700_147_4432.626.json</t>
  </si>
  <si>
    <t>L_100_35_626.145.json</t>
  </si>
  <si>
    <t>S_700_407_4369.304.json</t>
  </si>
  <si>
    <t>S_500_285_4454.441.json</t>
  </si>
  <si>
    <t>S_500_245_3114.587.json</t>
  </si>
  <si>
    <t>S_900_245_11742.334.json</t>
  </si>
  <si>
    <t>S_700_175_5788.306.json</t>
  </si>
  <si>
    <t>E_1500_452_19386.307.json</t>
  </si>
  <si>
    <t>S_700_310_9157.825.json</t>
  </si>
  <si>
    <t>E_1100_220_9365.442.json</t>
  </si>
  <si>
    <t>E_1100_582_9171.409.json</t>
  </si>
  <si>
    <t>L_300_90_2008.996.json</t>
  </si>
  <si>
    <t>S_900_437_5653.026.json</t>
  </si>
  <si>
    <t>L_300_95_2593.362.json</t>
  </si>
  <si>
    <t>S_900_376_5719.93.json</t>
  </si>
  <si>
    <t>E_1100_261_14264.622.json</t>
  </si>
  <si>
    <t>E_1100_499_13831.55.json</t>
  </si>
  <si>
    <t>E_1100_584_6873.986.json</t>
  </si>
  <si>
    <t>E_1500_591_12736.885.json</t>
  </si>
  <si>
    <t>S_500_136_3169.055.json</t>
  </si>
  <si>
    <t>L_100_52_901.894.json</t>
  </si>
  <si>
    <t>E_1500_423_12549.092.json</t>
  </si>
  <si>
    <t>S_900_421_5567.143.json</t>
  </si>
  <si>
    <t>E_1100_498_6945.356.json</t>
  </si>
  <si>
    <t>S_500_255_4186.01.json</t>
  </si>
  <si>
    <t>E_1100_464_9248.757.json</t>
  </si>
  <si>
    <t>S_500_292_3132.023.json</t>
  </si>
  <si>
    <t>S_900_400_11464.719.json</t>
  </si>
  <si>
    <t>S_900_366_5865.117.json</t>
  </si>
  <si>
    <t>S_500_114_3095.922.json</t>
  </si>
  <si>
    <t>L_100_47_1421.725.json</t>
  </si>
  <si>
    <t>L_300_63_4011.064.json</t>
  </si>
  <si>
    <t>L_100_46_1386.392.json</t>
  </si>
  <si>
    <t>E_1100_329_9369.002.json</t>
  </si>
  <si>
    <t>L_100_39_642.547.json</t>
  </si>
  <si>
    <t>S_500_249_3141.278.json</t>
  </si>
  <si>
    <t>S_900_199_7874.545.json</t>
  </si>
  <si>
    <t>S_500_199_6237.331.json</t>
  </si>
  <si>
    <t>S_700_376_4563.095.json</t>
  </si>
  <si>
    <t>E_1100_472_9588.779.json</t>
  </si>
  <si>
    <t>E_1300_769_8269.581.json</t>
  </si>
  <si>
    <t>E_1300_411_10926.388.json</t>
  </si>
  <si>
    <t>S_500_181_4052.095.json</t>
  </si>
  <si>
    <t>L_100_51_889.552.json</t>
  </si>
  <si>
    <t>S_500_213_4372.519.json</t>
  </si>
  <si>
    <t>L_300_176_1923.593.json</t>
  </si>
  <si>
    <t>S_900_427_5696.808.json</t>
  </si>
  <si>
    <t>L_300_82_2504.474.json</t>
  </si>
  <si>
    <t>E_1500_505_12765.728.json</t>
  </si>
  <si>
    <t>S_900_406_5850.459.json</t>
  </si>
  <si>
    <t>S_900_189_11431.379.json</t>
  </si>
  <si>
    <t>S_500_215_6197.591.json</t>
  </si>
  <si>
    <t>E_1300_706_8210.007.json</t>
  </si>
  <si>
    <t>S_900_344_11101.608.json</t>
  </si>
  <si>
    <t>E_1500_324_12797.774.json</t>
  </si>
  <si>
    <t>E_1500_522_19556.695.json</t>
  </si>
  <si>
    <t>E_1100_372_7121.858.json</t>
  </si>
  <si>
    <t>E_1500_347_19380.084.json</t>
  </si>
  <si>
    <t>E_1100_263_14142.074.json</t>
  </si>
  <si>
    <t>E_1100_581_6954.777.json</t>
  </si>
  <si>
    <t>S_700_294_9059.35.json</t>
  </si>
  <si>
    <t>S_500_229_6298.481.json</t>
  </si>
  <si>
    <t>E_1100_285_9460.199.json</t>
  </si>
  <si>
    <t>L_300_162_4080.29.json</t>
  </si>
  <si>
    <t>S_700_224_4615.919.json</t>
  </si>
  <si>
    <t>S_900_351_7645.04.json</t>
  </si>
  <si>
    <t>L_100_56_786.034.json</t>
  </si>
  <si>
    <t>L_100_25_611.944.json</t>
  </si>
  <si>
    <t>E_1500_727_9481.036.json</t>
  </si>
  <si>
    <t>E_1300_674_16966.789.json</t>
  </si>
  <si>
    <t>E_1300_414_11171.032.json</t>
  </si>
  <si>
    <t>E_1100_349_6875.883.json</t>
  </si>
  <si>
    <t>E_1100_492_7034.711.json</t>
  </si>
  <si>
    <t>E_1300_373_16828.65.json</t>
  </si>
  <si>
    <t>S_900_438_11149.641.json</t>
  </si>
  <si>
    <t>S_700_204_4454.177.json</t>
  </si>
  <si>
    <t>E_1300_507_8164.519.json</t>
  </si>
  <si>
    <t>E_1100_463_13881.864.json</t>
  </si>
  <si>
    <t>L_100_27_1338.809.json</t>
  </si>
  <si>
    <t>S_500_282_6425.633.json</t>
  </si>
  <si>
    <t>E_1500_553_12794.132.json</t>
  </si>
  <si>
    <t>E_1100_523_6998.944.json</t>
  </si>
  <si>
    <t>S_700_320_8791.999.json</t>
  </si>
  <si>
    <t>S_500_220_3201.845.json</t>
  </si>
  <si>
    <t>S_900_250_11748.123.json</t>
  </si>
  <si>
    <t>E_1500_607_9450.237.json</t>
  </si>
  <si>
    <t>S_700_140_5725.323.json</t>
  </si>
  <si>
    <t>S_500_123_3127.142.json</t>
  </si>
  <si>
    <t>E_1300_304_11291.979.json</t>
  </si>
  <si>
    <t>L_300_143_3873.746.json</t>
  </si>
  <si>
    <t>S_500_119_3235.55.json</t>
  </si>
  <si>
    <t>L_100_58_1252.17.json</t>
  </si>
  <si>
    <t>S_500_273_6481.526.json</t>
  </si>
  <si>
    <t>L_100_45_840.438.json</t>
  </si>
  <si>
    <t>L_300_152_1962.713.json</t>
  </si>
  <si>
    <t>S_500_198_6508.284.json</t>
  </si>
  <si>
    <t>E_1300_472_8360.099.json</t>
  </si>
  <si>
    <t>L_300_75_1882.103.json</t>
  </si>
  <si>
    <t>E_1300_563_11271.001.json</t>
  </si>
  <si>
    <t>S_700_283_8929.005.json</t>
  </si>
  <si>
    <t>E_1300_748_16616.796.json</t>
  </si>
  <si>
    <t>L_100_53_624.457.json</t>
  </si>
  <si>
    <t>E_1300_492_8449.769.json</t>
  </si>
  <si>
    <t>S_700_208_5826.487.json</t>
  </si>
  <si>
    <t>E_1100_286_14033.094.json</t>
  </si>
  <si>
    <t>E_1100_342_14306.883.json</t>
  </si>
  <si>
    <t>S_900_278_7766.049.json</t>
  </si>
  <si>
    <t>L_100_20_626.666.json</t>
  </si>
  <si>
    <t>E_1300_272_8213.387.json</t>
  </si>
  <si>
    <t>E_1100_457_14207.22.json</t>
  </si>
  <si>
    <t>E_1300_753_11425.367.json</t>
  </si>
  <si>
    <t>E_1500_564_12876.245.json</t>
  </si>
  <si>
    <t>L_100_30_840.565.json</t>
  </si>
  <si>
    <t>S_900_395_5747.741.json</t>
  </si>
  <si>
    <t>S_500_127_6181.318.json</t>
  </si>
  <si>
    <t>E_1300_771_8217.31.json</t>
  </si>
  <si>
    <t>L_100_47_1424.474.json</t>
  </si>
  <si>
    <t>S_900_300_11415.376.json</t>
  </si>
  <si>
    <t>L_300_165_4036.839.json</t>
  </si>
  <si>
    <t>S_500_128_3230.606.json</t>
  </si>
  <si>
    <t>E_1100_458_7167.421.json</t>
  </si>
  <si>
    <t>E_1100_591_13988.002.json</t>
  </si>
  <si>
    <t>E_1500_381_10071.878.json</t>
  </si>
  <si>
    <t>L_100_29_825.665.json</t>
  </si>
  <si>
    <t>L_300_94_2555.635.json</t>
  </si>
  <si>
    <t>S_700_290_4542.201.json</t>
  </si>
  <si>
    <t>S_500_210_4260.694.json</t>
  </si>
  <si>
    <t>E_1300_384_16700.53.json</t>
  </si>
  <si>
    <t>L_300_79_1987.121.json</t>
  </si>
  <si>
    <t>S_900_357_7607.065.json</t>
  </si>
  <si>
    <t>S_700_269_4444.911.json</t>
  </si>
  <si>
    <t>E_1500_841_19040.664.json</t>
  </si>
  <si>
    <t>S_900_321_11406.136.json</t>
  </si>
  <si>
    <t>S_500_281_6362.84.json</t>
  </si>
  <si>
    <t>S_700_367_8793.646.json</t>
  </si>
  <si>
    <t>S_500_126_6312.223.json</t>
  </si>
  <si>
    <t>S_700_329_4389.347.json</t>
  </si>
  <si>
    <t>L_100_53_689.292.json</t>
  </si>
  <si>
    <t>E_1300_302_16419.285.json</t>
  </si>
  <si>
    <t>S_900_187_7626.087.json</t>
  </si>
  <si>
    <t>E_1500_484_19725.175.json</t>
  </si>
  <si>
    <t>L_100_33_645.23.json</t>
  </si>
  <si>
    <t>E_1100_646_9307.529.json</t>
  </si>
  <si>
    <t>E_1100_654_7021.207.json</t>
  </si>
  <si>
    <t>L_100_33_824.513.json</t>
  </si>
  <si>
    <t>E_1100_592_13998.075.json</t>
  </si>
  <si>
    <t>S_700_398_8936.652.json</t>
  </si>
  <si>
    <t>L_100_28_1245.219.json</t>
  </si>
  <si>
    <t>L_300_91_1829.406.json</t>
  </si>
  <si>
    <t>E_1300_763_8204.221.json</t>
  </si>
  <si>
    <t>E_1300_364_16369.774.json</t>
  </si>
  <si>
    <t>L_300_104_3733.427.json</t>
  </si>
  <si>
    <t>S_900_369_5818.759.json</t>
  </si>
  <si>
    <t>NL_300_107_3787.634.json</t>
  </si>
  <si>
    <t>NS_900_482_11244.675.json</t>
  </si>
  <si>
    <t>NE_1500_609_19416.29.json</t>
  </si>
  <si>
    <t>NS_700_256_8975.367.json</t>
  </si>
  <si>
    <t>NE_1100_238_14030.297.json</t>
  </si>
  <si>
    <t>NL_100_44_544.726.json</t>
  </si>
  <si>
    <t>NE_1500_543_19350.657.json</t>
  </si>
  <si>
    <t>NS_900_256_5507.524.json</t>
  </si>
  <si>
    <t>NE_1500_493_9491.493.json</t>
  </si>
  <si>
    <t>NL_100_48_1220.184.json</t>
  </si>
  <si>
    <t>NE_1300_353_8417.676.json</t>
  </si>
  <si>
    <t>NE_1100_501_6825.547.json</t>
  </si>
  <si>
    <t>NL_300_109_3680.646.json</t>
  </si>
  <si>
    <t>NS_500_200_6244.879.json</t>
  </si>
  <si>
    <t>NL_300_172_3916.543.json</t>
  </si>
  <si>
    <t>NS_500_277_3125.14.json</t>
  </si>
  <si>
    <t>NS_700_270_5680.184.json</t>
  </si>
  <si>
    <t>NS_500_175_3253.388.json</t>
  </si>
  <si>
    <t>NE_1100_375_9209.627.json</t>
  </si>
  <si>
    <t>NS_700_235_5992.999.json</t>
  </si>
  <si>
    <t>NS_900_413_7589.498.json</t>
  </si>
  <si>
    <t>NS_900_366_7782.737.json</t>
  </si>
  <si>
    <t>NS_700_322_9027.408.json</t>
  </si>
  <si>
    <t>NS_500_258_4030.636.json</t>
  </si>
  <si>
    <t>NE_1300_470_16514.388.json</t>
  </si>
  <si>
    <t>NE_1100_455_9259.946.json</t>
  </si>
  <si>
    <t>NE_1500_481_9421.983.json</t>
  </si>
  <si>
    <t>NL_300_156_2614.755.json</t>
  </si>
  <si>
    <t>NS_700_392_9059.702.json</t>
  </si>
  <si>
    <t>NE_1100_390_7009.207.json</t>
  </si>
  <si>
    <t>NE_1300_768_16589.287.json</t>
  </si>
  <si>
    <t>NL_100_25_858.837.json</t>
  </si>
  <si>
    <t>NE_1100_477_9437.581.json</t>
  </si>
  <si>
    <t>NS_900_234_7535.308.json</t>
  </si>
  <si>
    <t>NE_1100_516_6850.094.json</t>
  </si>
  <si>
    <t>NE_1500_425_19042.181.json</t>
  </si>
  <si>
    <t>NE_1300_595_8362.21.json</t>
  </si>
  <si>
    <t>NS_900_309_5874.955.json</t>
  </si>
  <si>
    <t>NS_900_292_5760.979.json</t>
  </si>
  <si>
    <t>NS_500_199_5919.476.json</t>
  </si>
  <si>
    <t>NE_1500_421_12439.112.json</t>
  </si>
  <si>
    <t>NE_1300_738_8435.677.json</t>
  </si>
  <si>
    <t>NE_1300_619_11028.084.json</t>
  </si>
  <si>
    <t>NS_700_185_4432.079.json</t>
  </si>
  <si>
    <t>NE_1100_632_9218.999.json</t>
  </si>
  <si>
    <t>NS_700_303_4343.184.json</t>
  </si>
  <si>
    <t>NE_1100_545_14180.239.json</t>
  </si>
  <si>
    <t>NS_500_197_3296.662.json</t>
  </si>
  <si>
    <t>NE_1300_407_11090.923.json</t>
  </si>
  <si>
    <t>NL_300_150_1887.816.json</t>
  </si>
  <si>
    <t>NS_500_185_6399.329.json</t>
  </si>
  <si>
    <t>NE_1500_502_9419.794.json</t>
  </si>
  <si>
    <t>NS_500_213_3217.633.json</t>
  </si>
  <si>
    <t>NE_1300_440_8346.279.json</t>
  </si>
  <si>
    <t>NE_1500_704_12766.435.json</t>
  </si>
  <si>
    <t>NS_500_290_6362.795.json</t>
  </si>
  <si>
    <t>NE_1300_398_16847.9.json</t>
  </si>
  <si>
    <t>NE_1500_602_12729.835.json</t>
  </si>
  <si>
    <t>NS_500_101_6249.434.json</t>
  </si>
  <si>
    <t>NE_1300_529_16503.027.json</t>
  </si>
  <si>
    <t>NE_1500_738_18759.962.json</t>
  </si>
  <si>
    <t>NS_500_145_6313.785.json</t>
  </si>
  <si>
    <t>NE_1100_524_6926.759.json</t>
  </si>
  <si>
    <t>NE_1300_740_16318.671.json</t>
  </si>
  <si>
    <t>NE_1500_355_12673.968.json</t>
  </si>
  <si>
    <t>NL_100_45_625.378.json</t>
  </si>
  <si>
    <t>NE_1100_598_9759.93.json</t>
  </si>
  <si>
    <t>NL_100_37_864.075.json</t>
  </si>
  <si>
    <t>NS_900_245_5797.009.json</t>
  </si>
  <si>
    <t>NS_700_253_4318.172.json</t>
  </si>
  <si>
    <t>NE_1500_522_19301.961.json</t>
  </si>
  <si>
    <t>NE_1500_653_13087.918.json</t>
  </si>
  <si>
    <t>NS_900_281_7705.148.json</t>
  </si>
  <si>
    <t>NL_100_45_652.084.json</t>
  </si>
  <si>
    <t>NE_1500_550_19519.593.json</t>
  </si>
  <si>
    <t>NS_900_482_5764.506.json</t>
  </si>
  <si>
    <t>NL_100_32_981.01.json</t>
  </si>
  <si>
    <t>NL_300_76_2548.815.json</t>
  </si>
  <si>
    <t>NS_900_407_7841.663.json</t>
  </si>
  <si>
    <t>NS_900_275_7701.222.json</t>
  </si>
  <si>
    <t>NS_900_370_7925.038.json</t>
  </si>
  <si>
    <t>NL_300_96_3872.393.json</t>
  </si>
  <si>
    <t>NE_1100_306_13863.459.json</t>
  </si>
  <si>
    <t>NE_1300_738_16553.661.json</t>
  </si>
  <si>
    <t>NL_300_157_1885.04.json</t>
  </si>
  <si>
    <t>NE_1500_640_12542.515.json</t>
  </si>
  <si>
    <t>NE_1300_326_10977.27.json</t>
  </si>
  <si>
    <t>NS_900_320_7727.074.json</t>
  </si>
  <si>
    <t>NE_1500_725_12884.236.json</t>
  </si>
  <si>
    <t>NL_100_25_1358.248.json</t>
  </si>
  <si>
    <t>NE_1100_225_13875.963.json</t>
  </si>
  <si>
    <t>NS_700_415_4435.811.json</t>
  </si>
  <si>
    <t>NS_500_254_3138.837.json</t>
  </si>
  <si>
    <t>NS_900_504_5766.78.json</t>
  </si>
  <si>
    <t>NL_100_31_1317.24.json</t>
  </si>
  <si>
    <t>NE_1500_484_12713.802.json</t>
  </si>
  <si>
    <t>NL_100_22_645.67.json</t>
  </si>
  <si>
    <t>NL_100_48_825.394.json</t>
  </si>
  <si>
    <t>NS_900_500_11546.574.json</t>
  </si>
  <si>
    <t>NE_1100_569_8924.426.json</t>
  </si>
  <si>
    <t>NS_700_319_5709.725.json</t>
  </si>
  <si>
    <t>NL_100_22_755.001.json</t>
  </si>
  <si>
    <t>NE_1100_596_14234.703.json</t>
  </si>
  <si>
    <t>NL_300_69_3750.513.json</t>
  </si>
  <si>
    <t>NE_1300_633_11061.264.json</t>
  </si>
  <si>
    <t>NL_100_32_669.917.json</t>
  </si>
  <si>
    <t>NE_1100_281_9360.191.json</t>
  </si>
  <si>
    <t>NS_900_329_5558.43.json</t>
  </si>
  <si>
    <t>NE_1500_781_12679.073.json</t>
  </si>
  <si>
    <t>NE_1500_604_18886.03.json</t>
  </si>
  <si>
    <t>NE_1500_531_12392.07.json</t>
  </si>
  <si>
    <t>NS_900_331_7493.821.json</t>
  </si>
  <si>
    <t>NE_1100_463_9238.565.json</t>
  </si>
  <si>
    <t>NS_500_103_6423.367.json</t>
  </si>
  <si>
    <t>NE_1300_643_10979.713.json</t>
  </si>
  <si>
    <t>NS_900_481_11410.139.json</t>
  </si>
  <si>
    <t>NL_300_115_1902.514.json</t>
  </si>
  <si>
    <t>NL_300_62_1971.617.json</t>
  </si>
  <si>
    <t>NL_100_41_887.151.json</t>
  </si>
  <si>
    <t>NE_1300_438_16705.345.json</t>
  </si>
  <si>
    <t>NS_700_177_8739.479.json</t>
  </si>
  <si>
    <t>NS_900_319_7667.566.json</t>
  </si>
  <si>
    <t>NS_700_357_6103.845.json</t>
  </si>
  <si>
    <t>NS_500_117_3074.87.json</t>
  </si>
  <si>
    <t>NL_100_39_1347.435.json</t>
  </si>
  <si>
    <t>NE_1100_339_9360.654.json</t>
  </si>
  <si>
    <t>NL_100_30_1279.343.json</t>
  </si>
  <si>
    <t>NE_1300_570_16670.255.json</t>
  </si>
  <si>
    <t>NS_700_160_4471.178.json</t>
  </si>
  <si>
    <t>NS_700_204_5996.0.json</t>
  </si>
  <si>
    <t>NS_900_369_5660.884.json</t>
  </si>
  <si>
    <t>NE_1300_444_11513.49.json</t>
  </si>
  <si>
    <t>NL_100_23_872.418.json</t>
  </si>
  <si>
    <t>NL_100_33_694.077.json</t>
  </si>
  <si>
    <t>NE_1300_415_16492.843.json</t>
  </si>
  <si>
    <t>NS_500_140_3271.426.json</t>
  </si>
  <si>
    <t>NL_300_141_3705.309.json</t>
  </si>
  <si>
    <t>NL_100_20_869.867.json</t>
  </si>
  <si>
    <t>NL_300_174_2416.108.json</t>
  </si>
  <si>
    <t>NE_1300_305_8006.898.json</t>
  </si>
  <si>
    <t>NE_1300_559_16488.765.json</t>
  </si>
  <si>
    <t>NS_900_424_5808.513.json</t>
  </si>
  <si>
    <t>NS_700_419_8728.066.json</t>
  </si>
  <si>
    <t>NE_1100_614_14164.07.json</t>
  </si>
  <si>
    <t>NL_300_86_3705.351.json</t>
  </si>
  <si>
    <t>NS_700_309_4497.765.json</t>
  </si>
  <si>
    <t>NS_900_266_11177.701.json</t>
  </si>
  <si>
    <t>NL_300_60_3763.677.json</t>
  </si>
  <si>
    <t>NS_700_204_4459.557.json</t>
  </si>
  <si>
    <t>NL_300_178_3948.978.json</t>
  </si>
  <si>
    <t>NS_500_108_4253.373.json</t>
  </si>
  <si>
    <t>NL_300_104_1922.933.json</t>
  </si>
  <si>
    <t>NS_500_238_4203.934.json</t>
  </si>
  <si>
    <t>NL_300_174_3734.163.json</t>
  </si>
  <si>
    <t>NE_1300_306_16637.418.json</t>
  </si>
  <si>
    <t>NE_1300_485_8538.477.json</t>
  </si>
  <si>
    <t>NS_500_207_4228.81.json</t>
  </si>
  <si>
    <t>NE_1300_543_8298.028.json</t>
  </si>
  <si>
    <t>NE_1100_507_13694.119.json</t>
  </si>
  <si>
    <t>NL_100_47_665.933.json</t>
  </si>
  <si>
    <t>NL_300_96_3705.556.json</t>
  </si>
  <si>
    <t>NE_1100_229_13769.596.json</t>
  </si>
  <si>
    <t>NE_1500_657_18975.821.json</t>
  </si>
  <si>
    <t>NE_1300_739_16577.768.json</t>
  </si>
  <si>
    <t>NS_500_288_4409.265.json</t>
  </si>
  <si>
    <t>NS_700_237_4505.896.json</t>
  </si>
  <si>
    <t>NS_900_418_5600.582.json</t>
  </si>
  <si>
    <t>NE_1300_571_8511.596.json</t>
  </si>
  <si>
    <t>NS_700_152_8838.948.json</t>
  </si>
  <si>
    <t>NE_1100_243_7028.321.json</t>
  </si>
  <si>
    <t>NE_1500_857_12725.587.json</t>
  </si>
  <si>
    <t>NS_700_281_5997.996.json</t>
  </si>
  <si>
    <t>NS_700_164_4594.367.json</t>
  </si>
  <si>
    <t>NL_100_21_1165.134.json</t>
  </si>
  <si>
    <t>NL_300_109_3780.29.json</t>
  </si>
  <si>
    <t>NE_1500_432_19210.093.json</t>
  </si>
  <si>
    <t>NE_1100_289_14008.84.json</t>
  </si>
  <si>
    <t>NS_900_196_11475.654.json</t>
  </si>
  <si>
    <t>NL_300_120_2648.596.json</t>
  </si>
  <si>
    <t>NE_1500_853_12859.175.json</t>
  </si>
  <si>
    <t>NS_900_348_11546.173.json</t>
  </si>
  <si>
    <t>NE_1500_520_9909.178.json</t>
  </si>
  <si>
    <t>NS_500_253_4146.626.json</t>
  </si>
  <si>
    <t>NE_1500_359_19025.043.json</t>
  </si>
  <si>
    <t>NS_500_101_3153.247.json</t>
  </si>
  <si>
    <t>NL_300_111_2498.805.json</t>
  </si>
  <si>
    <t>NE_1100_461_13816.062.json</t>
  </si>
  <si>
    <t>NS_700_149_5895.748.json</t>
  </si>
  <si>
    <t>NL_300_151_2627.021.json</t>
  </si>
  <si>
    <t>NS_500_238_4192.244.json</t>
  </si>
  <si>
    <t>NS_900_404_7889.691.json</t>
  </si>
  <si>
    <t>NE_1500_549_19080.616.json</t>
  </si>
  <si>
    <t>NL_300_115_2023.11.json</t>
  </si>
  <si>
    <t>NS_900_516_7655.18.json</t>
  </si>
  <si>
    <t>NS_500_282_4285.53.json</t>
  </si>
  <si>
    <t>NS_700_231_5848.238.json</t>
  </si>
  <si>
    <t>NE_1100_332_6971.679.json</t>
  </si>
  <si>
    <t>NS_500_136_6407.4.json</t>
  </si>
  <si>
    <t>NE_1300_308_8423.173.json</t>
  </si>
  <si>
    <t>NE_1500_413_19198.327.json</t>
  </si>
  <si>
    <t>NE_1300_395_16725.981.json</t>
  </si>
  <si>
    <t>NS_700_349_6116.853.json</t>
  </si>
  <si>
    <t>NL_100_28_1102.009.json</t>
  </si>
  <si>
    <t>NS_900_409_11511.34.json</t>
  </si>
  <si>
    <t>NS_700_371_4464.754.json</t>
  </si>
  <si>
    <t>NS_900_463_5835.178.json</t>
  </si>
  <si>
    <t>NL_100_41_612.45.json</t>
  </si>
  <si>
    <t>NL_300_93_1831.163.json</t>
  </si>
  <si>
    <t>NL_100_58_592.805.json</t>
  </si>
  <si>
    <t>NE_1100_232_13994.672.json</t>
  </si>
  <si>
    <t>NL_300_172_1875.677.json</t>
  </si>
  <si>
    <t>NE_1100_579_7082.333.json</t>
  </si>
  <si>
    <t>NE_1500_330_9396.218.json</t>
  </si>
  <si>
    <t>NE_1100_251_6927.338.json</t>
  </si>
  <si>
    <t>NL_300_141_1912.608.json</t>
  </si>
  <si>
    <t>NE_1500_800_19190.802.json</t>
  </si>
  <si>
    <t>NS_900_474_11692.258.json</t>
  </si>
  <si>
    <t>NE_1500_658_18892.212.json</t>
  </si>
  <si>
    <t>NS_700_251_5783.537.json</t>
  </si>
  <si>
    <t>NL_300_71_1995.678.json</t>
  </si>
  <si>
    <t>NE_1500_385_12928.527.json</t>
  </si>
  <si>
    <t>NS_700_272_8899.368.json</t>
  </si>
  <si>
    <t>NL_300_178_1976.44.json</t>
  </si>
  <si>
    <t>NS_900_245_11743.533.json</t>
  </si>
  <si>
    <t>NS_500_235_4231.849.json</t>
  </si>
  <si>
    <t>NS_700_268_8531.858.json</t>
  </si>
  <si>
    <t>NS_500_142_6295.186.json</t>
  </si>
  <si>
    <t>NE_1300_708_10826.156.json</t>
  </si>
  <si>
    <t>NL_100_34_685.546.json</t>
  </si>
  <si>
    <t>NE_1300_273_11420.612.json</t>
  </si>
  <si>
    <t>NS_700_375_4504.984.json</t>
  </si>
  <si>
    <t>NL_300_149_1887.615.json</t>
  </si>
  <si>
    <t>NS_900_456_5793.815.json</t>
  </si>
  <si>
    <t>NE_1500_750_9521.583.json</t>
  </si>
  <si>
    <t>NE_1300_572_10962.547.json</t>
  </si>
  <si>
    <t>NE_1300_316_8322.492.json</t>
  </si>
  <si>
    <t>NS_900_427_11706.137.json</t>
  </si>
  <si>
    <t>NS_500_159_6402.32.json</t>
  </si>
  <si>
    <t>NE_1100_400_14252.566.json</t>
  </si>
  <si>
    <t>NS_900_500_7806.859.json</t>
  </si>
  <si>
    <t>NL_100_24_1248.544.json</t>
  </si>
  <si>
    <t>NL_300_165_3756.557.json</t>
  </si>
  <si>
    <t>NS_500_196_4236.338.json</t>
  </si>
  <si>
    <t>NL_300_149_1867.362.json</t>
  </si>
  <si>
    <t>NS_700_140_8959.717.json</t>
  </si>
  <si>
    <t>NE_1300_424_16543.226.json</t>
  </si>
  <si>
    <t>NS_700_179_8870.932.json</t>
  </si>
  <si>
    <t>NS_700_390_8747.98.json</t>
  </si>
  <si>
    <t>NS_500_283_4333.1.json</t>
  </si>
  <si>
    <t>NE_1500_318_18920.728.json</t>
  </si>
  <si>
    <t>NL_100_57_1187.892.json</t>
  </si>
  <si>
    <t>NS_700_176_6154.167.json</t>
  </si>
  <si>
    <t>NS_500_156_6524.071.json</t>
  </si>
  <si>
    <t>NS_700_150_8972.179.json</t>
  </si>
  <si>
    <t>NS_900_493_7651.993.json</t>
  </si>
  <si>
    <t>NL_100_47_873.753.json</t>
  </si>
  <si>
    <t>NS_500_123_6330.445.json</t>
  </si>
  <si>
    <t>NL_100_28_613.891.json</t>
  </si>
  <si>
    <t>NS_900_285_7727.566.json</t>
  </si>
  <si>
    <t>NL_100_25_831.924.json</t>
  </si>
  <si>
    <t>NL_100_31_1138.056.json</t>
  </si>
  <si>
    <t>NE_1300_640_16245.957.json</t>
  </si>
  <si>
    <t>NE_1100_541_9502.582.json</t>
  </si>
  <si>
    <t>NL_100_54_794.086.json</t>
  </si>
  <si>
    <t>NE_1300_526_11201.537.json</t>
  </si>
  <si>
    <t>NE_1100_470_7103.694.json</t>
  </si>
  <si>
    <t>NE_1300_347_11016.894.json</t>
  </si>
  <si>
    <t>NL_300_104_2588.152.json</t>
  </si>
  <si>
    <t>NE_1100_563_9513.539.json</t>
  </si>
  <si>
    <t>NE_1100_542_14248.285.json</t>
  </si>
  <si>
    <t>NE_1300_464_8347.626.json</t>
  </si>
  <si>
    <t>NL_300_110_1966.14.json</t>
  </si>
  <si>
    <t>NL_100_26_1296.565.json</t>
  </si>
  <si>
    <t>NL_100_33_606.097.json</t>
  </si>
  <si>
    <t>NE_1500_879_12955.019.json</t>
  </si>
  <si>
    <t>NE_1100_299_13971.322.json</t>
  </si>
  <si>
    <t>NE_1100_355_14105.91.json</t>
  </si>
  <si>
    <t>NE_1300_289_16806.365.json</t>
  </si>
  <si>
    <t>NS_700_366_8903.066.json</t>
  </si>
  <si>
    <t>NS_900_368_7711.353.json</t>
  </si>
  <si>
    <t>NL_100_34_645.408.json</t>
  </si>
  <si>
    <t>NS_700_223_6044.391.json</t>
  </si>
  <si>
    <t>NS_700_289_9115.92.json</t>
  </si>
  <si>
    <t>NL_300_176_1978.603.json</t>
  </si>
  <si>
    <t>NL_100_36_1331.078.json</t>
  </si>
  <si>
    <t>NE_1100_474_7001.724.json</t>
  </si>
  <si>
    <t>NE_1300_411_10966.981.json</t>
  </si>
  <si>
    <t>NE_1100_517_7107.594.json</t>
  </si>
  <si>
    <t>NL_300_79_2510.15.json</t>
  </si>
  <si>
    <t>NL_100_42_631.499.json</t>
  </si>
  <si>
    <t>NS_900_223_11293.607.json</t>
  </si>
  <si>
    <t>NL_300_133_3831.477.json</t>
  </si>
  <si>
    <t>NE_1300_502_8105.327.json</t>
  </si>
  <si>
    <t>NS_500_109_6273.856.json</t>
  </si>
  <si>
    <t>NS_500_182_3059.723.json</t>
  </si>
  <si>
    <t>NL_300_153_2699.079.json</t>
  </si>
  <si>
    <t>NE_1100_528_7180.14.json</t>
  </si>
  <si>
    <t>NL_100_52_862.743.json</t>
  </si>
  <si>
    <t>NE_1100_246_7033.233.json</t>
  </si>
  <si>
    <t>NE_1100_314_13671.769.json</t>
  </si>
  <si>
    <t>NL_300_84_3890.926.json</t>
  </si>
  <si>
    <t>NS_500_260_6390.373.json</t>
  </si>
  <si>
    <t>NS_700_361_4615.7.json</t>
  </si>
  <si>
    <t>NS_900_294_7555.654.json</t>
  </si>
  <si>
    <t>NS_500_169_6421.634.json</t>
  </si>
  <si>
    <t>NL_100_32_1229.444.json</t>
  </si>
  <si>
    <t>NE_1300_687_11368.028.json</t>
  </si>
  <si>
    <t>NL_300_64_2579.11.json</t>
  </si>
  <si>
    <t>NS_700_370_4282.691.json</t>
  </si>
  <si>
    <t>NS_900_215_11074.328.json</t>
  </si>
  <si>
    <t>NL_100_31_827.962.json</t>
  </si>
  <si>
    <t>NL_300_100_3742.296.json</t>
  </si>
  <si>
    <t>NE_1300_749_16820.861.json</t>
  </si>
  <si>
    <t>NS_700_208_8996.895.json</t>
  </si>
  <si>
    <t>NS_700_297_8843.439.json</t>
  </si>
  <si>
    <t>NE_1300_600_8197.576.json</t>
  </si>
  <si>
    <t>NE_1300_598_16552.995.json</t>
  </si>
  <si>
    <t>NS_500_151_4198.145.json</t>
  </si>
  <si>
    <t>NE_1500_847_12669.042.json</t>
  </si>
  <si>
    <t>NL_300_107_3670.37.json</t>
  </si>
  <si>
    <t>NS_700_276_5735.842.json</t>
  </si>
  <si>
    <t>NS_500_158_4197.771.json</t>
  </si>
  <si>
    <t>NE_1100_302_14201.831.json</t>
  </si>
  <si>
    <t>NS_500_287_3087.079.json</t>
  </si>
  <si>
    <t>NE_1500_641_9788.418.json</t>
  </si>
  <si>
    <t>NS_900_227_7324.375.json</t>
  </si>
  <si>
    <t>NS_900_335_11246.291.json</t>
  </si>
  <si>
    <t>NS_500_224_3228.744.json</t>
  </si>
  <si>
    <t>NE_1500_428_19480.37.json</t>
  </si>
  <si>
    <t>NE_1300_594_11111.828.json</t>
  </si>
  <si>
    <t>NE_1500_510_12868.548.json</t>
  </si>
  <si>
    <t>NL_100_53_1235.762.json</t>
  </si>
  <si>
    <t>NL_100_36_576.347.json</t>
  </si>
  <si>
    <t>NS_700_415_4489.018.json</t>
  </si>
  <si>
    <t>NL_100_29_815.554.json</t>
  </si>
  <si>
    <t>NS_900_322_11489.269.json</t>
  </si>
  <si>
    <t>NS_700_191_9102.882.json</t>
  </si>
  <si>
    <t>NL_300_135_1895.746.json</t>
  </si>
  <si>
    <t>NL_100_29_829.47.json</t>
  </si>
  <si>
    <t>NE_1500_477_18938.51.json</t>
  </si>
  <si>
    <t>NS_900_383_7747.154.json</t>
  </si>
  <si>
    <t>NE_1100_335_14259.111.json</t>
  </si>
  <si>
    <t>NE_1500_775_19005.289.json</t>
  </si>
  <si>
    <t>NE_1500_807_9434.58.json</t>
  </si>
  <si>
    <t>NL_300_121_1848.869.json</t>
  </si>
  <si>
    <t>NE_1300_275_8269.718.json</t>
  </si>
  <si>
    <t>NE_1300_399_11131.662.json</t>
  </si>
  <si>
    <t>NS_500_247_6361.08.json</t>
  </si>
  <si>
    <t>NE_1500_554_9673.185.json</t>
  </si>
  <si>
    <t>NL_100_22_597.581.json</t>
  </si>
  <si>
    <t>NE_1500_472_19115.482.json</t>
  </si>
  <si>
    <t>NL_100_22_1211.177.json</t>
  </si>
  <si>
    <t>NS_500_163_3206.473.json</t>
  </si>
  <si>
    <t>NE_1500_397_12625.405.json</t>
  </si>
  <si>
    <t>NL_100_58_861.99.json</t>
  </si>
  <si>
    <t>NS_700_333_5901.771.json</t>
  </si>
  <si>
    <t>NL_300_165_1879.883.json</t>
  </si>
  <si>
    <t>NS_900_249_11192.681.json</t>
  </si>
  <si>
    <t>NL_300_134_1943.838.json</t>
  </si>
  <si>
    <t>NS_500_210_3189.94.json</t>
  </si>
  <si>
    <t>NS_500_107_4428.706.json</t>
  </si>
  <si>
    <t>NE_1100_264_6803.339.json</t>
  </si>
  <si>
    <t>NE_1300_754_8485.902.json</t>
  </si>
  <si>
    <t>NS_700_192_4445.651.json</t>
  </si>
  <si>
    <t>NE_1100_492_6994.232.json</t>
  </si>
  <si>
    <t>NS_500_103_3137.235.json</t>
  </si>
  <si>
    <t>NL_300_173_3794.874.json</t>
  </si>
  <si>
    <t>NS_700_361_8859.03.json</t>
  </si>
  <si>
    <t>NL_300_87_3875.195.json</t>
  </si>
  <si>
    <t>NS_500_224_6083.572.json</t>
  </si>
  <si>
    <t>NE_1500_754_9554.104.json</t>
  </si>
  <si>
    <t>NL_100_28_857.104.json</t>
  </si>
  <si>
    <t>NE_1300_563_8431.494.json</t>
  </si>
  <si>
    <t>NS_700_364_6084.779.json</t>
  </si>
  <si>
    <t>NS_500_263_3276.759.json</t>
  </si>
  <si>
    <t>NS_700_308_8984.263.json</t>
  </si>
  <si>
    <t>NS_900_482_7596.063.json</t>
  </si>
  <si>
    <t>NS_900_385_7210.502.json</t>
  </si>
  <si>
    <t>NS_900_508_11409.713.json</t>
  </si>
  <si>
    <t>NL_100_36_637.751.json</t>
  </si>
  <si>
    <t>NS_900_267_5794.007.json</t>
  </si>
  <si>
    <t>S_500_126_4123.06.json</t>
  </si>
  <si>
    <t>S_500_174_3112.057.json</t>
  </si>
  <si>
    <t>NE_1100_364_13944.173.json</t>
  </si>
  <si>
    <t>S_500_181_3237.476.json</t>
  </si>
  <si>
    <t>L_100_21_822.017.json</t>
  </si>
  <si>
    <t>L_300_75_3853.183.json</t>
  </si>
  <si>
    <t>E_1500_795_19080.743.json</t>
  </si>
  <si>
    <t>E_1300_689_11137.67.json</t>
  </si>
  <si>
    <t>NL_300_170_2501.353.json</t>
  </si>
  <si>
    <t>E_1500_743_19604.69.json</t>
  </si>
  <si>
    <t>NE_1100_248_7112.24.json</t>
  </si>
  <si>
    <t>S_900_490_5676.093.json</t>
  </si>
  <si>
    <t>S_500_150_6356.135.json</t>
  </si>
  <si>
    <t>L_100_57_1265.126.json</t>
  </si>
  <si>
    <t>NE_1500_612_9533.064.json</t>
  </si>
  <si>
    <t>NE_1100_483_9273.657.json</t>
  </si>
  <si>
    <t>E_1500_448_9578.988.json</t>
  </si>
  <si>
    <t>L_300_90_2515.942.json</t>
  </si>
  <si>
    <t>S_500_171_3191.013.json</t>
  </si>
  <si>
    <t>E_1500_565_18901.56.json</t>
  </si>
  <si>
    <t>NE_1100_328_9590.54.json</t>
  </si>
  <si>
    <t>NS_500_121_3069.664.json</t>
  </si>
  <si>
    <t>E_1500_544_13046.133.json</t>
  </si>
  <si>
    <t>S_700_294_8895.587.json</t>
  </si>
  <si>
    <t>E_1100_445_13941.865.json</t>
  </si>
  <si>
    <t>E_1500_803_19169.194.json</t>
  </si>
  <si>
    <t>S_700_206_5766.092.json</t>
  </si>
  <si>
    <t>E_1300_627_16560.994.json</t>
  </si>
  <si>
    <t>E_1300_450_16364.335.json</t>
  </si>
  <si>
    <t>E_1500_631_12625.378.json</t>
  </si>
  <si>
    <t>E_1300_717_8355.821.json</t>
  </si>
  <si>
    <t>L_300_154_1879.513.json</t>
  </si>
  <si>
    <t>L_300_158_3985.162.json</t>
  </si>
  <si>
    <t>S_900_267_11689.221.json</t>
  </si>
  <si>
    <t>L_300_102_3756.129.json</t>
  </si>
  <si>
    <t>E_1300_707_11000.252.json</t>
  </si>
  <si>
    <t>S_500_225_4216.51.json</t>
  </si>
  <si>
    <t>NS_500_275_6528.024.json</t>
  </si>
  <si>
    <t>E_1500_535_9534.968.json</t>
  </si>
  <si>
    <t>NS_700_332_9111.312.json</t>
  </si>
  <si>
    <t>E_1100_355_9514.264.json</t>
  </si>
  <si>
    <t>E_1500_499_9490.648.json</t>
  </si>
  <si>
    <t>NE_1500_653_19181.026.json</t>
  </si>
  <si>
    <t>E_1300_690_8020.91.json</t>
  </si>
  <si>
    <t>NS_500_281_4353.886.json</t>
  </si>
  <si>
    <t>NE_1100_499_14288.086.json</t>
  </si>
  <si>
    <t>S_900_350_11180.17.json</t>
  </si>
  <si>
    <t>S_700_392_4490.414.json</t>
  </si>
  <si>
    <t>NE_1500_454_12473.256.json</t>
  </si>
  <si>
    <t>NE_1100_446_9303.959.json</t>
  </si>
  <si>
    <t>S_700_192_9083.205.json</t>
  </si>
  <si>
    <t>S_900_353_7995.307.json</t>
  </si>
  <si>
    <t>NS_500_148_6395.31.json</t>
  </si>
  <si>
    <t>S_900_516_7554.983.json</t>
  </si>
  <si>
    <t>S_500_227_6400.503.json</t>
  </si>
  <si>
    <t>S_900_193_5696.135.json</t>
  </si>
  <si>
    <t>S_900_267_7764.47.json</t>
  </si>
  <si>
    <t>L_300_162_2519.989.json</t>
  </si>
  <si>
    <t>E_1100_578_6889.181.json</t>
  </si>
  <si>
    <t>E_1500_413_12753.188.json</t>
  </si>
  <si>
    <t>L_100_48_904.962.json</t>
  </si>
  <si>
    <t>L_100_51_841.252.json</t>
  </si>
  <si>
    <t>NE_1300_677_11216.434.json</t>
  </si>
  <si>
    <t>E_1300_307_8402.958.json</t>
  </si>
  <si>
    <t>S_700_180_4693.44.json</t>
  </si>
  <si>
    <t>L_300_86_2491.139.json</t>
  </si>
  <si>
    <t>NL_300_178_3623.95.json</t>
  </si>
  <si>
    <t>E_1500_865_9664.977.json</t>
  </si>
  <si>
    <t>E_1100_610_9152.854.json</t>
  </si>
  <si>
    <t>E_1500_517_19143.622.json</t>
  </si>
  <si>
    <t>S_900_281_5747.675.json</t>
  </si>
  <si>
    <t>NL_100_25_578.742.json</t>
  </si>
  <si>
    <t>L_100_29_587.237.json</t>
  </si>
  <si>
    <t>S_700_364_4451.056.json</t>
  </si>
  <si>
    <t>NE_1500_776_9738.245.json</t>
  </si>
  <si>
    <t>E_1500_464_18753.881.json</t>
  </si>
  <si>
    <t>S_500_173_6412.484.json</t>
  </si>
  <si>
    <t>L_100_32_658.878.json</t>
  </si>
  <si>
    <t>Including Model
Stopped</t>
  </si>
  <si>
    <t>Sign</t>
  </si>
  <si>
    <t>Positive</t>
  </si>
  <si>
    <t>Negative</t>
  </si>
  <si>
    <t>ML Heuristic</t>
  </si>
  <si>
    <t>GA vs. Model</t>
  </si>
  <si>
    <t>ML vs. Model</t>
  </si>
  <si>
    <t>GA
Heuristic</t>
  </si>
  <si>
    <t>ML
Heuristic</t>
  </si>
  <si>
    <t xml:space="preserve">Negatives by Result </t>
  </si>
  <si>
    <t xml:space="preserve">Negatives by Times </t>
  </si>
  <si>
    <t>Negatives by 
Times and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</si>
</sst>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13" borderId="0" xfId="0" applyFont="1" applyFill="1"/>
    <xf numFmtId="0" fontId="2" fillId="14" borderId="0" xfId="0" applyFont="1" applyFill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0" fontId="1" fillId="11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1" fillId="10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3" fillId="0" borderId="0" xfId="0" applyNumberFormat="1" applyFont="1"/>
    <xf numFmtId="2" fontId="0" fillId="0" borderId="0" xfId="0" applyNumberFormat="1" applyAlignment="1">
      <alignment horizontal="center"/>
    </xf>
    <xf numFmtId="2" fontId="0" fillId="0" borderId="0" xfId="0" applyNumberFormat="1" applyAlignment="1"/>
    <xf numFmtId="2" fontId="0" fillId="0" borderId="0" xfId="0" applyNumberFormat="1" applyFill="1" applyAlignment="1">
      <alignment vertical="center"/>
    </xf>
    <xf numFmtId="2" fontId="1" fillId="12" borderId="2" xfId="0" applyNumberFormat="1" applyFont="1" applyFill="1" applyBorder="1" applyAlignment="1">
      <alignment horizontal="center" vertical="center" wrapText="1"/>
    </xf>
    <xf numFmtId="2" fontId="0" fillId="12" borderId="2" xfId="0" applyNumberForma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el" connectionId="1" xr16:uid="{BF95EE9A-E053-3D46-B916-7F84FA07ADE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GA" connectionId="3" xr16:uid="{47CEB9DF-76CA-BA4E-9CF0-A332984CC19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el_1" connectionId="2" xr16:uid="{284EE5AF-789F-C246-AF46-66173094F2D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MLHeu" connectionId="4" xr16:uid="{1C8C6311-7314-3B44-A38F-E14A258107F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DDAC-BC6E-084C-97E7-A234032DDB53}">
  <dimension ref="A1:AA2002"/>
  <sheetViews>
    <sheetView tabSelected="1" topLeftCell="I1" zoomScale="140" workbookViewId="0">
      <selection activeCell="Q38" sqref="Q38:R38"/>
    </sheetView>
  </sheetViews>
  <sheetFormatPr baseColWidth="10" defaultRowHeight="16" x14ac:dyDescent="0.2"/>
  <cols>
    <col min="1" max="1" width="24.83203125" bestFit="1" customWidth="1"/>
    <col min="2" max="2" width="24.83203125" customWidth="1"/>
    <col min="3" max="3" width="14.83203125" customWidth="1"/>
    <col min="4" max="4" width="10.1640625" style="3" bestFit="1" customWidth="1"/>
    <col min="5" max="5" width="9.1640625" style="3" bestFit="1" customWidth="1"/>
    <col min="6" max="6" width="16.6640625" style="3" customWidth="1"/>
    <col min="7" max="7" width="10.83203125" style="3"/>
    <col min="8" max="8" width="12.83203125" style="3" customWidth="1"/>
    <col min="9" max="10" width="12.1640625" style="3" bestFit="1" customWidth="1"/>
    <col min="11" max="15" width="12.1640625" style="3" customWidth="1"/>
    <col min="18" max="18" width="12.6640625" customWidth="1"/>
  </cols>
  <sheetData>
    <row r="1" spans="1:27" x14ac:dyDescent="0.2">
      <c r="D1" s="14" t="s">
        <v>1003</v>
      </c>
      <c r="E1" s="14"/>
      <c r="F1" s="14" t="s">
        <v>1004</v>
      </c>
      <c r="G1" s="14"/>
      <c r="H1" s="24" t="s">
        <v>2031</v>
      </c>
      <c r="I1" s="24"/>
      <c r="J1" s="14" t="s">
        <v>2030</v>
      </c>
      <c r="K1" s="25"/>
      <c r="L1" s="24" t="s">
        <v>2032</v>
      </c>
      <c r="M1" s="24"/>
      <c r="N1" s="27"/>
      <c r="O1" s="27"/>
      <c r="S1" s="4" t="s">
        <v>1015</v>
      </c>
      <c r="T1" s="16" t="s">
        <v>1011</v>
      </c>
      <c r="U1" s="17"/>
      <c r="V1" s="18" t="s">
        <v>1012</v>
      </c>
      <c r="W1" s="18"/>
      <c r="X1" s="16" t="s">
        <v>1013</v>
      </c>
      <c r="Y1" s="17"/>
      <c r="Z1" s="7" t="s">
        <v>2028</v>
      </c>
      <c r="AA1" s="8" t="s">
        <v>2029</v>
      </c>
    </row>
    <row r="2" spans="1:27" x14ac:dyDescent="0.2">
      <c r="A2" s="1" t="s">
        <v>1000</v>
      </c>
      <c r="B2" s="1" t="s">
        <v>2027</v>
      </c>
      <c r="C2" s="1" t="s">
        <v>1014</v>
      </c>
      <c r="D2" s="2" t="s">
        <v>1005</v>
      </c>
      <c r="E2" s="2" t="s">
        <v>1002</v>
      </c>
      <c r="F2" s="2" t="s">
        <v>1001</v>
      </c>
      <c r="G2" s="2" t="s">
        <v>1002</v>
      </c>
      <c r="H2" t="s">
        <v>1001</v>
      </c>
      <c r="I2" t="s">
        <v>1002</v>
      </c>
      <c r="J2" s="2" t="s">
        <v>1001</v>
      </c>
      <c r="K2" s="2" t="s">
        <v>1002</v>
      </c>
      <c r="L2" t="s">
        <v>1001</v>
      </c>
      <c r="M2" t="s">
        <v>1002</v>
      </c>
      <c r="O2" s="29"/>
      <c r="P2" s="32" t="s">
        <v>1025</v>
      </c>
      <c r="Q2" s="32"/>
      <c r="R2" s="32"/>
      <c r="S2" s="5">
        <f>ROWS(A3:A2002)</f>
        <v>2000</v>
      </c>
      <c r="T2" s="15">
        <f>COUNTIF($C$3:$C$2002,"=E")</f>
        <v>750</v>
      </c>
      <c r="U2" s="15"/>
      <c r="V2" s="15">
        <f>COUNTIF($C$3:$C$2002,"=S")</f>
        <v>750</v>
      </c>
      <c r="W2" s="15"/>
      <c r="X2" s="15">
        <f>COUNTIF($C$3:$C$2002,"=L")</f>
        <v>500</v>
      </c>
      <c r="Y2" s="15"/>
      <c r="Z2">
        <f>COUNTIF(B3:B2002,"=P")</f>
        <v>1600</v>
      </c>
      <c r="AA2">
        <f>COUNTIF(B3:B2002,"=N")</f>
        <v>400</v>
      </c>
    </row>
    <row r="3" spans="1:27" x14ac:dyDescent="0.2">
      <c r="A3" t="s">
        <v>1423</v>
      </c>
      <c r="B3" t="str">
        <f>IF(LEFT(A3,1)="N","N","P")</f>
        <v>P</v>
      </c>
      <c r="C3" t="str">
        <f xml:space="preserve"> IF(B3="P",LEFT(A3,1),MID(A3,2,1))</f>
        <v>E</v>
      </c>
      <c r="D3" s="3">
        <v>32869.004000000001</v>
      </c>
      <c r="E3" s="3">
        <v>327.2</v>
      </c>
      <c r="F3" s="3">
        <v>31365.059363306402</v>
      </c>
      <c r="G3" s="3">
        <v>5.2939000129699698</v>
      </c>
      <c r="H3" s="3">
        <f>(D3-F3)*100/D3</f>
        <v>4.5755710659611077</v>
      </c>
      <c r="I3" s="3">
        <f>G3/E3</f>
        <v>1.6179401017634383E-2</v>
      </c>
      <c r="J3" s="26">
        <v>32698.68031</v>
      </c>
      <c r="K3" s="26">
        <v>4.3369331359999999</v>
      </c>
      <c r="L3" s="3">
        <f>(D3-J3)*100/D3</f>
        <v>0.51818938596375197</v>
      </c>
      <c r="M3" s="3">
        <f>K3/E3</f>
        <v>1.3254685623471882E-2</v>
      </c>
      <c r="O3" s="29"/>
      <c r="P3" s="32" t="s">
        <v>1009</v>
      </c>
      <c r="Q3" s="32"/>
      <c r="R3" s="32"/>
      <c r="S3" s="5">
        <f>COUNTIF(F3:F2002,"=-1")</f>
        <v>1</v>
      </c>
      <c r="T3" s="15">
        <f>COUNTIFS($F$3:$F$2002,"=-1",$C$3:$C$2002,"=E")</f>
        <v>1</v>
      </c>
      <c r="U3" s="15"/>
      <c r="V3" s="15">
        <f>COUNTIFS($F$3:$F$2002,"=-1",$C$3:$C$2002,"=S")</f>
        <v>0</v>
      </c>
      <c r="W3" s="15"/>
      <c r="X3" s="15">
        <f>COUNTIFS($F$3:$F$2002,"=-1",$C$3:$C$2002,"=L")</f>
        <v>0</v>
      </c>
      <c r="Y3" s="15"/>
    </row>
    <row r="4" spans="1:27" x14ac:dyDescent="0.2">
      <c r="A4" t="s">
        <v>914</v>
      </c>
      <c r="B4" t="str">
        <f t="shared" ref="B4:B67" si="0">IF(LEFT(A4,1)="N","N","P")</f>
        <v>P</v>
      </c>
      <c r="C4" t="str">
        <f t="shared" ref="C4:C67" si="1" xml:space="preserve"> IF(B4="P",LEFT(A4,1),MID(A4,2,1))</f>
        <v>E</v>
      </c>
      <c r="D4" s="3">
        <v>43791.942999999999</v>
      </c>
      <c r="E4" s="3">
        <v>69.412999999999997</v>
      </c>
      <c r="F4" s="3">
        <v>42271.5308976038</v>
      </c>
      <c r="G4" s="3">
        <v>7.08461117744445</v>
      </c>
      <c r="H4" s="3">
        <f t="shared" ref="H4:H67" si="2">(D4-F4)*100/D4</f>
        <v>3.4718991628122091</v>
      </c>
      <c r="I4" s="3">
        <f t="shared" ref="I4:I67" si="3">G4/E4</f>
        <v>0.10206461581324032</v>
      </c>
      <c r="J4" s="26">
        <v>43548.621780000001</v>
      </c>
      <c r="K4" s="26">
        <v>9.9069108959999994</v>
      </c>
      <c r="L4" s="3">
        <f t="shared" ref="L4:L67" si="4">(D4-J4)*100/D4</f>
        <v>0.55563010757480658</v>
      </c>
      <c r="M4" s="3">
        <f t="shared" ref="M4:M67" si="5">K4/E4</f>
        <v>0.14272414239407605</v>
      </c>
      <c r="O4" s="30" t="s">
        <v>2033</v>
      </c>
      <c r="P4" s="11" t="s">
        <v>2026</v>
      </c>
      <c r="Q4" s="37" t="s">
        <v>1006</v>
      </c>
      <c r="R4" s="38"/>
      <c r="S4" s="5">
        <f>COUNTIF(H3:H2002,"&gt;5")</f>
        <v>157</v>
      </c>
      <c r="T4" s="10">
        <f>COUNTIFS($H$3:$H$2002,"&gt;5",$C$3:$C$2002,"=E")</f>
        <v>105</v>
      </c>
      <c r="U4" s="10"/>
      <c r="V4" s="10">
        <f>COUNTIFS($H$3:$H$2002,"&gt;5",$C$3:$C$2002,"=S")</f>
        <v>44</v>
      </c>
      <c r="W4" s="10"/>
      <c r="X4" s="10">
        <f>COUNTIFS($H$3:$H$2002,"&gt;5",$C$3:$C$2002,"=L")</f>
        <v>8</v>
      </c>
      <c r="Y4" s="10"/>
    </row>
    <row r="5" spans="1:27" x14ac:dyDescent="0.2">
      <c r="A5" t="s">
        <v>558</v>
      </c>
      <c r="B5" t="str">
        <f t="shared" si="0"/>
        <v>P</v>
      </c>
      <c r="C5" t="str">
        <f t="shared" si="1"/>
        <v>E</v>
      </c>
      <c r="D5" s="3">
        <v>32460.007000000001</v>
      </c>
      <c r="E5" s="3">
        <v>1800.027</v>
      </c>
      <c r="F5" s="3">
        <v>31094.0747621257</v>
      </c>
      <c r="G5" s="3">
        <v>4.8768548965454102</v>
      </c>
      <c r="H5" s="3">
        <f t="shared" si="2"/>
        <v>4.2080466522213067</v>
      </c>
      <c r="I5" s="3">
        <f t="shared" si="3"/>
        <v>2.7093231915662434E-3</v>
      </c>
      <c r="J5" s="26">
        <v>32326.399570000001</v>
      </c>
      <c r="K5" s="26">
        <v>5.1383090019999997</v>
      </c>
      <c r="L5" s="3">
        <f t="shared" si="4"/>
        <v>0.41160628831657375</v>
      </c>
      <c r="M5" s="3">
        <f t="shared" si="5"/>
        <v>2.8545732936228175E-3</v>
      </c>
      <c r="O5" s="31"/>
      <c r="P5" s="11"/>
      <c r="Q5" s="39" t="s">
        <v>1007</v>
      </c>
      <c r="R5" s="40"/>
      <c r="S5" s="5">
        <f>COUNTIF(I3:I2002,"&gt;1")</f>
        <v>233</v>
      </c>
      <c r="T5" s="10">
        <f>COUNTIFS($I$3:$I$2002,"&gt;1",$C$3:$C$2002,"=E")</f>
        <v>144</v>
      </c>
      <c r="U5" s="10"/>
      <c r="V5" s="10">
        <f>COUNTIFS($I$3:$I$2002,"&gt;1",$C$3:$C$2002,"=S")</f>
        <v>56</v>
      </c>
      <c r="W5" s="10"/>
      <c r="X5" s="10">
        <f>COUNTIFS($I$3:$I$2002,"&gt;1",$C$3:$C$2002,"=L")</f>
        <v>33</v>
      </c>
      <c r="Y5" s="10"/>
    </row>
    <row r="6" spans="1:27" x14ac:dyDescent="0.2">
      <c r="A6" t="s">
        <v>615</v>
      </c>
      <c r="B6" t="str">
        <f t="shared" si="0"/>
        <v>P</v>
      </c>
      <c r="C6" t="str">
        <f t="shared" si="1"/>
        <v>E</v>
      </c>
      <c r="D6" s="3">
        <v>41028.959000000003</v>
      </c>
      <c r="E6" s="3">
        <v>257.57499999999999</v>
      </c>
      <c r="F6" s="3">
        <v>38522.694761337698</v>
      </c>
      <c r="G6" s="3">
        <v>5.2397220134735099</v>
      </c>
      <c r="H6" s="3">
        <f t="shared" si="2"/>
        <v>6.1085250509580433</v>
      </c>
      <c r="I6" s="3">
        <f t="shared" si="3"/>
        <v>2.0342510000867748E-2</v>
      </c>
      <c r="J6" s="26">
        <v>40687.855369999997</v>
      </c>
      <c r="K6" s="26">
        <v>11.71841407</v>
      </c>
      <c r="L6" s="3">
        <f t="shared" si="4"/>
        <v>0.83137286032532542</v>
      </c>
      <c r="M6" s="3">
        <f t="shared" si="5"/>
        <v>4.5495153139862174E-2</v>
      </c>
      <c r="O6" s="31"/>
      <c r="P6" s="11"/>
      <c r="Q6" s="41" t="s">
        <v>1008</v>
      </c>
      <c r="R6" s="42"/>
      <c r="S6" s="12">
        <f>COUNTIFS(H3:H2002,"&gt;5",I3:I2002,"&gt;1")</f>
        <v>0</v>
      </c>
      <c r="T6" s="13">
        <f>COUNTIFS($H$3:$H$2002,"&gt;5",$I$3:$I$2002,"&gt;1",$C$3:$C$2002,"=E")</f>
        <v>0</v>
      </c>
      <c r="U6" s="13"/>
      <c r="V6" s="13">
        <f>COUNTIFS($H$3:$H$2002,"&gt;5",$I$3:$I$2002,"&gt;1",$C$3:$C$2002,"=S")</f>
        <v>0</v>
      </c>
      <c r="W6" s="13"/>
      <c r="X6" s="13">
        <f>COUNTIFS($H$3:$H$2002,"&gt;5",$I$3:$I$2002,"&gt;1",$C$3:$C$2002,"=L")</f>
        <v>0</v>
      </c>
      <c r="Y6" s="13"/>
    </row>
    <row r="7" spans="1:27" x14ac:dyDescent="0.2">
      <c r="A7" t="s">
        <v>509</v>
      </c>
      <c r="B7" t="str">
        <f t="shared" si="0"/>
        <v>P</v>
      </c>
      <c r="C7" t="str">
        <f t="shared" si="1"/>
        <v>E</v>
      </c>
      <c r="D7" s="3">
        <v>33354.256999999998</v>
      </c>
      <c r="E7" s="3">
        <v>445.38799999999998</v>
      </c>
      <c r="F7" s="3">
        <v>31600.492110685998</v>
      </c>
      <c r="G7" s="3">
        <v>4.4796447753906197</v>
      </c>
      <c r="H7" s="3">
        <f t="shared" si="2"/>
        <v>5.2579941724200285</v>
      </c>
      <c r="I7" s="3">
        <f t="shared" si="3"/>
        <v>1.0057847933466146E-2</v>
      </c>
      <c r="J7" s="26">
        <v>33055.727019999998</v>
      </c>
      <c r="K7" s="26">
        <v>6.9668040280000003</v>
      </c>
      <c r="L7" s="3">
        <f t="shared" si="4"/>
        <v>0.89502812189760173</v>
      </c>
      <c r="M7" s="3">
        <f t="shared" si="5"/>
        <v>1.5642100882825763E-2</v>
      </c>
      <c r="O7" s="31"/>
      <c r="P7" s="11"/>
      <c r="Q7" s="41"/>
      <c r="R7" s="42"/>
      <c r="S7" s="12"/>
      <c r="T7" s="13"/>
      <c r="U7" s="13"/>
      <c r="V7" s="13"/>
      <c r="W7" s="13"/>
      <c r="X7" s="13"/>
      <c r="Y7" s="13"/>
    </row>
    <row r="8" spans="1:27" ht="16" customHeight="1" x14ac:dyDescent="0.2">
      <c r="A8" t="s">
        <v>499</v>
      </c>
      <c r="B8" t="str">
        <f t="shared" si="0"/>
        <v>P</v>
      </c>
      <c r="C8" t="str">
        <f t="shared" si="1"/>
        <v>E</v>
      </c>
      <c r="D8" s="3">
        <v>28479.429</v>
      </c>
      <c r="E8" s="3">
        <v>88.183000000000007</v>
      </c>
      <c r="F8" s="3">
        <v>27079.480450708801</v>
      </c>
      <c r="G8" s="3">
        <v>3.97442579269409</v>
      </c>
      <c r="H8" s="3">
        <f t="shared" si="2"/>
        <v>4.9156482361047305</v>
      </c>
      <c r="I8" s="3">
        <f t="shared" si="3"/>
        <v>4.5070203924725737E-2</v>
      </c>
      <c r="J8" s="26">
        <v>28318.912100000001</v>
      </c>
      <c r="K8" s="26">
        <v>5.0857770440000003</v>
      </c>
      <c r="L8" s="3">
        <f t="shared" si="4"/>
        <v>0.56362401086060654</v>
      </c>
      <c r="M8" s="3">
        <f t="shared" si="5"/>
        <v>5.7672987355839561E-2</v>
      </c>
      <c r="O8" s="31"/>
      <c r="P8" s="11"/>
      <c r="Q8" s="39" t="s">
        <v>1010</v>
      </c>
      <c r="R8" s="40"/>
      <c r="S8" s="5">
        <f>COUNTIF(E3:E2002,"&gt;=1800")</f>
        <v>228</v>
      </c>
      <c r="T8" s="10">
        <f>COUNTIFS($E$3:$E$2002,"&gt;=1800",$C$3:$C$2002,"=E")</f>
        <v>98</v>
      </c>
      <c r="U8" s="10"/>
      <c r="V8" s="10">
        <f>COUNTIFS($E$3:$E$2002,"&gt;=1800",$C$3:$C$2002,"=S")</f>
        <v>130</v>
      </c>
      <c r="W8" s="10"/>
      <c r="X8" s="10">
        <f>COUNTIFS($E$3:$E$2002,"&gt;=1800",$C$3:$C$2002,"L")</f>
        <v>0</v>
      </c>
      <c r="Y8" s="10"/>
    </row>
    <row r="9" spans="1:27" x14ac:dyDescent="0.2">
      <c r="A9" t="s">
        <v>534</v>
      </c>
      <c r="B9" t="str">
        <f t="shared" si="0"/>
        <v>P</v>
      </c>
      <c r="C9" t="str">
        <f t="shared" si="1"/>
        <v>E</v>
      </c>
      <c r="D9" s="3">
        <v>28589.276000000002</v>
      </c>
      <c r="E9" s="3">
        <v>93.894000000000005</v>
      </c>
      <c r="F9" s="3">
        <v>27564.827623245299</v>
      </c>
      <c r="G9" s="3">
        <v>4.1894361972808802</v>
      </c>
      <c r="H9" s="3">
        <f t="shared" si="2"/>
        <v>3.5833309551270291</v>
      </c>
      <c r="I9" s="3">
        <f t="shared" si="3"/>
        <v>4.4618784983927406E-2</v>
      </c>
      <c r="J9" s="26">
        <v>28459.559649999999</v>
      </c>
      <c r="K9" s="26">
        <v>8.4616928100000006</v>
      </c>
      <c r="L9" s="3">
        <f t="shared" si="4"/>
        <v>0.4537238018899199</v>
      </c>
      <c r="M9" s="3">
        <f t="shared" si="5"/>
        <v>9.0119632883890341E-2</v>
      </c>
      <c r="O9" s="31"/>
      <c r="P9" s="20" t="s">
        <v>1023</v>
      </c>
      <c r="Q9" s="35" t="s">
        <v>2035</v>
      </c>
      <c r="R9" s="36"/>
      <c r="S9" s="12">
        <f>COUNTIFS($H$3:$H$2002,"&gt;5",$E$3:$E$2002,"&lt;1800")</f>
        <v>92</v>
      </c>
      <c r="T9" s="13">
        <f>COUNTIFS($H$3:$H$2002,"&gt;5",$E$3:$E$2002,"&lt;1800",$C$3:$C$2002,"=E")</f>
        <v>66</v>
      </c>
      <c r="U9" s="13"/>
      <c r="V9" s="13">
        <f>COUNTIFS($H$3:$H$2002,"&gt;5",$E$3:$E$2002,"&lt;1800",$C$3:$C$2002,"=S")</f>
        <v>18</v>
      </c>
      <c r="W9" s="13"/>
      <c r="X9" s="13">
        <f>COUNTIFS($H$3:$H$2002,"&gt;5",$E$3:$E$2002,"&lt;1800",$C$3:$C$2002,"=L")</f>
        <v>8</v>
      </c>
      <c r="Y9" s="13"/>
    </row>
    <row r="10" spans="1:27" x14ac:dyDescent="0.2">
      <c r="A10" t="s">
        <v>639</v>
      </c>
      <c r="B10" t="str">
        <f t="shared" si="0"/>
        <v>P</v>
      </c>
      <c r="C10" t="str">
        <f t="shared" si="1"/>
        <v>E</v>
      </c>
      <c r="D10" s="3">
        <v>33061.635999999999</v>
      </c>
      <c r="E10" s="3">
        <v>139.864</v>
      </c>
      <c r="F10" s="3">
        <v>31420.487429518002</v>
      </c>
      <c r="G10" s="3">
        <v>3.8649141788482599</v>
      </c>
      <c r="H10" s="3">
        <f t="shared" si="2"/>
        <v>4.9639061130610624</v>
      </c>
      <c r="I10" s="3">
        <f t="shared" si="3"/>
        <v>2.7633373697651002E-2</v>
      </c>
      <c r="J10" s="26">
        <v>32857.377289999997</v>
      </c>
      <c r="K10" s="26">
        <v>4.5370652680000001</v>
      </c>
      <c r="L10" s="3">
        <f t="shared" si="4"/>
        <v>0.61781186508738373</v>
      </c>
      <c r="M10" s="3">
        <f t="shared" si="5"/>
        <v>3.2439121346450835E-2</v>
      </c>
      <c r="O10" s="31"/>
      <c r="P10" s="21"/>
      <c r="Q10" s="35"/>
      <c r="R10" s="36"/>
      <c r="S10" s="12"/>
      <c r="T10" s="13"/>
      <c r="U10" s="13"/>
      <c r="V10" s="13"/>
      <c r="W10" s="13"/>
      <c r="X10" s="13"/>
      <c r="Y10" s="13"/>
    </row>
    <row r="11" spans="1:27" x14ac:dyDescent="0.2">
      <c r="A11" t="s">
        <v>328</v>
      </c>
      <c r="B11" t="str">
        <f t="shared" si="0"/>
        <v>P</v>
      </c>
      <c r="C11" t="str">
        <f t="shared" si="1"/>
        <v>E</v>
      </c>
      <c r="D11" s="3">
        <v>40011.936999999998</v>
      </c>
      <c r="E11" s="3">
        <v>140.34299999999999</v>
      </c>
      <c r="F11" s="3">
        <v>37947.412275110102</v>
      </c>
      <c r="G11" s="3">
        <v>4.8213980197906396</v>
      </c>
      <c r="H11" s="3">
        <f t="shared" si="2"/>
        <v>5.1597720072634727</v>
      </c>
      <c r="I11" s="3">
        <f t="shared" si="3"/>
        <v>3.4354389031092683E-2</v>
      </c>
      <c r="J11" s="26">
        <v>39526.678180000003</v>
      </c>
      <c r="K11" s="26">
        <v>7.8496010299999996</v>
      </c>
      <c r="L11" s="3">
        <f t="shared" si="4"/>
        <v>1.2127851245991803</v>
      </c>
      <c r="M11" s="3">
        <f t="shared" si="5"/>
        <v>5.5931546496797137E-2</v>
      </c>
      <c r="O11" s="31"/>
      <c r="P11" s="21"/>
      <c r="Q11" s="43" t="s">
        <v>2036</v>
      </c>
      <c r="R11" s="44"/>
      <c r="S11" s="12">
        <f>COUNTIFS($I$3:$I$2002,"&gt;1",$E$3:$E$2002,"&lt;1800")</f>
        <v>233</v>
      </c>
      <c r="T11" s="13">
        <f>COUNTIFS($I$3:$I$2002,"&gt;1",$E$3:$E$2002,"&lt;1800",$C$3:$C$2002,"=E")</f>
        <v>144</v>
      </c>
      <c r="U11" s="13"/>
      <c r="V11" s="13">
        <f>COUNTIFS($I$3:$I$2002,"&gt;1",$E$3:$E$2002,"&lt;1800",$C$3:$C$2002,"=S")</f>
        <v>56</v>
      </c>
      <c r="W11" s="13"/>
      <c r="X11" s="13">
        <f>COUNTIFS($I$3:$I$2002,"&gt;1",$E$3:$E$2002,"&lt;1800",$C$3:$C$2002,"=L")</f>
        <v>33</v>
      </c>
      <c r="Y11" s="13"/>
    </row>
    <row r="12" spans="1:27" ht="16" customHeight="1" x14ac:dyDescent="0.2">
      <c r="A12" t="s">
        <v>43</v>
      </c>
      <c r="B12" t="str">
        <f t="shared" si="0"/>
        <v>P</v>
      </c>
      <c r="C12" t="str">
        <f t="shared" si="1"/>
        <v>E</v>
      </c>
      <c r="D12" s="3">
        <v>29171.428</v>
      </c>
      <c r="E12" s="3">
        <v>38.082999999999998</v>
      </c>
      <c r="F12" s="3">
        <v>28060.283365767998</v>
      </c>
      <c r="G12" s="3">
        <v>4.2672278881072998</v>
      </c>
      <c r="H12" s="3">
        <f t="shared" si="2"/>
        <v>3.8090169402471536</v>
      </c>
      <c r="I12" s="3">
        <f t="shared" si="3"/>
        <v>0.11205072835930205</v>
      </c>
      <c r="J12" s="26">
        <v>28917.613590000001</v>
      </c>
      <c r="K12" s="26">
        <v>4.930576801</v>
      </c>
      <c r="L12" s="3">
        <f t="shared" si="4"/>
        <v>0.87007879765090368</v>
      </c>
      <c r="M12" s="3">
        <f t="shared" si="5"/>
        <v>0.12946923301735683</v>
      </c>
      <c r="O12" s="31"/>
      <c r="P12" s="21"/>
      <c r="Q12" s="45"/>
      <c r="R12" s="44"/>
      <c r="S12" s="12"/>
      <c r="T12" s="13"/>
      <c r="U12" s="13"/>
      <c r="V12" s="13"/>
      <c r="W12" s="13"/>
      <c r="X12" s="13"/>
      <c r="Y12" s="13"/>
    </row>
    <row r="13" spans="1:27" x14ac:dyDescent="0.2">
      <c r="A13" t="s">
        <v>93</v>
      </c>
      <c r="B13" t="str">
        <f t="shared" si="0"/>
        <v>P</v>
      </c>
      <c r="C13" t="str">
        <f t="shared" si="1"/>
        <v>E</v>
      </c>
      <c r="D13" s="3">
        <v>27662.620999999999</v>
      </c>
      <c r="E13" s="3">
        <v>1800.0229999999999</v>
      </c>
      <c r="F13" s="3">
        <v>26401.737712346199</v>
      </c>
      <c r="G13" s="3">
        <v>4.33208799362182</v>
      </c>
      <c r="H13" s="3">
        <f t="shared" si="2"/>
        <v>4.5580759959578669</v>
      </c>
      <c r="I13" s="3">
        <f t="shared" si="3"/>
        <v>2.4066847999285675E-3</v>
      </c>
      <c r="J13" s="26">
        <v>27373.85643</v>
      </c>
      <c r="K13" s="26">
        <v>3.6295959949999999</v>
      </c>
      <c r="L13" s="3">
        <f t="shared" si="4"/>
        <v>1.04388000688727</v>
      </c>
      <c r="M13" s="3">
        <f t="shared" si="5"/>
        <v>2.0164164541230864E-3</v>
      </c>
      <c r="O13" s="31"/>
      <c r="P13" s="21"/>
      <c r="Q13" s="35" t="s">
        <v>2037</v>
      </c>
      <c r="R13" s="36"/>
      <c r="S13" s="12">
        <f>COUNTIFS($H$3:$H$2002,"&gt;5",$I$3:$I$2002,"&gt;1",$E$3:$E$2002,"&lt;1800")</f>
        <v>0</v>
      </c>
      <c r="T13" s="13">
        <f>COUNTIFS($H$3:$H$2002,"&gt;5",$I$3:$I$2002,"&gt;1",$E$3:$E$2002,"&lt;1800",$C$3:$C$2002,"=E")</f>
        <v>0</v>
      </c>
      <c r="U13" s="13"/>
      <c r="V13" s="13">
        <f>COUNTIFS($H$3:$H$2002,"&gt;5",$I$3:$I$2002,"&gt;1",$E$3:$E$2002,"&lt;1800",$C$3:$C$2002,"=S")</f>
        <v>0</v>
      </c>
      <c r="W13" s="13"/>
      <c r="X13" s="13">
        <f>COUNTIFS($H$3:$H$2002,"&gt;5",$I$3:$I$2002,"&gt;1",$E$3:$E$2002,"&lt;1800",$C$3:$C$2002,"=L")</f>
        <v>0</v>
      </c>
      <c r="Y13" s="13"/>
    </row>
    <row r="14" spans="1:27" x14ac:dyDescent="0.2">
      <c r="A14" t="s">
        <v>835</v>
      </c>
      <c r="B14" t="str">
        <f t="shared" si="0"/>
        <v>P</v>
      </c>
      <c r="C14" t="str">
        <f t="shared" si="1"/>
        <v>E</v>
      </c>
      <c r="D14" s="3">
        <v>27412.260999999999</v>
      </c>
      <c r="E14" s="3">
        <v>1800.0229999999999</v>
      </c>
      <c r="F14" s="3">
        <v>26139.1983339129</v>
      </c>
      <c r="G14" s="3">
        <v>4.3009741306304896</v>
      </c>
      <c r="H14" s="3">
        <f t="shared" si="2"/>
        <v>4.644135943719121</v>
      </c>
      <c r="I14" s="3">
        <f t="shared" si="3"/>
        <v>2.3893995413561326E-3</v>
      </c>
      <c r="J14" s="26">
        <v>27153.161390000001</v>
      </c>
      <c r="K14" s="26">
        <v>7.177407026</v>
      </c>
      <c r="L14" s="3">
        <f t="shared" si="4"/>
        <v>0.94519605661130068</v>
      </c>
      <c r="M14" s="3">
        <f t="shared" si="5"/>
        <v>3.9873973976999183E-3</v>
      </c>
      <c r="O14" s="31"/>
      <c r="P14" s="21"/>
      <c r="Q14" s="35"/>
      <c r="R14" s="36"/>
      <c r="S14" s="12"/>
      <c r="T14" s="13"/>
      <c r="U14" s="13"/>
      <c r="V14" s="13"/>
      <c r="W14" s="13"/>
      <c r="X14" s="13"/>
      <c r="Y14" s="13"/>
    </row>
    <row r="15" spans="1:27" x14ac:dyDescent="0.2">
      <c r="A15" t="s">
        <v>1248</v>
      </c>
      <c r="B15" t="str">
        <f t="shared" si="0"/>
        <v>P</v>
      </c>
      <c r="C15" t="str">
        <f t="shared" si="1"/>
        <v>E</v>
      </c>
      <c r="D15" s="3">
        <v>40975.732000000004</v>
      </c>
      <c r="E15" s="3">
        <v>117.92</v>
      </c>
      <c r="F15" s="3">
        <v>38822.770098473702</v>
      </c>
      <c r="G15" s="3">
        <v>7.8676261901855398</v>
      </c>
      <c r="H15" s="3">
        <f t="shared" si="2"/>
        <v>5.2542365845381394</v>
      </c>
      <c r="I15" s="3">
        <f t="shared" si="3"/>
        <v>6.6720032142007626E-2</v>
      </c>
      <c r="J15" s="26">
        <v>40658.358809999998</v>
      </c>
      <c r="K15" s="26">
        <v>5.7322492599999997</v>
      </c>
      <c r="L15" s="3">
        <f t="shared" si="4"/>
        <v>0.77453940298127111</v>
      </c>
      <c r="M15" s="3">
        <f t="shared" si="5"/>
        <v>4.8611340400271368E-2</v>
      </c>
      <c r="O15" s="31"/>
      <c r="P15" s="21"/>
      <c r="Q15" s="35"/>
      <c r="R15" s="36"/>
      <c r="S15" s="12"/>
      <c r="T15" s="13"/>
      <c r="U15" s="13"/>
      <c r="V15" s="13"/>
      <c r="W15" s="13"/>
      <c r="X15" s="13"/>
      <c r="Y15" s="13"/>
    </row>
    <row r="16" spans="1:27" x14ac:dyDescent="0.2">
      <c r="A16" t="s">
        <v>447</v>
      </c>
      <c r="B16" t="str">
        <f t="shared" si="0"/>
        <v>P</v>
      </c>
      <c r="C16" t="str">
        <f t="shared" si="1"/>
        <v>E</v>
      </c>
      <c r="D16" s="3">
        <v>27268.411</v>
      </c>
      <c r="E16" s="3">
        <v>1800.0419999999999</v>
      </c>
      <c r="F16" s="3">
        <v>26163.3321252977</v>
      </c>
      <c r="G16" s="3">
        <v>3.9171252250671298</v>
      </c>
      <c r="H16" s="3">
        <f t="shared" si="2"/>
        <v>4.0525972514581055</v>
      </c>
      <c r="I16" s="3">
        <f t="shared" si="3"/>
        <v>2.176129904228418E-3</v>
      </c>
      <c r="J16" s="26">
        <v>27136.308929999999</v>
      </c>
      <c r="K16" s="26">
        <v>7.9052431580000002</v>
      </c>
      <c r="L16" s="3">
        <f t="shared" si="4"/>
        <v>0.48445092748528995</v>
      </c>
      <c r="M16" s="3">
        <f t="shared" si="5"/>
        <v>4.3916992814612109E-3</v>
      </c>
      <c r="O16" s="31"/>
      <c r="P16" s="22" t="s">
        <v>1001</v>
      </c>
      <c r="Q16" s="46" t="s">
        <v>1016</v>
      </c>
      <c r="R16" s="47"/>
      <c r="S16" s="6">
        <f>MAX(H3:H2002)</f>
        <v>100.00187676045996</v>
      </c>
      <c r="T16" s="19">
        <f>_xlfn.MAXIFS($H$3:$H$2002,$C$3:$C$2002,"=E")</f>
        <v>100.00187676045996</v>
      </c>
      <c r="U16" s="19"/>
      <c r="V16" s="19">
        <f>_xlfn.MAXIFS($H$3:$H$2002,$C$3:$C$2002,"=S")</f>
        <v>6.9787363725326612</v>
      </c>
      <c r="W16" s="19"/>
      <c r="X16" s="19">
        <f>_xlfn.MAXIFS($H$3:$H$2002,$C$3:$C$2002,"=L")</f>
        <v>6.9785780518209535</v>
      </c>
      <c r="Y16" s="19"/>
    </row>
    <row r="17" spans="1:25" x14ac:dyDescent="0.2">
      <c r="A17" t="s">
        <v>230</v>
      </c>
      <c r="B17" t="str">
        <f t="shared" si="0"/>
        <v>P</v>
      </c>
      <c r="C17" t="str">
        <f t="shared" si="1"/>
        <v>E</v>
      </c>
      <c r="D17" s="3">
        <v>33159.690999999999</v>
      </c>
      <c r="E17" s="3">
        <v>1800.02</v>
      </c>
      <c r="F17" s="3">
        <v>31578.213016469501</v>
      </c>
      <c r="G17" s="3">
        <v>4.7788369655609104</v>
      </c>
      <c r="H17" s="3">
        <f t="shared" si="2"/>
        <v>4.7692784095319158</v>
      </c>
      <c r="I17" s="3">
        <f t="shared" si="3"/>
        <v>2.6548799266457655E-3</v>
      </c>
      <c r="J17" s="26">
        <v>32863.254540000002</v>
      </c>
      <c r="K17" s="26">
        <v>3.0543239120000001</v>
      </c>
      <c r="L17" s="3">
        <f t="shared" si="4"/>
        <v>0.89396629178479736</v>
      </c>
      <c r="M17" s="3">
        <f t="shared" si="5"/>
        <v>1.6968277641359541E-3</v>
      </c>
      <c r="O17" s="31"/>
      <c r="P17" s="22"/>
      <c r="Q17" s="46" t="s">
        <v>1017</v>
      </c>
      <c r="R17" s="48"/>
      <c r="S17" s="6">
        <f>MEDIAN(H3:H2002)</f>
        <v>3.1130130660761255</v>
      </c>
      <c r="T17" s="19" cm="1">
        <f t="array" ref="T17">MEDIAN(IF($C$3:$C$2002="E",$H$3:$H2002))</f>
        <v>3.5275409019150237</v>
      </c>
      <c r="U17" s="19"/>
      <c r="V17" s="19" cm="1">
        <f t="array" ref="V17">MEDIAN(IF($C$3:$C$2002="S",$H$3:$H2002))</f>
        <v>3.2162153218613696</v>
      </c>
      <c r="W17" s="19"/>
      <c r="X17" s="19" cm="1">
        <f t="array" ref="X17">MEDIAN(IF($C$3:$C$2002="L",$H$3:$H2002))</f>
        <v>2.4022672482829321</v>
      </c>
      <c r="Y17" s="19"/>
    </row>
    <row r="18" spans="1:25" x14ac:dyDescent="0.2">
      <c r="A18" t="s">
        <v>726</v>
      </c>
      <c r="B18" t="str">
        <f t="shared" si="0"/>
        <v>P</v>
      </c>
      <c r="C18" t="str">
        <f t="shared" si="1"/>
        <v>E</v>
      </c>
      <c r="D18" s="3">
        <v>34588.817999999999</v>
      </c>
      <c r="E18" s="3">
        <v>54.777000000000001</v>
      </c>
      <c r="F18" s="3">
        <v>33167.821536560201</v>
      </c>
      <c r="G18" s="3">
        <v>4.9958860874175999</v>
      </c>
      <c r="H18" s="3">
        <f t="shared" si="2"/>
        <v>4.108253897082573</v>
      </c>
      <c r="I18" s="3">
        <f t="shared" si="3"/>
        <v>9.1204083601102645E-2</v>
      </c>
      <c r="J18" s="26">
        <v>34201.304250000001</v>
      </c>
      <c r="K18" s="26">
        <v>7.4407880310000003</v>
      </c>
      <c r="L18" s="3">
        <f t="shared" si="4"/>
        <v>1.1203440082861411</v>
      </c>
      <c r="M18" s="3">
        <f t="shared" si="5"/>
        <v>0.13583781570732242</v>
      </c>
      <c r="O18" s="31"/>
      <c r="P18" s="22"/>
      <c r="Q18" s="46" t="s">
        <v>1018</v>
      </c>
      <c r="R18" s="48"/>
      <c r="S18" s="6">
        <f>AVERAGE(H3:H2002)</f>
        <v>3.2383821753129132</v>
      </c>
      <c r="T18" s="19">
        <f>AVERAGEIFS($H$3:$H$2002,$C$3:$C$2002,"=E")</f>
        <v>3.7081195032888012</v>
      </c>
      <c r="U18" s="19"/>
      <c r="V18" s="19">
        <f>AVERAGEIFS($H$3:$H$2002,$C$3:$C$2002,"=S")</f>
        <v>3.3318405199615384</v>
      </c>
      <c r="W18" s="19"/>
      <c r="X18" s="19">
        <f>AVERAGEIFS($H$3:$H$2002,$C$3:$C$2002,"=L")</f>
        <v>2.3935886663761377</v>
      </c>
      <c r="Y18" s="19"/>
    </row>
    <row r="19" spans="1:25" x14ac:dyDescent="0.2">
      <c r="A19" t="s">
        <v>1429</v>
      </c>
      <c r="B19" t="str">
        <f t="shared" si="0"/>
        <v>P</v>
      </c>
      <c r="C19" t="str">
        <f t="shared" si="1"/>
        <v>E</v>
      </c>
      <c r="D19" s="3">
        <v>40392.985999999997</v>
      </c>
      <c r="E19" s="3">
        <v>117.91200000000001</v>
      </c>
      <c r="F19" s="3">
        <v>38139.505241383202</v>
      </c>
      <c r="G19" s="3">
        <v>4.5778520107269198</v>
      </c>
      <c r="H19" s="3">
        <f t="shared" si="2"/>
        <v>5.5788912426944508</v>
      </c>
      <c r="I19" s="3">
        <f t="shared" si="3"/>
        <v>3.8824309745631655E-2</v>
      </c>
      <c r="J19" s="26">
        <v>39891.553879999999</v>
      </c>
      <c r="K19" s="26">
        <v>5.36821723</v>
      </c>
      <c r="L19" s="3">
        <f t="shared" si="4"/>
        <v>1.2413841353545829</v>
      </c>
      <c r="M19" s="3">
        <f t="shared" si="5"/>
        <v>4.5527318932763412E-2</v>
      </c>
      <c r="O19" s="31"/>
      <c r="P19" s="22"/>
      <c r="Q19" s="46" t="s">
        <v>1019</v>
      </c>
      <c r="R19" s="47"/>
      <c r="S19" s="6">
        <f>STDEV(H3:H2002)</f>
        <v>2.4881527015624081</v>
      </c>
      <c r="T19" s="19" cm="1">
        <f t="array" ref="T19">STDEV(IF($C$3:$C$2002="E",$H$3:$H2002))</f>
        <v>3.7285420645908665</v>
      </c>
      <c r="U19" s="19"/>
      <c r="V19" s="19" cm="1">
        <f t="array" ref="V19">STDEV(IF($C$3:$C$2002="S",$H$3:$H2002))</f>
        <v>0.98369906322673262</v>
      </c>
      <c r="W19" s="19"/>
      <c r="X19" s="19" cm="1">
        <f t="array" ref="X19">STDEV(IF($C$3:$C$2002="L",$H$3:$H2002))</f>
        <v>1.1922767804681988</v>
      </c>
      <c r="Y19" s="19"/>
    </row>
    <row r="20" spans="1:25" x14ac:dyDescent="0.2">
      <c r="A20" t="s">
        <v>589</v>
      </c>
      <c r="B20" t="str">
        <f t="shared" si="0"/>
        <v>P</v>
      </c>
      <c r="C20" t="str">
        <f t="shared" si="1"/>
        <v>E</v>
      </c>
      <c r="D20" s="3">
        <v>41122.133999999998</v>
      </c>
      <c r="E20" s="3">
        <v>1800.0350000000001</v>
      </c>
      <c r="F20" s="3">
        <v>39073.616470987901</v>
      </c>
      <c r="G20" s="3">
        <v>4.9238438606262198</v>
      </c>
      <c r="H20" s="3">
        <f t="shared" si="2"/>
        <v>4.9815448026410714</v>
      </c>
      <c r="I20" s="3">
        <f t="shared" si="3"/>
        <v>2.7354156228219005E-3</v>
      </c>
      <c r="J20" s="26">
        <v>40402.865389999999</v>
      </c>
      <c r="K20" s="26">
        <v>5.4973690509999997</v>
      </c>
      <c r="L20" s="3">
        <f t="shared" si="4"/>
        <v>1.7491033174494282</v>
      </c>
      <c r="M20" s="3">
        <f t="shared" si="5"/>
        <v>3.0540345332174092E-3</v>
      </c>
      <c r="O20" s="31"/>
      <c r="P20" s="23" t="s">
        <v>1002</v>
      </c>
      <c r="Q20" s="49" t="s">
        <v>1020</v>
      </c>
      <c r="R20" s="50"/>
      <c r="S20" s="6">
        <f>MAX(I3:I2002)</f>
        <v>11.855081167970569</v>
      </c>
      <c r="T20" s="19">
        <f>_xlfn.MAXIFS($I$3:$I$2002,$C$3:$C$2002,"=E")</f>
        <v>11.855081167970569</v>
      </c>
      <c r="U20" s="19"/>
      <c r="V20" s="19">
        <f>_xlfn.MAXIFS($I$3:$I$2002,$C$3:$C$2002,"=S")</f>
        <v>3.3897934691805585</v>
      </c>
      <c r="W20" s="19"/>
      <c r="X20" s="19">
        <f>_xlfn.MAXIFS($I$3:$I$2002,$C$3:$C$2002,"=L")</f>
        <v>2.8676720602171737</v>
      </c>
      <c r="Y20" s="19"/>
    </row>
    <row r="21" spans="1:25" x14ac:dyDescent="0.2">
      <c r="A21" t="s">
        <v>1472</v>
      </c>
      <c r="B21" t="str">
        <f t="shared" si="0"/>
        <v>P</v>
      </c>
      <c r="C21" t="str">
        <f t="shared" si="1"/>
        <v>E</v>
      </c>
      <c r="D21" s="3">
        <v>39645.794000000002</v>
      </c>
      <c r="E21" s="3">
        <v>156.52199999999999</v>
      </c>
      <c r="F21" s="3">
        <v>37340.784299395302</v>
      </c>
      <c r="G21" s="3">
        <v>6.3519089221954301</v>
      </c>
      <c r="H21" s="3">
        <f t="shared" si="2"/>
        <v>5.8140081659222158</v>
      </c>
      <c r="I21" s="3">
        <f t="shared" si="3"/>
        <v>4.0581572700294083E-2</v>
      </c>
      <c r="J21" s="26">
        <v>39001.171130000002</v>
      </c>
      <c r="K21" s="26">
        <v>6.9299829009999998</v>
      </c>
      <c r="L21" s="3">
        <f t="shared" si="4"/>
        <v>1.6259552526555507</v>
      </c>
      <c r="M21" s="3">
        <f t="shared" si="5"/>
        <v>4.4274816965027282E-2</v>
      </c>
      <c r="O21" s="31"/>
      <c r="P21" s="23"/>
      <c r="Q21" s="49" t="s">
        <v>1021</v>
      </c>
      <c r="R21" s="51"/>
      <c r="S21" s="6">
        <f>MEDIAN(I3:I2002)</f>
        <v>9.8337507307716066E-2</v>
      </c>
      <c r="T21" s="19" cm="1">
        <f t="array" ref="T21">MEDIAN(IF($C$3:$C$2002="E",$I$3:$I2002))</f>
        <v>7.5989875016088768E-2</v>
      </c>
      <c r="U21" s="19"/>
      <c r="V21" s="19" cm="1">
        <f t="array" ref="V21">MEDIAN(IF($C$3:$C$2002="S",$I$3:$I2002))</f>
        <v>6.0264257334772267E-2</v>
      </c>
      <c r="W21" s="19"/>
      <c r="X21" s="19" cm="1">
        <f t="array" ref="X21">MEDIAN(IF($C$3:$C$2002="L",$I$3:$I2002))</f>
        <v>0.32707180304024708</v>
      </c>
      <c r="Y21" s="19"/>
    </row>
    <row r="22" spans="1:25" x14ac:dyDescent="0.2">
      <c r="A22" t="s">
        <v>1231</v>
      </c>
      <c r="B22" t="str">
        <f t="shared" si="0"/>
        <v>P</v>
      </c>
      <c r="C22" t="str">
        <f t="shared" si="1"/>
        <v>E</v>
      </c>
      <c r="D22" s="3">
        <v>31259.346000000001</v>
      </c>
      <c r="E22" s="3">
        <v>827.93600000000004</v>
      </c>
      <c r="F22" s="3">
        <v>29568.789516577501</v>
      </c>
      <c r="G22" s="3">
        <v>5.4885601997375399</v>
      </c>
      <c r="H22" s="3">
        <f t="shared" si="2"/>
        <v>5.4081633167325398</v>
      </c>
      <c r="I22" s="3">
        <f t="shared" si="3"/>
        <v>6.6292082959764275E-3</v>
      </c>
      <c r="J22" s="26">
        <v>30939.47984</v>
      </c>
      <c r="K22" s="26">
        <v>5.3336730000000001</v>
      </c>
      <c r="L22" s="3">
        <f t="shared" si="4"/>
        <v>1.0232656818859915</v>
      </c>
      <c r="M22" s="3">
        <f t="shared" si="5"/>
        <v>6.4421320005411042E-3</v>
      </c>
      <c r="O22" s="31"/>
      <c r="P22" s="23"/>
      <c r="Q22" s="49" t="s">
        <v>1022</v>
      </c>
      <c r="R22" s="51"/>
      <c r="S22" s="6">
        <f>AVERAGE(I3:I2002)</f>
        <v>0.4568230570900445</v>
      </c>
      <c r="T22" s="19">
        <f>AVERAGEIFS($I$3:$I$2002,$C$3:$C$2002,"=E")</f>
        <v>0.68566575886285996</v>
      </c>
      <c r="U22" s="19"/>
      <c r="V22" s="19">
        <f>AVERAGEIFS($I$3:$I$2002,$C$3:$C$2002,"=S")</f>
        <v>0.26867668189305388</v>
      </c>
      <c r="W22" s="19"/>
      <c r="X22" s="19">
        <f>AVERAGEIFS($I$3:$I$2002,$C$3:$C$2002,"=L")</f>
        <v>0.39577856722630328</v>
      </c>
      <c r="Y22" s="19"/>
    </row>
    <row r="23" spans="1:25" ht="16" customHeight="1" x14ac:dyDescent="0.2">
      <c r="A23" t="s">
        <v>636</v>
      </c>
      <c r="B23" t="str">
        <f t="shared" si="0"/>
        <v>P</v>
      </c>
      <c r="C23" t="str">
        <f t="shared" si="1"/>
        <v>E</v>
      </c>
      <c r="D23" s="3">
        <v>40071.777999999998</v>
      </c>
      <c r="E23" s="3">
        <v>211.33600000000001</v>
      </c>
      <c r="F23" s="3">
        <v>37359.0744369686</v>
      </c>
      <c r="G23" s="3">
        <v>5.4493150711059499</v>
      </c>
      <c r="H23" s="3">
        <f t="shared" si="2"/>
        <v>6.7696111787987006</v>
      </c>
      <c r="I23" s="3">
        <f t="shared" si="3"/>
        <v>2.578507718091546E-2</v>
      </c>
      <c r="J23" s="26">
        <v>39401.441780000001</v>
      </c>
      <c r="K23" s="26">
        <v>6.1225919720000004</v>
      </c>
      <c r="L23" s="3">
        <f t="shared" si="4"/>
        <v>1.6728387245507235</v>
      </c>
      <c r="M23" s="3">
        <f t="shared" si="5"/>
        <v>2.8970889824734072E-2</v>
      </c>
      <c r="O23" s="31"/>
      <c r="P23" s="23"/>
      <c r="Q23" s="52" t="s">
        <v>1024</v>
      </c>
      <c r="R23" s="53"/>
      <c r="S23" s="6">
        <f>STDEV(I3:I2002)</f>
        <v>0.92335929911779668</v>
      </c>
      <c r="T23" s="19" cm="1">
        <f t="array" ref="T23">STDEV(IF($C$3:$C$2002="E",$I$3:$I2002))</f>
        <v>1.372576957962321</v>
      </c>
      <c r="U23" s="19"/>
      <c r="V23" s="19" cm="1">
        <f t="array" ref="V23">STDEV(IF($C$3:$C$2002="S",$I$3:$I2002))</f>
        <v>0.45836811619806483</v>
      </c>
      <c r="W23" s="19"/>
      <c r="X23" s="19" cm="1">
        <f t="array" ref="X23">STDEV(IF($C$3:$C$2002="L",$I$3:$I2002))</f>
        <v>0.36965399790546549</v>
      </c>
      <c r="Y23" s="19"/>
    </row>
    <row r="24" spans="1:25" x14ac:dyDescent="0.2">
      <c r="A24" t="s">
        <v>18</v>
      </c>
      <c r="B24" t="str">
        <f t="shared" si="0"/>
        <v>P</v>
      </c>
      <c r="C24" t="str">
        <f t="shared" si="1"/>
        <v>E</v>
      </c>
      <c r="D24" s="3">
        <v>41612.46</v>
      </c>
      <c r="E24" s="3">
        <v>139.48500000000001</v>
      </c>
      <c r="F24" s="3">
        <v>39570.6334380884</v>
      </c>
      <c r="G24" s="3">
        <v>5.1393542289733798</v>
      </c>
      <c r="H24" s="3">
        <f t="shared" si="2"/>
        <v>4.9067672565178775</v>
      </c>
      <c r="I24" s="3">
        <f t="shared" si="3"/>
        <v>3.6845210803838256E-2</v>
      </c>
      <c r="J24" s="26">
        <v>41062.190629999997</v>
      </c>
      <c r="K24" s="26">
        <v>6.3878879550000001</v>
      </c>
      <c r="L24" s="3">
        <f t="shared" si="4"/>
        <v>1.3223668343568291</v>
      </c>
      <c r="M24" s="3">
        <f t="shared" si="5"/>
        <v>4.5796235831809869E-2</v>
      </c>
      <c r="O24" s="29"/>
      <c r="P24" s="54" t="s">
        <v>1025</v>
      </c>
      <c r="Q24" s="54"/>
      <c r="R24" s="54"/>
      <c r="S24" s="9">
        <f>ROWS(A3:A2002)</f>
        <v>2000</v>
      </c>
      <c r="T24" s="28"/>
      <c r="U24" s="28"/>
      <c r="V24" s="28"/>
      <c r="W24" s="28"/>
      <c r="X24" s="28"/>
      <c r="Y24" s="28"/>
    </row>
    <row r="25" spans="1:25" ht="16" customHeight="1" x14ac:dyDescent="0.2">
      <c r="A25" t="s">
        <v>1083</v>
      </c>
      <c r="B25" t="str">
        <f t="shared" si="0"/>
        <v>P</v>
      </c>
      <c r="C25" t="str">
        <f t="shared" si="1"/>
        <v>E</v>
      </c>
      <c r="D25" s="3">
        <v>26381.383000000002</v>
      </c>
      <c r="E25" s="3">
        <v>73.498000000000005</v>
      </c>
      <c r="F25" s="3">
        <v>25179.0615173226</v>
      </c>
      <c r="G25" s="3">
        <v>5.1221861839294398</v>
      </c>
      <c r="H25" s="3">
        <f t="shared" si="2"/>
        <v>4.5574619142499158</v>
      </c>
      <c r="I25" s="3">
        <f t="shared" si="3"/>
        <v>6.96915043120825E-2</v>
      </c>
      <c r="J25" s="26">
        <v>26109.52852</v>
      </c>
      <c r="K25" s="26">
        <v>5.2279598710000004</v>
      </c>
      <c r="L25" s="3">
        <f t="shared" si="4"/>
        <v>1.030478500691195</v>
      </c>
      <c r="M25" s="3">
        <f t="shared" si="5"/>
        <v>7.1130641255544372E-2</v>
      </c>
      <c r="O25" s="29"/>
      <c r="P25" s="54" t="s">
        <v>1009</v>
      </c>
      <c r="Q25" s="54"/>
      <c r="R25" s="54"/>
      <c r="S25" s="9">
        <f>COUNTIF(J3:J2002,"=-1")</f>
        <v>1</v>
      </c>
      <c r="T25" s="28"/>
      <c r="U25" s="28"/>
      <c r="V25" s="28"/>
      <c r="W25" s="28"/>
      <c r="X25" s="28"/>
      <c r="Y25" s="28"/>
    </row>
    <row r="26" spans="1:25" ht="16" customHeight="1" x14ac:dyDescent="0.2">
      <c r="A26" t="s">
        <v>320</v>
      </c>
      <c r="B26" t="str">
        <f t="shared" si="0"/>
        <v>P</v>
      </c>
      <c r="C26" t="str">
        <f t="shared" si="1"/>
        <v>E</v>
      </c>
      <c r="D26" s="3">
        <v>27412.088</v>
      </c>
      <c r="E26" s="3">
        <v>85.775999999999996</v>
      </c>
      <c r="F26" s="3">
        <v>25921.652453275401</v>
      </c>
      <c r="G26" s="3">
        <v>3.9576358795165998</v>
      </c>
      <c r="H26" s="3">
        <f t="shared" si="2"/>
        <v>5.4371470962905075</v>
      </c>
      <c r="I26" s="3">
        <f t="shared" si="3"/>
        <v>4.6139198371532832E-2</v>
      </c>
      <c r="J26" s="26">
        <v>27177.11778</v>
      </c>
      <c r="K26" s="26">
        <v>4.6246287820000003</v>
      </c>
      <c r="L26" s="3">
        <f t="shared" si="4"/>
        <v>0.85717738831131451</v>
      </c>
      <c r="M26" s="3">
        <f t="shared" si="5"/>
        <v>5.3915183524529009E-2</v>
      </c>
      <c r="O26" s="30" t="s">
        <v>2034</v>
      </c>
      <c r="P26" s="11" t="s">
        <v>2026</v>
      </c>
      <c r="Q26" s="37" t="s">
        <v>1006</v>
      </c>
      <c r="R26" s="38"/>
      <c r="S26" s="9">
        <f>COUNTIF(L3:L2002,"&gt;5")</f>
        <v>27</v>
      </c>
    </row>
    <row r="27" spans="1:25" x14ac:dyDescent="0.2">
      <c r="A27" t="s">
        <v>1217</v>
      </c>
      <c r="B27" t="str">
        <f t="shared" si="0"/>
        <v>P</v>
      </c>
      <c r="C27" t="str">
        <f t="shared" si="1"/>
        <v>E</v>
      </c>
      <c r="D27" s="3">
        <v>39007.322</v>
      </c>
      <c r="E27" s="3">
        <v>1800.1569999999999</v>
      </c>
      <c r="F27" s="3">
        <v>36856.187958283801</v>
      </c>
      <c r="G27" s="3">
        <v>14.944495916366501</v>
      </c>
      <c r="H27" s="3">
        <f t="shared" si="2"/>
        <v>5.5146929638394537</v>
      </c>
      <c r="I27" s="3">
        <f t="shared" si="3"/>
        <v>8.3017736321701393E-3</v>
      </c>
      <c r="J27" s="26">
        <v>38368.331559999999</v>
      </c>
      <c r="K27" s="26">
        <v>4.7332689759999997</v>
      </c>
      <c r="L27" s="3">
        <f t="shared" si="4"/>
        <v>1.6381294773324899</v>
      </c>
      <c r="M27" s="3">
        <f t="shared" si="5"/>
        <v>2.6293645365376463E-3</v>
      </c>
      <c r="O27" s="30"/>
      <c r="P27" s="11"/>
      <c r="Q27" s="39" t="s">
        <v>1007</v>
      </c>
      <c r="R27" s="40"/>
      <c r="S27" s="9">
        <f>COUNTIF(M3:M2002,"&gt;1")</f>
        <v>127</v>
      </c>
    </row>
    <row r="28" spans="1:25" ht="16" customHeight="1" x14ac:dyDescent="0.2">
      <c r="A28" t="s">
        <v>317</v>
      </c>
      <c r="B28" t="str">
        <f t="shared" si="0"/>
        <v>P</v>
      </c>
      <c r="C28" t="str">
        <f t="shared" si="1"/>
        <v>E</v>
      </c>
      <c r="D28" s="3">
        <v>40322.999000000003</v>
      </c>
      <c r="E28" s="3">
        <v>185.827</v>
      </c>
      <c r="F28" s="3">
        <v>38376.0961438206</v>
      </c>
      <c r="G28" s="3">
        <v>6.4147911071777299</v>
      </c>
      <c r="H28" s="3">
        <f t="shared" si="2"/>
        <v>4.8282689890685058</v>
      </c>
      <c r="I28" s="3">
        <f t="shared" si="3"/>
        <v>3.4520231759527571E-2</v>
      </c>
      <c r="J28" s="26">
        <v>39664.403680000003</v>
      </c>
      <c r="K28" s="26">
        <v>6.3330931660000003</v>
      </c>
      <c r="L28" s="3">
        <f t="shared" si="4"/>
        <v>1.6332994477915701</v>
      </c>
      <c r="M28" s="3">
        <f t="shared" si="5"/>
        <v>3.408058659936393E-2</v>
      </c>
      <c r="O28" s="30"/>
      <c r="P28" s="11"/>
      <c r="Q28" s="41" t="s">
        <v>1008</v>
      </c>
      <c r="R28" s="42"/>
      <c r="S28" s="12">
        <f>COUNTIFS(L3:L2002,"&gt;5",M3:M2002,"&gt;1")</f>
        <v>0</v>
      </c>
    </row>
    <row r="29" spans="1:25" x14ac:dyDescent="0.2">
      <c r="A29" t="s">
        <v>668</v>
      </c>
      <c r="B29" t="str">
        <f t="shared" si="0"/>
        <v>P</v>
      </c>
      <c r="C29" t="str">
        <f t="shared" si="1"/>
        <v>E</v>
      </c>
      <c r="D29" s="3">
        <v>40005.910000000003</v>
      </c>
      <c r="E29" s="3">
        <v>1800.0360000000001</v>
      </c>
      <c r="F29" s="3">
        <v>37898.705077926403</v>
      </c>
      <c r="G29" s="3">
        <v>6.4901468753814697</v>
      </c>
      <c r="H29" s="3">
        <f t="shared" si="2"/>
        <v>5.2672340713499599</v>
      </c>
      <c r="I29" s="3">
        <f t="shared" si="3"/>
        <v>3.6055650416888714E-3</v>
      </c>
      <c r="J29" s="26">
        <v>39507.878920000003</v>
      </c>
      <c r="K29" s="26">
        <v>3.5016129020000002</v>
      </c>
      <c r="L29" s="3">
        <f t="shared" si="4"/>
        <v>1.2448937669459352</v>
      </c>
      <c r="M29" s="3">
        <f t="shared" si="5"/>
        <v>1.9453015950792096E-3</v>
      </c>
      <c r="O29" s="30"/>
      <c r="P29" s="11"/>
      <c r="Q29" s="41"/>
      <c r="R29" s="42"/>
      <c r="S29" s="12"/>
    </row>
    <row r="30" spans="1:25" x14ac:dyDescent="0.2">
      <c r="A30" t="s">
        <v>1180</v>
      </c>
      <c r="B30" t="str">
        <f t="shared" si="0"/>
        <v>P</v>
      </c>
      <c r="C30" t="str">
        <f t="shared" si="1"/>
        <v>E</v>
      </c>
      <c r="D30" s="3">
        <v>28577.741999999998</v>
      </c>
      <c r="E30" s="3">
        <v>62.369</v>
      </c>
      <c r="F30" s="3">
        <v>27658.9401790017</v>
      </c>
      <c r="G30" s="3">
        <v>4.6399338245391801</v>
      </c>
      <c r="H30" s="3">
        <f t="shared" si="2"/>
        <v>3.2150959337455647</v>
      </c>
      <c r="I30" s="3">
        <f t="shared" si="3"/>
        <v>7.4394872846112334E-2</v>
      </c>
      <c r="J30" s="26">
        <v>28535.793890000001</v>
      </c>
      <c r="K30" s="26">
        <v>7.1910190580000002</v>
      </c>
      <c r="L30" s="3">
        <f t="shared" si="4"/>
        <v>0.14678594970868428</v>
      </c>
      <c r="M30" s="3">
        <f t="shared" si="5"/>
        <v>0.11529796947201335</v>
      </c>
      <c r="O30" s="30"/>
      <c r="P30" s="11"/>
      <c r="Q30" s="39" t="s">
        <v>1010</v>
      </c>
      <c r="R30" s="40"/>
      <c r="S30" s="9">
        <f>COUNTIF(E3:E2002,"&gt;=1800")</f>
        <v>228</v>
      </c>
    </row>
    <row r="31" spans="1:25" ht="16" customHeight="1" x14ac:dyDescent="0.2">
      <c r="A31" t="s">
        <v>658</v>
      </c>
      <c r="B31" t="str">
        <f t="shared" si="0"/>
        <v>P</v>
      </c>
      <c r="C31" t="str">
        <f t="shared" si="1"/>
        <v>E</v>
      </c>
      <c r="D31" s="3">
        <v>28115.543000000001</v>
      </c>
      <c r="E31" s="3">
        <v>55.877000000000002</v>
      </c>
      <c r="F31" s="3">
        <v>26887.003237390101</v>
      </c>
      <c r="G31" s="3">
        <v>4.3886730670928902</v>
      </c>
      <c r="H31" s="3">
        <f t="shared" si="2"/>
        <v>4.3696106548961193</v>
      </c>
      <c r="I31" s="3">
        <f t="shared" si="3"/>
        <v>7.854167308718954E-2</v>
      </c>
      <c r="J31" s="26">
        <v>27894.417300000001</v>
      </c>
      <c r="K31" s="26">
        <v>3.9079611299999999</v>
      </c>
      <c r="L31" s="3">
        <f t="shared" si="4"/>
        <v>0.78648916721971363</v>
      </c>
      <c r="M31" s="3">
        <f t="shared" si="5"/>
        <v>6.9938635395601051E-2</v>
      </c>
      <c r="O31" s="30"/>
      <c r="P31" s="20" t="s">
        <v>1023</v>
      </c>
      <c r="Q31" s="35" t="s">
        <v>2035</v>
      </c>
      <c r="R31" s="36"/>
      <c r="S31" s="12">
        <f>COUNTIFS($L$3:$L$2002,"&gt;5",$E$3:$E$2002,"&lt;1800")</f>
        <v>27</v>
      </c>
    </row>
    <row r="32" spans="1:25" x14ac:dyDescent="0.2">
      <c r="A32" t="s">
        <v>1476</v>
      </c>
      <c r="B32" t="str">
        <f t="shared" si="0"/>
        <v>P</v>
      </c>
      <c r="C32" t="str">
        <f t="shared" si="1"/>
        <v>E</v>
      </c>
      <c r="D32" s="3">
        <v>32152.928</v>
      </c>
      <c r="E32" s="3">
        <v>113.758</v>
      </c>
      <c r="F32" s="3">
        <v>30701.866386389</v>
      </c>
      <c r="G32" s="3">
        <v>5.02691602706909</v>
      </c>
      <c r="H32" s="3">
        <f t="shared" si="2"/>
        <v>4.5129999159361178</v>
      </c>
      <c r="I32" s="3">
        <f t="shared" si="3"/>
        <v>4.4189560532613886E-2</v>
      </c>
      <c r="J32" s="26">
        <v>31725.12399</v>
      </c>
      <c r="K32" s="26">
        <v>8.485881805</v>
      </c>
      <c r="L32" s="3">
        <f t="shared" si="4"/>
        <v>1.3305289334769133</v>
      </c>
      <c r="M32" s="3">
        <f t="shared" si="5"/>
        <v>7.4595912419346336E-2</v>
      </c>
      <c r="O32" s="30"/>
      <c r="P32" s="20"/>
      <c r="Q32" s="35"/>
      <c r="R32" s="36"/>
      <c r="S32" s="12"/>
    </row>
    <row r="33" spans="1:19" ht="16" customHeight="1" x14ac:dyDescent="0.2">
      <c r="A33" t="s">
        <v>1518</v>
      </c>
      <c r="B33" t="str">
        <f t="shared" si="0"/>
        <v>P</v>
      </c>
      <c r="C33" t="str">
        <f t="shared" si="1"/>
        <v>E</v>
      </c>
      <c r="D33" s="3">
        <v>40352.353000000003</v>
      </c>
      <c r="E33" s="3">
        <v>216.99199999999999</v>
      </c>
      <c r="F33" s="3">
        <v>38613.234006116101</v>
      </c>
      <c r="G33" s="3">
        <v>8.6094007492065394</v>
      </c>
      <c r="H33" s="3">
        <f t="shared" si="2"/>
        <v>4.3098329207317887</v>
      </c>
      <c r="I33" s="3">
        <f t="shared" si="3"/>
        <v>3.9676120544566346E-2</v>
      </c>
      <c r="J33" s="26">
        <v>39635.196989999997</v>
      </c>
      <c r="K33" s="26">
        <v>6.4641289710000001</v>
      </c>
      <c r="L33" s="3">
        <f t="shared" si="4"/>
        <v>1.777234675757337</v>
      </c>
      <c r="M33" s="3">
        <f t="shared" si="5"/>
        <v>2.978971100777909E-2</v>
      </c>
      <c r="O33" s="30"/>
      <c r="P33" s="20"/>
      <c r="Q33" s="43" t="s">
        <v>2036</v>
      </c>
      <c r="R33" s="55"/>
      <c r="S33" s="12">
        <f>COUNTIFS($M$3:$M$2002,"&gt;1",$E$3:$E$2002,"&lt;1800")</f>
        <v>127</v>
      </c>
    </row>
    <row r="34" spans="1:19" x14ac:dyDescent="0.2">
      <c r="A34" t="s">
        <v>23</v>
      </c>
      <c r="B34" t="str">
        <f t="shared" si="0"/>
        <v>P</v>
      </c>
      <c r="C34" t="str">
        <f t="shared" si="1"/>
        <v>E</v>
      </c>
      <c r="D34" s="3">
        <v>28755.77</v>
      </c>
      <c r="E34" s="3">
        <v>46.658000000000001</v>
      </c>
      <c r="F34" s="3">
        <v>27625.193710335599</v>
      </c>
      <c r="G34" s="3">
        <v>4.9308178424835196</v>
      </c>
      <c r="H34" s="3">
        <f t="shared" si="2"/>
        <v>3.9316502032962459</v>
      </c>
      <c r="I34" s="3">
        <f t="shared" si="3"/>
        <v>0.10568000862624886</v>
      </c>
      <c r="J34" s="26">
        <v>28472.853609999998</v>
      </c>
      <c r="K34" s="26">
        <v>3.9597709179999998</v>
      </c>
      <c r="L34" s="3">
        <f t="shared" si="4"/>
        <v>0.98385955236115097</v>
      </c>
      <c r="M34" s="3">
        <f t="shared" si="5"/>
        <v>8.4867995156243298E-2</v>
      </c>
      <c r="O34" s="30"/>
      <c r="P34" s="20"/>
      <c r="Q34" s="43"/>
      <c r="R34" s="55"/>
      <c r="S34" s="12"/>
    </row>
    <row r="35" spans="1:19" ht="16" customHeight="1" x14ac:dyDescent="0.2">
      <c r="A35" t="s">
        <v>693</v>
      </c>
      <c r="B35" t="str">
        <f t="shared" si="0"/>
        <v>P</v>
      </c>
      <c r="C35" t="str">
        <f t="shared" si="1"/>
        <v>E</v>
      </c>
      <c r="D35" s="3">
        <v>33114.216</v>
      </c>
      <c r="E35" s="3">
        <v>83.47</v>
      </c>
      <c r="F35" s="3">
        <v>31811.6241048216</v>
      </c>
      <c r="G35" s="3">
        <v>5.1573939323425204</v>
      </c>
      <c r="H35" s="3">
        <f t="shared" si="2"/>
        <v>3.933633504046723</v>
      </c>
      <c r="I35" s="3">
        <f t="shared" si="3"/>
        <v>6.1787395858901646E-2</v>
      </c>
      <c r="J35" s="26">
        <v>32703.136569999999</v>
      </c>
      <c r="K35" s="26">
        <v>5.4691529269999997</v>
      </c>
      <c r="L35" s="3">
        <f t="shared" si="4"/>
        <v>1.2413986488461681</v>
      </c>
      <c r="M35" s="3">
        <f t="shared" si="5"/>
        <v>6.5522378423385638E-2</v>
      </c>
      <c r="O35" s="30"/>
      <c r="P35" s="20"/>
      <c r="Q35" s="35" t="s">
        <v>2037</v>
      </c>
      <c r="R35" s="36"/>
      <c r="S35" s="12">
        <f>COUNTIFS($L$3:$L$2002,"&gt;5",$M$3:$M$2002,"&gt;1",$E$3:$E$2002,"&lt;1800")</f>
        <v>0</v>
      </c>
    </row>
    <row r="36" spans="1:19" x14ac:dyDescent="0.2">
      <c r="A36" t="s">
        <v>690</v>
      </c>
      <c r="B36" t="str">
        <f t="shared" si="0"/>
        <v>P</v>
      </c>
      <c r="C36" t="str">
        <f t="shared" si="1"/>
        <v>E</v>
      </c>
      <c r="D36" s="3">
        <v>42070.432999999997</v>
      </c>
      <c r="E36" s="3">
        <v>87.043999999999997</v>
      </c>
      <c r="F36" s="3">
        <v>40557.670684417397</v>
      </c>
      <c r="G36" s="3">
        <v>7.0793480873107901</v>
      </c>
      <c r="H36" s="3">
        <f t="shared" si="2"/>
        <v>3.5957849912849733</v>
      </c>
      <c r="I36" s="3">
        <f t="shared" si="3"/>
        <v>8.1330684335632439E-2</v>
      </c>
      <c r="J36" s="26">
        <v>41206.514810000001</v>
      </c>
      <c r="K36" s="26">
        <v>4.1237878800000001</v>
      </c>
      <c r="L36" s="3">
        <f t="shared" si="4"/>
        <v>2.0535043934537036</v>
      </c>
      <c r="M36" s="3">
        <f t="shared" si="5"/>
        <v>4.7375900464133085E-2</v>
      </c>
      <c r="O36" s="30"/>
      <c r="P36" s="20"/>
      <c r="Q36" s="35"/>
      <c r="R36" s="36"/>
      <c r="S36" s="12"/>
    </row>
    <row r="37" spans="1:19" x14ac:dyDescent="0.2">
      <c r="A37" t="s">
        <v>253</v>
      </c>
      <c r="B37" t="str">
        <f t="shared" si="0"/>
        <v>P</v>
      </c>
      <c r="C37" t="str">
        <f t="shared" si="1"/>
        <v>E</v>
      </c>
      <c r="D37" s="3">
        <v>42176.997000000003</v>
      </c>
      <c r="E37" s="3">
        <v>1800.02</v>
      </c>
      <c r="F37" s="3">
        <v>40573.579201587301</v>
      </c>
      <c r="G37" s="3">
        <v>6.7675061225891104</v>
      </c>
      <c r="H37" s="3">
        <f t="shared" si="2"/>
        <v>3.8016404971001174</v>
      </c>
      <c r="I37" s="3">
        <f t="shared" si="3"/>
        <v>3.7596838493956235E-3</v>
      </c>
      <c r="J37" s="26">
        <v>41704.496590000002</v>
      </c>
      <c r="K37" s="26">
        <v>5.3577070239999998</v>
      </c>
      <c r="L37" s="3">
        <f t="shared" si="4"/>
        <v>1.1202798767299638</v>
      </c>
      <c r="M37" s="3">
        <f t="shared" si="5"/>
        <v>2.9764708303241074E-3</v>
      </c>
      <c r="O37" s="30"/>
      <c r="P37" s="20"/>
      <c r="Q37" s="35"/>
      <c r="R37" s="36"/>
      <c r="S37" s="12"/>
    </row>
    <row r="38" spans="1:19" x14ac:dyDescent="0.2">
      <c r="A38" t="s">
        <v>1288</v>
      </c>
      <c r="B38" t="str">
        <f t="shared" si="0"/>
        <v>P</v>
      </c>
      <c r="C38" t="str">
        <f t="shared" si="1"/>
        <v>E</v>
      </c>
      <c r="D38" s="3">
        <v>26233.998</v>
      </c>
      <c r="E38" s="3">
        <v>54.177</v>
      </c>
      <c r="F38" s="3">
        <v>25133.487670155599</v>
      </c>
      <c r="G38" s="3">
        <v>6.6026880741119296</v>
      </c>
      <c r="H38" s="3">
        <f t="shared" si="2"/>
        <v>4.1949775624912418</v>
      </c>
      <c r="I38" s="3">
        <f t="shared" si="3"/>
        <v>0.1218725303009013</v>
      </c>
      <c r="J38" s="26">
        <v>26076.43879</v>
      </c>
      <c r="K38" s="26">
        <v>4.1372230050000001</v>
      </c>
      <c r="L38" s="3">
        <f t="shared" si="4"/>
        <v>0.60059168259446938</v>
      </c>
      <c r="M38" s="3">
        <f t="shared" si="5"/>
        <v>7.6364933551137937E-2</v>
      </c>
      <c r="O38" s="30"/>
      <c r="P38" s="22" t="s">
        <v>1001</v>
      </c>
      <c r="Q38" s="46" t="s">
        <v>1016</v>
      </c>
      <c r="R38" s="47"/>
      <c r="S38" s="6">
        <f>MAX(L3:L2002)</f>
        <v>100.002522904122</v>
      </c>
    </row>
    <row r="39" spans="1:19" x14ac:dyDescent="0.2">
      <c r="A39" t="s">
        <v>247</v>
      </c>
      <c r="B39" t="str">
        <f t="shared" si="0"/>
        <v>P</v>
      </c>
      <c r="C39" t="str">
        <f t="shared" si="1"/>
        <v>E</v>
      </c>
      <c r="D39" s="3">
        <v>38458.786999999997</v>
      </c>
      <c r="E39" s="3">
        <v>1800.0329999999999</v>
      </c>
      <c r="F39" s="3">
        <v>36338.096457567197</v>
      </c>
      <c r="G39" s="3">
        <v>5.2179720401763898</v>
      </c>
      <c r="H39" s="3">
        <f t="shared" si="2"/>
        <v>5.5141898844412331</v>
      </c>
      <c r="I39" s="3">
        <f t="shared" si="3"/>
        <v>2.8988202106163554E-3</v>
      </c>
      <c r="J39" s="26">
        <v>37543.146560000001</v>
      </c>
      <c r="K39" s="26">
        <v>3.6438670160000002</v>
      </c>
      <c r="L39" s="3">
        <f t="shared" si="4"/>
        <v>2.380835464207427</v>
      </c>
      <c r="M39" s="3">
        <f t="shared" si="5"/>
        <v>2.0243334516644976E-3</v>
      </c>
      <c r="O39" s="30"/>
      <c r="P39" s="22"/>
      <c r="Q39" s="46" t="s">
        <v>1017</v>
      </c>
      <c r="R39" s="47"/>
      <c r="S39" s="6">
        <f>MEDIAN(L3:L2002)</f>
        <v>1.3424779028426777</v>
      </c>
    </row>
    <row r="40" spans="1:19" x14ac:dyDescent="0.2">
      <c r="A40" t="s">
        <v>1335</v>
      </c>
      <c r="B40" t="str">
        <f t="shared" si="0"/>
        <v>P</v>
      </c>
      <c r="C40" t="str">
        <f t="shared" si="1"/>
        <v>E</v>
      </c>
      <c r="D40" s="3">
        <v>31621.954000000002</v>
      </c>
      <c r="E40" s="3">
        <v>1800.0619999999999</v>
      </c>
      <c r="F40" s="3">
        <v>30542.096303068902</v>
      </c>
      <c r="G40" s="3">
        <v>7.46485996246337</v>
      </c>
      <c r="H40" s="3">
        <f t="shared" si="2"/>
        <v>3.4148987027528399</v>
      </c>
      <c r="I40" s="3">
        <f t="shared" si="3"/>
        <v>4.1470015824251446E-3</v>
      </c>
      <c r="J40" s="26">
        <v>31238.525460000001</v>
      </c>
      <c r="K40" s="26">
        <v>7.2926101680000004</v>
      </c>
      <c r="L40" s="3">
        <f t="shared" si="4"/>
        <v>1.2125390480297351</v>
      </c>
      <c r="M40" s="3">
        <f t="shared" si="5"/>
        <v>4.0513105481922293E-3</v>
      </c>
      <c r="O40" s="30"/>
      <c r="P40" s="22"/>
      <c r="Q40" s="46" t="s">
        <v>1018</v>
      </c>
      <c r="R40" s="47"/>
      <c r="S40" s="6">
        <f>AVERAGE(L3:L2002)</f>
        <v>1.6306339878157812</v>
      </c>
    </row>
    <row r="41" spans="1:19" x14ac:dyDescent="0.2">
      <c r="A41" t="s">
        <v>119</v>
      </c>
      <c r="B41" t="str">
        <f t="shared" si="0"/>
        <v>P</v>
      </c>
      <c r="C41" t="str">
        <f t="shared" si="1"/>
        <v>E</v>
      </c>
      <c r="D41" s="3">
        <v>31902.434000000001</v>
      </c>
      <c r="E41" s="3">
        <v>67.432000000000002</v>
      </c>
      <c r="F41" s="3">
        <v>30716.133037119002</v>
      </c>
      <c r="G41" s="3">
        <v>5.0631070137023899</v>
      </c>
      <c r="H41" s="3">
        <f t="shared" si="2"/>
        <v>3.7185280686765139</v>
      </c>
      <c r="I41" s="3">
        <f t="shared" si="3"/>
        <v>7.5084633611673834E-2</v>
      </c>
      <c r="J41" s="26">
        <v>31584.874749999999</v>
      </c>
      <c r="K41" s="26">
        <v>2.9979901309999999</v>
      </c>
      <c r="L41" s="3">
        <f t="shared" si="4"/>
        <v>0.99540759178438254</v>
      </c>
      <c r="M41" s="3">
        <f t="shared" si="5"/>
        <v>4.4459457394115554E-2</v>
      </c>
      <c r="O41" s="30"/>
      <c r="P41" s="22"/>
      <c r="Q41" s="46" t="s">
        <v>1019</v>
      </c>
      <c r="R41" s="47"/>
      <c r="S41" s="6">
        <f>STDEV(L3:L2002)</f>
        <v>2.4319733074611181</v>
      </c>
    </row>
    <row r="42" spans="1:19" x14ac:dyDescent="0.2">
      <c r="A42" t="s">
        <v>303</v>
      </c>
      <c r="B42" t="str">
        <f t="shared" si="0"/>
        <v>P</v>
      </c>
      <c r="C42" t="str">
        <f t="shared" si="1"/>
        <v>E</v>
      </c>
      <c r="D42" s="3">
        <v>39069.934000000001</v>
      </c>
      <c r="E42" s="3">
        <v>214.851</v>
      </c>
      <c r="F42" s="3">
        <v>37432.202894958798</v>
      </c>
      <c r="G42" s="3">
        <v>6.5027048587799001</v>
      </c>
      <c r="H42" s="3">
        <f t="shared" si="2"/>
        <v>4.1917938869341391</v>
      </c>
      <c r="I42" s="3">
        <f t="shared" si="3"/>
        <v>3.026611399891041E-2</v>
      </c>
      <c r="J42" s="26">
        <v>38352.306570000001</v>
      </c>
      <c r="K42" s="26">
        <v>3.9351906780000001</v>
      </c>
      <c r="L42" s="3">
        <f t="shared" si="4"/>
        <v>1.8367766630985363</v>
      </c>
      <c r="M42" s="3">
        <f t="shared" si="5"/>
        <v>1.8315905804487762E-2</v>
      </c>
      <c r="O42" s="30"/>
      <c r="P42" s="33" t="s">
        <v>1002</v>
      </c>
      <c r="Q42" s="49" t="s">
        <v>1020</v>
      </c>
      <c r="R42" s="50"/>
      <c r="S42" s="6">
        <f>MAX(M3:M2002)</f>
        <v>6.0381543672086719</v>
      </c>
    </row>
    <row r="43" spans="1:19" x14ac:dyDescent="0.2">
      <c r="A43" t="s">
        <v>833</v>
      </c>
      <c r="B43" t="str">
        <f t="shared" si="0"/>
        <v>P</v>
      </c>
      <c r="C43" t="str">
        <f t="shared" si="1"/>
        <v>E</v>
      </c>
      <c r="D43" s="3">
        <v>40173.313999999998</v>
      </c>
      <c r="E43" s="3">
        <v>1800.0419999999999</v>
      </c>
      <c r="F43" s="3">
        <v>38146.192955597799</v>
      </c>
      <c r="G43" s="3">
        <v>4.8399908542633003</v>
      </c>
      <c r="H43" s="3">
        <f t="shared" si="2"/>
        <v>5.0459393128538013</v>
      </c>
      <c r="I43" s="3">
        <f t="shared" si="3"/>
        <v>2.6888210687657848E-3</v>
      </c>
      <c r="J43" s="26">
        <v>39657.145620000003</v>
      </c>
      <c r="K43" s="26">
        <v>5.5021178720000004</v>
      </c>
      <c r="L43" s="3">
        <f t="shared" si="4"/>
        <v>1.2848538709054362</v>
      </c>
      <c r="M43" s="3">
        <f t="shared" si="5"/>
        <v>3.0566608290251008E-3</v>
      </c>
      <c r="O43" s="30"/>
      <c r="P43" s="33"/>
      <c r="Q43" s="49" t="s">
        <v>1021</v>
      </c>
      <c r="R43" s="50"/>
      <c r="S43" s="6">
        <f>MEDIAN(M3:M2002)</f>
        <v>5.7672500003501173E-2</v>
      </c>
    </row>
    <row r="44" spans="1:19" x14ac:dyDescent="0.2">
      <c r="A44" t="s">
        <v>581</v>
      </c>
      <c r="B44" t="str">
        <f t="shared" si="0"/>
        <v>P</v>
      </c>
      <c r="C44" t="str">
        <f t="shared" si="1"/>
        <v>E</v>
      </c>
      <c r="D44" s="3">
        <v>38855.832999999999</v>
      </c>
      <c r="E44" s="3">
        <v>138.79900000000001</v>
      </c>
      <c r="F44" s="3">
        <v>36739.245375279097</v>
      </c>
      <c r="G44" s="3">
        <v>5.9871160984039298</v>
      </c>
      <c r="H44" s="3">
        <f t="shared" si="2"/>
        <v>5.4472841303412585</v>
      </c>
      <c r="I44" s="3">
        <f t="shared" si="3"/>
        <v>4.3135152979516637E-2</v>
      </c>
      <c r="J44" s="26">
        <v>38255.88248</v>
      </c>
      <c r="K44" s="26">
        <v>3.528683901</v>
      </c>
      <c r="L44" s="3">
        <f t="shared" si="4"/>
        <v>1.5440423578102123</v>
      </c>
      <c r="M44" s="3">
        <f t="shared" si="5"/>
        <v>2.5422977838457046E-2</v>
      </c>
      <c r="O44" s="30"/>
      <c r="P44" s="33"/>
      <c r="Q44" s="49" t="s">
        <v>1022</v>
      </c>
      <c r="R44" s="50"/>
      <c r="S44" s="6">
        <f>AVERAGE(M3:M2002)</f>
        <v>0.26574810961896139</v>
      </c>
    </row>
    <row r="45" spans="1:19" x14ac:dyDescent="0.2">
      <c r="A45" t="s">
        <v>1203</v>
      </c>
      <c r="B45" t="str">
        <f t="shared" si="0"/>
        <v>P</v>
      </c>
      <c r="C45" t="str">
        <f t="shared" si="1"/>
        <v>E</v>
      </c>
      <c r="D45" s="3">
        <v>27689.838</v>
      </c>
      <c r="E45" s="3">
        <v>58.933999999999997</v>
      </c>
      <c r="F45" s="3">
        <v>26632.8692893269</v>
      </c>
      <c r="G45" s="3">
        <v>7.3000578880309996</v>
      </c>
      <c r="H45" s="3">
        <f t="shared" si="2"/>
        <v>3.817171883320877</v>
      </c>
      <c r="I45" s="3">
        <f t="shared" si="3"/>
        <v>0.1238683593177283</v>
      </c>
      <c r="J45" s="26">
        <v>27422.219870000001</v>
      </c>
      <c r="K45" s="26">
        <v>3.795266867</v>
      </c>
      <c r="L45" s="3">
        <f t="shared" si="4"/>
        <v>0.96648499713143476</v>
      </c>
      <c r="M45" s="3">
        <f t="shared" si="5"/>
        <v>6.4398596175382641E-2</v>
      </c>
      <c r="O45" s="30"/>
      <c r="P45" s="34"/>
      <c r="Q45" s="52" t="s">
        <v>1024</v>
      </c>
      <c r="R45" s="53"/>
      <c r="S45" s="6">
        <f>STDEV(M3:M2002)</f>
        <v>0.51802115259005022</v>
      </c>
    </row>
    <row r="46" spans="1:19" x14ac:dyDescent="0.2">
      <c r="A46" t="s">
        <v>656</v>
      </c>
      <c r="B46" t="str">
        <f t="shared" si="0"/>
        <v>P</v>
      </c>
      <c r="C46" t="str">
        <f t="shared" si="1"/>
        <v>E</v>
      </c>
      <c r="D46" s="3">
        <v>26632.43</v>
      </c>
      <c r="E46" s="3">
        <v>92.656000000000006</v>
      </c>
      <c r="F46" s="3">
        <v>25839.766093845999</v>
      </c>
      <c r="G46" s="3">
        <v>4.1897091865539497</v>
      </c>
      <c r="H46" s="3">
        <f t="shared" si="2"/>
        <v>2.9763108591818352</v>
      </c>
      <c r="I46" s="3">
        <f t="shared" si="3"/>
        <v>4.5217894000970787E-2</v>
      </c>
      <c r="J46" s="26">
        <v>26434.357329999999</v>
      </c>
      <c r="K46" s="26">
        <v>3.6828470229999999</v>
      </c>
      <c r="L46" s="3">
        <f t="shared" si="4"/>
        <v>0.74372736547134966</v>
      </c>
      <c r="M46" s="3">
        <f t="shared" si="5"/>
        <v>3.9747528740718352E-2</v>
      </c>
    </row>
    <row r="47" spans="1:19" x14ac:dyDescent="0.2">
      <c r="A47" t="s">
        <v>931</v>
      </c>
      <c r="B47" t="str">
        <f t="shared" si="0"/>
        <v>P</v>
      </c>
      <c r="C47" t="str">
        <f t="shared" si="1"/>
        <v>E</v>
      </c>
      <c r="D47" s="3">
        <v>40407.928</v>
      </c>
      <c r="E47" s="3">
        <v>224.41300000000001</v>
      </c>
      <c r="F47" s="3">
        <v>38701.136866885397</v>
      </c>
      <c r="G47" s="3">
        <v>6.7237422466277996</v>
      </c>
      <c r="H47" s="3">
        <f t="shared" si="2"/>
        <v>4.2239016390907311</v>
      </c>
      <c r="I47" s="3">
        <f t="shared" si="3"/>
        <v>2.9961465007053063E-2</v>
      </c>
      <c r="J47" s="26">
        <v>39611.405769999998</v>
      </c>
      <c r="K47" s="26">
        <v>5.8842880729999996</v>
      </c>
      <c r="L47" s="3">
        <f t="shared" si="4"/>
        <v>1.9712028540537945</v>
      </c>
      <c r="M47" s="3">
        <f t="shared" si="5"/>
        <v>2.622079858564343E-2</v>
      </c>
    </row>
    <row r="48" spans="1:19" x14ac:dyDescent="0.2">
      <c r="A48" t="s">
        <v>241</v>
      </c>
      <c r="B48" t="str">
        <f t="shared" si="0"/>
        <v>P</v>
      </c>
      <c r="C48" t="str">
        <f t="shared" si="1"/>
        <v>E</v>
      </c>
      <c r="D48" s="3">
        <v>37958.499000000003</v>
      </c>
      <c r="E48" s="3">
        <v>1779.1780000000001</v>
      </c>
      <c r="F48" s="3">
        <v>35469.924763180599</v>
      </c>
      <c r="G48" s="3">
        <v>4.1902370452880797</v>
      </c>
      <c r="H48" s="3">
        <f t="shared" si="2"/>
        <v>6.5560396284884819</v>
      </c>
      <c r="I48" s="3">
        <f t="shared" si="3"/>
        <v>2.3551533603091311E-3</v>
      </c>
      <c r="J48" s="26">
        <v>37230.951439999997</v>
      </c>
      <c r="K48" s="26">
        <v>2.7375411989999998</v>
      </c>
      <c r="L48" s="3">
        <f t="shared" si="4"/>
        <v>1.9166921220989437</v>
      </c>
      <c r="M48" s="3">
        <f t="shared" si="5"/>
        <v>1.538655041260627E-3</v>
      </c>
    </row>
    <row r="49" spans="1:13" x14ac:dyDescent="0.2">
      <c r="A49" t="s">
        <v>887</v>
      </c>
      <c r="B49" t="str">
        <f t="shared" si="0"/>
        <v>P</v>
      </c>
      <c r="C49" t="str">
        <f t="shared" si="1"/>
        <v>E</v>
      </c>
      <c r="D49" s="3">
        <v>33523.156999999999</v>
      </c>
      <c r="E49" s="3">
        <v>83.599000000000004</v>
      </c>
      <c r="F49" s="3">
        <v>31976.782824146401</v>
      </c>
      <c r="G49" s="3">
        <v>5.1799290180206299</v>
      </c>
      <c r="H49" s="3">
        <f t="shared" si="2"/>
        <v>4.6128536636737349</v>
      </c>
      <c r="I49" s="3">
        <f t="shared" si="3"/>
        <v>6.1961614588938022E-2</v>
      </c>
      <c r="J49" s="26">
        <v>33080.873549999997</v>
      </c>
      <c r="K49" s="26">
        <v>4.595300913</v>
      </c>
      <c r="L49" s="3">
        <f t="shared" si="4"/>
        <v>1.319337107778968</v>
      </c>
      <c r="M49" s="3">
        <f t="shared" si="5"/>
        <v>5.496837178674386E-2</v>
      </c>
    </row>
    <row r="50" spans="1:13" x14ac:dyDescent="0.2">
      <c r="A50" t="s">
        <v>875</v>
      </c>
      <c r="B50" t="str">
        <f t="shared" si="0"/>
        <v>P</v>
      </c>
      <c r="C50" t="str">
        <f t="shared" si="1"/>
        <v>E</v>
      </c>
      <c r="D50" s="3">
        <v>27378.873</v>
      </c>
      <c r="E50" s="3">
        <v>94.242999999999995</v>
      </c>
      <c r="F50" s="3">
        <v>26117.236867875799</v>
      </c>
      <c r="G50" s="3">
        <v>4.8898379802703804</v>
      </c>
      <c r="H50" s="3">
        <f t="shared" si="2"/>
        <v>4.608064517937609</v>
      </c>
      <c r="I50" s="3">
        <f t="shared" si="3"/>
        <v>5.1885423641759923E-2</v>
      </c>
      <c r="J50" s="26">
        <v>26973.52432</v>
      </c>
      <c r="K50" s="26">
        <v>3.189481974</v>
      </c>
      <c r="L50" s="3">
        <f t="shared" si="4"/>
        <v>1.4805163090533315</v>
      </c>
      <c r="M50" s="3">
        <f t="shared" si="5"/>
        <v>3.3843171100240869E-2</v>
      </c>
    </row>
    <row r="51" spans="1:13" x14ac:dyDescent="0.2">
      <c r="A51" t="s">
        <v>1329</v>
      </c>
      <c r="B51" t="str">
        <f t="shared" si="0"/>
        <v>P</v>
      </c>
      <c r="C51" t="str">
        <f t="shared" si="1"/>
        <v>E</v>
      </c>
      <c r="D51" s="3">
        <v>31575.436000000002</v>
      </c>
      <c r="E51" s="3">
        <v>151.77099999999999</v>
      </c>
      <c r="F51" s="3">
        <v>30246.813557646801</v>
      </c>
      <c r="G51" s="3">
        <v>6.9308068752288801</v>
      </c>
      <c r="H51" s="3">
        <f t="shared" si="2"/>
        <v>4.2077722770105224</v>
      </c>
      <c r="I51" s="3">
        <f t="shared" si="3"/>
        <v>4.5666213408548935E-2</v>
      </c>
      <c r="J51" s="26">
        <v>31306.648290000001</v>
      </c>
      <c r="K51" s="26">
        <v>3.6336088179999999</v>
      </c>
      <c r="L51" s="3">
        <f t="shared" si="4"/>
        <v>0.85125573562943202</v>
      </c>
      <c r="M51" s="3">
        <f t="shared" si="5"/>
        <v>2.394139076635194E-2</v>
      </c>
    </row>
    <row r="52" spans="1:13" x14ac:dyDescent="0.2">
      <c r="A52" t="s">
        <v>1447</v>
      </c>
      <c r="B52" t="str">
        <f t="shared" si="0"/>
        <v>P</v>
      </c>
      <c r="C52" t="str">
        <f t="shared" si="1"/>
        <v>E</v>
      </c>
      <c r="D52" s="3">
        <v>32047.825000000001</v>
      </c>
      <c r="E52" s="3">
        <v>65.989000000000004</v>
      </c>
      <c r="F52" s="3">
        <v>30896.033152031901</v>
      </c>
      <c r="G52" s="3">
        <v>4.76599097251892</v>
      </c>
      <c r="H52" s="3">
        <f t="shared" si="2"/>
        <v>3.5939782121504322</v>
      </c>
      <c r="I52" s="3">
        <f t="shared" si="3"/>
        <v>7.2224021769066352E-2</v>
      </c>
      <c r="J52" s="26">
        <v>31784.569380000001</v>
      </c>
      <c r="K52" s="26">
        <v>3.6276433469999998</v>
      </c>
      <c r="L52" s="3">
        <f t="shared" si="4"/>
        <v>0.82144613558018342</v>
      </c>
      <c r="M52" s="3">
        <f t="shared" si="5"/>
        <v>5.4973455378926783E-2</v>
      </c>
    </row>
    <row r="53" spans="1:13" x14ac:dyDescent="0.2">
      <c r="A53" t="s">
        <v>212</v>
      </c>
      <c r="B53" t="str">
        <f t="shared" si="0"/>
        <v>P</v>
      </c>
      <c r="C53" t="str">
        <f t="shared" si="1"/>
        <v>E</v>
      </c>
      <c r="D53" s="3">
        <v>31655.031999999999</v>
      </c>
      <c r="E53" s="3">
        <v>93.260999999999996</v>
      </c>
      <c r="F53" s="3">
        <v>30503.837853258301</v>
      </c>
      <c r="G53" s="3">
        <v>5.16444516181945</v>
      </c>
      <c r="H53" s="3">
        <f t="shared" si="2"/>
        <v>3.6366860938308267</v>
      </c>
      <c r="I53" s="3">
        <f t="shared" si="3"/>
        <v>5.5376257619148953E-2</v>
      </c>
      <c r="J53" s="26">
        <v>31394.922790000001</v>
      </c>
      <c r="K53" s="26">
        <v>4.441925049</v>
      </c>
      <c r="L53" s="3">
        <f t="shared" si="4"/>
        <v>0.82169940627448657</v>
      </c>
      <c r="M53" s="3">
        <f t="shared" si="5"/>
        <v>4.7628966545501333E-2</v>
      </c>
    </row>
    <row r="54" spans="1:13" x14ac:dyDescent="0.2">
      <c r="A54" t="s">
        <v>384</v>
      </c>
      <c r="B54" t="str">
        <f t="shared" si="0"/>
        <v>P</v>
      </c>
      <c r="C54" t="str">
        <f t="shared" si="1"/>
        <v>E</v>
      </c>
      <c r="D54" s="3">
        <v>39795.334000000003</v>
      </c>
      <c r="E54" s="3">
        <v>374.20100000000002</v>
      </c>
      <c r="F54" s="3">
        <v>38262.319652580802</v>
      </c>
      <c r="G54" s="3">
        <v>6.5996129512786803</v>
      </c>
      <c r="H54" s="3">
        <f t="shared" si="2"/>
        <v>3.8522464654253206</v>
      </c>
      <c r="I54" s="3">
        <f t="shared" si="3"/>
        <v>1.7636545469623757E-2</v>
      </c>
      <c r="J54" s="26">
        <v>39197.966950000002</v>
      </c>
      <c r="K54" s="26">
        <v>6.250296831</v>
      </c>
      <c r="L54" s="3">
        <f t="shared" si="4"/>
        <v>1.5010982192032882</v>
      </c>
      <c r="M54" s="3">
        <f t="shared" si="5"/>
        <v>1.6703046841136181E-2</v>
      </c>
    </row>
    <row r="55" spans="1:13" x14ac:dyDescent="0.2">
      <c r="A55" t="s">
        <v>1519</v>
      </c>
      <c r="B55" t="str">
        <f t="shared" si="0"/>
        <v>P</v>
      </c>
      <c r="C55" t="str">
        <f t="shared" si="1"/>
        <v>E</v>
      </c>
      <c r="D55" s="3">
        <v>38696.267</v>
      </c>
      <c r="E55" s="3">
        <v>468.82299999999998</v>
      </c>
      <c r="F55" s="3">
        <v>36658.750386895903</v>
      </c>
      <c r="G55" s="3">
        <v>8.2789108753204292</v>
      </c>
      <c r="H55" s="3">
        <f t="shared" si="2"/>
        <v>5.265408710106577</v>
      </c>
      <c r="I55" s="3">
        <f t="shared" si="3"/>
        <v>1.7658926450537685E-2</v>
      </c>
      <c r="J55" s="26">
        <v>38064.135739999998</v>
      </c>
      <c r="K55" s="26">
        <v>4.7115137579999997</v>
      </c>
      <c r="L55" s="3">
        <f t="shared" si="4"/>
        <v>1.6335716827672342</v>
      </c>
      <c r="M55" s="3">
        <f t="shared" si="5"/>
        <v>1.0049664282682377E-2</v>
      </c>
    </row>
    <row r="56" spans="1:13" x14ac:dyDescent="0.2">
      <c r="A56" t="s">
        <v>1403</v>
      </c>
      <c r="B56" t="str">
        <f t="shared" si="0"/>
        <v>P</v>
      </c>
      <c r="C56" t="str">
        <f t="shared" si="1"/>
        <v>E</v>
      </c>
      <c r="D56" s="3">
        <v>32309.146000000001</v>
      </c>
      <c r="E56" s="3">
        <v>38.893000000000001</v>
      </c>
      <c r="F56" s="3">
        <v>30898.899475042901</v>
      </c>
      <c r="G56" s="3">
        <v>4.7934141159057599</v>
      </c>
      <c r="H56" s="3">
        <f t="shared" si="2"/>
        <v>4.3648523701527102</v>
      </c>
      <c r="I56" s="3">
        <f t="shared" si="3"/>
        <v>0.123246191240217</v>
      </c>
      <c r="J56" s="26">
        <v>31942.397229999999</v>
      </c>
      <c r="K56" s="26">
        <v>6.1331019400000004</v>
      </c>
      <c r="L56" s="3">
        <f t="shared" si="4"/>
        <v>1.1351236891250607</v>
      </c>
      <c r="M56" s="3">
        <f t="shared" si="5"/>
        <v>0.15769166533823567</v>
      </c>
    </row>
    <row r="57" spans="1:13" x14ac:dyDescent="0.2">
      <c r="A57" t="s">
        <v>73</v>
      </c>
      <c r="B57" t="str">
        <f t="shared" si="0"/>
        <v>P</v>
      </c>
      <c r="C57" t="str">
        <f t="shared" si="1"/>
        <v>E</v>
      </c>
      <c r="D57" s="3">
        <v>32262.888999999999</v>
      </c>
      <c r="E57" s="3">
        <v>65.018000000000001</v>
      </c>
      <c r="F57" s="3">
        <v>31022.079486658498</v>
      </c>
      <c r="G57" s="3">
        <v>5.0185418128967196</v>
      </c>
      <c r="H57" s="3">
        <f t="shared" si="2"/>
        <v>3.845934297271087</v>
      </c>
      <c r="I57" s="3">
        <f t="shared" si="3"/>
        <v>7.7186960732362114E-2</v>
      </c>
      <c r="J57" s="26">
        <v>32014.302940000001</v>
      </c>
      <c r="K57" s="26">
        <v>2.9864399430000002</v>
      </c>
      <c r="L57" s="3">
        <f t="shared" si="4"/>
        <v>0.77050155055859326</v>
      </c>
      <c r="M57" s="3">
        <f t="shared" si="5"/>
        <v>4.593251012027439E-2</v>
      </c>
    </row>
    <row r="58" spans="1:13" x14ac:dyDescent="0.2">
      <c r="A58" t="s">
        <v>472</v>
      </c>
      <c r="B58" t="str">
        <f t="shared" si="0"/>
        <v>P</v>
      </c>
      <c r="C58" t="str">
        <f t="shared" si="1"/>
        <v>E</v>
      </c>
      <c r="D58" s="3">
        <v>40030.205000000002</v>
      </c>
      <c r="E58" s="3">
        <v>1800.021</v>
      </c>
      <c r="F58" s="3">
        <v>38036.712890852301</v>
      </c>
      <c r="G58" s="3">
        <v>6.4333181381225497</v>
      </c>
      <c r="H58" s="3">
        <f t="shared" si="2"/>
        <v>4.9799697731942683</v>
      </c>
      <c r="I58" s="3">
        <f t="shared" si="3"/>
        <v>3.574023935344393E-3</v>
      </c>
      <c r="J58" s="26">
        <v>39454.192040000002</v>
      </c>
      <c r="K58" s="26">
        <v>5.0862550740000003</v>
      </c>
      <c r="L58" s="3">
        <f t="shared" si="4"/>
        <v>1.4389458160406623</v>
      </c>
      <c r="M58" s="3">
        <f t="shared" si="5"/>
        <v>2.8256642972498656E-3</v>
      </c>
    </row>
    <row r="59" spans="1:13" x14ac:dyDescent="0.2">
      <c r="A59" t="s">
        <v>1485</v>
      </c>
      <c r="B59" t="str">
        <f t="shared" si="0"/>
        <v>P</v>
      </c>
      <c r="C59" t="str">
        <f t="shared" si="1"/>
        <v>E</v>
      </c>
      <c r="D59" s="3">
        <v>28219.187999999998</v>
      </c>
      <c r="E59" s="3">
        <v>65.563999999999993</v>
      </c>
      <c r="F59" s="3">
        <v>27264.4683009605</v>
      </c>
      <c r="G59" s="3">
        <v>5.4392950534820503</v>
      </c>
      <c r="H59" s="3">
        <f t="shared" si="2"/>
        <v>3.3832288123935341</v>
      </c>
      <c r="I59" s="3">
        <f t="shared" si="3"/>
        <v>8.2961610845617276E-2</v>
      </c>
      <c r="J59" s="26">
        <v>28102.403679999999</v>
      </c>
      <c r="K59" s="26">
        <v>5.3500249389999999</v>
      </c>
      <c r="L59" s="3">
        <f t="shared" si="4"/>
        <v>0.4138472021236006</v>
      </c>
      <c r="M59" s="3">
        <f t="shared" si="5"/>
        <v>8.1600038725520116E-2</v>
      </c>
    </row>
    <row r="60" spans="1:13" x14ac:dyDescent="0.2">
      <c r="A60" t="s">
        <v>200</v>
      </c>
      <c r="B60" t="str">
        <f t="shared" si="0"/>
        <v>P</v>
      </c>
      <c r="C60" t="str">
        <f t="shared" si="1"/>
        <v>E</v>
      </c>
      <c r="D60" s="3">
        <v>31067.638999999999</v>
      </c>
      <c r="E60" s="3">
        <v>1800.05</v>
      </c>
      <c r="F60" s="3">
        <v>29818.836994272198</v>
      </c>
      <c r="G60" s="3">
        <v>4.6942250728607098</v>
      </c>
      <c r="H60" s="3">
        <f t="shared" si="2"/>
        <v>4.0196231381721699</v>
      </c>
      <c r="I60" s="3">
        <f t="shared" si="3"/>
        <v>2.607830378523213E-3</v>
      </c>
      <c r="J60" s="26">
        <v>30728.173940000001</v>
      </c>
      <c r="K60" s="26">
        <v>5.1170248989999996</v>
      </c>
      <c r="L60" s="3">
        <f t="shared" si="4"/>
        <v>1.0926644924643247</v>
      </c>
      <c r="M60" s="3">
        <f t="shared" si="5"/>
        <v>2.84271264631538E-3</v>
      </c>
    </row>
    <row r="61" spans="1:13" x14ac:dyDescent="0.2">
      <c r="A61" t="s">
        <v>1988</v>
      </c>
      <c r="B61" t="str">
        <f t="shared" si="0"/>
        <v>P</v>
      </c>
      <c r="C61" t="str">
        <f t="shared" si="1"/>
        <v>E</v>
      </c>
      <c r="D61" s="3">
        <v>32172.206999999999</v>
      </c>
      <c r="E61" s="3">
        <v>96.933999999999997</v>
      </c>
      <c r="F61" s="3">
        <v>31293.942573766999</v>
      </c>
      <c r="G61" s="3">
        <v>5.2846169471740696</v>
      </c>
      <c r="H61" s="3">
        <f t="shared" si="2"/>
        <v>2.7298855382628848</v>
      </c>
      <c r="I61" s="3">
        <f t="shared" si="3"/>
        <v>5.451768158926764E-2</v>
      </c>
      <c r="J61" s="26">
        <v>32045.497060000002</v>
      </c>
      <c r="K61" s="26">
        <v>5.7270131109999998</v>
      </c>
      <c r="L61" s="3">
        <f t="shared" si="4"/>
        <v>0.39384907600525204</v>
      </c>
      <c r="M61" s="3">
        <f t="shared" si="5"/>
        <v>5.9081572110920834E-2</v>
      </c>
    </row>
    <row r="62" spans="1:13" x14ac:dyDescent="0.2">
      <c r="A62" t="s">
        <v>737</v>
      </c>
      <c r="B62" t="str">
        <f t="shared" si="0"/>
        <v>P</v>
      </c>
      <c r="C62" t="str">
        <f t="shared" si="1"/>
        <v>E</v>
      </c>
      <c r="D62" s="3">
        <v>25899.01</v>
      </c>
      <c r="E62" s="3">
        <v>115.54600000000001</v>
      </c>
      <c r="F62" s="3">
        <v>25102.628236455599</v>
      </c>
      <c r="G62" s="3">
        <v>4.60695004463195</v>
      </c>
      <c r="H62" s="3">
        <f t="shared" si="2"/>
        <v>3.0749506005997889</v>
      </c>
      <c r="I62" s="3">
        <f t="shared" si="3"/>
        <v>3.9871133960777093E-2</v>
      </c>
      <c r="J62" s="26">
        <v>25645.545989999999</v>
      </c>
      <c r="K62" s="26">
        <v>3.8189399239999999</v>
      </c>
      <c r="L62" s="3">
        <f t="shared" si="4"/>
        <v>0.97866292958688272</v>
      </c>
      <c r="M62" s="3">
        <f t="shared" si="5"/>
        <v>3.3051251657348589E-2</v>
      </c>
    </row>
    <row r="63" spans="1:13" x14ac:dyDescent="0.2">
      <c r="A63" t="s">
        <v>800</v>
      </c>
      <c r="B63" t="str">
        <f t="shared" si="0"/>
        <v>P</v>
      </c>
      <c r="C63" t="str">
        <f t="shared" si="1"/>
        <v>E</v>
      </c>
      <c r="D63" s="3">
        <v>31413.024000000001</v>
      </c>
      <c r="E63" s="3">
        <v>1800.0350000000001</v>
      </c>
      <c r="F63" s="3">
        <v>30165.8232216051</v>
      </c>
      <c r="G63" s="3">
        <v>5.10052418708801</v>
      </c>
      <c r="H63" s="3">
        <f t="shared" si="2"/>
        <v>3.970330199330383</v>
      </c>
      <c r="I63" s="3">
        <f t="shared" si="3"/>
        <v>2.8335694511984542E-3</v>
      </c>
      <c r="J63" s="26">
        <v>30993.535380000001</v>
      </c>
      <c r="K63" s="26">
        <v>2.240669966</v>
      </c>
      <c r="L63" s="3">
        <f t="shared" si="4"/>
        <v>1.3353971270005718</v>
      </c>
      <c r="M63" s="3">
        <f t="shared" si="5"/>
        <v>1.2447924434802655E-3</v>
      </c>
    </row>
    <row r="64" spans="1:13" x14ac:dyDescent="0.2">
      <c r="A64" t="s">
        <v>261</v>
      </c>
      <c r="B64" t="str">
        <f t="shared" si="0"/>
        <v>P</v>
      </c>
      <c r="C64" t="str">
        <f t="shared" si="1"/>
        <v>E</v>
      </c>
      <c r="D64" s="3">
        <v>39218.781999999999</v>
      </c>
      <c r="E64" s="3">
        <v>151.37100000000001</v>
      </c>
      <c r="F64" s="3">
        <v>37106.353876443303</v>
      </c>
      <c r="G64" s="3">
        <v>6.3492250442504803</v>
      </c>
      <c r="H64" s="3">
        <f t="shared" si="2"/>
        <v>5.3862665178043931</v>
      </c>
      <c r="I64" s="3">
        <f t="shared" si="3"/>
        <v>4.1944791566749774E-2</v>
      </c>
      <c r="J64" s="26">
        <v>38458.062859999998</v>
      </c>
      <c r="K64" s="26">
        <v>2.8062999249999998</v>
      </c>
      <c r="L64" s="3">
        <f t="shared" si="4"/>
        <v>1.9396806866669165</v>
      </c>
      <c r="M64" s="3">
        <f t="shared" si="5"/>
        <v>1.8539217716735699E-2</v>
      </c>
    </row>
    <row r="65" spans="1:13" x14ac:dyDescent="0.2">
      <c r="A65" t="s">
        <v>74</v>
      </c>
      <c r="B65" t="str">
        <f t="shared" si="0"/>
        <v>P</v>
      </c>
      <c r="C65" t="str">
        <f t="shared" si="1"/>
        <v>E</v>
      </c>
      <c r="D65" s="3">
        <v>32557.026000000002</v>
      </c>
      <c r="E65" s="3">
        <v>182.68700000000001</v>
      </c>
      <c r="F65" s="3">
        <v>31384.427129004998</v>
      </c>
      <c r="G65" s="3">
        <v>5.2977318763732901</v>
      </c>
      <c r="H65" s="3">
        <f t="shared" si="2"/>
        <v>3.6016768576927247</v>
      </c>
      <c r="I65" s="3">
        <f t="shared" si="3"/>
        <v>2.8998953819227912E-2</v>
      </c>
      <c r="J65" s="26">
        <v>32205.82689</v>
      </c>
      <c r="K65" s="26">
        <v>2.899129152</v>
      </c>
      <c r="L65" s="3">
        <f t="shared" si="4"/>
        <v>1.0787198744750253</v>
      </c>
      <c r="M65" s="3">
        <f t="shared" si="5"/>
        <v>1.5869378510786208E-2</v>
      </c>
    </row>
    <row r="66" spans="1:13" x14ac:dyDescent="0.2">
      <c r="A66" t="s">
        <v>1337</v>
      </c>
      <c r="B66" t="str">
        <f t="shared" si="0"/>
        <v>P</v>
      </c>
      <c r="C66" t="str">
        <f t="shared" si="1"/>
        <v>E</v>
      </c>
      <c r="D66" s="3">
        <v>27029.419000000002</v>
      </c>
      <c r="E66" s="3">
        <v>83.308000000000007</v>
      </c>
      <c r="F66" s="3">
        <v>26233.241619480101</v>
      </c>
      <c r="G66" s="3">
        <v>6.4485099315643302</v>
      </c>
      <c r="H66" s="3">
        <f t="shared" si="2"/>
        <v>2.9455956138750183</v>
      </c>
      <c r="I66" s="3">
        <f t="shared" si="3"/>
        <v>7.7405650496522899E-2</v>
      </c>
      <c r="J66" s="26">
        <v>26972.609810000002</v>
      </c>
      <c r="K66" s="26">
        <v>2.7019550799999998</v>
      </c>
      <c r="L66" s="3">
        <f t="shared" si="4"/>
        <v>0.21017540184641018</v>
      </c>
      <c r="M66" s="3">
        <f t="shared" si="5"/>
        <v>3.2433320689489599E-2</v>
      </c>
    </row>
    <row r="67" spans="1:13" x14ac:dyDescent="0.2">
      <c r="A67" t="s">
        <v>489</v>
      </c>
      <c r="B67" t="str">
        <f t="shared" si="0"/>
        <v>P</v>
      </c>
      <c r="C67" t="str">
        <f t="shared" si="1"/>
        <v>E</v>
      </c>
      <c r="D67" s="3">
        <v>26827.885999999999</v>
      </c>
      <c r="E67" s="3">
        <v>35.389000000000003</v>
      </c>
      <c r="F67" s="3">
        <v>25802.764264313799</v>
      </c>
      <c r="G67" s="3">
        <v>4.62912893295288</v>
      </c>
      <c r="H67" s="3">
        <f t="shared" si="2"/>
        <v>3.8211051578428501</v>
      </c>
      <c r="I67" s="3">
        <f t="shared" si="3"/>
        <v>0.13080700028124218</v>
      </c>
      <c r="J67" s="26">
        <v>26586.39532</v>
      </c>
      <c r="K67" s="26">
        <v>3.03155303</v>
      </c>
      <c r="L67" s="3">
        <f t="shared" si="4"/>
        <v>0.90014800271627438</v>
      </c>
      <c r="M67" s="3">
        <f t="shared" si="5"/>
        <v>8.5663709909858984E-2</v>
      </c>
    </row>
    <row r="68" spans="1:13" x14ac:dyDescent="0.2">
      <c r="A68" t="s">
        <v>1470</v>
      </c>
      <c r="B68" t="str">
        <f t="shared" ref="B68:B131" si="6">IF(LEFT(A68,1)="N","N","P")</f>
        <v>P</v>
      </c>
      <c r="C68" t="str">
        <f t="shared" ref="C68:C131" si="7" xml:space="preserve"> IF(B68="P",LEFT(A68,1),MID(A68,2,1))</f>
        <v>E</v>
      </c>
      <c r="D68" s="3">
        <v>27075.499</v>
      </c>
      <c r="E68" s="3">
        <v>52.917000000000002</v>
      </c>
      <c r="F68" s="3">
        <v>26056.281075266601</v>
      </c>
      <c r="G68" s="3">
        <v>4.9458582401275599</v>
      </c>
      <c r="H68" s="3">
        <f t="shared" ref="H68:H131" si="8">(D68-F68)*100/D68</f>
        <v>3.7643550899409051</v>
      </c>
      <c r="I68" s="3">
        <f t="shared" ref="I68:I131" si="9">G68/E68</f>
        <v>9.3464448856276056E-2</v>
      </c>
      <c r="J68" s="26">
        <v>26813.73142</v>
      </c>
      <c r="K68" s="26">
        <v>4.7324237819999997</v>
      </c>
      <c r="L68" s="3">
        <f t="shared" ref="L68:L131" si="10">(D68-J68)*100/D68</f>
        <v>0.96680611500456459</v>
      </c>
      <c r="M68" s="3">
        <f t="shared" ref="M68:M131" si="11">K68/E68</f>
        <v>8.9431067180679169E-2</v>
      </c>
    </row>
    <row r="69" spans="1:13" x14ac:dyDescent="0.2">
      <c r="A69" t="s">
        <v>355</v>
      </c>
      <c r="B69" t="str">
        <f t="shared" si="6"/>
        <v>P</v>
      </c>
      <c r="C69" t="str">
        <f t="shared" si="7"/>
        <v>E</v>
      </c>
      <c r="D69" s="3">
        <v>26962.013999999999</v>
      </c>
      <c r="E69" s="3">
        <v>55.283000000000001</v>
      </c>
      <c r="F69" s="3">
        <v>26130.3775998522</v>
      </c>
      <c r="G69" s="3">
        <v>5.27190709114074</v>
      </c>
      <c r="H69" s="3">
        <f t="shared" si="8"/>
        <v>3.0844743280223783</v>
      </c>
      <c r="I69" s="3">
        <f t="shared" si="9"/>
        <v>9.5362174468475655E-2</v>
      </c>
      <c r="J69" s="26">
        <v>26783.651989999998</v>
      </c>
      <c r="K69" s="26">
        <v>7.4565000530000001</v>
      </c>
      <c r="L69" s="3">
        <f t="shared" si="10"/>
        <v>0.66153073728097889</v>
      </c>
      <c r="M69" s="3">
        <f t="shared" si="11"/>
        <v>0.13487871593437403</v>
      </c>
    </row>
    <row r="70" spans="1:13" x14ac:dyDescent="0.2">
      <c r="A70" t="s">
        <v>404</v>
      </c>
      <c r="B70" t="str">
        <f t="shared" si="6"/>
        <v>P</v>
      </c>
      <c r="C70" t="str">
        <f t="shared" si="7"/>
        <v>E</v>
      </c>
      <c r="D70" s="3">
        <v>39013.31</v>
      </c>
      <c r="E70" s="3">
        <v>1800.0219999999999</v>
      </c>
      <c r="F70" s="3">
        <v>37344.052318100403</v>
      </c>
      <c r="G70" s="3">
        <v>6.5466499328613201</v>
      </c>
      <c r="H70" s="3">
        <f t="shared" si="8"/>
        <v>4.278687663004229</v>
      </c>
      <c r="I70" s="3">
        <f t="shared" si="9"/>
        <v>3.6369832884605414E-3</v>
      </c>
      <c r="J70" s="26">
        <v>38304.355459999999</v>
      </c>
      <c r="K70" s="26">
        <v>2.8896148199999998</v>
      </c>
      <c r="L70" s="3">
        <f t="shared" si="10"/>
        <v>1.8172119720167268</v>
      </c>
      <c r="M70" s="3">
        <f t="shared" si="11"/>
        <v>1.6053219460651037E-3</v>
      </c>
    </row>
    <row r="71" spans="1:13" x14ac:dyDescent="0.2">
      <c r="A71" t="s">
        <v>238</v>
      </c>
      <c r="B71" t="str">
        <f t="shared" si="6"/>
        <v>P</v>
      </c>
      <c r="C71" t="str">
        <f t="shared" si="7"/>
        <v>E</v>
      </c>
      <c r="D71" s="3">
        <v>25823.016</v>
      </c>
      <c r="E71" s="3">
        <v>43.539000000000001</v>
      </c>
      <c r="F71" s="3">
        <v>25000.942689094201</v>
      </c>
      <c r="G71" s="3">
        <v>5.20184278488159</v>
      </c>
      <c r="H71" s="3">
        <f t="shared" si="8"/>
        <v>3.1834906925891162</v>
      </c>
      <c r="I71" s="3">
        <f t="shared" si="9"/>
        <v>0.11947547681117136</v>
      </c>
      <c r="J71" s="26">
        <v>25550.620879999999</v>
      </c>
      <c r="K71" s="26">
        <v>4.1046040059999997</v>
      </c>
      <c r="L71" s="3">
        <f t="shared" si="10"/>
        <v>1.0548540108560558</v>
      </c>
      <c r="M71" s="3">
        <f t="shared" si="11"/>
        <v>9.4274191093043011E-2</v>
      </c>
    </row>
    <row r="72" spans="1:13" x14ac:dyDescent="0.2">
      <c r="A72" t="s">
        <v>1407</v>
      </c>
      <c r="B72" t="str">
        <f t="shared" si="6"/>
        <v>P</v>
      </c>
      <c r="C72" t="str">
        <f t="shared" si="7"/>
        <v>E</v>
      </c>
      <c r="D72" s="3">
        <v>39046.370000000003</v>
      </c>
      <c r="E72" s="3">
        <v>230.809</v>
      </c>
      <c r="F72" s="3">
        <v>37206.720034103397</v>
      </c>
      <c r="G72" s="3">
        <v>7.0136117935180602</v>
      </c>
      <c r="H72" s="3">
        <f t="shared" si="8"/>
        <v>4.7114494020740105</v>
      </c>
      <c r="I72" s="3">
        <f t="shared" si="9"/>
        <v>3.0387081064941403E-2</v>
      </c>
      <c r="J72" s="26">
        <v>38448.141009999999</v>
      </c>
      <c r="K72" s="26">
        <v>3.7880911830000001</v>
      </c>
      <c r="L72" s="3">
        <f t="shared" si="10"/>
        <v>1.5320988609184496</v>
      </c>
      <c r="M72" s="3">
        <f t="shared" si="11"/>
        <v>1.6412233418107613E-2</v>
      </c>
    </row>
    <row r="73" spans="1:13" x14ac:dyDescent="0.2">
      <c r="A73" t="s">
        <v>256</v>
      </c>
      <c r="B73" t="str">
        <f t="shared" si="6"/>
        <v>P</v>
      </c>
      <c r="C73" t="str">
        <f t="shared" si="7"/>
        <v>E</v>
      </c>
      <c r="D73" s="3">
        <v>26834.806</v>
      </c>
      <c r="E73" s="3">
        <v>53.353999999999999</v>
      </c>
      <c r="F73" s="3">
        <v>26062.813855524499</v>
      </c>
      <c r="G73" s="3">
        <v>5.4532370567321697</v>
      </c>
      <c r="H73" s="3">
        <f t="shared" si="8"/>
        <v>2.876831472064683</v>
      </c>
      <c r="I73" s="3">
        <f t="shared" si="9"/>
        <v>0.1022085889854963</v>
      </c>
      <c r="J73" s="26">
        <v>26668.177019999999</v>
      </c>
      <c r="K73" s="26">
        <v>4.0253071780000003</v>
      </c>
      <c r="L73" s="3">
        <f t="shared" si="10"/>
        <v>0.62094348660467791</v>
      </c>
      <c r="M73" s="3">
        <f t="shared" si="11"/>
        <v>7.5445274543614355E-2</v>
      </c>
    </row>
    <row r="74" spans="1:13" x14ac:dyDescent="0.2">
      <c r="A74" t="s">
        <v>1338</v>
      </c>
      <c r="B74" t="str">
        <f t="shared" si="6"/>
        <v>P</v>
      </c>
      <c r="C74" t="str">
        <f t="shared" si="7"/>
        <v>E</v>
      </c>
      <c r="D74" s="3">
        <v>38845.470999999998</v>
      </c>
      <c r="E74" s="3">
        <v>1800.028</v>
      </c>
      <c r="F74" s="3">
        <v>37086.468969427602</v>
      </c>
      <c r="G74" s="3">
        <v>8.7225620746612496</v>
      </c>
      <c r="H74" s="3">
        <f t="shared" si="8"/>
        <v>4.5282036368471266</v>
      </c>
      <c r="I74" s="3">
        <f t="shared" si="9"/>
        <v>4.8457924402627349E-3</v>
      </c>
      <c r="J74" s="26">
        <v>38254.514369999997</v>
      </c>
      <c r="K74" s="26">
        <v>3.2314219469999999</v>
      </c>
      <c r="L74" s="3">
        <f t="shared" si="10"/>
        <v>1.5213012348337869</v>
      </c>
      <c r="M74" s="3">
        <f t="shared" si="11"/>
        <v>1.7952064895657178E-3</v>
      </c>
    </row>
    <row r="75" spans="1:13" x14ac:dyDescent="0.2">
      <c r="A75" t="s">
        <v>439</v>
      </c>
      <c r="B75" t="str">
        <f t="shared" si="6"/>
        <v>P</v>
      </c>
      <c r="C75" t="str">
        <f t="shared" si="7"/>
        <v>E</v>
      </c>
      <c r="D75" s="3">
        <v>31298.274000000001</v>
      </c>
      <c r="E75" s="3">
        <v>37.768999999999998</v>
      </c>
      <c r="F75" s="3">
        <v>30022.1852380487</v>
      </c>
      <c r="G75" s="3">
        <v>5.3588893413543701</v>
      </c>
      <c r="H75" s="3">
        <f t="shared" si="8"/>
        <v>4.0771857321950131</v>
      </c>
      <c r="I75" s="3">
        <f t="shared" si="9"/>
        <v>0.14188592076449921</v>
      </c>
      <c r="J75" s="26">
        <v>30757.602220000001</v>
      </c>
      <c r="K75" s="26">
        <v>3.2513349059999999</v>
      </c>
      <c r="L75" s="3">
        <f t="shared" si="10"/>
        <v>1.7274811384167721</v>
      </c>
      <c r="M75" s="3">
        <f t="shared" si="11"/>
        <v>8.60847495565146E-2</v>
      </c>
    </row>
    <row r="76" spans="1:13" x14ac:dyDescent="0.2">
      <c r="A76" t="s">
        <v>772</v>
      </c>
      <c r="B76" t="str">
        <f t="shared" si="6"/>
        <v>P</v>
      </c>
      <c r="C76" t="str">
        <f t="shared" si="7"/>
        <v>E</v>
      </c>
      <c r="D76" s="3">
        <v>38511.357000000004</v>
      </c>
      <c r="E76" s="3">
        <v>133.797</v>
      </c>
      <c r="F76" s="3">
        <v>36393.420691404797</v>
      </c>
      <c r="G76" s="3">
        <v>6.1659069061279297</v>
      </c>
      <c r="H76" s="3">
        <f t="shared" si="8"/>
        <v>5.4995109847601737</v>
      </c>
      <c r="I76" s="3">
        <f t="shared" si="9"/>
        <v>4.6084044531102562E-2</v>
      </c>
      <c r="J76" s="26">
        <v>37762.954230000003</v>
      </c>
      <c r="K76" s="26">
        <v>2.4166440960000002</v>
      </c>
      <c r="L76" s="3">
        <f t="shared" si="10"/>
        <v>1.9433300415770873</v>
      </c>
      <c r="M76" s="3">
        <f t="shared" si="11"/>
        <v>1.8062020045292497E-2</v>
      </c>
    </row>
    <row r="77" spans="1:13" x14ac:dyDescent="0.2">
      <c r="A77" t="s">
        <v>1146</v>
      </c>
      <c r="B77" t="str">
        <f t="shared" si="6"/>
        <v>P</v>
      </c>
      <c r="C77" t="str">
        <f t="shared" si="7"/>
        <v>E</v>
      </c>
      <c r="D77" s="3">
        <v>31165.101999999999</v>
      </c>
      <c r="E77" s="3">
        <v>52.460999999999999</v>
      </c>
      <c r="F77" s="3">
        <v>30034.658824387701</v>
      </c>
      <c r="G77" s="3">
        <v>6.0732729434966997</v>
      </c>
      <c r="H77" s="3">
        <f t="shared" si="8"/>
        <v>3.6272725037521059</v>
      </c>
      <c r="I77" s="3">
        <f t="shared" si="9"/>
        <v>0.11576738803104591</v>
      </c>
      <c r="J77" s="26">
        <v>30821.390960000001</v>
      </c>
      <c r="K77" s="26">
        <v>3.2720119950000002</v>
      </c>
      <c r="L77" s="3">
        <f t="shared" si="10"/>
        <v>1.1028715388128629</v>
      </c>
      <c r="M77" s="3">
        <f t="shared" si="11"/>
        <v>6.2370370275061482E-2</v>
      </c>
    </row>
    <row r="78" spans="1:13" x14ac:dyDescent="0.2">
      <c r="A78" t="s">
        <v>1219</v>
      </c>
      <c r="B78" t="str">
        <f t="shared" si="6"/>
        <v>P</v>
      </c>
      <c r="C78" t="str">
        <f t="shared" si="7"/>
        <v>E</v>
      </c>
      <c r="D78" s="3">
        <v>25782.038</v>
      </c>
      <c r="E78" s="3">
        <v>74.396000000000001</v>
      </c>
      <c r="F78" s="3">
        <v>24897.535281831799</v>
      </c>
      <c r="G78" s="3">
        <v>5.8227798938751203</v>
      </c>
      <c r="H78" s="3">
        <f t="shared" si="8"/>
        <v>3.4306935633567899</v>
      </c>
      <c r="I78" s="3">
        <f t="shared" si="9"/>
        <v>7.8267378540178512E-2</v>
      </c>
      <c r="J78" s="26">
        <v>25563.837820000001</v>
      </c>
      <c r="K78" s="26">
        <v>3.7253267769999998</v>
      </c>
      <c r="L78" s="3">
        <f t="shared" si="10"/>
        <v>0.84632634549681374</v>
      </c>
      <c r="M78" s="3">
        <f t="shared" si="11"/>
        <v>5.0074288631109194E-2</v>
      </c>
    </row>
    <row r="79" spans="1:13" x14ac:dyDescent="0.2">
      <c r="A79" t="s">
        <v>167</v>
      </c>
      <c r="B79" t="str">
        <f t="shared" si="6"/>
        <v>P</v>
      </c>
      <c r="C79" t="str">
        <f t="shared" si="7"/>
        <v>E</v>
      </c>
      <c r="D79" s="3">
        <v>37465.406999999999</v>
      </c>
      <c r="E79" s="3">
        <v>1800.037</v>
      </c>
      <c r="F79" s="3">
        <v>35934.867238596402</v>
      </c>
      <c r="G79" s="3">
        <v>6.7668030261993399</v>
      </c>
      <c r="H79" s="3">
        <f t="shared" si="8"/>
        <v>4.085207886313893</v>
      </c>
      <c r="I79" s="3">
        <f t="shared" si="9"/>
        <v>3.7592577409238477E-3</v>
      </c>
      <c r="J79" s="26">
        <v>36716.718220000002</v>
      </c>
      <c r="K79" s="26">
        <v>6.4041030409999999</v>
      </c>
      <c r="L79" s="3">
        <f t="shared" si="10"/>
        <v>1.9983468483339759</v>
      </c>
      <c r="M79" s="3">
        <f t="shared" si="11"/>
        <v>3.5577618910055736E-3</v>
      </c>
    </row>
    <row r="80" spans="1:13" x14ac:dyDescent="0.2">
      <c r="A80" t="s">
        <v>1313</v>
      </c>
      <c r="B80" t="str">
        <f t="shared" si="6"/>
        <v>P</v>
      </c>
      <c r="C80" t="str">
        <f t="shared" si="7"/>
        <v>E</v>
      </c>
      <c r="D80" s="3">
        <v>27524.377</v>
      </c>
      <c r="E80" s="3">
        <v>86.45</v>
      </c>
      <c r="F80" s="3">
        <v>26875.181406610202</v>
      </c>
      <c r="G80" s="3">
        <v>10.5602400302886</v>
      </c>
      <c r="H80" s="3">
        <f t="shared" si="8"/>
        <v>2.3586204817271574</v>
      </c>
      <c r="I80" s="3">
        <f t="shared" si="9"/>
        <v>0.12215430919940544</v>
      </c>
      <c r="J80" s="26">
        <v>27294.641650000001</v>
      </c>
      <c r="K80" s="26">
        <v>8.7136471269999998</v>
      </c>
      <c r="L80" s="3">
        <f t="shared" si="10"/>
        <v>0.83466139851230425</v>
      </c>
      <c r="M80" s="3">
        <f t="shared" si="11"/>
        <v>0.10079406740312319</v>
      </c>
    </row>
    <row r="81" spans="1:13" x14ac:dyDescent="0.2">
      <c r="A81" t="s">
        <v>533</v>
      </c>
      <c r="B81" t="str">
        <f t="shared" si="6"/>
        <v>P</v>
      </c>
      <c r="C81" t="str">
        <f t="shared" si="7"/>
        <v>E</v>
      </c>
      <c r="D81" s="3">
        <v>31930.021000000001</v>
      </c>
      <c r="E81" s="3">
        <v>73.605000000000004</v>
      </c>
      <c r="F81" s="3">
        <v>30966.3250412378</v>
      </c>
      <c r="G81" s="3">
        <v>6.2690520286559996</v>
      </c>
      <c r="H81" s="3">
        <f t="shared" si="8"/>
        <v>3.0181500938010672</v>
      </c>
      <c r="I81" s="3">
        <f t="shared" si="9"/>
        <v>8.5171551235051962E-2</v>
      </c>
      <c r="J81" s="26">
        <v>31529.961090000001</v>
      </c>
      <c r="K81" s="26">
        <v>3.4166877269999998</v>
      </c>
      <c r="L81" s="3">
        <f t="shared" si="10"/>
        <v>1.2529271747112223</v>
      </c>
      <c r="M81" s="3">
        <f t="shared" si="11"/>
        <v>4.6419234114530257E-2</v>
      </c>
    </row>
    <row r="82" spans="1:13" x14ac:dyDescent="0.2">
      <c r="A82" t="s">
        <v>1153</v>
      </c>
      <c r="B82" t="str">
        <f t="shared" si="6"/>
        <v>P</v>
      </c>
      <c r="C82" t="str">
        <f t="shared" si="7"/>
        <v>E</v>
      </c>
      <c r="D82" s="3">
        <v>39527.089999999997</v>
      </c>
      <c r="E82" s="3">
        <v>94.507999999999996</v>
      </c>
      <c r="F82" s="3">
        <v>37791.747011968197</v>
      </c>
      <c r="G82" s="3">
        <v>6.6025969982147199</v>
      </c>
      <c r="H82" s="3">
        <f t="shared" si="8"/>
        <v>4.3902624454059227</v>
      </c>
      <c r="I82" s="3">
        <f t="shared" si="9"/>
        <v>6.9862836989616969E-2</v>
      </c>
      <c r="J82" s="26">
        <v>38927.590300000003</v>
      </c>
      <c r="K82" s="26">
        <v>2.0228860380000002</v>
      </c>
      <c r="L82" s="3">
        <f t="shared" si="10"/>
        <v>1.5166805853909131</v>
      </c>
      <c r="M82" s="3">
        <f t="shared" si="11"/>
        <v>2.14043894485123E-2</v>
      </c>
    </row>
    <row r="83" spans="1:13" x14ac:dyDescent="0.2">
      <c r="A83" t="s">
        <v>1249</v>
      </c>
      <c r="B83" t="str">
        <f t="shared" si="6"/>
        <v>P</v>
      </c>
      <c r="C83" t="str">
        <f t="shared" si="7"/>
        <v>E</v>
      </c>
      <c r="D83" s="3">
        <v>31083.431</v>
      </c>
      <c r="E83" s="3">
        <v>66.168000000000006</v>
      </c>
      <c r="F83" s="3">
        <v>30119.528073769099</v>
      </c>
      <c r="G83" s="3">
        <v>8.2412331104278493</v>
      </c>
      <c r="H83" s="3">
        <f t="shared" si="8"/>
        <v>3.1010184372211076</v>
      </c>
      <c r="I83" s="3">
        <f t="shared" si="9"/>
        <v>0.1245501316410931</v>
      </c>
      <c r="J83" s="26">
        <v>30634.618979999999</v>
      </c>
      <c r="K83" s="26">
        <v>2.456825018</v>
      </c>
      <c r="L83" s="3">
        <f t="shared" si="10"/>
        <v>1.4438947232047878</v>
      </c>
      <c r="M83" s="3">
        <f t="shared" si="11"/>
        <v>3.7130108481441174E-2</v>
      </c>
    </row>
    <row r="84" spans="1:13" x14ac:dyDescent="0.2">
      <c r="A84" t="s">
        <v>568</v>
      </c>
      <c r="B84" t="str">
        <f t="shared" si="6"/>
        <v>P</v>
      </c>
      <c r="C84" t="str">
        <f t="shared" si="7"/>
        <v>E</v>
      </c>
      <c r="D84" s="3">
        <v>30801.621999999999</v>
      </c>
      <c r="E84" s="3">
        <v>105.72199999999999</v>
      </c>
      <c r="F84" s="3">
        <v>29942.651974809902</v>
      </c>
      <c r="G84" s="3">
        <v>5.68102598190307</v>
      </c>
      <c r="H84" s="3">
        <f t="shared" si="8"/>
        <v>2.7887168578008574</v>
      </c>
      <c r="I84" s="3">
        <f t="shared" si="9"/>
        <v>5.373551372375731E-2</v>
      </c>
      <c r="J84" s="26">
        <v>30403.775460000001</v>
      </c>
      <c r="K84" s="26">
        <v>4.9846057889999997</v>
      </c>
      <c r="L84" s="3">
        <f t="shared" si="10"/>
        <v>1.2916415245924342</v>
      </c>
      <c r="M84" s="3">
        <f t="shared" si="11"/>
        <v>4.7148235835493088E-2</v>
      </c>
    </row>
    <row r="85" spans="1:13" x14ac:dyDescent="0.2">
      <c r="A85" t="s">
        <v>846</v>
      </c>
      <c r="B85" t="str">
        <f t="shared" si="6"/>
        <v>P</v>
      </c>
      <c r="C85" t="str">
        <f t="shared" si="7"/>
        <v>E</v>
      </c>
      <c r="D85" s="3">
        <v>39049.332999999999</v>
      </c>
      <c r="E85" s="3">
        <v>62.231000000000002</v>
      </c>
      <c r="F85" s="3">
        <v>37630.896467972598</v>
      </c>
      <c r="G85" s="3">
        <v>7.1612470149993896</v>
      </c>
      <c r="H85" s="3">
        <f t="shared" si="8"/>
        <v>3.6324219213357654</v>
      </c>
      <c r="I85" s="3">
        <f t="shared" si="9"/>
        <v>0.11507523605597515</v>
      </c>
      <c r="J85" s="26">
        <v>38230.654139999999</v>
      </c>
      <c r="K85" s="26">
        <v>2.4000329969999998</v>
      </c>
      <c r="L85" s="3">
        <f t="shared" si="10"/>
        <v>2.0965245680380762</v>
      </c>
      <c r="M85" s="3">
        <f t="shared" si="11"/>
        <v>3.8566518246533073E-2</v>
      </c>
    </row>
    <row r="86" spans="1:13" x14ac:dyDescent="0.2">
      <c r="A86" t="s">
        <v>323</v>
      </c>
      <c r="B86" t="str">
        <f t="shared" si="6"/>
        <v>P</v>
      </c>
      <c r="C86" t="str">
        <f t="shared" si="7"/>
        <v>E</v>
      </c>
      <c r="D86" s="3">
        <v>28939.57</v>
      </c>
      <c r="E86" s="3">
        <v>37.963000000000001</v>
      </c>
      <c r="F86" s="3">
        <v>28249.744938157499</v>
      </c>
      <c r="G86" s="3">
        <v>6.0534946918487504</v>
      </c>
      <c r="H86" s="3">
        <f t="shared" si="8"/>
        <v>2.3836741936473169</v>
      </c>
      <c r="I86" s="3">
        <f t="shared" si="9"/>
        <v>0.15945775338747598</v>
      </c>
      <c r="J86" s="26">
        <v>28776.291089999999</v>
      </c>
      <c r="K86" s="26">
        <v>5.9936728480000001</v>
      </c>
      <c r="L86" s="3">
        <f t="shared" si="10"/>
        <v>0.56420641357145562</v>
      </c>
      <c r="M86" s="3">
        <f t="shared" si="11"/>
        <v>0.15788196001369756</v>
      </c>
    </row>
    <row r="87" spans="1:13" x14ac:dyDescent="0.2">
      <c r="A87" t="s">
        <v>825</v>
      </c>
      <c r="B87" t="str">
        <f t="shared" si="6"/>
        <v>P</v>
      </c>
      <c r="C87" t="str">
        <f t="shared" si="7"/>
        <v>E</v>
      </c>
      <c r="D87" s="3">
        <v>27465.281999999999</v>
      </c>
      <c r="E87" s="3">
        <v>53.765000000000001</v>
      </c>
      <c r="F87" s="3">
        <v>26767.651992315801</v>
      </c>
      <c r="G87" s="3">
        <v>6.1242978572845397</v>
      </c>
      <c r="H87" s="3">
        <f t="shared" si="8"/>
        <v>2.5400431267525239</v>
      </c>
      <c r="I87" s="3">
        <f t="shared" si="9"/>
        <v>0.11390863679502539</v>
      </c>
      <c r="J87" s="26">
        <v>27259.470079999999</v>
      </c>
      <c r="K87" s="26">
        <v>2.9665741919999999</v>
      </c>
      <c r="L87" s="3">
        <f t="shared" si="10"/>
        <v>0.74935301956848688</v>
      </c>
      <c r="M87" s="3">
        <f t="shared" si="11"/>
        <v>5.5176679847484422E-2</v>
      </c>
    </row>
    <row r="88" spans="1:13" x14ac:dyDescent="0.2">
      <c r="A88" t="s">
        <v>127</v>
      </c>
      <c r="B88" t="str">
        <f t="shared" si="6"/>
        <v>P</v>
      </c>
      <c r="C88" t="str">
        <f t="shared" si="7"/>
        <v>E</v>
      </c>
      <c r="D88" s="3">
        <v>37913.093000000001</v>
      </c>
      <c r="E88" s="3">
        <v>63.624000000000002</v>
      </c>
      <c r="F88" s="3">
        <v>36599.353270906999</v>
      </c>
      <c r="G88" s="3">
        <v>7.1796290874481201</v>
      </c>
      <c r="H88" s="3">
        <f t="shared" si="8"/>
        <v>3.465134667575136</v>
      </c>
      <c r="I88" s="3">
        <f t="shared" si="9"/>
        <v>0.11284466690947001</v>
      </c>
      <c r="J88" s="26">
        <v>37332.77347</v>
      </c>
      <c r="K88" s="26">
        <v>3.0923697950000002</v>
      </c>
      <c r="L88" s="3">
        <f t="shared" si="10"/>
        <v>1.5306573114464723</v>
      </c>
      <c r="M88" s="3">
        <f t="shared" si="11"/>
        <v>4.860382552181567E-2</v>
      </c>
    </row>
    <row r="89" spans="1:13" x14ac:dyDescent="0.2">
      <c r="A89" t="s">
        <v>310</v>
      </c>
      <c r="B89" t="str">
        <f t="shared" si="6"/>
        <v>P</v>
      </c>
      <c r="C89" t="str">
        <f t="shared" si="7"/>
        <v>E</v>
      </c>
      <c r="D89" s="3">
        <v>32092.936000000002</v>
      </c>
      <c r="E89" s="3">
        <v>80.900999999999996</v>
      </c>
      <c r="F89" s="3">
        <v>31128.580804978501</v>
      </c>
      <c r="G89" s="3">
        <v>5.9803960323333696</v>
      </c>
      <c r="H89" s="3">
        <f t="shared" si="8"/>
        <v>3.0048830528359902</v>
      </c>
      <c r="I89" s="3">
        <f t="shared" si="9"/>
        <v>7.3922399381137066E-2</v>
      </c>
      <c r="J89" s="26">
        <v>31735.296149999998</v>
      </c>
      <c r="K89" s="26">
        <v>4.0666582580000004</v>
      </c>
      <c r="L89" s="3">
        <f t="shared" si="10"/>
        <v>1.1143880696985879</v>
      </c>
      <c r="M89" s="3">
        <f t="shared" si="11"/>
        <v>5.0267095066810055E-2</v>
      </c>
    </row>
    <row r="90" spans="1:13" x14ac:dyDescent="0.2">
      <c r="A90" t="s">
        <v>19</v>
      </c>
      <c r="B90" t="str">
        <f t="shared" si="6"/>
        <v>P</v>
      </c>
      <c r="C90" t="str">
        <f t="shared" si="7"/>
        <v>E</v>
      </c>
      <c r="D90" s="3">
        <v>40757.161</v>
      </c>
      <c r="E90" s="3">
        <v>108.694</v>
      </c>
      <c r="F90" s="3">
        <v>39381.025411226998</v>
      </c>
      <c r="G90" s="3">
        <v>6.7729728221893302</v>
      </c>
      <c r="H90" s="3">
        <f t="shared" si="8"/>
        <v>3.3764265101119344</v>
      </c>
      <c r="I90" s="3">
        <f t="shared" si="9"/>
        <v>6.2312297111057922E-2</v>
      </c>
      <c r="J90" s="26">
        <v>40184.329640000004</v>
      </c>
      <c r="K90" s="26">
        <v>2.0324997900000001</v>
      </c>
      <c r="L90" s="3">
        <f t="shared" si="10"/>
        <v>1.4054741447766601</v>
      </c>
      <c r="M90" s="3">
        <f t="shared" si="11"/>
        <v>1.8699282297090915E-2</v>
      </c>
    </row>
    <row r="91" spans="1:13" x14ac:dyDescent="0.2">
      <c r="A91" t="s">
        <v>1135</v>
      </c>
      <c r="B91" t="str">
        <f t="shared" si="6"/>
        <v>P</v>
      </c>
      <c r="C91" t="str">
        <f t="shared" si="7"/>
        <v>E</v>
      </c>
      <c r="D91" s="3">
        <v>37994.091</v>
      </c>
      <c r="E91" s="3">
        <v>1800.028</v>
      </c>
      <c r="F91" s="3">
        <v>36255.020922208001</v>
      </c>
      <c r="G91" s="3">
        <v>6.7268080711364702</v>
      </c>
      <c r="H91" s="3">
        <f t="shared" si="8"/>
        <v>4.5772119611757498</v>
      </c>
      <c r="I91" s="3">
        <f t="shared" si="9"/>
        <v>3.7370574630708358E-3</v>
      </c>
      <c r="J91" s="26">
        <v>37158.878510000002</v>
      </c>
      <c r="K91" s="26">
        <v>2.1166698930000001</v>
      </c>
      <c r="L91" s="3">
        <f t="shared" si="10"/>
        <v>2.1982694361604755</v>
      </c>
      <c r="M91" s="3">
        <f t="shared" si="11"/>
        <v>1.1759094264089226E-3</v>
      </c>
    </row>
    <row r="92" spans="1:13" x14ac:dyDescent="0.2">
      <c r="A92" t="s">
        <v>987</v>
      </c>
      <c r="B92" t="str">
        <f t="shared" si="6"/>
        <v>P</v>
      </c>
      <c r="C92" t="str">
        <f t="shared" si="7"/>
        <v>E</v>
      </c>
      <c r="D92" s="3">
        <v>31231.409</v>
      </c>
      <c r="E92" s="3">
        <v>81.301000000000002</v>
      </c>
      <c r="F92" s="3">
        <v>29992.571382104001</v>
      </c>
      <c r="G92" s="3">
        <v>6.4240319728851301</v>
      </c>
      <c r="H92" s="3">
        <f t="shared" si="8"/>
        <v>3.9666401791094308</v>
      </c>
      <c r="I92" s="3">
        <f t="shared" si="9"/>
        <v>7.901541153104058E-2</v>
      </c>
      <c r="J92" s="26">
        <v>30614.693029999999</v>
      </c>
      <c r="K92" s="26">
        <v>4.3180391790000003</v>
      </c>
      <c r="L92" s="3">
        <f t="shared" si="10"/>
        <v>1.9746658564139745</v>
      </c>
      <c r="M92" s="3">
        <f t="shared" si="11"/>
        <v>5.3111759744652591E-2</v>
      </c>
    </row>
    <row r="93" spans="1:13" x14ac:dyDescent="0.2">
      <c r="A93" t="s">
        <v>1163</v>
      </c>
      <c r="B93" t="str">
        <f t="shared" si="6"/>
        <v>P</v>
      </c>
      <c r="C93" t="str">
        <f t="shared" si="7"/>
        <v>E</v>
      </c>
      <c r="D93" s="3">
        <v>38322.347999999998</v>
      </c>
      <c r="E93" s="3">
        <v>139.279</v>
      </c>
      <c r="F93" s="3">
        <v>36818.817194352901</v>
      </c>
      <c r="G93" s="3">
        <v>6.9884469509124703</v>
      </c>
      <c r="H93" s="3">
        <f t="shared" si="8"/>
        <v>3.923378613562762</v>
      </c>
      <c r="I93" s="3">
        <f t="shared" si="9"/>
        <v>5.0175884023524513E-2</v>
      </c>
      <c r="J93" s="26">
        <v>37567.949560000001</v>
      </c>
      <c r="K93" s="26">
        <v>2.388338804</v>
      </c>
      <c r="L93" s="3">
        <f t="shared" si="10"/>
        <v>1.9685600683966369</v>
      </c>
      <c r="M93" s="3">
        <f t="shared" si="11"/>
        <v>1.7147874439075526E-2</v>
      </c>
    </row>
    <row r="94" spans="1:13" x14ac:dyDescent="0.2">
      <c r="A94" t="s">
        <v>85</v>
      </c>
      <c r="B94" t="str">
        <f t="shared" si="6"/>
        <v>P</v>
      </c>
      <c r="C94" t="str">
        <f t="shared" si="7"/>
        <v>E</v>
      </c>
      <c r="D94" s="3">
        <v>30916.542000000001</v>
      </c>
      <c r="E94" s="3">
        <v>73.224999999999994</v>
      </c>
      <c r="F94" s="3">
        <v>29765.285520872902</v>
      </c>
      <c r="G94" s="3">
        <v>6.5407512187957701</v>
      </c>
      <c r="H94" s="3">
        <f t="shared" si="8"/>
        <v>3.7237556487627228</v>
      </c>
      <c r="I94" s="3">
        <f t="shared" si="9"/>
        <v>8.932401801018465E-2</v>
      </c>
      <c r="J94" s="26">
        <v>30404.778429999998</v>
      </c>
      <c r="K94" s="26">
        <v>2.856833935</v>
      </c>
      <c r="L94" s="3">
        <f t="shared" si="10"/>
        <v>1.6553066316407663</v>
      </c>
      <c r="M94" s="3">
        <f t="shared" si="11"/>
        <v>3.9014461386138614E-2</v>
      </c>
    </row>
    <row r="95" spans="1:13" x14ac:dyDescent="0.2">
      <c r="A95" t="s">
        <v>116</v>
      </c>
      <c r="B95" t="str">
        <f t="shared" si="6"/>
        <v>P</v>
      </c>
      <c r="C95" t="str">
        <f t="shared" si="7"/>
        <v>E</v>
      </c>
      <c r="D95" s="3">
        <v>26850.519</v>
      </c>
      <c r="E95" s="3">
        <v>75.468000000000004</v>
      </c>
      <c r="F95" s="3">
        <v>26076.382942774999</v>
      </c>
      <c r="G95" s="3">
        <v>6.4794418811798096</v>
      </c>
      <c r="H95" s="3">
        <f t="shared" si="8"/>
        <v>2.883132565240178</v>
      </c>
      <c r="I95" s="3">
        <f t="shared" si="9"/>
        <v>8.5856811909416034E-2</v>
      </c>
      <c r="J95" s="26">
        <v>26569.741839999999</v>
      </c>
      <c r="K95" s="26">
        <v>1.837183952</v>
      </c>
      <c r="L95" s="3">
        <f t="shared" si="10"/>
        <v>1.0457047776246018</v>
      </c>
      <c r="M95" s="3">
        <f t="shared" si="11"/>
        <v>2.4343880214130489E-2</v>
      </c>
    </row>
    <row r="96" spans="1:13" x14ac:dyDescent="0.2">
      <c r="A96" t="s">
        <v>1077</v>
      </c>
      <c r="B96" t="str">
        <f t="shared" si="6"/>
        <v>P</v>
      </c>
      <c r="C96" t="str">
        <f t="shared" si="7"/>
        <v>E</v>
      </c>
      <c r="D96" s="3">
        <v>26602.769</v>
      </c>
      <c r="E96" s="3">
        <v>26.811</v>
      </c>
      <c r="F96" s="3">
        <v>25887.617987850299</v>
      </c>
      <c r="G96" s="3">
        <v>7.4849889278411803</v>
      </c>
      <c r="H96" s="3">
        <f t="shared" si="8"/>
        <v>2.6882577980874895</v>
      </c>
      <c r="I96" s="3">
        <f t="shared" si="9"/>
        <v>0.27917604445344002</v>
      </c>
      <c r="J96" s="26">
        <v>26332.747619999998</v>
      </c>
      <c r="K96" s="26">
        <v>1.8699960710000001</v>
      </c>
      <c r="L96" s="3">
        <f t="shared" si="10"/>
        <v>1.0150123094329089</v>
      </c>
      <c r="M96" s="3">
        <f t="shared" si="11"/>
        <v>6.9747345156838614E-2</v>
      </c>
    </row>
    <row r="97" spans="1:13" x14ac:dyDescent="0.2">
      <c r="A97" t="s">
        <v>637</v>
      </c>
      <c r="B97" t="str">
        <f t="shared" si="6"/>
        <v>P</v>
      </c>
      <c r="C97" t="str">
        <f t="shared" si="7"/>
        <v>E</v>
      </c>
      <c r="D97" s="3">
        <v>30445.652999999998</v>
      </c>
      <c r="E97" s="3">
        <v>82.853999999999999</v>
      </c>
      <c r="F97" s="3">
        <v>29561.877776162899</v>
      </c>
      <c r="G97" s="3">
        <v>5.9779818058013898</v>
      </c>
      <c r="H97" s="3">
        <f t="shared" si="8"/>
        <v>2.9027960866436318</v>
      </c>
      <c r="I97" s="3">
        <f t="shared" si="9"/>
        <v>7.2150793031131755E-2</v>
      </c>
      <c r="J97" s="26">
        <v>30205.966659999998</v>
      </c>
      <c r="K97" s="26">
        <v>5.2924509049999999</v>
      </c>
      <c r="L97" s="3">
        <f t="shared" si="10"/>
        <v>0.78725964590084574</v>
      </c>
      <c r="M97" s="3">
        <f t="shared" si="11"/>
        <v>6.3876830388394049E-2</v>
      </c>
    </row>
    <row r="98" spans="1:13" x14ac:dyDescent="0.2">
      <c r="A98" t="s">
        <v>506</v>
      </c>
      <c r="B98" t="str">
        <f t="shared" si="6"/>
        <v>P</v>
      </c>
      <c r="C98" t="str">
        <f t="shared" si="7"/>
        <v>E</v>
      </c>
      <c r="D98" s="3">
        <v>38247.623</v>
      </c>
      <c r="E98" s="3">
        <v>1267.2180000000001</v>
      </c>
      <c r="F98" s="3">
        <v>36367.834607810102</v>
      </c>
      <c r="G98" s="3">
        <v>6.4855699539184499</v>
      </c>
      <c r="H98" s="3">
        <f t="shared" si="8"/>
        <v>4.9147848800692726</v>
      </c>
      <c r="I98" s="3">
        <f t="shared" si="9"/>
        <v>5.1179591466649381E-3</v>
      </c>
      <c r="J98" s="26">
        <v>37274.341280000001</v>
      </c>
      <c r="K98" s="26">
        <v>2.024083853</v>
      </c>
      <c r="L98" s="3">
        <f t="shared" si="10"/>
        <v>2.5446855089530636</v>
      </c>
      <c r="M98" s="3">
        <f t="shared" si="11"/>
        <v>1.597265705663903E-3</v>
      </c>
    </row>
    <row r="99" spans="1:13" x14ac:dyDescent="0.2">
      <c r="A99" t="s">
        <v>1972</v>
      </c>
      <c r="B99" t="str">
        <f t="shared" si="6"/>
        <v>P</v>
      </c>
      <c r="C99" t="str">
        <f t="shared" si="7"/>
        <v>E</v>
      </c>
      <c r="D99" s="3">
        <v>38089.345999999998</v>
      </c>
      <c r="E99" s="3">
        <v>89.563999999999993</v>
      </c>
      <c r="F99" s="3">
        <v>36415.1469170208</v>
      </c>
      <c r="G99" s="3">
        <v>8.3169009685516304</v>
      </c>
      <c r="H99" s="3">
        <f t="shared" si="8"/>
        <v>4.3954524264585633</v>
      </c>
      <c r="I99" s="3">
        <f t="shared" si="9"/>
        <v>9.2859865219861004E-2</v>
      </c>
      <c r="J99" s="26">
        <v>37404.913719999997</v>
      </c>
      <c r="K99" s="26">
        <v>2.0302522180000002</v>
      </c>
      <c r="L99" s="3">
        <f t="shared" si="10"/>
        <v>1.7969126589886866</v>
      </c>
      <c r="M99" s="3">
        <f t="shared" si="11"/>
        <v>2.2668172680987902E-2</v>
      </c>
    </row>
    <row r="100" spans="1:13" x14ac:dyDescent="0.2">
      <c r="A100" t="s">
        <v>290</v>
      </c>
      <c r="B100" t="str">
        <f t="shared" si="6"/>
        <v>P</v>
      </c>
      <c r="C100" t="str">
        <f t="shared" si="7"/>
        <v>E</v>
      </c>
      <c r="D100" s="3">
        <v>30794.044999999998</v>
      </c>
      <c r="E100" s="3">
        <v>125.458</v>
      </c>
      <c r="F100" s="3">
        <v>30021.835083079299</v>
      </c>
      <c r="G100" s="3">
        <v>6.4974579811096103</v>
      </c>
      <c r="H100" s="3">
        <f t="shared" si="8"/>
        <v>2.5076598963231351</v>
      </c>
      <c r="I100" s="3">
        <f t="shared" si="9"/>
        <v>5.1789905634631594E-2</v>
      </c>
      <c r="J100" s="26">
        <v>30488.705139999998</v>
      </c>
      <c r="K100" s="26">
        <v>2.6987311840000001</v>
      </c>
      <c r="L100" s="3">
        <f t="shared" si="10"/>
        <v>0.99155489316197354</v>
      </c>
      <c r="M100" s="3">
        <f t="shared" si="11"/>
        <v>2.1511033046916102E-2</v>
      </c>
    </row>
    <row r="101" spans="1:13" x14ac:dyDescent="0.2">
      <c r="A101" t="s">
        <v>1523</v>
      </c>
      <c r="B101" t="str">
        <f t="shared" si="6"/>
        <v>P</v>
      </c>
      <c r="C101" t="str">
        <f t="shared" si="7"/>
        <v>E</v>
      </c>
      <c r="D101" s="3">
        <v>37736.500999999997</v>
      </c>
      <c r="E101" s="3">
        <v>131.19</v>
      </c>
      <c r="F101" s="3">
        <v>36398.085595771801</v>
      </c>
      <c r="G101" s="3">
        <v>6.5757761001586896</v>
      </c>
      <c r="H101" s="3">
        <f t="shared" si="8"/>
        <v>3.5467395459589519</v>
      </c>
      <c r="I101" s="3">
        <f t="shared" si="9"/>
        <v>5.0124065097634653E-2</v>
      </c>
      <c r="J101" s="26">
        <v>36791.614139999998</v>
      </c>
      <c r="K101" s="26">
        <v>2.005317926</v>
      </c>
      <c r="L101" s="3">
        <f t="shared" si="10"/>
        <v>2.5039069202520889</v>
      </c>
      <c r="M101" s="3">
        <f t="shared" si="11"/>
        <v>1.5285600472596998E-2</v>
      </c>
    </row>
    <row r="102" spans="1:13" x14ac:dyDescent="0.2">
      <c r="A102" t="s">
        <v>536</v>
      </c>
      <c r="B102" t="str">
        <f t="shared" si="6"/>
        <v>P</v>
      </c>
      <c r="C102" t="str">
        <f t="shared" si="7"/>
        <v>E</v>
      </c>
      <c r="D102" s="3">
        <v>37992.565000000002</v>
      </c>
      <c r="E102" s="3">
        <v>237.357</v>
      </c>
      <c r="F102" s="3">
        <v>36538.893347506702</v>
      </c>
      <c r="G102" s="3">
        <v>7.0468952655792201</v>
      </c>
      <c r="H102" s="3">
        <f t="shared" si="8"/>
        <v>3.8262003433916605</v>
      </c>
      <c r="I102" s="3">
        <f t="shared" si="9"/>
        <v>2.9689013871843764E-2</v>
      </c>
      <c r="J102" s="26">
        <v>37321.527269999999</v>
      </c>
      <c r="K102" s="26">
        <v>2.191845179</v>
      </c>
      <c r="L102" s="3">
        <f t="shared" si="10"/>
        <v>1.7662343408506469</v>
      </c>
      <c r="M102" s="3">
        <f t="shared" si="11"/>
        <v>9.2343818762454875E-3</v>
      </c>
    </row>
    <row r="103" spans="1:13" x14ac:dyDescent="0.2">
      <c r="A103" t="s">
        <v>1534</v>
      </c>
      <c r="B103" t="str">
        <f t="shared" si="6"/>
        <v>P</v>
      </c>
      <c r="C103" t="str">
        <f t="shared" si="7"/>
        <v>E</v>
      </c>
      <c r="D103" s="3">
        <v>26190.826000000001</v>
      </c>
      <c r="E103" s="3">
        <v>11.532999999999999</v>
      </c>
      <c r="F103" s="3">
        <v>25496.307389450601</v>
      </c>
      <c r="G103" s="3">
        <v>7.87638115882873</v>
      </c>
      <c r="H103" s="3">
        <f t="shared" si="8"/>
        <v>2.6517629132788687</v>
      </c>
      <c r="I103" s="3">
        <f t="shared" si="9"/>
        <v>0.68294296009960376</v>
      </c>
      <c r="J103" s="26">
        <v>25894.361550000001</v>
      </c>
      <c r="K103" s="26">
        <v>1.9220838549999999</v>
      </c>
      <c r="L103" s="3">
        <f t="shared" si="10"/>
        <v>1.1319400541242932</v>
      </c>
      <c r="M103" s="3">
        <f t="shared" si="11"/>
        <v>0.16665948625682822</v>
      </c>
    </row>
    <row r="104" spans="1:13" x14ac:dyDescent="0.2">
      <c r="A104" t="s">
        <v>504</v>
      </c>
      <c r="B104" t="str">
        <f t="shared" si="6"/>
        <v>P</v>
      </c>
      <c r="C104" t="str">
        <f t="shared" si="7"/>
        <v>E</v>
      </c>
      <c r="D104" s="3">
        <v>29724.223000000002</v>
      </c>
      <c r="E104" s="3">
        <v>61.241</v>
      </c>
      <c r="F104" s="3">
        <v>28820.402374461501</v>
      </c>
      <c r="G104" s="3">
        <v>5.7169280052184996</v>
      </c>
      <c r="H104" s="3">
        <f t="shared" si="8"/>
        <v>3.0406871376873372</v>
      </c>
      <c r="I104" s="3">
        <f t="shared" si="9"/>
        <v>9.3351317013414217E-2</v>
      </c>
      <c r="J104" s="26">
        <v>29245.169160000001</v>
      </c>
      <c r="K104" s="26">
        <v>2.205414057</v>
      </c>
      <c r="L104" s="3">
        <f t="shared" si="10"/>
        <v>1.6116614385513137</v>
      </c>
      <c r="M104" s="3">
        <f t="shared" si="11"/>
        <v>3.6012051681063341E-2</v>
      </c>
    </row>
    <row r="105" spans="1:13" x14ac:dyDescent="0.2">
      <c r="A105" t="s">
        <v>1198</v>
      </c>
      <c r="B105" t="str">
        <f t="shared" si="6"/>
        <v>P</v>
      </c>
      <c r="C105" t="str">
        <f t="shared" si="7"/>
        <v>E</v>
      </c>
      <c r="D105" s="3">
        <v>37660.881000000001</v>
      </c>
      <c r="E105" s="3">
        <v>119.429</v>
      </c>
      <c r="F105" s="3">
        <v>36146.553967235399</v>
      </c>
      <c r="G105" s="3">
        <v>41.930200099944997</v>
      </c>
      <c r="H105" s="3">
        <f t="shared" si="8"/>
        <v>4.0209548809137052</v>
      </c>
      <c r="I105" s="3">
        <f t="shared" si="9"/>
        <v>0.35108893233590666</v>
      </c>
      <c r="J105" s="26">
        <v>36889.802210000002</v>
      </c>
      <c r="K105" s="26">
        <v>1.8049869540000001</v>
      </c>
      <c r="L105" s="3">
        <f t="shared" si="10"/>
        <v>2.0474263201649467</v>
      </c>
      <c r="M105" s="3">
        <f t="shared" si="11"/>
        <v>1.511347289184369E-2</v>
      </c>
    </row>
    <row r="106" spans="1:13" x14ac:dyDescent="0.2">
      <c r="A106" t="s">
        <v>1491</v>
      </c>
      <c r="B106" t="str">
        <f t="shared" si="6"/>
        <v>P</v>
      </c>
      <c r="C106" t="str">
        <f t="shared" si="7"/>
        <v>E</v>
      </c>
      <c r="D106" s="3">
        <v>37410.453000000001</v>
      </c>
      <c r="E106" s="3">
        <v>829.26099999999997</v>
      </c>
      <c r="F106" s="3">
        <v>36152.488902945901</v>
      </c>
      <c r="G106" s="3">
        <v>7.8035981655120796</v>
      </c>
      <c r="H106" s="3">
        <f t="shared" si="8"/>
        <v>3.3626005465747779</v>
      </c>
      <c r="I106" s="3">
        <f t="shared" si="9"/>
        <v>9.4103040725562644E-3</v>
      </c>
      <c r="J106" s="26">
        <v>36807.586000000003</v>
      </c>
      <c r="K106" s="26">
        <v>2.2292280199999999</v>
      </c>
      <c r="L106" s="3">
        <f t="shared" si="10"/>
        <v>1.6114934507743019</v>
      </c>
      <c r="M106" s="3">
        <f t="shared" si="11"/>
        <v>2.6882103704382577E-3</v>
      </c>
    </row>
    <row r="107" spans="1:13" x14ac:dyDescent="0.2">
      <c r="A107" t="s">
        <v>1439</v>
      </c>
      <c r="B107" t="str">
        <f t="shared" si="6"/>
        <v>P</v>
      </c>
      <c r="C107" t="str">
        <f t="shared" si="7"/>
        <v>E</v>
      </c>
      <c r="D107" s="3">
        <v>31197.821</v>
      </c>
      <c r="E107" s="3">
        <v>221.46899999999999</v>
      </c>
      <c r="F107" s="3">
        <v>30203.908271382301</v>
      </c>
      <c r="G107" s="3">
        <v>5.9738359451293901</v>
      </c>
      <c r="H107" s="3">
        <f t="shared" si="8"/>
        <v>3.185840218192479</v>
      </c>
      <c r="I107" s="3">
        <f t="shared" si="9"/>
        <v>2.6973689072192452E-2</v>
      </c>
      <c r="J107" s="26">
        <v>30823.83309</v>
      </c>
      <c r="K107" s="26">
        <v>3.7931320670000002</v>
      </c>
      <c r="L107" s="3">
        <f t="shared" si="10"/>
        <v>1.1987629200129069</v>
      </c>
      <c r="M107" s="3">
        <f t="shared" si="11"/>
        <v>1.7127146765461534E-2</v>
      </c>
    </row>
    <row r="108" spans="1:13" x14ac:dyDescent="0.2">
      <c r="A108" t="s">
        <v>75</v>
      </c>
      <c r="B108" t="str">
        <f t="shared" si="6"/>
        <v>P</v>
      </c>
      <c r="C108" t="str">
        <f t="shared" si="7"/>
        <v>E</v>
      </c>
      <c r="D108" s="3">
        <v>30414.881000000001</v>
      </c>
      <c r="E108" s="3">
        <v>108.92100000000001</v>
      </c>
      <c r="F108" s="3">
        <v>29340.905534011999</v>
      </c>
      <c r="G108" s="3">
        <v>5.8031258583068803</v>
      </c>
      <c r="H108" s="3">
        <f t="shared" si="8"/>
        <v>3.5310855432510215</v>
      </c>
      <c r="I108" s="3">
        <f t="shared" si="9"/>
        <v>5.3278301322122273E-2</v>
      </c>
      <c r="J108" s="26">
        <v>29816.17512</v>
      </c>
      <c r="K108" s="26">
        <v>3.306329012</v>
      </c>
      <c r="L108" s="3">
        <f t="shared" si="10"/>
        <v>1.9684636609296657</v>
      </c>
      <c r="M108" s="3">
        <f t="shared" si="11"/>
        <v>3.0355294314227742E-2</v>
      </c>
    </row>
    <row r="109" spans="1:13" x14ac:dyDescent="0.2">
      <c r="A109" t="s">
        <v>580</v>
      </c>
      <c r="B109" t="str">
        <f t="shared" si="6"/>
        <v>P</v>
      </c>
      <c r="C109" t="str">
        <f t="shared" si="7"/>
        <v>E</v>
      </c>
      <c r="D109" s="3">
        <v>38253.195</v>
      </c>
      <c r="E109" s="3">
        <v>135.48599999999999</v>
      </c>
      <c r="F109" s="3">
        <v>36835.997572270498</v>
      </c>
      <c r="G109" s="3">
        <v>7.1782920360565097</v>
      </c>
      <c r="H109" s="3">
        <f t="shared" si="8"/>
        <v>3.7047818560763388</v>
      </c>
      <c r="I109" s="3">
        <f t="shared" si="9"/>
        <v>5.2981799123573731E-2</v>
      </c>
      <c r="J109" s="26">
        <v>37390.955580000002</v>
      </c>
      <c r="K109" s="26">
        <v>2.454894066</v>
      </c>
      <c r="L109" s="3">
        <f t="shared" si="10"/>
        <v>2.2540324278795487</v>
      </c>
      <c r="M109" s="3">
        <f t="shared" si="11"/>
        <v>1.8119171471591162E-2</v>
      </c>
    </row>
    <row r="110" spans="1:13" x14ac:dyDescent="0.2">
      <c r="A110" t="s">
        <v>270</v>
      </c>
      <c r="B110" t="str">
        <f t="shared" si="6"/>
        <v>P</v>
      </c>
      <c r="C110" t="str">
        <f t="shared" si="7"/>
        <v>E</v>
      </c>
      <c r="D110" s="3">
        <v>30585.591</v>
      </c>
      <c r="E110" s="3">
        <v>114.655</v>
      </c>
      <c r="F110" s="3">
        <v>29568.872349289199</v>
      </c>
      <c r="G110" s="3">
        <v>6.7179470062255797</v>
      </c>
      <c r="H110" s="3">
        <f t="shared" si="8"/>
        <v>3.3241752651135683</v>
      </c>
      <c r="I110" s="3">
        <f t="shared" si="9"/>
        <v>5.8592708614762373E-2</v>
      </c>
      <c r="J110" s="26">
        <v>30102.683209999999</v>
      </c>
      <c r="K110" s="26">
        <v>3.732428074</v>
      </c>
      <c r="L110" s="3">
        <f t="shared" si="10"/>
        <v>1.5788734963466984</v>
      </c>
      <c r="M110" s="3">
        <f t="shared" si="11"/>
        <v>3.2553556966551829E-2</v>
      </c>
    </row>
    <row r="111" spans="1:13" x14ac:dyDescent="0.2">
      <c r="A111" t="s">
        <v>1032</v>
      </c>
      <c r="B111" t="str">
        <f t="shared" si="6"/>
        <v>P</v>
      </c>
      <c r="C111" t="str">
        <f t="shared" si="7"/>
        <v>E</v>
      </c>
      <c r="D111" s="3">
        <v>38475.1</v>
      </c>
      <c r="E111" s="3">
        <v>155.90600000000001</v>
      </c>
      <c r="F111" s="3">
        <v>36997.0867148447</v>
      </c>
      <c r="G111" s="3">
        <v>7.6509919166564897</v>
      </c>
      <c r="H111" s="3">
        <f t="shared" si="8"/>
        <v>3.841480035543245</v>
      </c>
      <c r="I111" s="3">
        <f t="shared" si="9"/>
        <v>4.9074390444604377E-2</v>
      </c>
      <c r="J111" s="26">
        <v>37841.857759999999</v>
      </c>
      <c r="K111" s="26">
        <v>1.89763093</v>
      </c>
      <c r="L111" s="3">
        <f t="shared" si="10"/>
        <v>1.645849497467192</v>
      </c>
      <c r="M111" s="3">
        <f t="shared" si="11"/>
        <v>1.2171635023668107E-2</v>
      </c>
    </row>
    <row r="112" spans="1:13" x14ac:dyDescent="0.2">
      <c r="A112" t="s">
        <v>411</v>
      </c>
      <c r="B112" t="str">
        <f t="shared" si="6"/>
        <v>P</v>
      </c>
      <c r="C112" t="str">
        <f t="shared" si="7"/>
        <v>E</v>
      </c>
      <c r="D112" s="3">
        <v>28088.164000000001</v>
      </c>
      <c r="E112" s="3">
        <v>13.022</v>
      </c>
      <c r="F112" s="3">
        <v>27543.065258353799</v>
      </c>
      <c r="G112" s="3">
        <v>7.0931220054626403</v>
      </c>
      <c r="H112" s="3">
        <f t="shared" si="8"/>
        <v>1.9406706029137442</v>
      </c>
      <c r="I112" s="3">
        <f t="shared" si="9"/>
        <v>0.54470296463389956</v>
      </c>
      <c r="J112" s="26">
        <v>27927.090469999999</v>
      </c>
      <c r="K112" s="26">
        <v>1.417212248</v>
      </c>
      <c r="L112" s="3">
        <f t="shared" si="10"/>
        <v>0.57345695503629746</v>
      </c>
      <c r="M112" s="3">
        <f t="shared" si="11"/>
        <v>0.10883214928582399</v>
      </c>
    </row>
    <row r="113" spans="1:13" x14ac:dyDescent="0.2">
      <c r="A113" t="s">
        <v>1453</v>
      </c>
      <c r="B113" t="str">
        <f t="shared" si="6"/>
        <v>P</v>
      </c>
      <c r="C113" t="str">
        <f t="shared" si="7"/>
        <v>E</v>
      </c>
      <c r="D113" s="3">
        <v>30666.71</v>
      </c>
      <c r="E113" s="3">
        <v>69.590999999999994</v>
      </c>
      <c r="F113" s="3">
        <v>29703.337112314701</v>
      </c>
      <c r="G113" s="3">
        <v>7.3660259246826101</v>
      </c>
      <c r="H113" s="3">
        <f t="shared" si="8"/>
        <v>3.1414288904329757</v>
      </c>
      <c r="I113" s="3">
        <f t="shared" si="9"/>
        <v>0.10584739297729032</v>
      </c>
      <c r="J113" s="26">
        <v>30335.938150000002</v>
      </c>
      <c r="K113" s="26">
        <v>4.6826829910000001</v>
      </c>
      <c r="L113" s="3">
        <f t="shared" si="10"/>
        <v>1.0786023345836491</v>
      </c>
      <c r="M113" s="3">
        <f t="shared" si="11"/>
        <v>6.7288629147447238E-2</v>
      </c>
    </row>
    <row r="114" spans="1:13" x14ac:dyDescent="0.2">
      <c r="A114" t="s">
        <v>306</v>
      </c>
      <c r="B114" t="str">
        <f t="shared" si="6"/>
        <v>P</v>
      </c>
      <c r="C114" t="str">
        <f t="shared" si="7"/>
        <v>E</v>
      </c>
      <c r="D114" s="3">
        <v>27964.003000000001</v>
      </c>
      <c r="E114" s="3">
        <v>3.012</v>
      </c>
      <c r="F114" s="3">
        <v>27405.183338929699</v>
      </c>
      <c r="G114" s="3">
        <v>8.09468221664428</v>
      </c>
      <c r="H114" s="3">
        <f t="shared" si="8"/>
        <v>1.9983536014865313</v>
      </c>
      <c r="I114" s="3">
        <f t="shared" si="9"/>
        <v>2.68747749556583</v>
      </c>
      <c r="J114" s="26">
        <v>27747.1463</v>
      </c>
      <c r="K114" s="26">
        <v>1.8425328729999999</v>
      </c>
      <c r="L114" s="3">
        <f t="shared" si="10"/>
        <v>0.77548518357690155</v>
      </c>
      <c r="M114" s="3">
        <f t="shared" si="11"/>
        <v>0.61173070152722442</v>
      </c>
    </row>
    <row r="115" spans="1:13" x14ac:dyDescent="0.2">
      <c r="A115" t="s">
        <v>454</v>
      </c>
      <c r="B115" t="str">
        <f t="shared" si="6"/>
        <v>P</v>
      </c>
      <c r="C115" t="str">
        <f t="shared" si="7"/>
        <v>E</v>
      </c>
      <c r="D115" s="3">
        <v>31154.008999999998</v>
      </c>
      <c r="E115" s="3">
        <v>80.289000000000001</v>
      </c>
      <c r="F115" s="3">
        <v>30253.5778341806</v>
      </c>
      <c r="G115" s="3">
        <v>6.9974019527435303</v>
      </c>
      <c r="H115" s="3">
        <f t="shared" si="8"/>
        <v>2.8902577700975769</v>
      </c>
      <c r="I115" s="3">
        <f t="shared" si="9"/>
        <v>8.7152685333526755E-2</v>
      </c>
      <c r="J115" s="26">
        <v>30769.01442</v>
      </c>
      <c r="K115" s="26">
        <v>5.1926152710000002</v>
      </c>
      <c r="L115" s="3">
        <f t="shared" si="10"/>
        <v>1.2357786119917944</v>
      </c>
      <c r="M115" s="3">
        <f t="shared" si="11"/>
        <v>6.4674055860703211E-2</v>
      </c>
    </row>
    <row r="116" spans="1:13" x14ac:dyDescent="0.2">
      <c r="A116" t="s">
        <v>1175</v>
      </c>
      <c r="B116" t="str">
        <f t="shared" si="6"/>
        <v>P</v>
      </c>
      <c r="C116" t="str">
        <f t="shared" si="7"/>
        <v>E</v>
      </c>
      <c r="D116" s="3">
        <v>28491.024000000001</v>
      </c>
      <c r="E116" s="3">
        <v>6.5910000000000002</v>
      </c>
      <c r="F116" s="3">
        <v>28072.984887460199</v>
      </c>
      <c r="G116" s="3">
        <v>8.5161619186401296</v>
      </c>
      <c r="H116" s="3">
        <f t="shared" si="8"/>
        <v>1.4672660152186943</v>
      </c>
      <c r="I116" s="3">
        <f t="shared" si="9"/>
        <v>1.2920895036625899</v>
      </c>
      <c r="J116" s="26">
        <v>28395.476589999998</v>
      </c>
      <c r="K116" s="26">
        <v>1.649237871</v>
      </c>
      <c r="L116" s="3">
        <f t="shared" si="10"/>
        <v>0.33535969082754924</v>
      </c>
      <c r="M116" s="3">
        <f t="shared" si="11"/>
        <v>0.25022574283113336</v>
      </c>
    </row>
    <row r="117" spans="1:13" x14ac:dyDescent="0.2">
      <c r="A117" t="s">
        <v>21</v>
      </c>
      <c r="B117" t="str">
        <f t="shared" si="6"/>
        <v>P</v>
      </c>
      <c r="C117" t="str">
        <f t="shared" si="7"/>
        <v>E</v>
      </c>
      <c r="D117" s="3">
        <v>26997.838</v>
      </c>
      <c r="E117" s="3">
        <v>2.4390000000000001</v>
      </c>
      <c r="F117" s="3">
        <v>26401.386590168098</v>
      </c>
      <c r="G117" s="3">
        <v>9.2978479862213099</v>
      </c>
      <c r="H117" s="3">
        <f t="shared" si="8"/>
        <v>2.2092561998183018</v>
      </c>
      <c r="I117" s="3">
        <f t="shared" si="9"/>
        <v>3.812155795908696</v>
      </c>
      <c r="J117" s="26">
        <v>26815.23976</v>
      </c>
      <c r="K117" s="26">
        <v>1.6327528950000001</v>
      </c>
      <c r="L117" s="3">
        <f t="shared" si="10"/>
        <v>0.67634393539215754</v>
      </c>
      <c r="M117" s="3">
        <f t="shared" si="11"/>
        <v>0.66943538130381308</v>
      </c>
    </row>
    <row r="118" spans="1:13" x14ac:dyDescent="0.2">
      <c r="A118" t="s">
        <v>389</v>
      </c>
      <c r="B118" t="str">
        <f t="shared" si="6"/>
        <v>P</v>
      </c>
      <c r="C118" t="str">
        <f t="shared" si="7"/>
        <v>E</v>
      </c>
      <c r="D118" s="3">
        <v>24571.75</v>
      </c>
      <c r="E118" s="3">
        <v>2.548</v>
      </c>
      <c r="F118" s="3">
        <v>23605.370666074501</v>
      </c>
      <c r="G118" s="3">
        <v>6.6601271629333496</v>
      </c>
      <c r="H118" s="3">
        <f t="shared" si="8"/>
        <v>3.9328877020379052</v>
      </c>
      <c r="I118" s="3">
        <f t="shared" si="9"/>
        <v>2.6138646636316127</v>
      </c>
      <c r="J118" s="26">
        <v>24132.36076</v>
      </c>
      <c r="K118" s="26">
        <v>2.6976871490000001</v>
      </c>
      <c r="L118" s="3">
        <f t="shared" si="10"/>
        <v>1.7881886312533719</v>
      </c>
      <c r="M118" s="3">
        <f t="shared" si="11"/>
        <v>1.0587469187598115</v>
      </c>
    </row>
    <row r="119" spans="1:13" x14ac:dyDescent="0.2">
      <c r="A119" t="s">
        <v>483</v>
      </c>
      <c r="B119" t="str">
        <f t="shared" si="6"/>
        <v>P</v>
      </c>
      <c r="C119" t="str">
        <f t="shared" si="7"/>
        <v>E</v>
      </c>
      <c r="D119" s="3">
        <v>31036.793000000001</v>
      </c>
      <c r="E119" s="3">
        <v>45.634999999999998</v>
      </c>
      <c r="F119" s="3">
        <v>30127.6852581155</v>
      </c>
      <c r="G119" s="3">
        <v>7.0823090076446498</v>
      </c>
      <c r="H119" s="3">
        <f t="shared" si="8"/>
        <v>2.9291291206681747</v>
      </c>
      <c r="I119" s="3">
        <f t="shared" si="9"/>
        <v>0.15519467530721268</v>
      </c>
      <c r="J119" s="26">
        <v>30619.841380000002</v>
      </c>
      <c r="K119" s="26">
        <v>3.0594391820000002</v>
      </c>
      <c r="L119" s="3">
        <f t="shared" si="10"/>
        <v>1.3434107705651155</v>
      </c>
      <c r="M119" s="3">
        <f t="shared" si="11"/>
        <v>6.7041507220335278E-2</v>
      </c>
    </row>
    <row r="120" spans="1:13" x14ac:dyDescent="0.2">
      <c r="A120" t="s">
        <v>1486</v>
      </c>
      <c r="B120" t="str">
        <f t="shared" si="6"/>
        <v>P</v>
      </c>
      <c r="C120" t="str">
        <f t="shared" si="7"/>
        <v>E</v>
      </c>
      <c r="D120" s="3">
        <v>27398.625</v>
      </c>
      <c r="E120" s="3">
        <v>3.6339999999999999</v>
      </c>
      <c r="F120" s="3">
        <v>26867.708862331601</v>
      </c>
      <c r="G120" s="3">
        <v>7.5029568672180096</v>
      </c>
      <c r="H120" s="3">
        <f t="shared" si="8"/>
        <v>1.9377473784483663</v>
      </c>
      <c r="I120" s="3">
        <f t="shared" si="9"/>
        <v>2.064655164341775</v>
      </c>
      <c r="J120" s="26">
        <v>27281.86391</v>
      </c>
      <c r="K120" s="26">
        <v>2.724596977</v>
      </c>
      <c r="L120" s="3">
        <f t="shared" si="10"/>
        <v>0.42615675056686225</v>
      </c>
      <c r="M120" s="3">
        <f t="shared" si="11"/>
        <v>0.74975150715465055</v>
      </c>
    </row>
    <row r="121" spans="1:13" x14ac:dyDescent="0.2">
      <c r="A121" t="s">
        <v>1042</v>
      </c>
      <c r="B121" t="str">
        <f t="shared" si="6"/>
        <v>P</v>
      </c>
      <c r="C121" t="str">
        <f t="shared" si="7"/>
        <v>E</v>
      </c>
      <c r="D121" s="3">
        <v>26942.675999999999</v>
      </c>
      <c r="E121" s="3">
        <v>6.8319999999999999</v>
      </c>
      <c r="F121" s="3">
        <v>26568.166067448499</v>
      </c>
      <c r="G121" s="3">
        <v>9.8692390918731601</v>
      </c>
      <c r="H121" s="3">
        <f t="shared" si="8"/>
        <v>1.3900250017908402</v>
      </c>
      <c r="I121" s="3">
        <f t="shared" si="9"/>
        <v>1.4445607570071957</v>
      </c>
      <c r="J121" s="26">
        <v>26853.55154</v>
      </c>
      <c r="K121" s="26">
        <v>1.599914074</v>
      </c>
      <c r="L121" s="3">
        <f t="shared" si="10"/>
        <v>0.33079290267974532</v>
      </c>
      <c r="M121" s="3">
        <f t="shared" si="11"/>
        <v>0.23417946048009367</v>
      </c>
    </row>
    <row r="122" spans="1:13" x14ac:dyDescent="0.2">
      <c r="A122" t="s">
        <v>802</v>
      </c>
      <c r="B122" t="str">
        <f t="shared" si="6"/>
        <v>P</v>
      </c>
      <c r="C122" t="str">
        <f t="shared" si="7"/>
        <v>E</v>
      </c>
      <c r="D122" s="3">
        <v>30807.195</v>
      </c>
      <c r="E122" s="3">
        <v>48.561999999999998</v>
      </c>
      <c r="F122" s="3">
        <v>29802.935657141999</v>
      </c>
      <c r="G122" s="3">
        <v>7.7818119525909397</v>
      </c>
      <c r="H122" s="3">
        <f t="shared" si="8"/>
        <v>3.2598207751728139</v>
      </c>
      <c r="I122" s="3">
        <f t="shared" si="9"/>
        <v>0.16024488185393806</v>
      </c>
      <c r="J122" s="26">
        <v>30401.615119999999</v>
      </c>
      <c r="K122" s="26">
        <v>2.5764410500000001</v>
      </c>
      <c r="L122" s="3">
        <f t="shared" si="10"/>
        <v>1.3165102502840689</v>
      </c>
      <c r="M122" s="3">
        <f t="shared" si="11"/>
        <v>5.3054673407190812E-2</v>
      </c>
    </row>
    <row r="123" spans="1:13" x14ac:dyDescent="0.2">
      <c r="A123" t="s">
        <v>44</v>
      </c>
      <c r="B123" t="str">
        <f t="shared" si="6"/>
        <v>P</v>
      </c>
      <c r="C123" t="str">
        <f t="shared" si="7"/>
        <v>E</v>
      </c>
      <c r="D123" s="3">
        <v>27409.733</v>
      </c>
      <c r="E123" s="3">
        <v>2.3039999999999998</v>
      </c>
      <c r="F123" s="3">
        <v>27019.292295006398</v>
      </c>
      <c r="G123" s="3">
        <v>7.2425260543823198</v>
      </c>
      <c r="H123" s="3">
        <f t="shared" si="8"/>
        <v>1.4244600813645345</v>
      </c>
      <c r="I123" s="3">
        <f t="shared" si="9"/>
        <v>3.1434574888812152</v>
      </c>
      <c r="J123" s="26">
        <v>27250.002860000001</v>
      </c>
      <c r="K123" s="26">
        <v>2.2450559139999999</v>
      </c>
      <c r="L123" s="3">
        <f t="shared" si="10"/>
        <v>0.58274971157143218</v>
      </c>
      <c r="M123" s="3">
        <f t="shared" si="11"/>
        <v>0.97441662934027784</v>
      </c>
    </row>
    <row r="124" spans="1:13" x14ac:dyDescent="0.2">
      <c r="A124" t="s">
        <v>362</v>
      </c>
      <c r="B124" t="str">
        <f t="shared" si="6"/>
        <v>P</v>
      </c>
      <c r="C124" t="str">
        <f t="shared" si="7"/>
        <v>E</v>
      </c>
      <c r="D124" s="3">
        <v>31358.763999999999</v>
      </c>
      <c r="E124" s="3">
        <v>39.987000000000002</v>
      </c>
      <c r="F124" s="3">
        <v>30451.4377810232</v>
      </c>
      <c r="G124" s="3">
        <v>7.9479622840881303</v>
      </c>
      <c r="H124" s="3">
        <f t="shared" si="8"/>
        <v>2.8933736641431382</v>
      </c>
      <c r="I124" s="3">
        <f t="shared" si="9"/>
        <v>0.19876365529017256</v>
      </c>
      <c r="J124" s="26">
        <v>30910.581150000002</v>
      </c>
      <c r="K124" s="26">
        <v>2.031653881</v>
      </c>
      <c r="L124" s="3">
        <f t="shared" si="10"/>
        <v>1.4292108260389262</v>
      </c>
      <c r="M124" s="3">
        <f t="shared" si="11"/>
        <v>5.080785957936329E-2</v>
      </c>
    </row>
    <row r="125" spans="1:13" x14ac:dyDescent="0.2">
      <c r="A125" t="s">
        <v>182</v>
      </c>
      <c r="B125" t="str">
        <f t="shared" si="6"/>
        <v>P</v>
      </c>
      <c r="C125" t="str">
        <f t="shared" si="7"/>
        <v>E</v>
      </c>
      <c r="D125" s="3">
        <v>26490.954000000002</v>
      </c>
      <c r="E125" s="3">
        <v>4.0949999999999998</v>
      </c>
      <c r="F125" s="3">
        <v>26002.730089782301</v>
      </c>
      <c r="G125" s="3">
        <v>7.1164360046386701</v>
      </c>
      <c r="H125" s="3">
        <f t="shared" si="8"/>
        <v>1.8429834962444194</v>
      </c>
      <c r="I125" s="3">
        <f t="shared" si="9"/>
        <v>1.7378354101681734</v>
      </c>
      <c r="J125" s="26">
        <v>26222.53529</v>
      </c>
      <c r="K125" s="26">
        <v>1.9887371060000001</v>
      </c>
      <c r="L125" s="3">
        <f t="shared" si="10"/>
        <v>1.0132466728076375</v>
      </c>
      <c r="M125" s="3">
        <f t="shared" si="11"/>
        <v>0.485650086935287</v>
      </c>
    </row>
    <row r="126" spans="1:13" x14ac:dyDescent="0.2">
      <c r="A126" t="s">
        <v>1437</v>
      </c>
      <c r="B126" t="str">
        <f t="shared" si="6"/>
        <v>P</v>
      </c>
      <c r="C126" t="str">
        <f t="shared" si="7"/>
        <v>E</v>
      </c>
      <c r="D126" s="3">
        <v>27324.871999999999</v>
      </c>
      <c r="E126" s="3">
        <v>2.931</v>
      </c>
      <c r="F126" s="3">
        <v>26631.6258797997</v>
      </c>
      <c r="G126" s="3">
        <v>7.9324622154235804</v>
      </c>
      <c r="H126" s="3">
        <f t="shared" si="8"/>
        <v>2.5370516656045075</v>
      </c>
      <c r="I126" s="3">
        <f t="shared" si="9"/>
        <v>2.7064013017480657</v>
      </c>
      <c r="J126" s="26">
        <v>27119.356100000001</v>
      </c>
      <c r="K126" s="26">
        <v>1.8691718580000001</v>
      </c>
      <c r="L126" s="3">
        <f t="shared" si="10"/>
        <v>0.75212026610773697</v>
      </c>
      <c r="M126" s="3">
        <f t="shared" si="11"/>
        <v>0.63772496008188329</v>
      </c>
    </row>
    <row r="127" spans="1:13" x14ac:dyDescent="0.2">
      <c r="A127" t="s">
        <v>1430</v>
      </c>
      <c r="B127" t="str">
        <f t="shared" si="6"/>
        <v>P</v>
      </c>
      <c r="C127" t="str">
        <f t="shared" si="7"/>
        <v>E</v>
      </c>
      <c r="D127" s="3">
        <v>37924.625999999997</v>
      </c>
      <c r="E127" s="3">
        <v>92.796999999999997</v>
      </c>
      <c r="F127" s="3">
        <v>36455.028397698501</v>
      </c>
      <c r="G127" s="3">
        <v>7.1255290508270201</v>
      </c>
      <c r="H127" s="3">
        <f t="shared" si="8"/>
        <v>3.875048371740029</v>
      </c>
      <c r="I127" s="3">
        <f t="shared" si="9"/>
        <v>7.6786200532635976E-2</v>
      </c>
      <c r="J127" s="26">
        <v>37111.062539999999</v>
      </c>
      <c r="K127" s="26">
        <v>1.8895049100000001</v>
      </c>
      <c r="L127" s="3">
        <f t="shared" si="10"/>
        <v>2.1452115572609673</v>
      </c>
      <c r="M127" s="3">
        <f t="shared" si="11"/>
        <v>2.0361702533487076E-2</v>
      </c>
    </row>
    <row r="128" spans="1:13" x14ac:dyDescent="0.2">
      <c r="A128" t="s">
        <v>769</v>
      </c>
      <c r="B128" t="str">
        <f t="shared" si="6"/>
        <v>P</v>
      </c>
      <c r="C128" t="str">
        <f t="shared" si="7"/>
        <v>E</v>
      </c>
      <c r="D128" s="3">
        <v>28459.954000000002</v>
      </c>
      <c r="E128" s="3">
        <v>11.17</v>
      </c>
      <c r="F128" s="3">
        <v>27842.300988083101</v>
      </c>
      <c r="G128" s="3">
        <v>6.6475930213928196</v>
      </c>
      <c r="H128" s="3">
        <f t="shared" si="8"/>
        <v>2.1702530226046748</v>
      </c>
      <c r="I128" s="3">
        <f t="shared" si="9"/>
        <v>0.59512918723301877</v>
      </c>
      <c r="J128" s="26">
        <v>28194.360799999999</v>
      </c>
      <c r="K128" s="26">
        <v>1.8451941009999999</v>
      </c>
      <c r="L128" s="3">
        <f t="shared" si="10"/>
        <v>0.93321724975382236</v>
      </c>
      <c r="M128" s="3">
        <f t="shared" si="11"/>
        <v>0.16519195174574752</v>
      </c>
    </row>
    <row r="129" spans="1:13" x14ac:dyDescent="0.2">
      <c r="A129" t="s">
        <v>180</v>
      </c>
      <c r="B129" t="str">
        <f t="shared" si="6"/>
        <v>P</v>
      </c>
      <c r="C129" t="str">
        <f t="shared" si="7"/>
        <v>E</v>
      </c>
      <c r="D129" s="3">
        <v>30242.205999999998</v>
      </c>
      <c r="E129" s="3">
        <v>40.011000000000003</v>
      </c>
      <c r="F129" s="3">
        <v>29317.474045123599</v>
      </c>
      <c r="G129" s="3">
        <v>7.8131289482116699</v>
      </c>
      <c r="H129" s="3">
        <f t="shared" si="8"/>
        <v>3.0577529789870455</v>
      </c>
      <c r="I129" s="3">
        <f t="shared" si="9"/>
        <v>0.19527452321140859</v>
      </c>
      <c r="J129" s="26">
        <v>29795.592670000002</v>
      </c>
      <c r="K129" s="26">
        <v>1.5652918819999999</v>
      </c>
      <c r="L129" s="3">
        <f t="shared" si="10"/>
        <v>1.476788201231076</v>
      </c>
      <c r="M129" s="3">
        <f t="shared" si="11"/>
        <v>3.9121538626877603E-2</v>
      </c>
    </row>
    <row r="130" spans="1:13" x14ac:dyDescent="0.2">
      <c r="A130" t="s">
        <v>100</v>
      </c>
      <c r="B130" t="str">
        <f t="shared" si="6"/>
        <v>P</v>
      </c>
      <c r="C130" t="str">
        <f t="shared" si="7"/>
        <v>E</v>
      </c>
      <c r="D130" s="3">
        <v>36806.786</v>
      </c>
      <c r="E130" s="3">
        <v>73.412999999999997</v>
      </c>
      <c r="F130" s="3">
        <v>35444.682517394402</v>
      </c>
      <c r="G130" s="3">
        <v>8.0132887363433802</v>
      </c>
      <c r="H130" s="3">
        <f t="shared" si="8"/>
        <v>3.700685744758041</v>
      </c>
      <c r="I130" s="3">
        <f t="shared" si="9"/>
        <v>0.10915353869673465</v>
      </c>
      <c r="J130" s="26">
        <v>35967.993410000003</v>
      </c>
      <c r="K130" s="26">
        <v>1.902810812</v>
      </c>
      <c r="L130" s="3">
        <f t="shared" si="10"/>
        <v>2.2789074547285852</v>
      </c>
      <c r="M130" s="3">
        <f t="shared" si="11"/>
        <v>2.5919262419462494E-2</v>
      </c>
    </row>
    <row r="131" spans="1:13" x14ac:dyDescent="0.2">
      <c r="A131" t="s">
        <v>809</v>
      </c>
      <c r="B131" t="str">
        <f t="shared" si="6"/>
        <v>P</v>
      </c>
      <c r="C131" t="str">
        <f t="shared" si="7"/>
        <v>E</v>
      </c>
      <c r="D131" s="3">
        <v>37684.881999999998</v>
      </c>
      <c r="E131" s="3">
        <v>130.511</v>
      </c>
      <c r="F131" s="3">
        <v>35970.080043736802</v>
      </c>
      <c r="G131" s="3">
        <v>7.5721971988677899</v>
      </c>
      <c r="H131" s="3">
        <f t="shared" si="8"/>
        <v>4.5503710380815212</v>
      </c>
      <c r="I131" s="3">
        <f t="shared" si="9"/>
        <v>5.8019609066421909E-2</v>
      </c>
      <c r="J131" s="26">
        <v>36704.601600000002</v>
      </c>
      <c r="K131" s="26">
        <v>1.8942949769999999</v>
      </c>
      <c r="L131" s="3">
        <f t="shared" si="10"/>
        <v>2.6012563871103431</v>
      </c>
      <c r="M131" s="3">
        <f t="shared" si="11"/>
        <v>1.4514446881872025E-2</v>
      </c>
    </row>
    <row r="132" spans="1:13" x14ac:dyDescent="0.2">
      <c r="A132" t="s">
        <v>841</v>
      </c>
      <c r="B132" t="str">
        <f t="shared" ref="B132:B195" si="12">IF(LEFT(A132,1)="N","N","P")</f>
        <v>P</v>
      </c>
      <c r="C132" t="str">
        <f t="shared" ref="C132:C195" si="13" xml:space="preserve"> IF(B132="P",LEFT(A132,1),MID(A132,2,1))</f>
        <v>E</v>
      </c>
      <c r="D132" s="3">
        <v>37589.091</v>
      </c>
      <c r="E132" s="3">
        <v>83.138999999999996</v>
      </c>
      <c r="F132" s="3">
        <v>36155.3989107698</v>
      </c>
      <c r="G132" s="3">
        <v>7.65433597564697</v>
      </c>
      <c r="H132" s="3">
        <f t="shared" ref="H132:H195" si="14">(D132-F132)*100/D132</f>
        <v>3.8141174768770028</v>
      </c>
      <c r="I132" s="3">
        <f t="shared" ref="I132:I195" si="15">G132/E132</f>
        <v>9.2066731325214049E-2</v>
      </c>
      <c r="J132" s="26">
        <v>36804.41878</v>
      </c>
      <c r="K132" s="26">
        <v>1.9294199940000001</v>
      </c>
      <c r="L132" s="3">
        <f t="shared" ref="L132:L195" si="16">(D132-J132)*100/D132</f>
        <v>2.0874998546785832</v>
      </c>
      <c r="M132" s="3">
        <f t="shared" ref="M132:M195" si="17">K132/E132</f>
        <v>2.3207159022841269E-2</v>
      </c>
    </row>
    <row r="133" spans="1:13" x14ac:dyDescent="0.2">
      <c r="A133" t="s">
        <v>1264</v>
      </c>
      <c r="B133" t="str">
        <f t="shared" si="12"/>
        <v>P</v>
      </c>
      <c r="C133" t="str">
        <f t="shared" si="13"/>
        <v>E</v>
      </c>
      <c r="D133" s="3">
        <v>31896.414000000001</v>
      </c>
      <c r="E133" s="3">
        <v>32.831000000000003</v>
      </c>
      <c r="F133" s="3">
        <v>31147.099599574602</v>
      </c>
      <c r="G133" s="3">
        <v>10.5106129646301</v>
      </c>
      <c r="H133" s="3">
        <f t="shared" si="14"/>
        <v>2.3492120475530545</v>
      </c>
      <c r="I133" s="3">
        <f t="shared" si="15"/>
        <v>0.32014294309128871</v>
      </c>
      <c r="J133" s="26">
        <v>31697.456989999999</v>
      </c>
      <c r="K133" s="26">
        <v>1.8365728859999999</v>
      </c>
      <c r="L133" s="3">
        <f t="shared" si="16"/>
        <v>0.62375980572612921</v>
      </c>
      <c r="M133" s="3">
        <f t="shared" si="17"/>
        <v>5.5940205476531321E-2</v>
      </c>
    </row>
    <row r="134" spans="1:13" x14ac:dyDescent="0.2">
      <c r="A134" t="s">
        <v>1325</v>
      </c>
      <c r="B134" t="str">
        <f t="shared" si="12"/>
        <v>P</v>
      </c>
      <c r="C134" t="str">
        <f t="shared" si="13"/>
        <v>E</v>
      </c>
      <c r="D134" s="3">
        <v>27339.929</v>
      </c>
      <c r="E134" s="3">
        <v>2.7810000000000001</v>
      </c>
      <c r="F134" s="3">
        <v>26557.005035070601</v>
      </c>
      <c r="G134" s="3">
        <v>7.7858769893646196</v>
      </c>
      <c r="H134" s="3">
        <f t="shared" si="14"/>
        <v>2.8636649529316611</v>
      </c>
      <c r="I134" s="3">
        <f t="shared" si="15"/>
        <v>2.7996681011739013</v>
      </c>
      <c r="J134" s="26">
        <v>27160.22279</v>
      </c>
      <c r="K134" s="26">
        <v>2.651291847</v>
      </c>
      <c r="L134" s="3">
        <f t="shared" si="16"/>
        <v>0.65730313344998181</v>
      </c>
      <c r="M134" s="3">
        <f t="shared" si="17"/>
        <v>0.95335916828478962</v>
      </c>
    </row>
    <row r="135" spans="1:13" x14ac:dyDescent="0.2">
      <c r="A135" t="s">
        <v>426</v>
      </c>
      <c r="B135" t="str">
        <f t="shared" si="12"/>
        <v>P</v>
      </c>
      <c r="C135" t="str">
        <f t="shared" si="13"/>
        <v>E</v>
      </c>
      <c r="D135" s="3">
        <v>27691.335999999999</v>
      </c>
      <c r="E135" s="3">
        <v>5.04</v>
      </c>
      <c r="F135" s="3">
        <v>26882.151558097299</v>
      </c>
      <c r="G135" s="3">
        <v>2.7965669631957999</v>
      </c>
      <c r="H135" s="3">
        <f t="shared" si="14"/>
        <v>2.9221574643516668</v>
      </c>
      <c r="I135" s="3">
        <f t="shared" si="15"/>
        <v>0.55487439745948408</v>
      </c>
      <c r="J135" s="26">
        <v>27320.261139999999</v>
      </c>
      <c r="K135" s="26">
        <v>1.6121311190000001</v>
      </c>
      <c r="L135" s="3">
        <f t="shared" si="16"/>
        <v>1.3400395704995982</v>
      </c>
      <c r="M135" s="3">
        <f t="shared" si="17"/>
        <v>0.31986728551587301</v>
      </c>
    </row>
    <row r="136" spans="1:13" x14ac:dyDescent="0.2">
      <c r="A136" t="s">
        <v>720</v>
      </c>
      <c r="B136" t="str">
        <f t="shared" si="12"/>
        <v>P</v>
      </c>
      <c r="C136" t="str">
        <f t="shared" si="13"/>
        <v>E</v>
      </c>
      <c r="D136" s="3">
        <v>37623.792000000001</v>
      </c>
      <c r="E136" s="3">
        <v>1800.028</v>
      </c>
      <c r="F136" s="3">
        <v>36401.945992728797</v>
      </c>
      <c r="G136" s="3">
        <v>7.8096139430999703</v>
      </c>
      <c r="H136" s="3">
        <f t="shared" si="14"/>
        <v>3.2475355149507634</v>
      </c>
      <c r="I136" s="3">
        <f t="shared" si="15"/>
        <v>4.3386069233922863E-3</v>
      </c>
      <c r="J136" s="26">
        <v>37041.166649999999</v>
      </c>
      <c r="K136" s="26">
        <v>2.3524177069999999</v>
      </c>
      <c r="L136" s="3">
        <f t="shared" si="16"/>
        <v>1.548555632031992</v>
      </c>
      <c r="M136" s="3">
        <f t="shared" si="17"/>
        <v>1.3068783968916038E-3</v>
      </c>
    </row>
    <row r="137" spans="1:13" x14ac:dyDescent="0.2">
      <c r="A137" t="s">
        <v>1099</v>
      </c>
      <c r="B137" t="str">
        <f t="shared" si="12"/>
        <v>P</v>
      </c>
      <c r="C137" t="str">
        <f t="shared" si="13"/>
        <v>E</v>
      </c>
      <c r="D137" s="3">
        <v>26540.069</v>
      </c>
      <c r="E137" s="3">
        <v>2.8639999999999999</v>
      </c>
      <c r="F137" s="3">
        <v>25939.610864688599</v>
      </c>
      <c r="G137" s="3">
        <v>7.1791870594024596</v>
      </c>
      <c r="H137" s="3">
        <f t="shared" si="14"/>
        <v>2.2624588327611388</v>
      </c>
      <c r="I137" s="3">
        <f t="shared" si="15"/>
        <v>2.5066993922494625</v>
      </c>
      <c r="J137" s="26">
        <v>26216.177060000002</v>
      </c>
      <c r="K137" s="26">
        <v>1.880840063</v>
      </c>
      <c r="L137" s="3">
        <f t="shared" si="16"/>
        <v>1.2203884624414416</v>
      </c>
      <c r="M137" s="3">
        <f t="shared" si="17"/>
        <v>0.65671789909217881</v>
      </c>
    </row>
    <row r="138" spans="1:13" x14ac:dyDescent="0.2">
      <c r="A138" t="s">
        <v>1495</v>
      </c>
      <c r="B138" t="str">
        <f t="shared" si="12"/>
        <v>P</v>
      </c>
      <c r="C138" t="str">
        <f t="shared" si="13"/>
        <v>E</v>
      </c>
      <c r="D138" s="3">
        <v>27086.405999999999</v>
      </c>
      <c r="E138" s="3">
        <v>2.927</v>
      </c>
      <c r="F138" s="3">
        <v>26302.7907965868</v>
      </c>
      <c r="G138" s="3">
        <v>3.3479149341583199</v>
      </c>
      <c r="H138" s="3">
        <f t="shared" si="14"/>
        <v>2.8930202235512503</v>
      </c>
      <c r="I138" s="3">
        <f t="shared" si="15"/>
        <v>1.1438042139249469</v>
      </c>
      <c r="J138" s="26">
        <v>26787.35557</v>
      </c>
      <c r="K138" s="26">
        <v>1.813386202</v>
      </c>
      <c r="L138" s="3">
        <f t="shared" si="16"/>
        <v>1.1040609448148984</v>
      </c>
      <c r="M138" s="3">
        <f t="shared" si="17"/>
        <v>0.6195374793303724</v>
      </c>
    </row>
    <row r="139" spans="1:13" x14ac:dyDescent="0.2">
      <c r="A139" t="s">
        <v>907</v>
      </c>
      <c r="B139" t="str">
        <f t="shared" si="12"/>
        <v>P</v>
      </c>
      <c r="C139" t="str">
        <f t="shared" si="13"/>
        <v>E</v>
      </c>
      <c r="D139" s="3">
        <v>36375.411</v>
      </c>
      <c r="E139" s="3">
        <v>1800.0219999999999</v>
      </c>
      <c r="F139" s="3">
        <v>35174.993597995403</v>
      </c>
      <c r="G139" s="3">
        <v>8.4232418537139893</v>
      </c>
      <c r="H139" s="3">
        <f t="shared" si="14"/>
        <v>3.3000792815910658</v>
      </c>
      <c r="I139" s="3">
        <f t="shared" si="15"/>
        <v>4.6795216134658292E-3</v>
      </c>
      <c r="J139" s="26">
        <v>35671.350559999999</v>
      </c>
      <c r="K139" s="26">
        <v>4.2631151679999997</v>
      </c>
      <c r="L139" s="3">
        <f t="shared" si="16"/>
        <v>1.9355394774783468</v>
      </c>
      <c r="M139" s="3">
        <f t="shared" si="17"/>
        <v>2.3683683688310473E-3</v>
      </c>
    </row>
    <row r="140" spans="1:13" x14ac:dyDescent="0.2">
      <c r="A140" t="s">
        <v>1151</v>
      </c>
      <c r="B140" t="str">
        <f t="shared" si="12"/>
        <v>P</v>
      </c>
      <c r="C140" t="str">
        <f t="shared" si="13"/>
        <v>E</v>
      </c>
      <c r="D140" s="3">
        <v>30185.962</v>
      </c>
      <c r="E140" s="3">
        <v>16.66</v>
      </c>
      <c r="F140" s="3">
        <v>29390.046362978799</v>
      </c>
      <c r="G140" s="3">
        <v>8.6394941806793195</v>
      </c>
      <c r="H140" s="3">
        <f t="shared" si="14"/>
        <v>2.6367078744126173</v>
      </c>
      <c r="I140" s="3">
        <f t="shared" si="15"/>
        <v>0.51857708167342853</v>
      </c>
      <c r="J140" s="26">
        <v>29831.59505</v>
      </c>
      <c r="K140" s="26">
        <v>1.478796005</v>
      </c>
      <c r="L140" s="3">
        <f t="shared" si="16"/>
        <v>1.1739461873038852</v>
      </c>
      <c r="M140" s="3">
        <f t="shared" si="17"/>
        <v>8.8763265606242495E-2</v>
      </c>
    </row>
    <row r="141" spans="1:13" x14ac:dyDescent="0.2">
      <c r="A141" t="s">
        <v>951</v>
      </c>
      <c r="B141" t="str">
        <f t="shared" si="12"/>
        <v>P</v>
      </c>
      <c r="C141" t="str">
        <f t="shared" si="13"/>
        <v>E</v>
      </c>
      <c r="D141" s="3">
        <v>36822.322</v>
      </c>
      <c r="E141" s="3">
        <v>81.974000000000004</v>
      </c>
      <c r="F141" s="3">
        <v>35397.6891148918</v>
      </c>
      <c r="G141" s="3">
        <v>8.6159079074859601</v>
      </c>
      <c r="H141" s="3">
        <f t="shared" si="14"/>
        <v>3.8689382084818003</v>
      </c>
      <c r="I141" s="3">
        <f t="shared" si="15"/>
        <v>0.10510537374638251</v>
      </c>
      <c r="J141" s="26">
        <v>36023.305740000003</v>
      </c>
      <c r="K141" s="26">
        <v>4.041708946</v>
      </c>
      <c r="L141" s="3">
        <f t="shared" si="16"/>
        <v>2.1699236131822341</v>
      </c>
      <c r="M141" s="3">
        <f t="shared" si="17"/>
        <v>4.9304766706516699E-2</v>
      </c>
    </row>
    <row r="142" spans="1:13" x14ac:dyDescent="0.2">
      <c r="A142" t="s">
        <v>401</v>
      </c>
      <c r="B142" t="str">
        <f t="shared" si="12"/>
        <v>P</v>
      </c>
      <c r="C142" t="str">
        <f t="shared" si="13"/>
        <v>E</v>
      </c>
      <c r="D142" s="3">
        <v>30317.105</v>
      </c>
      <c r="E142" s="3">
        <v>20.03</v>
      </c>
      <c r="F142" s="3">
        <v>29359.260468152199</v>
      </c>
      <c r="G142" s="3">
        <v>9.8628122806549001</v>
      </c>
      <c r="H142" s="3">
        <f t="shared" si="14"/>
        <v>3.1594195153125626</v>
      </c>
      <c r="I142" s="3">
        <f t="shared" si="15"/>
        <v>0.49240201101622066</v>
      </c>
      <c r="J142" s="26">
        <v>29945.165410000001</v>
      </c>
      <c r="K142" s="26">
        <v>1.5386381149999999</v>
      </c>
      <c r="L142" s="3">
        <f t="shared" si="16"/>
        <v>1.226830827019922</v>
      </c>
      <c r="M142" s="3">
        <f t="shared" si="17"/>
        <v>7.6816680728906628E-2</v>
      </c>
    </row>
    <row r="143" spans="1:13" x14ac:dyDescent="0.2">
      <c r="A143" t="s">
        <v>893</v>
      </c>
      <c r="B143" t="str">
        <f t="shared" si="12"/>
        <v>P</v>
      </c>
      <c r="C143" t="str">
        <f t="shared" si="13"/>
        <v>E</v>
      </c>
      <c r="D143" s="3">
        <v>26083.903999999999</v>
      </c>
      <c r="E143" s="3">
        <v>4.9969999999999999</v>
      </c>
      <c r="F143" s="3">
        <v>25465.606531953399</v>
      </c>
      <c r="G143" s="3">
        <v>2.7260241508483798</v>
      </c>
      <c r="H143" s="3">
        <f t="shared" si="14"/>
        <v>2.3704176646509647</v>
      </c>
      <c r="I143" s="3">
        <f t="shared" si="15"/>
        <v>0.54553214945935158</v>
      </c>
      <c r="J143" s="26">
        <v>25684.006170000001</v>
      </c>
      <c r="K143" s="26">
        <v>1.5618748659999999</v>
      </c>
      <c r="L143" s="3">
        <f t="shared" si="16"/>
        <v>1.5331210772743149</v>
      </c>
      <c r="M143" s="3">
        <f t="shared" si="17"/>
        <v>0.31256251070642382</v>
      </c>
    </row>
    <row r="144" spans="1:13" x14ac:dyDescent="0.2">
      <c r="A144" t="s">
        <v>298</v>
      </c>
      <c r="B144" t="str">
        <f t="shared" si="12"/>
        <v>P</v>
      </c>
      <c r="C144" t="str">
        <f t="shared" si="13"/>
        <v>E</v>
      </c>
      <c r="D144" s="3">
        <v>26255.544999999998</v>
      </c>
      <c r="E144" s="3">
        <v>2.9940000000000002</v>
      </c>
      <c r="F144" s="3">
        <v>25544.869622071201</v>
      </c>
      <c r="G144" s="3">
        <v>2.8696906566619802</v>
      </c>
      <c r="H144" s="3">
        <f t="shared" si="14"/>
        <v>2.7067630016013662</v>
      </c>
      <c r="I144" s="3">
        <f t="shared" si="15"/>
        <v>0.95848051324715433</v>
      </c>
      <c r="J144" s="26">
        <v>25982.009989999999</v>
      </c>
      <c r="K144" s="26">
        <v>1.909074068</v>
      </c>
      <c r="L144" s="3">
        <f t="shared" si="16"/>
        <v>1.0418180616704</v>
      </c>
      <c r="M144" s="3">
        <f t="shared" si="17"/>
        <v>0.63763328924515694</v>
      </c>
    </row>
    <row r="145" spans="1:13" x14ac:dyDescent="0.2">
      <c r="A145" t="s">
        <v>1212</v>
      </c>
      <c r="B145" t="str">
        <f t="shared" si="12"/>
        <v>P</v>
      </c>
      <c r="C145" t="str">
        <f t="shared" si="13"/>
        <v>E</v>
      </c>
      <c r="D145" s="3">
        <v>29537.321</v>
      </c>
      <c r="E145" s="3">
        <v>19.077000000000002</v>
      </c>
      <c r="F145" s="3">
        <v>28974.427829268399</v>
      </c>
      <c r="G145" s="3">
        <v>11.360702037811199</v>
      </c>
      <c r="H145" s="3">
        <f t="shared" si="14"/>
        <v>1.9057015046544017</v>
      </c>
      <c r="I145" s="3">
        <f t="shared" si="15"/>
        <v>0.59551827005353031</v>
      </c>
      <c r="J145" s="26">
        <v>29343.47783</v>
      </c>
      <c r="K145" s="26">
        <v>1.4822871689999999</v>
      </c>
      <c r="L145" s="3">
        <f t="shared" si="16"/>
        <v>0.65626523813720306</v>
      </c>
      <c r="M145" s="3">
        <f t="shared" si="17"/>
        <v>7.7700223777323468E-2</v>
      </c>
    </row>
    <row r="146" spans="1:13" x14ac:dyDescent="0.2">
      <c r="A146" t="s">
        <v>576</v>
      </c>
      <c r="B146" t="str">
        <f t="shared" si="12"/>
        <v>P</v>
      </c>
      <c r="C146" t="str">
        <f t="shared" si="13"/>
        <v>E</v>
      </c>
      <c r="D146" s="3">
        <v>30345.51</v>
      </c>
      <c r="E146" s="3">
        <v>14.82</v>
      </c>
      <c r="F146" s="3">
        <v>29708.9970097687</v>
      </c>
      <c r="G146" s="3">
        <v>9.7658531665802002</v>
      </c>
      <c r="H146" s="3">
        <f t="shared" si="14"/>
        <v>2.0975524558041645</v>
      </c>
      <c r="I146" s="3">
        <f t="shared" si="15"/>
        <v>0.65896445118624836</v>
      </c>
      <c r="J146" s="26">
        <v>30065.310140000001</v>
      </c>
      <c r="K146" s="26">
        <v>1.4572100640000001</v>
      </c>
      <c r="L146" s="3">
        <f t="shared" si="16"/>
        <v>0.9233651370499194</v>
      </c>
      <c r="M146" s="3">
        <f t="shared" si="17"/>
        <v>9.8327264777327936E-2</v>
      </c>
    </row>
    <row r="147" spans="1:13" x14ac:dyDescent="0.2">
      <c r="A147" t="s">
        <v>98</v>
      </c>
      <c r="B147" t="str">
        <f t="shared" si="12"/>
        <v>P</v>
      </c>
      <c r="C147" t="str">
        <f t="shared" si="13"/>
        <v>E</v>
      </c>
      <c r="D147" s="3">
        <v>36754.322</v>
      </c>
      <c r="E147" s="3">
        <v>57.106999999999999</v>
      </c>
      <c r="F147" s="3">
        <v>35188.423983449698</v>
      </c>
      <c r="G147" s="3">
        <v>8.0312440395355207</v>
      </c>
      <c r="H147" s="3">
        <f t="shared" si="14"/>
        <v>4.2604459321826198</v>
      </c>
      <c r="I147" s="3">
        <f t="shared" si="15"/>
        <v>0.14063501916639853</v>
      </c>
      <c r="J147" s="26">
        <v>36091.143300000003</v>
      </c>
      <c r="K147" s="26">
        <v>2.1314027310000001</v>
      </c>
      <c r="L147" s="3">
        <f t="shared" si="16"/>
        <v>1.8043556891077919</v>
      </c>
      <c r="M147" s="3">
        <f t="shared" si="17"/>
        <v>3.7322967954891699E-2</v>
      </c>
    </row>
    <row r="148" spans="1:13" x14ac:dyDescent="0.2">
      <c r="A148" t="s">
        <v>373</v>
      </c>
      <c r="B148" t="str">
        <f t="shared" si="12"/>
        <v>P</v>
      </c>
      <c r="C148" t="str">
        <f t="shared" si="13"/>
        <v>E</v>
      </c>
      <c r="D148" s="3">
        <v>26580.832999999999</v>
      </c>
      <c r="E148" s="3">
        <v>4.548</v>
      </c>
      <c r="F148" s="3">
        <v>25848.0790810336</v>
      </c>
      <c r="G148" s="3">
        <v>2.6416110992431601</v>
      </c>
      <c r="H148" s="3">
        <f t="shared" si="14"/>
        <v>2.756700359866068</v>
      </c>
      <c r="I148" s="3">
        <f t="shared" si="15"/>
        <v>0.58082917749409846</v>
      </c>
      <c r="J148" s="26">
        <v>26245.5324</v>
      </c>
      <c r="K148" s="26">
        <v>1.6582169529999999</v>
      </c>
      <c r="L148" s="3">
        <f t="shared" si="16"/>
        <v>1.261437517778313</v>
      </c>
      <c r="M148" s="3">
        <f t="shared" si="17"/>
        <v>0.36460355167106417</v>
      </c>
    </row>
    <row r="149" spans="1:13" x14ac:dyDescent="0.2">
      <c r="A149" t="s">
        <v>340</v>
      </c>
      <c r="B149" t="str">
        <f t="shared" si="12"/>
        <v>P</v>
      </c>
      <c r="C149" t="str">
        <f t="shared" si="13"/>
        <v>E</v>
      </c>
      <c r="D149" s="3">
        <v>31025.706999999999</v>
      </c>
      <c r="E149" s="3">
        <v>25.716999999999999</v>
      </c>
      <c r="F149" s="3">
        <v>30241.559608340202</v>
      </c>
      <c r="G149" s="3">
        <v>9.9471879005432093</v>
      </c>
      <c r="H149" s="3">
        <f t="shared" si="14"/>
        <v>2.5274118383822715</v>
      </c>
      <c r="I149" s="3">
        <f t="shared" si="15"/>
        <v>0.38679425673846912</v>
      </c>
      <c r="J149" s="26">
        <v>30642.848399999999</v>
      </c>
      <c r="K149" s="26">
        <v>2.036900997</v>
      </c>
      <c r="L149" s="3">
        <f t="shared" si="16"/>
        <v>1.2340044338070995</v>
      </c>
      <c r="M149" s="3">
        <f t="shared" si="17"/>
        <v>7.920445607963604E-2</v>
      </c>
    </row>
    <row r="150" spans="1:13" x14ac:dyDescent="0.2">
      <c r="A150" t="s">
        <v>1372</v>
      </c>
      <c r="B150" t="str">
        <f t="shared" si="12"/>
        <v>P</v>
      </c>
      <c r="C150" t="str">
        <f t="shared" si="13"/>
        <v>E</v>
      </c>
      <c r="D150" s="3">
        <v>38716.989000000001</v>
      </c>
      <c r="E150" s="3">
        <v>1800.0250000000001</v>
      </c>
      <c r="F150" s="3">
        <v>37783.962571017197</v>
      </c>
      <c r="G150" s="3">
        <v>12.959871053695601</v>
      </c>
      <c r="H150" s="3">
        <f t="shared" si="14"/>
        <v>2.4098630939064103</v>
      </c>
      <c r="I150" s="3">
        <f t="shared" si="15"/>
        <v>7.1998283655480338E-3</v>
      </c>
      <c r="J150" s="26">
        <v>38220.363039999997</v>
      </c>
      <c r="K150" s="26">
        <v>3.0683310029999999</v>
      </c>
      <c r="L150" s="3">
        <f t="shared" si="16"/>
        <v>1.2827081155510436</v>
      </c>
      <c r="M150" s="3">
        <f t="shared" si="17"/>
        <v>1.7046046599352785E-3</v>
      </c>
    </row>
    <row r="151" spans="1:13" x14ac:dyDescent="0.2">
      <c r="A151" t="s">
        <v>374</v>
      </c>
      <c r="B151" t="str">
        <f t="shared" si="12"/>
        <v>P</v>
      </c>
      <c r="C151" t="str">
        <f t="shared" si="13"/>
        <v>E</v>
      </c>
      <c r="D151" s="3">
        <v>36813.427000000003</v>
      </c>
      <c r="E151" s="3">
        <v>103.13</v>
      </c>
      <c r="F151" s="3">
        <v>35628.119213155202</v>
      </c>
      <c r="G151" s="3">
        <v>8.7468538284301705</v>
      </c>
      <c r="H151" s="3">
        <f t="shared" si="14"/>
        <v>3.2197702942592157</v>
      </c>
      <c r="I151" s="3">
        <f t="shared" si="15"/>
        <v>8.481386433074925E-2</v>
      </c>
      <c r="J151" s="26">
        <v>36137.979809999997</v>
      </c>
      <c r="K151" s="26">
        <v>2.1252326969999999</v>
      </c>
      <c r="L151" s="3">
        <f t="shared" si="16"/>
        <v>1.8347848734647991</v>
      </c>
      <c r="M151" s="3">
        <f t="shared" si="17"/>
        <v>2.0607317919131195E-2</v>
      </c>
    </row>
    <row r="152" spans="1:13" x14ac:dyDescent="0.2">
      <c r="A152" t="s">
        <v>375</v>
      </c>
      <c r="B152" t="str">
        <f t="shared" si="12"/>
        <v>P</v>
      </c>
      <c r="C152" t="str">
        <f t="shared" si="13"/>
        <v>E</v>
      </c>
      <c r="D152" s="3">
        <v>30703.087</v>
      </c>
      <c r="E152" s="3">
        <v>13.457000000000001</v>
      </c>
      <c r="F152" s="3">
        <v>30028.9455848752</v>
      </c>
      <c r="G152" s="3">
        <v>9.7597911357879603</v>
      </c>
      <c r="H152" s="3">
        <f t="shared" si="14"/>
        <v>2.1956795911915927</v>
      </c>
      <c r="I152" s="3">
        <f t="shared" si="15"/>
        <v>0.72525757121111389</v>
      </c>
      <c r="J152" s="26">
        <v>30351.581139999998</v>
      </c>
      <c r="K152" s="26">
        <v>1.5589530469999999</v>
      </c>
      <c r="L152" s="3">
        <f t="shared" si="16"/>
        <v>1.1448551085433238</v>
      </c>
      <c r="M152" s="3">
        <f t="shared" si="17"/>
        <v>0.11584699762205543</v>
      </c>
    </row>
    <row r="153" spans="1:13" x14ac:dyDescent="0.2">
      <c r="A153" t="s">
        <v>146</v>
      </c>
      <c r="B153" t="str">
        <f t="shared" si="12"/>
        <v>P</v>
      </c>
      <c r="C153" t="str">
        <f t="shared" si="13"/>
        <v>E</v>
      </c>
      <c r="D153" s="3">
        <v>31478.793000000001</v>
      </c>
      <c r="E153" s="3">
        <v>13.108000000000001</v>
      </c>
      <c r="F153" s="3">
        <v>30643.5872515173</v>
      </c>
      <c r="G153" s="3">
        <v>9.08280205726623</v>
      </c>
      <c r="H153" s="3">
        <f t="shared" si="14"/>
        <v>2.6532330781637716</v>
      </c>
      <c r="I153" s="3">
        <f t="shared" si="15"/>
        <v>0.69292051092967877</v>
      </c>
      <c r="J153" s="26">
        <v>31236.197670000001</v>
      </c>
      <c r="K153" s="26">
        <v>1.5746459960000001</v>
      </c>
      <c r="L153" s="3">
        <f t="shared" si="16"/>
        <v>0.77066274427993509</v>
      </c>
      <c r="M153" s="3">
        <f t="shared" si="17"/>
        <v>0.12012862343606957</v>
      </c>
    </row>
    <row r="154" spans="1:13" x14ac:dyDescent="0.2">
      <c r="A154" t="s">
        <v>1368</v>
      </c>
      <c r="B154" t="str">
        <f t="shared" si="12"/>
        <v>P</v>
      </c>
      <c r="C154" t="str">
        <f t="shared" si="13"/>
        <v>E</v>
      </c>
      <c r="D154" s="3">
        <v>28361.526999999998</v>
      </c>
      <c r="E154" s="3">
        <v>1.825</v>
      </c>
      <c r="F154" s="3">
        <v>27862.118201721001</v>
      </c>
      <c r="G154" s="3">
        <v>3.5500042438507</v>
      </c>
      <c r="H154" s="3">
        <f t="shared" si="14"/>
        <v>1.7608671009815411</v>
      </c>
      <c r="I154" s="3">
        <f t="shared" si="15"/>
        <v>1.9452078048496988</v>
      </c>
      <c r="J154" s="26">
        <v>28280.764149999999</v>
      </c>
      <c r="K154" s="26">
        <v>1.5186109539999999</v>
      </c>
      <c r="L154" s="3">
        <f t="shared" si="16"/>
        <v>0.2847619946556445</v>
      </c>
      <c r="M154" s="3">
        <f t="shared" si="17"/>
        <v>0.83211559123287671</v>
      </c>
    </row>
    <row r="155" spans="1:13" x14ac:dyDescent="0.2">
      <c r="A155" t="s">
        <v>597</v>
      </c>
      <c r="B155" t="str">
        <f t="shared" si="12"/>
        <v>P</v>
      </c>
      <c r="C155" t="str">
        <f t="shared" si="13"/>
        <v>E</v>
      </c>
      <c r="D155" s="3">
        <v>27023.296999999999</v>
      </c>
      <c r="E155" s="3">
        <v>0.73</v>
      </c>
      <c r="F155" s="3">
        <v>26536.687022401598</v>
      </c>
      <c r="G155" s="3">
        <v>2.5245769023895201</v>
      </c>
      <c r="H155" s="3">
        <f t="shared" si="14"/>
        <v>1.8007054342717705</v>
      </c>
      <c r="I155" s="3">
        <f t="shared" si="15"/>
        <v>3.4583245238212608</v>
      </c>
      <c r="J155" s="26">
        <v>26844.136719999999</v>
      </c>
      <c r="K155" s="26">
        <v>1.4975650309999999</v>
      </c>
      <c r="L155" s="3">
        <f t="shared" si="16"/>
        <v>0.66298453515868205</v>
      </c>
      <c r="M155" s="3">
        <f t="shared" si="17"/>
        <v>2.0514589465753423</v>
      </c>
    </row>
    <row r="156" spans="1:13" x14ac:dyDescent="0.2">
      <c r="A156" t="s">
        <v>357</v>
      </c>
      <c r="B156" t="str">
        <f t="shared" si="12"/>
        <v>P</v>
      </c>
      <c r="C156" t="str">
        <f t="shared" si="13"/>
        <v>E</v>
      </c>
      <c r="D156" s="3">
        <v>26780.401000000002</v>
      </c>
      <c r="E156" s="3">
        <v>4.24</v>
      </c>
      <c r="F156" s="3">
        <v>26203.088116872801</v>
      </c>
      <c r="G156" s="3">
        <v>2.8068082332611</v>
      </c>
      <c r="H156" s="3">
        <f t="shared" si="14"/>
        <v>2.1557290465038244</v>
      </c>
      <c r="I156" s="3">
        <f t="shared" si="15"/>
        <v>0.6619830738823349</v>
      </c>
      <c r="J156" s="26">
        <v>26570.951130000001</v>
      </c>
      <c r="K156" s="26">
        <v>1.5644438270000001</v>
      </c>
      <c r="L156" s="3">
        <f t="shared" si="16"/>
        <v>0.78210132103697905</v>
      </c>
      <c r="M156" s="3">
        <f t="shared" si="17"/>
        <v>0.36897260070754717</v>
      </c>
    </row>
    <row r="157" spans="1:13" x14ac:dyDescent="0.2">
      <c r="A157" t="s">
        <v>787</v>
      </c>
      <c r="B157" t="str">
        <f t="shared" si="12"/>
        <v>P</v>
      </c>
      <c r="C157" t="str">
        <f t="shared" si="13"/>
        <v>E</v>
      </c>
      <c r="D157" s="3">
        <v>30969.766</v>
      </c>
      <c r="E157" s="3">
        <v>2.6219999999999999</v>
      </c>
      <c r="F157" s="3">
        <v>30142.4674132482</v>
      </c>
      <c r="G157" s="3">
        <v>9.2151679992675692</v>
      </c>
      <c r="H157" s="3">
        <f t="shared" si="14"/>
        <v>2.6713104217571422</v>
      </c>
      <c r="I157" s="3">
        <f t="shared" si="15"/>
        <v>3.5145568265703928</v>
      </c>
      <c r="J157" s="26">
        <v>30607.30255</v>
      </c>
      <c r="K157" s="26">
        <v>1.778762102</v>
      </c>
      <c r="L157" s="3">
        <f t="shared" si="16"/>
        <v>1.1703783942054948</v>
      </c>
      <c r="M157" s="3">
        <f t="shared" si="17"/>
        <v>0.67839897101449276</v>
      </c>
    </row>
    <row r="158" spans="1:13" x14ac:dyDescent="0.2">
      <c r="A158" t="s">
        <v>781</v>
      </c>
      <c r="B158" t="str">
        <f t="shared" si="12"/>
        <v>P</v>
      </c>
      <c r="C158" t="str">
        <f t="shared" si="13"/>
        <v>E</v>
      </c>
      <c r="D158" s="3">
        <v>36442.292999999998</v>
      </c>
      <c r="E158" s="3">
        <v>111.17400000000001</v>
      </c>
      <c r="F158" s="3">
        <v>35516.889337539898</v>
      </c>
      <c r="G158" s="3">
        <v>10.426244974136299</v>
      </c>
      <c r="H158" s="3">
        <f t="shared" si="14"/>
        <v>2.5393672743372639</v>
      </c>
      <c r="I158" s="3">
        <f t="shared" si="15"/>
        <v>9.3783123519314754E-2</v>
      </c>
      <c r="J158" s="26">
        <v>35869.781560000003</v>
      </c>
      <c r="K158" s="26">
        <v>1.939844847</v>
      </c>
      <c r="L158" s="3">
        <f t="shared" si="16"/>
        <v>1.5710082787600517</v>
      </c>
      <c r="M158" s="3">
        <f t="shared" si="17"/>
        <v>1.7448727643153975E-2</v>
      </c>
    </row>
    <row r="159" spans="1:13" x14ac:dyDescent="0.2">
      <c r="A159" t="s">
        <v>2006</v>
      </c>
      <c r="B159" t="str">
        <f t="shared" si="12"/>
        <v>P</v>
      </c>
      <c r="C159" t="str">
        <f t="shared" si="13"/>
        <v>E</v>
      </c>
      <c r="D159" s="3">
        <v>27067.281999999999</v>
      </c>
      <c r="E159" s="3">
        <v>0.97499999999999998</v>
      </c>
      <c r="F159" s="3">
        <v>26437.3647667158</v>
      </c>
      <c r="G159" s="3">
        <v>2.9806017875671298</v>
      </c>
      <c r="H159" s="3">
        <f t="shared" si="14"/>
        <v>2.3272275113703662</v>
      </c>
      <c r="I159" s="3">
        <f t="shared" si="15"/>
        <v>3.0570274744278256</v>
      </c>
      <c r="J159" s="26">
        <v>26895.408019999999</v>
      </c>
      <c r="K159" s="26">
        <v>1.795002937</v>
      </c>
      <c r="L159" s="3">
        <f t="shared" si="16"/>
        <v>0.63498795335268721</v>
      </c>
      <c r="M159" s="3">
        <f t="shared" si="17"/>
        <v>1.8410286533333333</v>
      </c>
    </row>
    <row r="160" spans="1:13" x14ac:dyDescent="0.2">
      <c r="A160" t="s">
        <v>935</v>
      </c>
      <c r="B160" t="str">
        <f t="shared" si="12"/>
        <v>P</v>
      </c>
      <c r="C160" t="str">
        <f t="shared" si="13"/>
        <v>E</v>
      </c>
      <c r="D160" s="3">
        <v>30749.155999999999</v>
      </c>
      <c r="E160" s="3">
        <v>9.1829999999999998</v>
      </c>
      <c r="F160" s="3">
        <v>29980.5676209864</v>
      </c>
      <c r="G160" s="3">
        <v>9.7289299964904696</v>
      </c>
      <c r="H160" s="3">
        <f t="shared" si="14"/>
        <v>2.4995430086393249</v>
      </c>
      <c r="I160" s="3">
        <f t="shared" si="15"/>
        <v>1.0594500704007916</v>
      </c>
      <c r="J160" s="26">
        <v>30474.365460000001</v>
      </c>
      <c r="K160" s="26">
        <v>2.1765031810000002</v>
      </c>
      <c r="L160" s="3">
        <f t="shared" si="16"/>
        <v>0.89365230057045519</v>
      </c>
      <c r="M160" s="3">
        <f t="shared" si="17"/>
        <v>0.2370143940977894</v>
      </c>
    </row>
    <row r="161" spans="1:13" x14ac:dyDescent="0.2">
      <c r="A161" t="s">
        <v>1473</v>
      </c>
      <c r="B161" t="str">
        <f t="shared" si="12"/>
        <v>P</v>
      </c>
      <c r="C161" t="str">
        <f t="shared" si="13"/>
        <v>E</v>
      </c>
      <c r="D161" s="3">
        <v>26997.103999999999</v>
      </c>
      <c r="E161" s="3">
        <v>1.4339999999999999</v>
      </c>
      <c r="F161" s="3">
        <v>26215.973310656002</v>
      </c>
      <c r="G161" s="3">
        <v>2.4803371429443302</v>
      </c>
      <c r="H161" s="3">
        <f t="shared" si="14"/>
        <v>2.8933869697431169</v>
      </c>
      <c r="I161" s="3">
        <f t="shared" si="15"/>
        <v>1.7296632795985567</v>
      </c>
      <c r="J161" s="26">
        <v>26825.566149999999</v>
      </c>
      <c r="K161" s="26">
        <v>1.903445005</v>
      </c>
      <c r="L161" s="3">
        <f t="shared" si="16"/>
        <v>0.63539352220890288</v>
      </c>
      <c r="M161" s="3">
        <f t="shared" si="17"/>
        <v>1.3273675069735007</v>
      </c>
    </row>
    <row r="162" spans="1:13" x14ac:dyDescent="0.2">
      <c r="A162" t="s">
        <v>1424</v>
      </c>
      <c r="B162" t="str">
        <f t="shared" si="12"/>
        <v>P</v>
      </c>
      <c r="C162" t="str">
        <f t="shared" si="13"/>
        <v>E</v>
      </c>
      <c r="D162" s="3">
        <v>31808.595000000001</v>
      </c>
      <c r="E162" s="3">
        <v>3.6739999999999999</v>
      </c>
      <c r="F162" s="3">
        <v>31112.3962763044</v>
      </c>
      <c r="G162" s="3">
        <v>8.7768430709838796</v>
      </c>
      <c r="H162" s="3">
        <f t="shared" si="14"/>
        <v>2.1887125907183296</v>
      </c>
      <c r="I162" s="3">
        <f t="shared" si="15"/>
        <v>2.3889066605835274</v>
      </c>
      <c r="J162" s="26">
        <v>31642.427299999999</v>
      </c>
      <c r="K162" s="26">
        <v>1.5697920320000001</v>
      </c>
      <c r="L162" s="3">
        <f t="shared" si="16"/>
        <v>0.52239874159799193</v>
      </c>
      <c r="M162" s="3">
        <f t="shared" si="17"/>
        <v>0.42727055851932499</v>
      </c>
    </row>
    <row r="163" spans="1:13" x14ac:dyDescent="0.2">
      <c r="A163" t="s">
        <v>1431</v>
      </c>
      <c r="B163" t="str">
        <f t="shared" si="12"/>
        <v>P</v>
      </c>
      <c r="C163" t="str">
        <f t="shared" si="13"/>
        <v>E</v>
      </c>
      <c r="D163" s="3">
        <v>28074.901000000002</v>
      </c>
      <c r="E163" s="3">
        <v>1.3580000000000001</v>
      </c>
      <c r="F163" s="3">
        <v>27508.754053640201</v>
      </c>
      <c r="G163" s="3">
        <v>2.88545417785644</v>
      </c>
      <c r="H163" s="3">
        <f t="shared" si="14"/>
        <v>2.0165590124780866</v>
      </c>
      <c r="I163" s="3">
        <f t="shared" si="15"/>
        <v>2.1247821633699853</v>
      </c>
      <c r="J163" s="26">
        <v>27986.792379999999</v>
      </c>
      <c r="K163" s="26">
        <v>1.8081889149999999</v>
      </c>
      <c r="L163" s="3">
        <f t="shared" si="16"/>
        <v>0.31383412536344368</v>
      </c>
      <c r="M163" s="3">
        <f t="shared" si="17"/>
        <v>1.3315087739322531</v>
      </c>
    </row>
    <row r="164" spans="1:13" x14ac:dyDescent="0.2">
      <c r="A164" t="s">
        <v>763</v>
      </c>
      <c r="B164" t="str">
        <f t="shared" si="12"/>
        <v>P</v>
      </c>
      <c r="C164" t="str">
        <f t="shared" si="13"/>
        <v>E</v>
      </c>
      <c r="D164" s="3">
        <v>26533.697</v>
      </c>
      <c r="E164" s="3">
        <v>1.9379999999999999</v>
      </c>
      <c r="F164" s="3">
        <v>25883.856348970701</v>
      </c>
      <c r="G164" s="3">
        <v>2.5495851039886399</v>
      </c>
      <c r="H164" s="3">
        <f t="shared" si="14"/>
        <v>2.4491146146324763</v>
      </c>
      <c r="I164" s="3">
        <f t="shared" si="15"/>
        <v>1.3155753890550257</v>
      </c>
      <c r="J164" s="26">
        <v>26197.80733</v>
      </c>
      <c r="K164" s="26">
        <v>1.3850769999999999</v>
      </c>
      <c r="L164" s="3">
        <f t="shared" si="16"/>
        <v>1.2658984912656555</v>
      </c>
      <c r="M164" s="3">
        <f t="shared" si="17"/>
        <v>0.71469401444788438</v>
      </c>
    </row>
    <row r="165" spans="1:13" x14ac:dyDescent="0.2">
      <c r="A165" t="s">
        <v>1285</v>
      </c>
      <c r="B165" t="str">
        <f t="shared" si="12"/>
        <v>P</v>
      </c>
      <c r="C165" t="str">
        <f t="shared" si="13"/>
        <v>E</v>
      </c>
      <c r="D165" s="3">
        <v>32266.019</v>
      </c>
      <c r="E165" s="3">
        <v>6.952</v>
      </c>
      <c r="F165" s="3">
        <v>31724.236566052899</v>
      </c>
      <c r="G165" s="3">
        <v>15.579496860504101</v>
      </c>
      <c r="H165" s="3">
        <f t="shared" si="14"/>
        <v>1.6791114948116184</v>
      </c>
      <c r="I165" s="3">
        <f t="shared" si="15"/>
        <v>2.2410093297618094</v>
      </c>
      <c r="J165" s="26">
        <v>32134.383129999998</v>
      </c>
      <c r="K165" s="26">
        <v>2.055776834</v>
      </c>
      <c r="L165" s="3">
        <f t="shared" si="16"/>
        <v>0.40797059593872392</v>
      </c>
      <c r="M165" s="3">
        <f t="shared" si="17"/>
        <v>0.29571013147295744</v>
      </c>
    </row>
    <row r="166" spans="1:13" x14ac:dyDescent="0.2">
      <c r="A166" t="s">
        <v>132</v>
      </c>
      <c r="B166" t="str">
        <f t="shared" si="12"/>
        <v>P</v>
      </c>
      <c r="C166" t="str">
        <f t="shared" si="13"/>
        <v>E</v>
      </c>
      <c r="D166" s="3">
        <v>37571.241000000002</v>
      </c>
      <c r="E166" s="3">
        <v>73.486000000000004</v>
      </c>
      <c r="F166" s="3">
        <v>36349.632115877401</v>
      </c>
      <c r="G166" s="3">
        <v>9.9868137836456299</v>
      </c>
      <c r="H166" s="3">
        <f t="shared" si="14"/>
        <v>3.2514467225679371</v>
      </c>
      <c r="I166" s="3">
        <f t="shared" si="15"/>
        <v>0.13590090335091895</v>
      </c>
      <c r="J166" s="26">
        <v>36949.464659999998</v>
      </c>
      <c r="K166" s="26">
        <v>2.234946012</v>
      </c>
      <c r="L166" s="3">
        <f t="shared" si="16"/>
        <v>1.6549262772555315</v>
      </c>
      <c r="M166" s="3">
        <f t="shared" si="17"/>
        <v>3.0413221729308982E-2</v>
      </c>
    </row>
    <row r="167" spans="1:13" x14ac:dyDescent="0.2">
      <c r="A167" t="s">
        <v>1535</v>
      </c>
      <c r="B167" t="str">
        <f t="shared" si="12"/>
        <v>P</v>
      </c>
      <c r="C167" t="str">
        <f t="shared" si="13"/>
        <v>E</v>
      </c>
      <c r="D167" s="3">
        <v>37803.654999999999</v>
      </c>
      <c r="E167" s="3">
        <v>110.38</v>
      </c>
      <c r="F167" s="3">
        <v>36643.480037865702</v>
      </c>
      <c r="G167" s="3">
        <v>10.165586233139001</v>
      </c>
      <c r="H167" s="3">
        <f t="shared" si="14"/>
        <v>3.0689491852951707</v>
      </c>
      <c r="I167" s="3">
        <f t="shared" si="15"/>
        <v>9.2096269551902532E-2</v>
      </c>
      <c r="J167" s="26">
        <v>36975.550609999998</v>
      </c>
      <c r="K167" s="26">
        <v>3.5296840669999998</v>
      </c>
      <c r="L167" s="3">
        <f t="shared" si="16"/>
        <v>2.1905405442939325</v>
      </c>
      <c r="M167" s="3">
        <f t="shared" si="17"/>
        <v>3.1977569007066498E-2</v>
      </c>
    </row>
    <row r="168" spans="1:13" x14ac:dyDescent="0.2">
      <c r="A168" t="s">
        <v>896</v>
      </c>
      <c r="B168" t="str">
        <f t="shared" si="12"/>
        <v>P</v>
      </c>
      <c r="C168" t="str">
        <f t="shared" si="13"/>
        <v>E</v>
      </c>
      <c r="D168" s="3">
        <v>31394.809000000001</v>
      </c>
      <c r="E168" s="3">
        <v>7.0060000000000002</v>
      </c>
      <c r="F168" s="3">
        <v>30465.375437926799</v>
      </c>
      <c r="G168" s="3">
        <v>3.50945568084716</v>
      </c>
      <c r="H168" s="3">
        <f t="shared" si="14"/>
        <v>2.9604689172442544</v>
      </c>
      <c r="I168" s="3">
        <f t="shared" si="15"/>
        <v>0.50092145030647439</v>
      </c>
      <c r="J168" s="26">
        <v>30901.93924</v>
      </c>
      <c r="K168" s="26">
        <v>2.0608971120000001</v>
      </c>
      <c r="L168" s="3">
        <f t="shared" si="16"/>
        <v>1.5699084520628916</v>
      </c>
      <c r="M168" s="3">
        <f t="shared" si="17"/>
        <v>0.29416173451327432</v>
      </c>
    </row>
    <row r="169" spans="1:13" x14ac:dyDescent="0.2">
      <c r="A169" t="s">
        <v>1559</v>
      </c>
      <c r="B169" t="str">
        <f t="shared" si="12"/>
        <v>P</v>
      </c>
      <c r="C169" t="str">
        <f t="shared" si="13"/>
        <v>E</v>
      </c>
      <c r="D169" s="3">
        <v>36849.063999999998</v>
      </c>
      <c r="E169" s="3">
        <v>77.626000000000005</v>
      </c>
      <c r="F169" s="3">
        <v>35494.0208629033</v>
      </c>
      <c r="G169" s="3">
        <v>9.8351080417633003</v>
      </c>
      <c r="H169" s="3">
        <f t="shared" si="14"/>
        <v>3.6772796646794017</v>
      </c>
      <c r="I169" s="3">
        <f t="shared" si="15"/>
        <v>0.12669863243968901</v>
      </c>
      <c r="J169" s="26">
        <v>36256.211329999998</v>
      </c>
      <c r="K169" s="26">
        <v>1.7690629959999999</v>
      </c>
      <c r="L169" s="3">
        <f t="shared" si="16"/>
        <v>1.6088676499354237</v>
      </c>
      <c r="M169" s="3">
        <f t="shared" si="17"/>
        <v>2.2789567876742328E-2</v>
      </c>
    </row>
    <row r="170" spans="1:13" x14ac:dyDescent="0.2">
      <c r="A170" t="s">
        <v>981</v>
      </c>
      <c r="B170" t="str">
        <f t="shared" si="12"/>
        <v>P</v>
      </c>
      <c r="C170" t="str">
        <f t="shared" si="13"/>
        <v>E</v>
      </c>
      <c r="D170" s="3">
        <v>26861.252</v>
      </c>
      <c r="E170" s="3">
        <v>0.65500000000000003</v>
      </c>
      <c r="F170" s="3">
        <v>26094.707921102599</v>
      </c>
      <c r="G170" s="3">
        <v>2.6721520423889098</v>
      </c>
      <c r="H170" s="3">
        <f t="shared" si="14"/>
        <v>2.8537168665756942</v>
      </c>
      <c r="I170" s="3">
        <f t="shared" si="15"/>
        <v>4.079621438761694</v>
      </c>
      <c r="J170" s="26">
        <v>26574.076980000002</v>
      </c>
      <c r="K170" s="26">
        <v>1.4843111040000001</v>
      </c>
      <c r="L170" s="3">
        <f t="shared" si="16"/>
        <v>1.069105118406241</v>
      </c>
      <c r="M170" s="3">
        <f t="shared" si="17"/>
        <v>2.2661238229007634</v>
      </c>
    </row>
    <row r="171" spans="1:13" x14ac:dyDescent="0.2">
      <c r="A171" t="s">
        <v>140</v>
      </c>
      <c r="B171" t="str">
        <f t="shared" si="12"/>
        <v>P</v>
      </c>
      <c r="C171" t="str">
        <f t="shared" si="13"/>
        <v>E</v>
      </c>
      <c r="D171" s="3">
        <v>37055.171000000002</v>
      </c>
      <c r="E171" s="3">
        <v>70.054000000000002</v>
      </c>
      <c r="F171" s="3">
        <v>35590.660784689302</v>
      </c>
      <c r="G171" s="3">
        <v>11.0688779354095</v>
      </c>
      <c r="H171" s="3">
        <f t="shared" si="14"/>
        <v>3.9522424962246157</v>
      </c>
      <c r="I171" s="3">
        <f t="shared" si="15"/>
        <v>0.15800493812501071</v>
      </c>
      <c r="J171" s="26">
        <v>36282.338109999997</v>
      </c>
      <c r="K171" s="26">
        <v>2.2103719709999998</v>
      </c>
      <c r="L171" s="3">
        <f t="shared" si="16"/>
        <v>2.085627644249719</v>
      </c>
      <c r="M171" s="3">
        <f t="shared" si="17"/>
        <v>3.1552402018442914E-2</v>
      </c>
    </row>
    <row r="172" spans="1:13" x14ac:dyDescent="0.2">
      <c r="A172" t="s">
        <v>1266</v>
      </c>
      <c r="B172" t="str">
        <f t="shared" si="12"/>
        <v>P</v>
      </c>
      <c r="C172" t="str">
        <f t="shared" si="13"/>
        <v>E</v>
      </c>
      <c r="D172" s="3">
        <v>27340.145</v>
      </c>
      <c r="E172" s="3">
        <v>1.6659999999999999</v>
      </c>
      <c r="F172" s="3">
        <v>26625.711650717301</v>
      </c>
      <c r="G172" s="3">
        <v>3.4799742698669398</v>
      </c>
      <c r="H172" s="3">
        <f t="shared" si="14"/>
        <v>2.6131293352054241</v>
      </c>
      <c r="I172" s="3">
        <f t="shared" si="15"/>
        <v>2.0888200899561467</v>
      </c>
      <c r="J172" s="26">
        <v>27163.667850000002</v>
      </c>
      <c r="K172" s="26">
        <v>1.7348520759999999</v>
      </c>
      <c r="L172" s="3">
        <f t="shared" si="16"/>
        <v>0.64548724961041282</v>
      </c>
      <c r="M172" s="3">
        <f t="shared" si="17"/>
        <v>1.0413277767106843</v>
      </c>
    </row>
    <row r="173" spans="1:13" x14ac:dyDescent="0.2">
      <c r="A173" t="s">
        <v>1147</v>
      </c>
      <c r="B173" t="str">
        <f t="shared" si="12"/>
        <v>P</v>
      </c>
      <c r="C173" t="str">
        <f t="shared" si="13"/>
        <v>E</v>
      </c>
      <c r="D173" s="3">
        <v>28650.612000000001</v>
      </c>
      <c r="E173" s="3">
        <v>0.93300000000000005</v>
      </c>
      <c r="F173" s="3">
        <v>27912.6837062743</v>
      </c>
      <c r="G173" s="3">
        <v>3.03755283355712</v>
      </c>
      <c r="H173" s="3">
        <f t="shared" si="14"/>
        <v>2.5756109284007658</v>
      </c>
      <c r="I173" s="3">
        <f t="shared" si="15"/>
        <v>3.255683637253076</v>
      </c>
      <c r="J173" s="26">
        <v>28233.26684</v>
      </c>
      <c r="K173" s="26">
        <v>1.7140879630000001</v>
      </c>
      <c r="L173" s="3">
        <f t="shared" si="16"/>
        <v>1.4566710128216485</v>
      </c>
      <c r="M173" s="3">
        <f t="shared" si="17"/>
        <v>1.8371789528403002</v>
      </c>
    </row>
    <row r="174" spans="1:13" x14ac:dyDescent="0.2">
      <c r="A174" t="s">
        <v>364</v>
      </c>
      <c r="B174" t="str">
        <f t="shared" si="12"/>
        <v>P</v>
      </c>
      <c r="C174" t="str">
        <f t="shared" si="13"/>
        <v>E</v>
      </c>
      <c r="D174" s="3">
        <v>36357.775999999998</v>
      </c>
      <c r="E174" s="3">
        <v>91.393000000000001</v>
      </c>
      <c r="F174" s="3">
        <v>34996.526478654298</v>
      </c>
      <c r="G174" s="3">
        <v>10.1504170894622</v>
      </c>
      <c r="H174" s="3">
        <f t="shared" si="14"/>
        <v>3.7440395731182803</v>
      </c>
      <c r="I174" s="3">
        <f t="shared" si="15"/>
        <v>0.11106339751909008</v>
      </c>
      <c r="J174" s="26">
        <v>35454.63697</v>
      </c>
      <c r="K174" s="26">
        <v>2.7517409320000001</v>
      </c>
      <c r="L174" s="3">
        <f t="shared" si="16"/>
        <v>2.4840326592033533</v>
      </c>
      <c r="M174" s="3">
        <f t="shared" si="17"/>
        <v>3.0108880680139619E-2</v>
      </c>
    </row>
    <row r="175" spans="1:13" x14ac:dyDescent="0.2">
      <c r="A175" t="s">
        <v>1216</v>
      </c>
      <c r="B175" t="str">
        <f t="shared" si="12"/>
        <v>P</v>
      </c>
      <c r="C175" t="str">
        <f t="shared" si="13"/>
        <v>E</v>
      </c>
      <c r="D175" s="3">
        <v>27497.653999999999</v>
      </c>
      <c r="E175" s="3">
        <v>4.7880000000000003</v>
      </c>
      <c r="F175" s="3">
        <v>26800.3755746895</v>
      </c>
      <c r="G175" s="3">
        <v>3.4428396224975502</v>
      </c>
      <c r="H175" s="3">
        <f t="shared" si="14"/>
        <v>2.5357742348147165</v>
      </c>
      <c r="I175" s="3">
        <f t="shared" si="15"/>
        <v>0.71905589442304718</v>
      </c>
      <c r="J175" s="26">
        <v>27221.534940000001</v>
      </c>
      <c r="K175" s="26">
        <v>2.2264897819999998</v>
      </c>
      <c r="L175" s="3">
        <f t="shared" si="16"/>
        <v>1.0041549726387469</v>
      </c>
      <c r="M175" s="3">
        <f t="shared" si="17"/>
        <v>0.46501457435254795</v>
      </c>
    </row>
    <row r="176" spans="1:13" x14ac:dyDescent="0.2">
      <c r="A176" t="s">
        <v>361</v>
      </c>
      <c r="B176" t="str">
        <f t="shared" si="12"/>
        <v>P</v>
      </c>
      <c r="C176" t="str">
        <f t="shared" si="13"/>
        <v>E</v>
      </c>
      <c r="D176" s="3">
        <v>25554.735000000001</v>
      </c>
      <c r="E176" s="3">
        <v>1.1499999999999999</v>
      </c>
      <c r="F176" s="3">
        <v>24841.253264491501</v>
      </c>
      <c r="G176" s="3">
        <v>2.4242870807647701</v>
      </c>
      <c r="H176" s="3">
        <f t="shared" si="14"/>
        <v>2.7919746986556491</v>
      </c>
      <c r="I176" s="3">
        <f t="shared" si="15"/>
        <v>2.108075722404148</v>
      </c>
      <c r="J176" s="26">
        <v>25356.981599999999</v>
      </c>
      <c r="K176" s="26">
        <v>1.470989943</v>
      </c>
      <c r="L176" s="3">
        <f t="shared" si="16"/>
        <v>0.7738424992472096</v>
      </c>
      <c r="M176" s="3">
        <f t="shared" si="17"/>
        <v>1.2791216895652175</v>
      </c>
    </row>
    <row r="177" spans="1:13" x14ac:dyDescent="0.2">
      <c r="A177" t="s">
        <v>2016</v>
      </c>
      <c r="B177" t="str">
        <f t="shared" si="12"/>
        <v>P</v>
      </c>
      <c r="C177" t="str">
        <f t="shared" si="13"/>
        <v>E</v>
      </c>
      <c r="D177" s="3">
        <v>31740.987000000001</v>
      </c>
      <c r="E177" s="3">
        <v>3.1349999999999998</v>
      </c>
      <c r="F177" s="3">
        <v>30945.045695299799</v>
      </c>
      <c r="G177" s="3">
        <v>3.5283300876617401</v>
      </c>
      <c r="H177" s="3">
        <f t="shared" si="14"/>
        <v>2.5076135934279602</v>
      </c>
      <c r="I177" s="3">
        <f t="shared" si="15"/>
        <v>1.1254641427948135</v>
      </c>
      <c r="J177" s="26">
        <v>31436.773949999999</v>
      </c>
      <c r="K177" s="26">
        <v>1.4755110739999999</v>
      </c>
      <c r="L177" s="3">
        <f t="shared" si="16"/>
        <v>0.95842341008489151</v>
      </c>
      <c r="M177" s="3">
        <f t="shared" si="17"/>
        <v>0.47065743987240832</v>
      </c>
    </row>
    <row r="178" spans="1:13" x14ac:dyDescent="0.2">
      <c r="A178" t="s">
        <v>251</v>
      </c>
      <c r="B178" t="str">
        <f t="shared" si="12"/>
        <v>P</v>
      </c>
      <c r="C178" t="str">
        <f t="shared" si="13"/>
        <v>E</v>
      </c>
      <c r="D178" s="3">
        <v>27744.517</v>
      </c>
      <c r="E178" s="3">
        <v>1.2829999999999999</v>
      </c>
      <c r="F178" s="3">
        <v>26913.3517514876</v>
      </c>
      <c r="G178" s="3">
        <v>2.6606049537658598</v>
      </c>
      <c r="H178" s="3">
        <f t="shared" si="14"/>
        <v>2.9957820080717195</v>
      </c>
      <c r="I178" s="3">
        <f t="shared" si="15"/>
        <v>2.0737372983366016</v>
      </c>
      <c r="J178" s="26">
        <v>27400.04853</v>
      </c>
      <c r="K178" s="26">
        <v>1.4293999669999999</v>
      </c>
      <c r="L178" s="3">
        <f t="shared" si="16"/>
        <v>1.2415731367750962</v>
      </c>
      <c r="M178" s="3">
        <f t="shared" si="17"/>
        <v>1.1141075346843337</v>
      </c>
    </row>
    <row r="179" spans="1:13" x14ac:dyDescent="0.2">
      <c r="A179" t="s">
        <v>183</v>
      </c>
      <c r="B179" t="str">
        <f t="shared" si="12"/>
        <v>P</v>
      </c>
      <c r="C179" t="str">
        <f t="shared" si="13"/>
        <v>E</v>
      </c>
      <c r="D179" s="3">
        <v>26315.200000000001</v>
      </c>
      <c r="E179" s="3">
        <v>1.2210000000000001</v>
      </c>
      <c r="F179" s="3">
        <v>25794.1683044786</v>
      </c>
      <c r="G179" s="3">
        <v>2.7136299610137899</v>
      </c>
      <c r="H179" s="3">
        <f t="shared" si="14"/>
        <v>1.9799647941927108</v>
      </c>
      <c r="I179" s="3">
        <f t="shared" si="15"/>
        <v>2.2224651605354544</v>
      </c>
      <c r="J179" s="26">
        <v>26122.605019999999</v>
      </c>
      <c r="K179" s="26">
        <v>1.4398760799999999</v>
      </c>
      <c r="L179" s="3">
        <f t="shared" si="16"/>
        <v>0.73187731805193068</v>
      </c>
      <c r="M179" s="3">
        <f t="shared" si="17"/>
        <v>1.1792596887796887</v>
      </c>
    </row>
    <row r="180" spans="1:13" x14ac:dyDescent="0.2">
      <c r="A180" t="s">
        <v>531</v>
      </c>
      <c r="B180" t="str">
        <f t="shared" si="12"/>
        <v>P</v>
      </c>
      <c r="C180" t="str">
        <f t="shared" si="13"/>
        <v>E</v>
      </c>
      <c r="D180" s="3">
        <v>37778.313000000002</v>
      </c>
      <c r="E180" s="3">
        <v>42.442999999999998</v>
      </c>
      <c r="F180" s="3">
        <v>36791.891757736703</v>
      </c>
      <c r="G180" s="3">
        <v>10.8244099617004</v>
      </c>
      <c r="H180" s="3">
        <f t="shared" si="14"/>
        <v>2.6110780602175088</v>
      </c>
      <c r="I180" s="3">
        <f t="shared" si="15"/>
        <v>0.25503404475886249</v>
      </c>
      <c r="J180" s="26">
        <v>37122.544979999999</v>
      </c>
      <c r="K180" s="26">
        <v>1.5490322110000001</v>
      </c>
      <c r="L180" s="3">
        <f t="shared" si="16"/>
        <v>1.7358319308752699</v>
      </c>
      <c r="M180" s="3">
        <f t="shared" si="17"/>
        <v>3.6496765332328068E-2</v>
      </c>
    </row>
    <row r="181" spans="1:13" x14ac:dyDescent="0.2">
      <c r="A181" t="s">
        <v>1406</v>
      </c>
      <c r="B181" t="str">
        <f t="shared" si="12"/>
        <v>P</v>
      </c>
      <c r="C181" t="str">
        <f t="shared" si="13"/>
        <v>E</v>
      </c>
      <c r="D181" s="3">
        <v>25824.169000000002</v>
      </c>
      <c r="E181" s="3">
        <v>1.2529999999999999</v>
      </c>
      <c r="F181" s="3">
        <v>25127.9347136914</v>
      </c>
      <c r="G181" s="3">
        <v>2.6073188781738201</v>
      </c>
      <c r="H181" s="3">
        <f t="shared" si="14"/>
        <v>2.6960568849615312</v>
      </c>
      <c r="I181" s="3">
        <f t="shared" si="15"/>
        <v>2.0808610360525304</v>
      </c>
      <c r="J181" s="26">
        <v>25596.97006</v>
      </c>
      <c r="K181" s="26">
        <v>1.690304995</v>
      </c>
      <c r="L181" s="3">
        <f t="shared" si="16"/>
        <v>0.87979187248968993</v>
      </c>
      <c r="M181" s="3">
        <f t="shared" si="17"/>
        <v>1.3490063806863528</v>
      </c>
    </row>
    <row r="182" spans="1:13" x14ac:dyDescent="0.2">
      <c r="A182" t="s">
        <v>262</v>
      </c>
      <c r="B182" t="str">
        <f t="shared" si="12"/>
        <v>P</v>
      </c>
      <c r="C182" t="str">
        <f t="shared" si="13"/>
        <v>E</v>
      </c>
      <c r="D182" s="3">
        <v>30842.04</v>
      </c>
      <c r="E182" s="3">
        <v>3.758</v>
      </c>
      <c r="F182" s="3">
        <v>30053.848728905701</v>
      </c>
      <c r="G182" s="3">
        <v>3.21636509895324</v>
      </c>
      <c r="H182" s="3">
        <f t="shared" si="14"/>
        <v>2.5555743754119367</v>
      </c>
      <c r="I182" s="3">
        <f t="shared" si="15"/>
        <v>0.85587150051975514</v>
      </c>
      <c r="J182" s="26">
        <v>30409.24771</v>
      </c>
      <c r="K182" s="26">
        <v>1.83603096</v>
      </c>
      <c r="L182" s="3">
        <f t="shared" si="16"/>
        <v>1.4032544215622611</v>
      </c>
      <c r="M182" s="3">
        <f t="shared" si="17"/>
        <v>0.48856598190526873</v>
      </c>
    </row>
    <row r="183" spans="1:13" x14ac:dyDescent="0.2">
      <c r="A183" t="s">
        <v>497</v>
      </c>
      <c r="B183" t="str">
        <f t="shared" si="12"/>
        <v>P</v>
      </c>
      <c r="C183" t="str">
        <f t="shared" si="13"/>
        <v>E</v>
      </c>
      <c r="D183" s="3">
        <v>27677.351999999999</v>
      </c>
      <c r="E183" s="3">
        <v>1.29</v>
      </c>
      <c r="F183" s="3">
        <v>27046.7301881042</v>
      </c>
      <c r="G183" s="3">
        <v>2.4355192184448198</v>
      </c>
      <c r="H183" s="3">
        <f t="shared" si="14"/>
        <v>2.2784759607631488</v>
      </c>
      <c r="I183" s="3">
        <f t="shared" si="15"/>
        <v>1.8879993941432711</v>
      </c>
      <c r="J183" s="26">
        <v>27450.73991</v>
      </c>
      <c r="K183" s="26">
        <v>1.5571641919999999</v>
      </c>
      <c r="L183" s="3">
        <f t="shared" si="16"/>
        <v>0.81876362305179606</v>
      </c>
      <c r="M183" s="3">
        <f t="shared" si="17"/>
        <v>1.2071040248062015</v>
      </c>
    </row>
    <row r="184" spans="1:13" x14ac:dyDescent="0.2">
      <c r="A184" t="s">
        <v>1100</v>
      </c>
      <c r="B184" t="str">
        <f t="shared" si="12"/>
        <v>P</v>
      </c>
      <c r="C184" t="str">
        <f t="shared" si="13"/>
        <v>E</v>
      </c>
      <c r="D184" s="3">
        <v>36390.057000000001</v>
      </c>
      <c r="E184" s="3">
        <v>35.223999999999997</v>
      </c>
      <c r="F184" s="3">
        <v>35251.674894123098</v>
      </c>
      <c r="G184" s="3">
        <v>14.2504971027374</v>
      </c>
      <c r="H184" s="3">
        <f t="shared" si="14"/>
        <v>3.1282778861184597</v>
      </c>
      <c r="I184" s="3">
        <f t="shared" si="15"/>
        <v>0.40456782599186353</v>
      </c>
      <c r="J184" s="26">
        <v>35726.900029999997</v>
      </c>
      <c r="K184" s="26">
        <v>1.5727167129999999</v>
      </c>
      <c r="L184" s="3">
        <f t="shared" si="16"/>
        <v>1.8223576016932417</v>
      </c>
      <c r="M184" s="3">
        <f t="shared" si="17"/>
        <v>4.4649009567340449E-2</v>
      </c>
    </row>
    <row r="185" spans="1:13" x14ac:dyDescent="0.2">
      <c r="A185" t="s">
        <v>1278</v>
      </c>
      <c r="B185" t="str">
        <f t="shared" si="12"/>
        <v>P</v>
      </c>
      <c r="C185" t="str">
        <f t="shared" si="13"/>
        <v>E</v>
      </c>
      <c r="D185" s="3">
        <v>27096.083999999999</v>
      </c>
      <c r="E185" s="3">
        <v>0.75600000000000001</v>
      </c>
      <c r="F185" s="3">
        <v>26449.2379269513</v>
      </c>
      <c r="G185" s="3">
        <v>2.8951320648193302</v>
      </c>
      <c r="H185" s="3">
        <f t="shared" si="14"/>
        <v>2.3872308376690103</v>
      </c>
      <c r="I185" s="3">
        <f t="shared" si="15"/>
        <v>3.8295397682795373</v>
      </c>
      <c r="J185" s="26">
        <v>26878.45768</v>
      </c>
      <c r="K185" s="26">
        <v>2.7122910020000002</v>
      </c>
      <c r="L185" s="3">
        <f t="shared" si="16"/>
        <v>0.80316521014623143</v>
      </c>
      <c r="M185" s="3">
        <f t="shared" si="17"/>
        <v>3.5876865105820106</v>
      </c>
    </row>
    <row r="186" spans="1:13" x14ac:dyDescent="0.2">
      <c r="A186" t="s">
        <v>96</v>
      </c>
      <c r="B186" t="str">
        <f t="shared" si="12"/>
        <v>P</v>
      </c>
      <c r="C186" t="str">
        <f t="shared" si="13"/>
        <v>E</v>
      </c>
      <c r="D186" s="3">
        <v>29548.062999999998</v>
      </c>
      <c r="E186" s="3">
        <v>1.302</v>
      </c>
      <c r="F186" s="3">
        <v>28739.307106637702</v>
      </c>
      <c r="G186" s="3">
        <v>3.3832468986511199</v>
      </c>
      <c r="H186" s="3">
        <f t="shared" si="14"/>
        <v>2.7370859922773847</v>
      </c>
      <c r="I186" s="3">
        <f t="shared" si="15"/>
        <v>2.5984999221590783</v>
      </c>
      <c r="J186" s="26">
        <v>29249.82907</v>
      </c>
      <c r="K186" s="26">
        <v>1.4318571090000001</v>
      </c>
      <c r="L186" s="3">
        <f t="shared" si="16"/>
        <v>1.0093180388846421</v>
      </c>
      <c r="M186" s="3">
        <f t="shared" si="17"/>
        <v>1.0997366428571429</v>
      </c>
    </row>
    <row r="187" spans="1:13" x14ac:dyDescent="0.2">
      <c r="A187" t="s">
        <v>216</v>
      </c>
      <c r="B187" t="str">
        <f t="shared" si="12"/>
        <v>P</v>
      </c>
      <c r="C187" t="str">
        <f t="shared" si="13"/>
        <v>E</v>
      </c>
      <c r="D187" s="3">
        <v>27474.463</v>
      </c>
      <c r="E187" s="3">
        <v>1.034</v>
      </c>
      <c r="F187" s="3">
        <v>26801.851878289199</v>
      </c>
      <c r="G187" s="3">
        <v>2.6112289428710902</v>
      </c>
      <c r="H187" s="3">
        <f t="shared" si="14"/>
        <v>2.4481320042935906</v>
      </c>
      <c r="I187" s="3">
        <f t="shared" si="15"/>
        <v>2.5253664824672053</v>
      </c>
      <c r="J187" s="26">
        <v>27131.965530000001</v>
      </c>
      <c r="K187" s="26">
        <v>1.542835951</v>
      </c>
      <c r="L187" s="3">
        <f t="shared" si="16"/>
        <v>1.246602963632077</v>
      </c>
      <c r="M187" s="3">
        <f t="shared" si="17"/>
        <v>1.4921044013539653</v>
      </c>
    </row>
    <row r="188" spans="1:13" x14ac:dyDescent="0.2">
      <c r="A188" t="s">
        <v>904</v>
      </c>
      <c r="B188" t="str">
        <f t="shared" si="12"/>
        <v>P</v>
      </c>
      <c r="C188" t="str">
        <f t="shared" si="13"/>
        <v>E</v>
      </c>
      <c r="D188" s="3">
        <v>36873.805999999997</v>
      </c>
      <c r="E188" s="3">
        <v>29.344000000000001</v>
      </c>
      <c r="F188" s="3">
        <v>35876.0125309906</v>
      </c>
      <c r="G188" s="3">
        <v>11.803662776947</v>
      </c>
      <c r="H188" s="3">
        <f t="shared" si="14"/>
        <v>2.7059682122572246</v>
      </c>
      <c r="I188" s="3">
        <f t="shared" si="15"/>
        <v>0.40225132146084375</v>
      </c>
      <c r="J188" s="26">
        <v>36313.09044</v>
      </c>
      <c r="K188" s="26">
        <v>1.600605249</v>
      </c>
      <c r="L188" s="3">
        <f t="shared" si="16"/>
        <v>1.520633807098722</v>
      </c>
      <c r="M188" s="3">
        <f t="shared" si="17"/>
        <v>5.4546253032988004E-2</v>
      </c>
    </row>
    <row r="189" spans="1:13" x14ac:dyDescent="0.2">
      <c r="A189" t="s">
        <v>518</v>
      </c>
      <c r="B189" t="str">
        <f t="shared" si="12"/>
        <v>P</v>
      </c>
      <c r="C189" t="str">
        <f t="shared" si="13"/>
        <v>E</v>
      </c>
      <c r="D189" s="3">
        <v>38625.925999999999</v>
      </c>
      <c r="E189" s="3">
        <v>118.65600000000001</v>
      </c>
      <c r="F189" s="3">
        <v>37710.429501023398</v>
      </c>
      <c r="G189" s="3">
        <v>11.674143075942901</v>
      </c>
      <c r="H189" s="3">
        <f t="shared" si="14"/>
        <v>2.3701606505863477</v>
      </c>
      <c r="I189" s="3">
        <f t="shared" si="15"/>
        <v>9.838645391672482E-2</v>
      </c>
      <c r="J189" s="26">
        <v>38116.137719999999</v>
      </c>
      <c r="K189" s="26">
        <v>1.5201179979999999</v>
      </c>
      <c r="L189" s="3">
        <f t="shared" si="16"/>
        <v>1.3198085658839627</v>
      </c>
      <c r="M189" s="3">
        <f t="shared" si="17"/>
        <v>1.2811134691882414E-2</v>
      </c>
    </row>
    <row r="190" spans="1:13" x14ac:dyDescent="0.2">
      <c r="A190" t="s">
        <v>129</v>
      </c>
      <c r="B190" t="str">
        <f t="shared" si="12"/>
        <v>P</v>
      </c>
      <c r="C190" t="str">
        <f t="shared" si="13"/>
        <v>E</v>
      </c>
      <c r="D190" s="3">
        <v>30300.845000000001</v>
      </c>
      <c r="E190" s="3">
        <v>1.462</v>
      </c>
      <c r="F190" s="3">
        <v>29600.556637900299</v>
      </c>
      <c r="G190" s="3">
        <v>3.2679419517517001</v>
      </c>
      <c r="H190" s="3">
        <f t="shared" si="14"/>
        <v>2.3111182612224237</v>
      </c>
      <c r="I190" s="3">
        <f t="shared" si="15"/>
        <v>2.2352544129628593</v>
      </c>
      <c r="J190" s="26">
        <v>29995.35428</v>
      </c>
      <c r="K190" s="26">
        <v>4.2563531399999999</v>
      </c>
      <c r="L190" s="3">
        <f t="shared" si="16"/>
        <v>1.0081920817719823</v>
      </c>
      <c r="M190" s="3">
        <f t="shared" si="17"/>
        <v>2.9113222571819426</v>
      </c>
    </row>
    <row r="191" spans="1:13" x14ac:dyDescent="0.2">
      <c r="A191" t="s">
        <v>465</v>
      </c>
      <c r="B191" t="str">
        <f t="shared" si="12"/>
        <v>P</v>
      </c>
      <c r="C191" t="str">
        <f t="shared" si="13"/>
        <v>E</v>
      </c>
      <c r="D191" s="3">
        <v>26478.311000000002</v>
      </c>
      <c r="E191" s="3">
        <v>0.93300000000000005</v>
      </c>
      <c r="F191" s="3">
        <v>25779.613433291899</v>
      </c>
      <c r="G191" s="3">
        <v>2.6796102523803702</v>
      </c>
      <c r="H191" s="3">
        <f t="shared" si="14"/>
        <v>2.6387542872659151</v>
      </c>
      <c r="I191" s="3">
        <f t="shared" si="15"/>
        <v>2.8720367120904289</v>
      </c>
      <c r="J191" s="26">
        <v>26112.747100000001</v>
      </c>
      <c r="K191" s="26">
        <v>2.1436049939999999</v>
      </c>
      <c r="L191" s="3">
        <f t="shared" si="16"/>
        <v>1.3806163844816273</v>
      </c>
      <c r="M191" s="3">
        <f t="shared" si="17"/>
        <v>2.2975401864951768</v>
      </c>
    </row>
    <row r="192" spans="1:13" x14ac:dyDescent="0.2">
      <c r="A192" t="s">
        <v>1085</v>
      </c>
      <c r="B192" t="str">
        <f t="shared" si="12"/>
        <v>P</v>
      </c>
      <c r="C192" t="str">
        <f t="shared" si="13"/>
        <v>E</v>
      </c>
      <c r="D192" s="3">
        <v>31424.371999999999</v>
      </c>
      <c r="E192" s="3">
        <v>4.5019999999999998</v>
      </c>
      <c r="F192" s="3">
        <v>30720.336883171101</v>
      </c>
      <c r="G192" s="3">
        <v>4.0000658035278303</v>
      </c>
      <c r="H192" s="3">
        <f t="shared" si="14"/>
        <v>2.2404110950217175</v>
      </c>
      <c r="I192" s="3">
        <f t="shared" si="15"/>
        <v>0.88850861917543988</v>
      </c>
      <c r="J192" s="26">
        <v>31083.414120000001</v>
      </c>
      <c r="K192" s="26">
        <v>1.704723835</v>
      </c>
      <c r="L192" s="3">
        <f t="shared" si="16"/>
        <v>1.0850109590097716</v>
      </c>
      <c r="M192" s="3">
        <f t="shared" si="17"/>
        <v>0.37865922589960022</v>
      </c>
    </row>
    <row r="193" spans="1:13" x14ac:dyDescent="0.2">
      <c r="A193" t="s">
        <v>1374</v>
      </c>
      <c r="B193" t="str">
        <f t="shared" si="12"/>
        <v>P</v>
      </c>
      <c r="C193" t="str">
        <f t="shared" si="13"/>
        <v>E</v>
      </c>
      <c r="D193" s="3">
        <v>26980.482</v>
      </c>
      <c r="E193" s="3">
        <v>1.165</v>
      </c>
      <c r="F193" s="3">
        <v>26356.728245471601</v>
      </c>
      <c r="G193" s="3">
        <v>4.1661291122436497</v>
      </c>
      <c r="H193" s="3">
        <f t="shared" si="14"/>
        <v>2.3118703162100642</v>
      </c>
      <c r="I193" s="3">
        <f t="shared" si="15"/>
        <v>3.5760764911962659</v>
      </c>
      <c r="J193" s="26">
        <v>26743.798289999999</v>
      </c>
      <c r="K193" s="26">
        <v>2.1305978300000001</v>
      </c>
      <c r="L193" s="3">
        <f t="shared" si="16"/>
        <v>0.8772404807297407</v>
      </c>
      <c r="M193" s="3">
        <f t="shared" si="17"/>
        <v>1.828839339055794</v>
      </c>
    </row>
    <row r="194" spans="1:13" x14ac:dyDescent="0.2">
      <c r="A194" t="s">
        <v>221</v>
      </c>
      <c r="B194" t="str">
        <f t="shared" si="12"/>
        <v>P</v>
      </c>
      <c r="C194" t="str">
        <f t="shared" si="13"/>
        <v>E</v>
      </c>
      <c r="D194" s="3">
        <v>28094.643</v>
      </c>
      <c r="E194" s="3">
        <v>0.68100000000000005</v>
      </c>
      <c r="F194" s="3">
        <v>27278.159862893299</v>
      </c>
      <c r="G194" s="3">
        <v>2.6666791439056299</v>
      </c>
      <c r="H194" s="3">
        <f t="shared" si="14"/>
        <v>2.9061879772122436</v>
      </c>
      <c r="I194" s="3">
        <f t="shared" si="15"/>
        <v>3.9158284051477676</v>
      </c>
      <c r="J194" s="26">
        <v>27674.500619999999</v>
      </c>
      <c r="K194" s="26">
        <v>1.4548749919999999</v>
      </c>
      <c r="L194" s="3">
        <f t="shared" si="16"/>
        <v>1.4954537062457107</v>
      </c>
      <c r="M194" s="3">
        <f t="shared" si="17"/>
        <v>2.1363803113069015</v>
      </c>
    </row>
    <row r="195" spans="1:13" x14ac:dyDescent="0.2">
      <c r="A195" t="s">
        <v>1092</v>
      </c>
      <c r="B195" t="str">
        <f t="shared" si="12"/>
        <v>P</v>
      </c>
      <c r="C195" t="str">
        <f t="shared" si="13"/>
        <v>E</v>
      </c>
      <c r="D195" s="3">
        <v>30436.731</v>
      </c>
      <c r="E195" s="3">
        <v>2.121</v>
      </c>
      <c r="F195" s="3">
        <v>29525.272019276701</v>
      </c>
      <c r="G195" s="3">
        <v>3.6453447341918901</v>
      </c>
      <c r="H195" s="3">
        <f t="shared" si="14"/>
        <v>2.9946020836577318</v>
      </c>
      <c r="I195" s="3">
        <f t="shared" si="15"/>
        <v>1.7186915295577039</v>
      </c>
      <c r="J195" s="26">
        <v>29918.589199999999</v>
      </c>
      <c r="K195" s="26">
        <v>1.6119689939999999</v>
      </c>
      <c r="L195" s="3">
        <f t="shared" si="16"/>
        <v>1.7023569318268812</v>
      </c>
      <c r="M195" s="3">
        <f t="shared" si="17"/>
        <v>0.76000424045261661</v>
      </c>
    </row>
    <row r="196" spans="1:13" x14ac:dyDescent="0.2">
      <c r="A196" t="s">
        <v>1556</v>
      </c>
      <c r="B196" t="str">
        <f t="shared" ref="B196:B259" si="18">IF(LEFT(A196,1)="N","N","P")</f>
        <v>P</v>
      </c>
      <c r="C196" t="str">
        <f t="shared" ref="C196:C259" si="19" xml:space="preserve"> IF(B196="P",LEFT(A196,1),MID(A196,2,1))</f>
        <v>E</v>
      </c>
      <c r="D196" s="3">
        <v>31978.995999999999</v>
      </c>
      <c r="E196" s="3">
        <v>0.91700000000000004</v>
      </c>
      <c r="F196" s="3">
        <v>31237.640044581101</v>
      </c>
      <c r="G196" s="3">
        <v>3.4712419509887602</v>
      </c>
      <c r="H196" s="3">
        <f t="shared" ref="H196:H259" si="20">(D196-F196)*100/D196</f>
        <v>2.3182590079403926</v>
      </c>
      <c r="I196" s="3">
        <f t="shared" ref="I196:I259" si="21">G196/E196</f>
        <v>3.785432880031363</v>
      </c>
      <c r="J196" s="26">
        <v>31716.915550000002</v>
      </c>
      <c r="K196" s="26">
        <v>1.7239382270000001</v>
      </c>
      <c r="L196" s="3">
        <f t="shared" ref="L196:L259" si="22">(D196-J196)*100/D196</f>
        <v>0.81953933137862633</v>
      </c>
      <c r="M196" s="3">
        <f t="shared" ref="M196:M259" si="23">K196/E196</f>
        <v>1.8799762562704472</v>
      </c>
    </row>
    <row r="197" spans="1:13" x14ac:dyDescent="0.2">
      <c r="A197" t="s">
        <v>206</v>
      </c>
      <c r="B197" t="str">
        <f t="shared" si="18"/>
        <v>P</v>
      </c>
      <c r="C197" t="str">
        <f t="shared" si="19"/>
        <v>E</v>
      </c>
      <c r="D197" s="3">
        <v>36573.004000000001</v>
      </c>
      <c r="E197" s="3">
        <v>40.271000000000001</v>
      </c>
      <c r="F197" s="3">
        <v>35567.953388106202</v>
      </c>
      <c r="G197" s="3">
        <v>12.0401899814605</v>
      </c>
      <c r="H197" s="3">
        <f t="shared" si="20"/>
        <v>2.7480668853283126</v>
      </c>
      <c r="I197" s="3">
        <f t="shared" si="21"/>
        <v>0.29897916568896971</v>
      </c>
      <c r="J197" s="26">
        <v>35867.724499999997</v>
      </c>
      <c r="K197" s="26">
        <v>1.9605948929999999</v>
      </c>
      <c r="L197" s="3">
        <f t="shared" si="22"/>
        <v>1.9284155602859534</v>
      </c>
      <c r="M197" s="3">
        <f t="shared" si="23"/>
        <v>4.8685031238360106E-2</v>
      </c>
    </row>
    <row r="198" spans="1:13" x14ac:dyDescent="0.2">
      <c r="A198" t="s">
        <v>1557</v>
      </c>
      <c r="B198" t="str">
        <f t="shared" si="18"/>
        <v>P</v>
      </c>
      <c r="C198" t="str">
        <f t="shared" si="19"/>
        <v>E</v>
      </c>
      <c r="D198" s="3">
        <v>27611.544999999998</v>
      </c>
      <c r="E198" s="3">
        <v>1.8169999999999999</v>
      </c>
      <c r="F198" s="3">
        <v>27124.011014472901</v>
      </c>
      <c r="G198" s="3">
        <v>2.9622290134429901</v>
      </c>
      <c r="H198" s="3">
        <f t="shared" si="20"/>
        <v>1.7656889012443806</v>
      </c>
      <c r="I198" s="3">
        <f t="shared" si="21"/>
        <v>1.6302856430616346</v>
      </c>
      <c r="J198" s="26">
        <v>27517.891309999999</v>
      </c>
      <c r="K198" s="26">
        <v>1.5842590329999999</v>
      </c>
      <c r="L198" s="3">
        <f t="shared" si="22"/>
        <v>0.33918308446701984</v>
      </c>
      <c r="M198" s="3">
        <f t="shared" si="23"/>
        <v>0.87190920913593839</v>
      </c>
    </row>
    <row r="199" spans="1:13" x14ac:dyDescent="0.2">
      <c r="A199" t="s">
        <v>844</v>
      </c>
      <c r="B199" t="str">
        <f t="shared" si="18"/>
        <v>P</v>
      </c>
      <c r="C199" t="str">
        <f t="shared" si="19"/>
        <v>E</v>
      </c>
      <c r="D199" s="3">
        <v>26526.954000000002</v>
      </c>
      <c r="E199" s="3">
        <v>1.135</v>
      </c>
      <c r="F199" s="3">
        <v>25906.852575413901</v>
      </c>
      <c r="G199" s="3">
        <v>2.8704662322997998</v>
      </c>
      <c r="H199" s="3">
        <f t="shared" si="20"/>
        <v>2.3376276996827476</v>
      </c>
      <c r="I199" s="3">
        <f t="shared" si="21"/>
        <v>2.5290451385901318</v>
      </c>
      <c r="J199" s="26">
        <v>26101.118350000001</v>
      </c>
      <c r="K199" s="26">
        <v>1.6781001090000001</v>
      </c>
      <c r="L199" s="3">
        <f t="shared" si="22"/>
        <v>1.6052941849260223</v>
      </c>
      <c r="M199" s="3">
        <f t="shared" si="23"/>
        <v>1.4785022986784142</v>
      </c>
    </row>
    <row r="200" spans="1:13" x14ac:dyDescent="0.2">
      <c r="A200" t="s">
        <v>602</v>
      </c>
      <c r="B200" t="str">
        <f t="shared" si="18"/>
        <v>P</v>
      </c>
      <c r="C200" t="str">
        <f t="shared" si="19"/>
        <v>E</v>
      </c>
      <c r="D200" s="3">
        <v>37021.243000000002</v>
      </c>
      <c r="E200" s="3">
        <v>35.463999999999999</v>
      </c>
      <c r="F200" s="3">
        <v>36167.793852181501</v>
      </c>
      <c r="G200" s="3">
        <v>12.5835239887237</v>
      </c>
      <c r="H200" s="3">
        <f t="shared" si="20"/>
        <v>2.3052957671315921</v>
      </c>
      <c r="I200" s="3">
        <f t="shared" si="21"/>
        <v>0.35482528729764551</v>
      </c>
      <c r="J200" s="26">
        <v>36543.517480000002</v>
      </c>
      <c r="K200" s="26">
        <v>1.4642028810000001</v>
      </c>
      <c r="L200" s="3">
        <f t="shared" si="22"/>
        <v>1.2904091848023578</v>
      </c>
      <c r="M200" s="3">
        <f t="shared" si="23"/>
        <v>4.1287020104895107E-2</v>
      </c>
    </row>
    <row r="201" spans="1:13" x14ac:dyDescent="0.2">
      <c r="A201" t="s">
        <v>1033</v>
      </c>
      <c r="B201" t="str">
        <f t="shared" si="18"/>
        <v>P</v>
      </c>
      <c r="C201" t="str">
        <f t="shared" si="19"/>
        <v>E</v>
      </c>
      <c r="D201" s="3">
        <v>31555.791000000001</v>
      </c>
      <c r="E201" s="3">
        <v>0.995</v>
      </c>
      <c r="F201" s="3">
        <v>30763.164583009799</v>
      </c>
      <c r="G201" s="3">
        <v>3.4867901802062899</v>
      </c>
      <c r="H201" s="3">
        <f t="shared" si="20"/>
        <v>2.5118255377917871</v>
      </c>
      <c r="I201" s="3">
        <f t="shared" si="21"/>
        <v>3.5043117389007938</v>
      </c>
      <c r="J201" s="26">
        <v>31113.822510000002</v>
      </c>
      <c r="K201" s="26">
        <v>1.5487668509999999</v>
      </c>
      <c r="L201" s="3">
        <f t="shared" si="22"/>
        <v>1.4005939195122672</v>
      </c>
      <c r="M201" s="3">
        <f t="shared" si="23"/>
        <v>1.5565495989949747</v>
      </c>
    </row>
    <row r="202" spans="1:13" x14ac:dyDescent="0.2">
      <c r="A202" t="s">
        <v>274</v>
      </c>
      <c r="B202" t="str">
        <f t="shared" si="18"/>
        <v>P</v>
      </c>
      <c r="C202" t="str">
        <f t="shared" si="19"/>
        <v>E</v>
      </c>
      <c r="D202" s="3">
        <v>27043.723999999998</v>
      </c>
      <c r="E202" s="3">
        <v>1.0820000000000001</v>
      </c>
      <c r="F202" s="3">
        <v>26626.420276036999</v>
      </c>
      <c r="G202" s="3">
        <v>3.0324499607086102</v>
      </c>
      <c r="H202" s="3">
        <f t="shared" si="20"/>
        <v>1.5430704882323136</v>
      </c>
      <c r="I202" s="3">
        <f t="shared" si="21"/>
        <v>2.8026339747769038</v>
      </c>
      <c r="J202" s="26">
        <v>26817.301500000001</v>
      </c>
      <c r="K202" s="26">
        <v>1.4804139140000001</v>
      </c>
      <c r="L202" s="3">
        <f t="shared" si="22"/>
        <v>0.8372460094622951</v>
      </c>
      <c r="M202" s="3">
        <f t="shared" si="23"/>
        <v>1.3682198835489834</v>
      </c>
    </row>
    <row r="203" spans="1:13" x14ac:dyDescent="0.2">
      <c r="A203" t="s">
        <v>70</v>
      </c>
      <c r="B203" t="str">
        <f t="shared" si="18"/>
        <v>P</v>
      </c>
      <c r="C203" t="str">
        <f t="shared" si="19"/>
        <v>E</v>
      </c>
      <c r="D203" s="3">
        <v>34671.531999999999</v>
      </c>
      <c r="E203" s="3">
        <v>79.34</v>
      </c>
      <c r="F203" s="3">
        <v>33323.932467627099</v>
      </c>
      <c r="G203" s="3">
        <v>5.3561499118804896</v>
      </c>
      <c r="H203" s="3">
        <f t="shared" si="20"/>
        <v>3.8867608514469461</v>
      </c>
      <c r="I203" s="3">
        <f t="shared" si="21"/>
        <v>6.7508821677344205E-2</v>
      </c>
      <c r="J203" s="26">
        <v>34596.509830000003</v>
      </c>
      <c r="K203" s="26">
        <v>3.661010981</v>
      </c>
      <c r="L203" s="3">
        <f t="shared" si="22"/>
        <v>0.21637973770526364</v>
      </c>
      <c r="M203" s="3">
        <f t="shared" si="23"/>
        <v>4.6143319649609271E-2</v>
      </c>
    </row>
    <row r="204" spans="1:13" x14ac:dyDescent="0.2">
      <c r="A204" t="s">
        <v>1129</v>
      </c>
      <c r="B204" t="str">
        <f t="shared" si="18"/>
        <v>P</v>
      </c>
      <c r="C204" t="str">
        <f t="shared" si="19"/>
        <v>E</v>
      </c>
      <c r="D204" s="3">
        <v>34791.786999999997</v>
      </c>
      <c r="E204" s="3">
        <v>95.378</v>
      </c>
      <c r="F204" s="3">
        <v>33100.685782404697</v>
      </c>
      <c r="G204" s="3">
        <v>5.4368588924407897</v>
      </c>
      <c r="H204" s="3">
        <f t="shared" si="20"/>
        <v>4.8606333948736244</v>
      </c>
      <c r="I204" s="3">
        <f t="shared" si="21"/>
        <v>5.7003280551498142E-2</v>
      </c>
      <c r="J204" s="26">
        <v>34567.772409999998</v>
      </c>
      <c r="K204" s="26">
        <v>6.5951969620000002</v>
      </c>
      <c r="L204" s="3">
        <f t="shared" si="22"/>
        <v>0.64387204370962281</v>
      </c>
      <c r="M204" s="3">
        <f t="shared" si="23"/>
        <v>6.9147989704124641E-2</v>
      </c>
    </row>
    <row r="205" spans="1:13" x14ac:dyDescent="0.2">
      <c r="A205" t="s">
        <v>1097</v>
      </c>
      <c r="B205" t="str">
        <f t="shared" si="18"/>
        <v>P</v>
      </c>
      <c r="C205" t="str">
        <f t="shared" si="19"/>
        <v>E</v>
      </c>
      <c r="D205" s="3">
        <v>38387.709000000003</v>
      </c>
      <c r="E205" s="3">
        <v>436.12200000000001</v>
      </c>
      <c r="F205" s="3">
        <v>36271.399670345498</v>
      </c>
      <c r="G205" s="3">
        <v>7.6293439865112296</v>
      </c>
      <c r="H205" s="3">
        <f t="shared" si="20"/>
        <v>5.5129867991197514</v>
      </c>
      <c r="I205" s="3">
        <f t="shared" si="21"/>
        <v>1.7493600383634005E-2</v>
      </c>
      <c r="J205" s="26">
        <v>37989.79926</v>
      </c>
      <c r="K205" s="26">
        <v>8.1637172699999994</v>
      </c>
      <c r="L205" s="3">
        <f t="shared" si="22"/>
        <v>1.0365550598500233</v>
      </c>
      <c r="M205" s="3">
        <f t="shared" si="23"/>
        <v>1.8718884325945491E-2</v>
      </c>
    </row>
    <row r="206" spans="1:13" x14ac:dyDescent="0.2">
      <c r="A206" t="s">
        <v>960</v>
      </c>
      <c r="B206" t="str">
        <f t="shared" si="18"/>
        <v>P</v>
      </c>
      <c r="C206" t="str">
        <f t="shared" si="19"/>
        <v>E</v>
      </c>
      <c r="D206" s="3">
        <v>49810.726000000002</v>
      </c>
      <c r="E206" s="3">
        <v>1209.598</v>
      </c>
      <c r="F206" s="3">
        <v>47433.338372764403</v>
      </c>
      <c r="G206" s="3">
        <v>7.5915682315826398</v>
      </c>
      <c r="H206" s="3">
        <f t="shared" si="20"/>
        <v>4.7728427552643966</v>
      </c>
      <c r="I206" s="3">
        <f t="shared" si="21"/>
        <v>6.2761084522152321E-3</v>
      </c>
      <c r="J206" s="26">
        <v>49294.003649999999</v>
      </c>
      <c r="K206" s="26">
        <v>7.9382660390000002</v>
      </c>
      <c r="L206" s="3">
        <f t="shared" si="22"/>
        <v>1.0373716496322571</v>
      </c>
      <c r="M206" s="3">
        <f t="shared" si="23"/>
        <v>6.5627307907255138E-3</v>
      </c>
    </row>
    <row r="207" spans="1:13" x14ac:dyDescent="0.2">
      <c r="A207" t="s">
        <v>731</v>
      </c>
      <c r="B207" t="str">
        <f t="shared" si="18"/>
        <v>P</v>
      </c>
      <c r="C207" t="str">
        <f t="shared" si="19"/>
        <v>E</v>
      </c>
      <c r="D207" s="3">
        <v>48943.716999999997</v>
      </c>
      <c r="E207" s="3">
        <v>1800.027</v>
      </c>
      <c r="F207" s="3">
        <v>46262.138792731799</v>
      </c>
      <c r="G207" s="3">
        <v>6.2916121482849103</v>
      </c>
      <c r="H207" s="3">
        <f t="shared" si="20"/>
        <v>5.4789018318085612</v>
      </c>
      <c r="I207" s="3">
        <f t="shared" si="21"/>
        <v>3.4952876530657097E-3</v>
      </c>
      <c r="J207" s="26">
        <v>48436.046490000001</v>
      </c>
      <c r="K207" s="26">
        <v>7.0267219540000001</v>
      </c>
      <c r="L207" s="3">
        <f t="shared" si="22"/>
        <v>1.0372536887625359</v>
      </c>
      <c r="M207" s="3">
        <f t="shared" si="23"/>
        <v>3.9036758637509324E-3</v>
      </c>
    </row>
    <row r="208" spans="1:13" x14ac:dyDescent="0.2">
      <c r="A208" t="s">
        <v>673</v>
      </c>
      <c r="B208" t="str">
        <f t="shared" si="18"/>
        <v>P</v>
      </c>
      <c r="C208" t="str">
        <f t="shared" si="19"/>
        <v>E</v>
      </c>
      <c r="D208" s="3">
        <v>37980.06</v>
      </c>
      <c r="E208" s="3">
        <v>203.71299999999999</v>
      </c>
      <c r="F208" s="3">
        <v>35813.7911503328</v>
      </c>
      <c r="G208" s="3">
        <v>4.8298931121826101</v>
      </c>
      <c r="H208" s="3">
        <f t="shared" si="20"/>
        <v>5.7037004408818683</v>
      </c>
      <c r="I208" s="3">
        <f t="shared" si="21"/>
        <v>2.3709302362552268E-2</v>
      </c>
      <c r="J208" s="26">
        <v>37686.02046</v>
      </c>
      <c r="K208" s="26">
        <v>5.6663322450000004</v>
      </c>
      <c r="L208" s="3">
        <f t="shared" si="22"/>
        <v>0.77419451154105068</v>
      </c>
      <c r="M208" s="3">
        <f t="shared" si="23"/>
        <v>2.781527072400878E-2</v>
      </c>
    </row>
    <row r="209" spans="1:13" x14ac:dyDescent="0.2">
      <c r="A209" t="s">
        <v>234</v>
      </c>
      <c r="B209" t="str">
        <f t="shared" si="18"/>
        <v>P</v>
      </c>
      <c r="C209" t="str">
        <f t="shared" si="19"/>
        <v>E</v>
      </c>
      <c r="D209" s="3">
        <v>38577.921999999999</v>
      </c>
      <c r="E209" s="3">
        <v>1800.0260000000001</v>
      </c>
      <c r="F209" s="3">
        <v>36682.908736367797</v>
      </c>
      <c r="G209" s="3">
        <v>5.70055723190307</v>
      </c>
      <c r="H209" s="3">
        <f t="shared" si="20"/>
        <v>4.9121703953681113</v>
      </c>
      <c r="I209" s="3">
        <f t="shared" si="21"/>
        <v>3.1669304953945497E-3</v>
      </c>
      <c r="J209" s="26">
        <v>38419.368690000003</v>
      </c>
      <c r="K209" s="26">
        <v>6.7797319890000001</v>
      </c>
      <c r="L209" s="3">
        <f t="shared" si="22"/>
        <v>0.41099494679883403</v>
      </c>
      <c r="M209" s="3">
        <f t="shared" si="23"/>
        <v>3.766463367195807E-3</v>
      </c>
    </row>
    <row r="210" spans="1:13" x14ac:dyDescent="0.2">
      <c r="A210" t="s">
        <v>1522</v>
      </c>
      <c r="B210" t="str">
        <f t="shared" si="18"/>
        <v>P</v>
      </c>
      <c r="C210" t="str">
        <f t="shared" si="19"/>
        <v>E</v>
      </c>
      <c r="D210" s="3">
        <v>34081.680999999997</v>
      </c>
      <c r="E210" s="3">
        <v>169.20500000000001</v>
      </c>
      <c r="F210" s="3">
        <v>32389.8419618558</v>
      </c>
      <c r="G210" s="3">
        <v>5.57676005363464</v>
      </c>
      <c r="H210" s="3">
        <f t="shared" si="20"/>
        <v>4.9640715730664731</v>
      </c>
      <c r="I210" s="3">
        <f t="shared" si="21"/>
        <v>3.2958600831149432E-2</v>
      </c>
      <c r="J210" s="26">
        <v>33926.996740000002</v>
      </c>
      <c r="K210" s="26">
        <v>7.3526389600000002</v>
      </c>
      <c r="L210" s="3">
        <f t="shared" si="22"/>
        <v>0.45386335257346772</v>
      </c>
      <c r="M210" s="3">
        <f t="shared" si="23"/>
        <v>4.3454028899855203E-2</v>
      </c>
    </row>
    <row r="211" spans="1:13" x14ac:dyDescent="0.2">
      <c r="A211" t="s">
        <v>755</v>
      </c>
      <c r="B211" t="str">
        <f t="shared" si="18"/>
        <v>P</v>
      </c>
      <c r="C211" t="str">
        <f t="shared" si="19"/>
        <v>E</v>
      </c>
      <c r="D211" s="3">
        <v>48801.427000000003</v>
      </c>
      <c r="E211" s="3">
        <v>164.19</v>
      </c>
      <c r="F211" s="3">
        <v>46472.5731639066</v>
      </c>
      <c r="G211" s="3">
        <v>7.0416309833526602</v>
      </c>
      <c r="H211" s="3">
        <f t="shared" si="20"/>
        <v>4.7721019225388703</v>
      </c>
      <c r="I211" s="3">
        <f t="shared" si="21"/>
        <v>4.2887088028215239E-2</v>
      </c>
      <c r="J211" s="26">
        <v>48384.63495</v>
      </c>
      <c r="K211" s="26">
        <v>9.4878861899999993</v>
      </c>
      <c r="L211" s="3">
        <f t="shared" si="22"/>
        <v>0.85405709550256315</v>
      </c>
      <c r="M211" s="3">
        <f t="shared" si="23"/>
        <v>5.7786017357938972E-2</v>
      </c>
    </row>
    <row r="212" spans="1:13" x14ac:dyDescent="0.2">
      <c r="A212" t="s">
        <v>1068</v>
      </c>
      <c r="B212" t="str">
        <f t="shared" si="18"/>
        <v>P</v>
      </c>
      <c r="C212" t="str">
        <f t="shared" si="19"/>
        <v>E</v>
      </c>
      <c r="D212" s="3">
        <v>48249.766000000003</v>
      </c>
      <c r="E212" s="3">
        <v>164.31200000000001</v>
      </c>
      <c r="F212" s="3">
        <v>45673.732052031999</v>
      </c>
      <c r="G212" s="3">
        <v>7.3365888595581001</v>
      </c>
      <c r="H212" s="3">
        <f t="shared" si="20"/>
        <v>5.3389563546650241</v>
      </c>
      <c r="I212" s="3">
        <f t="shared" si="21"/>
        <v>4.4650353349469908E-2</v>
      </c>
      <c r="J212" s="26">
        <v>47654.792609999997</v>
      </c>
      <c r="K212" s="26">
        <v>6.1526510720000003</v>
      </c>
      <c r="L212" s="3">
        <f t="shared" si="22"/>
        <v>1.2331114517736861</v>
      </c>
      <c r="M212" s="3">
        <f t="shared" si="23"/>
        <v>3.7444928380154827E-2</v>
      </c>
    </row>
    <row r="213" spans="1:13" x14ac:dyDescent="0.2">
      <c r="A213" t="s">
        <v>1074</v>
      </c>
      <c r="B213" t="str">
        <f t="shared" si="18"/>
        <v>P</v>
      </c>
      <c r="C213" t="str">
        <f t="shared" si="19"/>
        <v>E</v>
      </c>
      <c r="D213" s="3">
        <v>33812.245000000003</v>
      </c>
      <c r="E213" s="3">
        <v>92.278000000000006</v>
      </c>
      <c r="F213" s="3">
        <v>32467.469014728002</v>
      </c>
      <c r="G213" s="3">
        <v>7.1037828922271702</v>
      </c>
      <c r="H213" s="3">
        <f t="shared" si="20"/>
        <v>3.9771863278288708</v>
      </c>
      <c r="I213" s="3">
        <f t="shared" si="21"/>
        <v>7.6982410674561325E-2</v>
      </c>
      <c r="J213" s="26">
        <v>33599.709819999996</v>
      </c>
      <c r="K213" s="26">
        <v>5.2646231649999997</v>
      </c>
      <c r="L213" s="3">
        <f t="shared" si="22"/>
        <v>0.6285745888804668</v>
      </c>
      <c r="M213" s="3">
        <f t="shared" si="23"/>
        <v>5.7051769273282898E-2</v>
      </c>
    </row>
    <row r="214" spans="1:13" x14ac:dyDescent="0.2">
      <c r="A214" t="s">
        <v>65</v>
      </c>
      <c r="B214" t="str">
        <f t="shared" si="18"/>
        <v>P</v>
      </c>
      <c r="C214" t="str">
        <f t="shared" si="19"/>
        <v>E</v>
      </c>
      <c r="D214" s="3">
        <v>39048.97</v>
      </c>
      <c r="E214" s="3">
        <v>1800.0260000000001</v>
      </c>
      <c r="F214" s="3">
        <v>37204.063943179601</v>
      </c>
      <c r="G214" s="3">
        <v>5.9613308906555096</v>
      </c>
      <c r="H214" s="3">
        <f t="shared" si="20"/>
        <v>4.7245959543117282</v>
      </c>
      <c r="I214" s="3">
        <f t="shared" si="21"/>
        <v>3.3118026576591168E-3</v>
      </c>
      <c r="J214" s="26">
        <v>38682.839180000003</v>
      </c>
      <c r="K214" s="26">
        <v>5.8077697749999997</v>
      </c>
      <c r="L214" s="3">
        <f t="shared" si="22"/>
        <v>0.93761966064661495</v>
      </c>
      <c r="M214" s="3">
        <f t="shared" si="23"/>
        <v>3.2264921590021475E-3</v>
      </c>
    </row>
    <row r="215" spans="1:13" x14ac:dyDescent="0.2">
      <c r="A215" t="s">
        <v>622</v>
      </c>
      <c r="B215" t="str">
        <f t="shared" si="18"/>
        <v>P</v>
      </c>
      <c r="C215" t="str">
        <f t="shared" si="19"/>
        <v>E</v>
      </c>
      <c r="D215" s="3">
        <v>48975.64</v>
      </c>
      <c r="E215" s="3">
        <v>1800.0650000000001</v>
      </c>
      <c r="F215" s="3">
        <v>46476.853958230597</v>
      </c>
      <c r="G215" s="3">
        <v>5.9850399494171098</v>
      </c>
      <c r="H215" s="3">
        <f t="shared" si="20"/>
        <v>5.1020998230332522</v>
      </c>
      <c r="I215" s="3">
        <f t="shared" si="21"/>
        <v>3.3249021282104312E-3</v>
      </c>
      <c r="J215" s="26">
        <v>48659.953079999999</v>
      </c>
      <c r="K215" s="26">
        <v>47.524336099999999</v>
      </c>
      <c r="L215" s="3">
        <f t="shared" si="22"/>
        <v>0.6445794684867826</v>
      </c>
      <c r="M215" s="3">
        <f t="shared" si="23"/>
        <v>2.6401455558549274E-2</v>
      </c>
    </row>
    <row r="216" spans="1:13" x14ac:dyDescent="0.2">
      <c r="A216" t="s">
        <v>847</v>
      </c>
      <c r="B216" t="str">
        <f t="shared" si="18"/>
        <v>P</v>
      </c>
      <c r="C216" t="str">
        <f t="shared" si="19"/>
        <v>E</v>
      </c>
      <c r="D216" s="3">
        <v>38512.338000000003</v>
      </c>
      <c r="E216" s="3">
        <v>1800.0340000000001</v>
      </c>
      <c r="F216" s="3">
        <v>36548.776836511701</v>
      </c>
      <c r="G216" s="3">
        <v>5.8193080425262398</v>
      </c>
      <c r="H216" s="3">
        <f t="shared" si="20"/>
        <v>5.0985249544919924</v>
      </c>
      <c r="I216" s="3">
        <f t="shared" si="21"/>
        <v>3.2328878468552481E-3</v>
      </c>
      <c r="J216" s="26">
        <v>38171.384279999998</v>
      </c>
      <c r="K216" s="26">
        <v>4.6812877659999996</v>
      </c>
      <c r="L216" s="3">
        <f t="shared" si="22"/>
        <v>0.88531036469404933</v>
      </c>
      <c r="M216" s="3">
        <f t="shared" si="23"/>
        <v>2.6006663018587422E-3</v>
      </c>
    </row>
    <row r="217" spans="1:13" x14ac:dyDescent="0.2">
      <c r="A217" t="s">
        <v>927</v>
      </c>
      <c r="B217" t="str">
        <f t="shared" si="18"/>
        <v>P</v>
      </c>
      <c r="C217" t="str">
        <f t="shared" si="19"/>
        <v>E</v>
      </c>
      <c r="D217" s="3">
        <v>32999.222000000002</v>
      </c>
      <c r="E217" s="3">
        <v>91.631</v>
      </c>
      <c r="F217" s="3">
        <v>31524.169627143001</v>
      </c>
      <c r="G217" s="3">
        <v>5.49930715560913</v>
      </c>
      <c r="H217" s="3">
        <f t="shared" si="20"/>
        <v>4.4699610580425206</v>
      </c>
      <c r="I217" s="3">
        <f t="shared" si="21"/>
        <v>6.0015793297127938E-2</v>
      </c>
      <c r="J217" s="26">
        <v>32663.330549999999</v>
      </c>
      <c r="K217" s="26">
        <v>9.5644149780000003</v>
      </c>
      <c r="L217" s="3">
        <f t="shared" si="22"/>
        <v>1.0178768760063579</v>
      </c>
      <c r="M217" s="3">
        <f t="shared" si="23"/>
        <v>0.10437968567406228</v>
      </c>
    </row>
    <row r="218" spans="1:13" x14ac:dyDescent="0.2">
      <c r="A218" t="s">
        <v>1380</v>
      </c>
      <c r="B218" t="str">
        <f t="shared" si="18"/>
        <v>P</v>
      </c>
      <c r="C218" t="str">
        <f t="shared" si="19"/>
        <v>E</v>
      </c>
      <c r="D218" s="3">
        <v>34589.417999999998</v>
      </c>
      <c r="E218" s="3">
        <v>134.066</v>
      </c>
      <c r="F218" s="3">
        <v>33292.8433561524</v>
      </c>
      <c r="G218" s="3">
        <v>7.4050397872924796</v>
      </c>
      <c r="H218" s="3">
        <f t="shared" si="20"/>
        <v>3.7484719859917797</v>
      </c>
      <c r="I218" s="3">
        <f t="shared" si="21"/>
        <v>5.5234286003106522E-2</v>
      </c>
      <c r="J218" s="26">
        <v>34466.575140000001</v>
      </c>
      <c r="K218" s="26">
        <v>5.9543070790000003</v>
      </c>
      <c r="L218" s="3">
        <f t="shared" si="22"/>
        <v>0.35514578475994313</v>
      </c>
      <c r="M218" s="3">
        <f t="shared" si="23"/>
        <v>4.4413252271269375E-2</v>
      </c>
    </row>
    <row r="219" spans="1:13" x14ac:dyDescent="0.2">
      <c r="A219" t="s">
        <v>436</v>
      </c>
      <c r="B219" t="str">
        <f t="shared" si="18"/>
        <v>P</v>
      </c>
      <c r="C219" t="str">
        <f t="shared" si="19"/>
        <v>E</v>
      </c>
      <c r="D219" s="3">
        <v>48181.328000000001</v>
      </c>
      <c r="E219" s="3">
        <v>1800.0219999999999</v>
      </c>
      <c r="F219" s="3">
        <v>45393.679884313402</v>
      </c>
      <c r="G219" s="3">
        <v>5.5719811916351301</v>
      </c>
      <c r="H219" s="3">
        <f t="shared" si="20"/>
        <v>5.7857436301602139</v>
      </c>
      <c r="I219" s="3">
        <f t="shared" si="21"/>
        <v>3.0955072724861863E-3</v>
      </c>
      <c r="J219" s="26">
        <v>47563.346380000003</v>
      </c>
      <c r="K219" s="26">
        <v>7.7239620689999997</v>
      </c>
      <c r="L219" s="3">
        <f t="shared" si="22"/>
        <v>1.2826164110711076</v>
      </c>
      <c r="M219" s="3">
        <f t="shared" si="23"/>
        <v>4.2910375923183161E-3</v>
      </c>
    </row>
    <row r="220" spans="1:13" x14ac:dyDescent="0.2">
      <c r="A220" t="s">
        <v>464</v>
      </c>
      <c r="B220" t="str">
        <f t="shared" si="18"/>
        <v>P</v>
      </c>
      <c r="C220" t="str">
        <f t="shared" si="19"/>
        <v>E</v>
      </c>
      <c r="D220" s="3">
        <v>49474.237000000001</v>
      </c>
      <c r="E220" s="3">
        <v>219.744</v>
      </c>
      <c r="F220" s="3">
        <v>46862.226293593201</v>
      </c>
      <c r="G220" s="3">
        <v>7.13759088516235</v>
      </c>
      <c r="H220" s="3">
        <f t="shared" si="20"/>
        <v>5.2795371182920912</v>
      </c>
      <c r="I220" s="3">
        <f t="shared" si="21"/>
        <v>3.248139146080143E-2</v>
      </c>
      <c r="J220" s="26">
        <v>48690.354429999999</v>
      </c>
      <c r="K220" s="26">
        <v>11.182217120000001</v>
      </c>
      <c r="L220" s="3">
        <f t="shared" si="22"/>
        <v>1.5844257891233402</v>
      </c>
      <c r="M220" s="3">
        <f t="shared" si="23"/>
        <v>5.0887474151740213E-2</v>
      </c>
    </row>
    <row r="221" spans="1:13" x14ac:dyDescent="0.2">
      <c r="A221" t="s">
        <v>827</v>
      </c>
      <c r="B221" t="str">
        <f t="shared" si="18"/>
        <v>P</v>
      </c>
      <c r="C221" t="str">
        <f t="shared" si="19"/>
        <v>E</v>
      </c>
      <c r="D221" s="3">
        <v>30653.451000000001</v>
      </c>
      <c r="E221" s="3">
        <v>1800.03</v>
      </c>
      <c r="F221" s="3">
        <v>28930.284966553299</v>
      </c>
      <c r="G221" s="3">
        <v>4.8078148365020699</v>
      </c>
      <c r="H221" s="3">
        <f t="shared" si="20"/>
        <v>5.6214422103622246</v>
      </c>
      <c r="I221" s="3">
        <f t="shared" si="21"/>
        <v>2.6709637264390428E-3</v>
      </c>
      <c r="J221" s="26">
        <v>30374.979029999999</v>
      </c>
      <c r="K221" s="26">
        <v>5.9954791070000004</v>
      </c>
      <c r="L221" s="3">
        <f t="shared" si="22"/>
        <v>0.90845226529307355</v>
      </c>
      <c r="M221" s="3">
        <f t="shared" si="23"/>
        <v>3.330766213340889E-3</v>
      </c>
    </row>
    <row r="222" spans="1:13" x14ac:dyDescent="0.2">
      <c r="A222" t="s">
        <v>346</v>
      </c>
      <c r="B222" t="str">
        <f t="shared" si="18"/>
        <v>P</v>
      </c>
      <c r="C222" t="str">
        <f t="shared" si="19"/>
        <v>E</v>
      </c>
      <c r="D222" s="3">
        <v>48777.436000000002</v>
      </c>
      <c r="E222" s="3">
        <v>1800.0329999999999</v>
      </c>
      <c r="F222" s="3">
        <v>46713.269911198899</v>
      </c>
      <c r="G222" s="3">
        <v>8.7141759395599294</v>
      </c>
      <c r="H222" s="3">
        <f t="shared" si="20"/>
        <v>4.2318052322412001</v>
      </c>
      <c r="I222" s="3">
        <f t="shared" si="21"/>
        <v>4.8411201014425453E-3</v>
      </c>
      <c r="J222" s="26">
        <v>48383.12184</v>
      </c>
      <c r="K222" s="26">
        <v>13.30891538</v>
      </c>
      <c r="L222" s="3">
        <f t="shared" si="22"/>
        <v>0.80839460278314279</v>
      </c>
      <c r="M222" s="3">
        <f t="shared" si="23"/>
        <v>7.393706326495126E-3</v>
      </c>
    </row>
    <row r="223" spans="1:13" x14ac:dyDescent="0.2">
      <c r="A223" t="s">
        <v>697</v>
      </c>
      <c r="B223" t="str">
        <f t="shared" si="18"/>
        <v>P</v>
      </c>
      <c r="C223" t="str">
        <f t="shared" si="19"/>
        <v>E</v>
      </c>
      <c r="D223" s="3">
        <v>38653.226999999999</v>
      </c>
      <c r="E223" s="3">
        <v>173.48599999999999</v>
      </c>
      <c r="F223" s="3">
        <v>36428.578268277903</v>
      </c>
      <c r="G223" s="3">
        <v>4.3198158740997297</v>
      </c>
      <c r="H223" s="3">
        <f t="shared" si="20"/>
        <v>5.755402341238149</v>
      </c>
      <c r="I223" s="3">
        <f t="shared" si="21"/>
        <v>2.4900083430938115E-2</v>
      </c>
      <c r="J223" s="26">
        <v>38435.881509999999</v>
      </c>
      <c r="K223" s="26">
        <v>5.6439030170000004</v>
      </c>
      <c r="L223" s="3">
        <f t="shared" si="22"/>
        <v>0.56229584660551035</v>
      </c>
      <c r="M223" s="3">
        <f t="shared" si="23"/>
        <v>3.2532325472948827E-2</v>
      </c>
    </row>
    <row r="224" spans="1:13" x14ac:dyDescent="0.2">
      <c r="A224" t="s">
        <v>1552</v>
      </c>
      <c r="B224" t="str">
        <f t="shared" si="18"/>
        <v>P</v>
      </c>
      <c r="C224" t="str">
        <f t="shared" si="19"/>
        <v>E</v>
      </c>
      <c r="D224" s="3">
        <v>48064.902999999998</v>
      </c>
      <c r="E224" s="3">
        <v>228.38800000000001</v>
      </c>
      <c r="F224" s="3">
        <v>45136.391376295403</v>
      </c>
      <c r="G224" s="3">
        <v>6.3013861179351798</v>
      </c>
      <c r="H224" s="3">
        <f t="shared" si="20"/>
        <v>6.0928274914121756</v>
      </c>
      <c r="I224" s="3">
        <f t="shared" si="21"/>
        <v>2.7590705807376832E-2</v>
      </c>
      <c r="J224" s="26">
        <v>47179.605230000001</v>
      </c>
      <c r="K224" s="26">
        <v>6.3095638750000003</v>
      </c>
      <c r="L224" s="3">
        <f t="shared" si="22"/>
        <v>1.841879863983076</v>
      </c>
      <c r="M224" s="3">
        <f t="shared" si="23"/>
        <v>2.7626512229188924E-2</v>
      </c>
    </row>
    <row r="225" spans="1:13" x14ac:dyDescent="0.2">
      <c r="A225" t="s">
        <v>1188</v>
      </c>
      <c r="B225" t="str">
        <f t="shared" si="18"/>
        <v>P</v>
      </c>
      <c r="C225" t="str">
        <f t="shared" si="19"/>
        <v>E</v>
      </c>
      <c r="D225" s="3">
        <v>49974.855000000003</v>
      </c>
      <c r="E225" s="3">
        <v>159.839</v>
      </c>
      <c r="F225" s="3">
        <v>47820.774900002703</v>
      </c>
      <c r="G225" s="3">
        <v>9.8106448650360107</v>
      </c>
      <c r="H225" s="3">
        <f t="shared" si="20"/>
        <v>4.310327863877343</v>
      </c>
      <c r="I225" s="3">
        <f t="shared" si="21"/>
        <v>6.1378292313115139E-2</v>
      </c>
      <c r="J225" s="26">
        <v>49448.72421</v>
      </c>
      <c r="K225" s="26">
        <v>4.4228010180000004</v>
      </c>
      <c r="L225" s="3">
        <f t="shared" si="22"/>
        <v>1.0527910286082929</v>
      </c>
      <c r="M225" s="3">
        <f t="shared" si="23"/>
        <v>2.7670349651837164E-2</v>
      </c>
    </row>
    <row r="226" spans="1:13" x14ac:dyDescent="0.2">
      <c r="A226" t="s">
        <v>549</v>
      </c>
      <c r="B226" t="str">
        <f t="shared" si="18"/>
        <v>P</v>
      </c>
      <c r="C226" t="str">
        <f t="shared" si="19"/>
        <v>E</v>
      </c>
      <c r="D226" s="3">
        <v>33090.68</v>
      </c>
      <c r="E226" s="3">
        <v>119.455</v>
      </c>
      <c r="F226" s="3">
        <v>31805.7409657965</v>
      </c>
      <c r="G226" s="3">
        <v>5.3337030410766602</v>
      </c>
      <c r="H226" s="3">
        <f t="shared" si="20"/>
        <v>3.8830844038366705</v>
      </c>
      <c r="I226" s="3">
        <f t="shared" si="21"/>
        <v>4.4650312176775023E-2</v>
      </c>
      <c r="J226" s="26">
        <v>32880.538330000003</v>
      </c>
      <c r="K226" s="26">
        <v>11.512712000000001</v>
      </c>
      <c r="L226" s="3">
        <f t="shared" si="22"/>
        <v>0.63504790472724415</v>
      </c>
      <c r="M226" s="3">
        <f t="shared" si="23"/>
        <v>9.6376978778619574E-2</v>
      </c>
    </row>
    <row r="227" spans="1:13" x14ac:dyDescent="0.2">
      <c r="A227" t="s">
        <v>1502</v>
      </c>
      <c r="B227" t="str">
        <f t="shared" si="18"/>
        <v>P</v>
      </c>
      <c r="C227" t="str">
        <f t="shared" si="19"/>
        <v>E</v>
      </c>
      <c r="D227" s="3">
        <v>38281.5</v>
      </c>
      <c r="E227" s="3">
        <v>179.184</v>
      </c>
      <c r="F227" s="3">
        <v>36892.181971151302</v>
      </c>
      <c r="G227" s="3">
        <v>6.7243261337280202</v>
      </c>
      <c r="H227" s="3">
        <f t="shared" si="20"/>
        <v>3.6292152315052917</v>
      </c>
      <c r="I227" s="3">
        <f t="shared" si="21"/>
        <v>3.752749204018227E-2</v>
      </c>
      <c r="J227" s="26">
        <v>38050.601929999997</v>
      </c>
      <c r="K227" s="26">
        <v>7.3021380899999997</v>
      </c>
      <c r="L227" s="3">
        <f t="shared" si="22"/>
        <v>0.60315836631271746</v>
      </c>
      <c r="M227" s="3">
        <f t="shared" si="23"/>
        <v>4.0752177035896064E-2</v>
      </c>
    </row>
    <row r="228" spans="1:13" x14ac:dyDescent="0.2">
      <c r="A228" t="s">
        <v>2011</v>
      </c>
      <c r="B228" t="str">
        <f t="shared" si="18"/>
        <v>P</v>
      </c>
      <c r="C228" t="str">
        <f t="shared" si="19"/>
        <v>E</v>
      </c>
      <c r="D228" s="3">
        <v>32642.802</v>
      </c>
      <c r="E228" s="3">
        <v>94.427000000000007</v>
      </c>
      <c r="F228" s="3">
        <v>30994.424281630501</v>
      </c>
      <c r="G228" s="3">
        <v>5.8033771514892498</v>
      </c>
      <c r="H228" s="3">
        <f t="shared" si="20"/>
        <v>5.0497433350528498</v>
      </c>
      <c r="I228" s="3">
        <f t="shared" si="21"/>
        <v>6.1458874596135103E-2</v>
      </c>
      <c r="J228" s="26">
        <v>32515.70868</v>
      </c>
      <c r="K228" s="26">
        <v>6.4896948339999998</v>
      </c>
      <c r="L228" s="3">
        <f t="shared" si="22"/>
        <v>0.38934562051382704</v>
      </c>
      <c r="M228" s="3">
        <f t="shared" si="23"/>
        <v>6.8727110190941146E-2</v>
      </c>
    </row>
    <row r="229" spans="1:13" x14ac:dyDescent="0.2">
      <c r="A229" t="s">
        <v>953</v>
      </c>
      <c r="B229" t="str">
        <f t="shared" si="18"/>
        <v>P</v>
      </c>
      <c r="C229" t="str">
        <f t="shared" si="19"/>
        <v>E</v>
      </c>
      <c r="D229" s="3">
        <v>33275.392999999996</v>
      </c>
      <c r="E229" s="3">
        <v>143.40799999999999</v>
      </c>
      <c r="F229" s="3">
        <v>32031.7039324857</v>
      </c>
      <c r="G229" s="3">
        <v>5.4636580944061199</v>
      </c>
      <c r="H229" s="3">
        <f t="shared" si="20"/>
        <v>3.7375638734433485</v>
      </c>
      <c r="I229" s="3">
        <f t="shared" si="21"/>
        <v>3.8098698081042347E-2</v>
      </c>
      <c r="J229" s="26">
        <v>33167.129200000003</v>
      </c>
      <c r="K229" s="26">
        <v>9.6040971279999994</v>
      </c>
      <c r="L229" s="3">
        <f t="shared" si="22"/>
        <v>0.32535693868437066</v>
      </c>
      <c r="M229" s="3">
        <f t="shared" si="23"/>
        <v>6.6970441872141032E-2</v>
      </c>
    </row>
    <row r="230" spans="1:13" x14ac:dyDescent="0.2">
      <c r="A230" t="s">
        <v>72</v>
      </c>
      <c r="B230" t="str">
        <f t="shared" si="18"/>
        <v>P</v>
      </c>
      <c r="C230" t="str">
        <f t="shared" si="19"/>
        <v>E</v>
      </c>
      <c r="D230" s="3">
        <v>47692.906000000003</v>
      </c>
      <c r="E230" s="3">
        <v>320.49099999999999</v>
      </c>
      <c r="F230" s="3">
        <v>45164.028612167203</v>
      </c>
      <c r="G230" s="3">
        <v>6.8976690769195503</v>
      </c>
      <c r="H230" s="3">
        <f t="shared" si="20"/>
        <v>5.3024183257627433</v>
      </c>
      <c r="I230" s="3">
        <f t="shared" si="21"/>
        <v>2.1522192750871479E-2</v>
      </c>
      <c r="J230" s="26">
        <v>47023.08928</v>
      </c>
      <c r="K230" s="26">
        <v>11.634847880000001</v>
      </c>
      <c r="L230" s="3">
        <f t="shared" si="22"/>
        <v>1.4044367940171281</v>
      </c>
      <c r="M230" s="3">
        <f t="shared" si="23"/>
        <v>3.6303196907245448E-2</v>
      </c>
    </row>
    <row r="231" spans="1:13" x14ac:dyDescent="0.2">
      <c r="A231" t="s">
        <v>350</v>
      </c>
      <c r="B231" t="str">
        <f t="shared" si="18"/>
        <v>P</v>
      </c>
      <c r="C231" t="str">
        <f t="shared" si="19"/>
        <v>E</v>
      </c>
      <c r="D231" s="3">
        <v>38881.519999999997</v>
      </c>
      <c r="E231" s="3">
        <v>246.691</v>
      </c>
      <c r="F231" s="3">
        <v>36677.124092785998</v>
      </c>
      <c r="G231" s="3">
        <v>5.8669157028198198</v>
      </c>
      <c r="H231" s="3">
        <f t="shared" si="20"/>
        <v>5.669520911769907</v>
      </c>
      <c r="I231" s="3">
        <f t="shared" si="21"/>
        <v>2.3782447283524001E-2</v>
      </c>
      <c r="J231" s="26">
        <v>38336.991470000001</v>
      </c>
      <c r="K231" s="26">
        <v>6.931645155</v>
      </c>
      <c r="L231" s="3">
        <f t="shared" si="22"/>
        <v>1.4004815912546527</v>
      </c>
      <c r="M231" s="3">
        <f t="shared" si="23"/>
        <v>2.8098492263601022E-2</v>
      </c>
    </row>
    <row r="232" spans="1:13" x14ac:dyDescent="0.2">
      <c r="A232" t="s">
        <v>254</v>
      </c>
      <c r="B232" t="str">
        <f t="shared" si="18"/>
        <v>P</v>
      </c>
      <c r="C232" t="str">
        <f t="shared" si="19"/>
        <v>E</v>
      </c>
      <c r="D232" s="3">
        <v>39592.237000000001</v>
      </c>
      <c r="E232" s="3">
        <v>176.09200000000001</v>
      </c>
      <c r="F232" s="3">
        <v>38067.024559195197</v>
      </c>
      <c r="G232" s="3">
        <v>6.2467739582061697</v>
      </c>
      <c r="H232" s="3">
        <f t="shared" si="20"/>
        <v>3.85230175502537</v>
      </c>
      <c r="I232" s="3">
        <f t="shared" si="21"/>
        <v>3.5474490369841724E-2</v>
      </c>
      <c r="J232" s="26">
        <v>39285.963159999999</v>
      </c>
      <c r="K232" s="26">
        <v>9.8051002030000003</v>
      </c>
      <c r="L232" s="3">
        <f t="shared" si="22"/>
        <v>0.77357043503250811</v>
      </c>
      <c r="M232" s="3">
        <f t="shared" si="23"/>
        <v>5.5681690269858933E-2</v>
      </c>
    </row>
    <row r="233" spans="1:13" x14ac:dyDescent="0.2">
      <c r="A233" t="s">
        <v>663</v>
      </c>
      <c r="B233" t="str">
        <f t="shared" si="18"/>
        <v>P</v>
      </c>
      <c r="C233" t="str">
        <f t="shared" si="19"/>
        <v>E</v>
      </c>
      <c r="D233" s="3">
        <v>39241.497000000003</v>
      </c>
      <c r="E233" s="3">
        <v>1800.021</v>
      </c>
      <c r="F233" s="3">
        <v>37595.020260933001</v>
      </c>
      <c r="G233" s="3">
        <v>6.1173849105834899</v>
      </c>
      <c r="H233" s="3">
        <f t="shared" si="20"/>
        <v>4.1957541504265299</v>
      </c>
      <c r="I233" s="3">
        <f t="shared" si="21"/>
        <v>3.3985075232919448E-3</v>
      </c>
      <c r="J233" s="26">
        <v>39036.441469999998</v>
      </c>
      <c r="K233" s="26">
        <v>7.4706251620000002</v>
      </c>
      <c r="L233" s="3">
        <f t="shared" si="22"/>
        <v>0.52254767446819139</v>
      </c>
      <c r="M233" s="3">
        <f t="shared" si="23"/>
        <v>4.1502988920684818E-3</v>
      </c>
    </row>
    <row r="234" spans="1:13" x14ac:dyDescent="0.2">
      <c r="A234" t="s">
        <v>369</v>
      </c>
      <c r="B234" t="str">
        <f t="shared" si="18"/>
        <v>P</v>
      </c>
      <c r="C234" t="str">
        <f t="shared" si="19"/>
        <v>E</v>
      </c>
      <c r="D234" s="3">
        <v>37596.114999999998</v>
      </c>
      <c r="E234" s="3">
        <v>684.44100000000003</v>
      </c>
      <c r="F234" s="3">
        <v>35842.888143266297</v>
      </c>
      <c r="G234" s="3">
        <v>6.3293590545654297</v>
      </c>
      <c r="H234" s="3">
        <f t="shared" si="20"/>
        <v>4.6633192199079652</v>
      </c>
      <c r="I234" s="3">
        <f t="shared" si="21"/>
        <v>9.2474867148014655E-3</v>
      </c>
      <c r="J234" s="26">
        <v>37277.590929999998</v>
      </c>
      <c r="K234" s="26">
        <v>10.715179920000001</v>
      </c>
      <c r="L234" s="3">
        <f t="shared" si="22"/>
        <v>0.84722602322074902</v>
      </c>
      <c r="M234" s="3">
        <f t="shared" si="23"/>
        <v>1.565537412282432E-2</v>
      </c>
    </row>
    <row r="235" spans="1:13" x14ac:dyDescent="0.2">
      <c r="A235" t="s">
        <v>1160</v>
      </c>
      <c r="B235" t="str">
        <f t="shared" si="18"/>
        <v>P</v>
      </c>
      <c r="C235" t="str">
        <f t="shared" si="19"/>
        <v>E</v>
      </c>
      <c r="D235" s="3">
        <v>45045.353000000003</v>
      </c>
      <c r="E235" s="3">
        <v>195.964</v>
      </c>
      <c r="F235" s="3">
        <v>41911.309536146699</v>
      </c>
      <c r="G235" s="3">
        <v>5.6531112194061199</v>
      </c>
      <c r="H235" s="3">
        <f t="shared" si="20"/>
        <v>6.9575289239120934</v>
      </c>
      <c r="I235" s="3">
        <f t="shared" si="21"/>
        <v>2.8847702738289276E-2</v>
      </c>
      <c r="J235" s="26">
        <v>44362.708500000001</v>
      </c>
      <c r="K235" s="26">
        <v>8.1215648649999999</v>
      </c>
      <c r="L235" s="3">
        <f t="shared" si="22"/>
        <v>1.515460429403233</v>
      </c>
      <c r="M235" s="3">
        <f t="shared" si="23"/>
        <v>4.1444167627727541E-2</v>
      </c>
    </row>
    <row r="236" spans="1:13" x14ac:dyDescent="0.2">
      <c r="A236" t="s">
        <v>1165</v>
      </c>
      <c r="B236" t="str">
        <f t="shared" si="18"/>
        <v>P</v>
      </c>
      <c r="C236" t="str">
        <f t="shared" si="19"/>
        <v>E</v>
      </c>
      <c r="D236" s="3">
        <v>32191.030999999999</v>
      </c>
      <c r="E236" s="3">
        <v>249.79900000000001</v>
      </c>
      <c r="F236" s="3">
        <v>30619.2152492922</v>
      </c>
      <c r="G236" s="3">
        <v>5.2219996452331499</v>
      </c>
      <c r="H236" s="3">
        <f t="shared" si="20"/>
        <v>4.8827754249554776</v>
      </c>
      <c r="I236" s="3">
        <f t="shared" si="21"/>
        <v>2.0904806044992771E-2</v>
      </c>
      <c r="J236" s="26">
        <v>31810.546989999999</v>
      </c>
      <c r="K236" s="26">
        <v>16.94658828</v>
      </c>
      <c r="L236" s="3">
        <f t="shared" si="22"/>
        <v>1.1819565828755225</v>
      </c>
      <c r="M236" s="3">
        <f t="shared" si="23"/>
        <v>6.7840897201349878E-2</v>
      </c>
    </row>
    <row r="237" spans="1:13" x14ac:dyDescent="0.2">
      <c r="A237" t="s">
        <v>1189</v>
      </c>
      <c r="B237" t="str">
        <f t="shared" si="18"/>
        <v>P</v>
      </c>
      <c r="C237" t="str">
        <f t="shared" si="19"/>
        <v>E</v>
      </c>
      <c r="D237" s="3">
        <v>46851.004000000001</v>
      </c>
      <c r="E237" s="3">
        <v>307.96800000000002</v>
      </c>
      <c r="F237" s="3">
        <v>44068.4579740185</v>
      </c>
      <c r="G237" s="3">
        <v>11.2889420986175</v>
      </c>
      <c r="H237" s="3">
        <f t="shared" si="20"/>
        <v>5.9391385208767371</v>
      </c>
      <c r="I237" s="3">
        <f t="shared" si="21"/>
        <v>3.6656217849313888E-2</v>
      </c>
      <c r="J237" s="26">
        <v>46385.147920000003</v>
      </c>
      <c r="K237" s="26">
        <v>5.2099709509999999</v>
      </c>
      <c r="L237" s="3">
        <f t="shared" si="22"/>
        <v>0.99433531883329063</v>
      </c>
      <c r="M237" s="3">
        <f t="shared" si="23"/>
        <v>1.6917247736777847E-2</v>
      </c>
    </row>
    <row r="238" spans="1:13" x14ac:dyDescent="0.2">
      <c r="A238" t="s">
        <v>686</v>
      </c>
      <c r="B238" t="str">
        <f t="shared" si="18"/>
        <v>P</v>
      </c>
      <c r="C238" t="str">
        <f t="shared" si="19"/>
        <v>E</v>
      </c>
      <c r="D238" s="3">
        <v>46358.33</v>
      </c>
      <c r="E238" s="3">
        <v>1800.0250000000001</v>
      </c>
      <c r="F238" s="3">
        <v>43117.536827527598</v>
      </c>
      <c r="G238" s="3">
        <v>7.1541028022766104</v>
      </c>
      <c r="H238" s="3">
        <f t="shared" si="20"/>
        <v>6.9907461560250423</v>
      </c>
      <c r="I238" s="3">
        <f t="shared" si="21"/>
        <v>3.9744463561765028E-3</v>
      </c>
      <c r="J238" s="26">
        <v>45685.188179999997</v>
      </c>
      <c r="K238" s="26">
        <v>9.4309890270000007</v>
      </c>
      <c r="L238" s="3">
        <f t="shared" si="22"/>
        <v>1.452040701207322</v>
      </c>
      <c r="M238" s="3">
        <f t="shared" si="23"/>
        <v>5.239365579366953E-3</v>
      </c>
    </row>
    <row r="239" spans="1:13" x14ac:dyDescent="0.2">
      <c r="A239" t="s">
        <v>162</v>
      </c>
      <c r="B239" t="str">
        <f t="shared" si="18"/>
        <v>P</v>
      </c>
      <c r="C239" t="str">
        <f t="shared" si="19"/>
        <v>E</v>
      </c>
      <c r="D239" s="3">
        <v>48444.097999999998</v>
      </c>
      <c r="E239" s="3">
        <v>779.18600000000004</v>
      </c>
      <c r="F239" s="3">
        <v>45633.212464809498</v>
      </c>
      <c r="G239" s="3">
        <v>5.5009727478027299</v>
      </c>
      <c r="H239" s="3">
        <f t="shared" si="20"/>
        <v>5.802328149840875</v>
      </c>
      <c r="I239" s="3">
        <f t="shared" si="21"/>
        <v>7.0598967997406647E-3</v>
      </c>
      <c r="J239" s="26">
        <v>47675.412190000003</v>
      </c>
      <c r="K239" s="26">
        <v>9.5316607950000005</v>
      </c>
      <c r="L239" s="3">
        <f t="shared" si="22"/>
        <v>1.5867481111940518</v>
      </c>
      <c r="M239" s="3">
        <f t="shared" si="23"/>
        <v>1.2232844012854441E-2</v>
      </c>
    </row>
    <row r="240" spans="1:13" x14ac:dyDescent="0.2">
      <c r="A240" t="s">
        <v>30</v>
      </c>
      <c r="B240" t="str">
        <f t="shared" si="18"/>
        <v>P</v>
      </c>
      <c r="C240" t="str">
        <f t="shared" si="19"/>
        <v>E</v>
      </c>
      <c r="D240" s="3">
        <v>32258.937000000002</v>
      </c>
      <c r="E240" s="3">
        <v>360.76100000000002</v>
      </c>
      <c r="F240" s="3">
        <v>30811.1025866298</v>
      </c>
      <c r="G240" s="3">
        <v>5.2162179946899396</v>
      </c>
      <c r="H240" s="3">
        <f t="shared" si="20"/>
        <v>4.4881652900410245</v>
      </c>
      <c r="I240" s="3">
        <f t="shared" si="21"/>
        <v>1.4458929858521125E-2</v>
      </c>
      <c r="J240" s="26">
        <v>32059.00822</v>
      </c>
      <c r="K240" s="26">
        <v>8.2660019400000007</v>
      </c>
      <c r="L240" s="3">
        <f t="shared" si="22"/>
        <v>0.61976245528487806</v>
      </c>
      <c r="M240" s="3">
        <f t="shared" si="23"/>
        <v>2.2912681636873166E-2</v>
      </c>
    </row>
    <row r="241" spans="1:13" x14ac:dyDescent="0.2">
      <c r="A241" t="s">
        <v>1371</v>
      </c>
      <c r="B241" t="str">
        <f t="shared" si="18"/>
        <v>P</v>
      </c>
      <c r="C241" t="str">
        <f t="shared" si="19"/>
        <v>E</v>
      </c>
      <c r="D241" s="3">
        <v>32981.457999999999</v>
      </c>
      <c r="E241" s="3">
        <v>133.34899999999999</v>
      </c>
      <c r="F241" s="3">
        <v>31426.912567361898</v>
      </c>
      <c r="G241" s="3">
        <v>7.39357590675354</v>
      </c>
      <c r="H241" s="3">
        <f t="shared" si="20"/>
        <v>4.7133920903014674</v>
      </c>
      <c r="I241" s="3">
        <f t="shared" si="21"/>
        <v>5.5445304477375466E-2</v>
      </c>
      <c r="J241" s="26">
        <v>32746.357479999999</v>
      </c>
      <c r="K241" s="26">
        <v>12.473737</v>
      </c>
      <c r="L241" s="3">
        <f t="shared" si="22"/>
        <v>0.71282634018180746</v>
      </c>
      <c r="M241" s="3">
        <f t="shared" si="23"/>
        <v>9.354203631073349E-2</v>
      </c>
    </row>
    <row r="242" spans="1:13" x14ac:dyDescent="0.2">
      <c r="A242" t="s">
        <v>646</v>
      </c>
      <c r="B242" t="str">
        <f t="shared" si="18"/>
        <v>P</v>
      </c>
      <c r="C242" t="str">
        <f t="shared" si="19"/>
        <v>E</v>
      </c>
      <c r="D242" s="3">
        <v>37180.008000000002</v>
      </c>
      <c r="E242" s="3">
        <v>110.88</v>
      </c>
      <c r="F242" s="3">
        <v>35457.141952375598</v>
      </c>
      <c r="G242" s="3">
        <v>5.6833419799804599</v>
      </c>
      <c r="H242" s="3">
        <f t="shared" si="20"/>
        <v>4.63385066411068</v>
      </c>
      <c r="I242" s="3">
        <f t="shared" si="21"/>
        <v>5.125669173864051E-2</v>
      </c>
      <c r="J242" s="26">
        <v>36892.446830000001</v>
      </c>
      <c r="K242" s="26">
        <v>8.0162408349999996</v>
      </c>
      <c r="L242" s="3">
        <f t="shared" si="22"/>
        <v>0.77342955386131396</v>
      </c>
      <c r="M242" s="3">
        <f t="shared" si="23"/>
        <v>7.2296544327200576E-2</v>
      </c>
    </row>
    <row r="243" spans="1:13" x14ac:dyDescent="0.2">
      <c r="A243" t="s">
        <v>1315</v>
      </c>
      <c r="B243" t="str">
        <f t="shared" si="18"/>
        <v>P</v>
      </c>
      <c r="C243" t="str">
        <f t="shared" si="19"/>
        <v>E</v>
      </c>
      <c r="D243" s="3">
        <v>48557.764999999999</v>
      </c>
      <c r="E243" s="3">
        <v>347.67200000000003</v>
      </c>
      <c r="F243" s="3">
        <v>46434.784073639799</v>
      </c>
      <c r="G243" s="3">
        <v>11.681176185607899</v>
      </c>
      <c r="H243" s="3">
        <f t="shared" si="20"/>
        <v>4.3720729863909513</v>
      </c>
      <c r="I243" s="3">
        <f t="shared" si="21"/>
        <v>3.3598265565268119E-2</v>
      </c>
      <c r="J243" s="26">
        <v>48169.29967</v>
      </c>
      <c r="K243" s="26">
        <v>9.6158850190000003</v>
      </c>
      <c r="L243" s="3">
        <f t="shared" si="22"/>
        <v>0.80000661068317103</v>
      </c>
      <c r="M243" s="3">
        <f t="shared" si="23"/>
        <v>2.7657921889021834E-2</v>
      </c>
    </row>
    <row r="244" spans="1:13" x14ac:dyDescent="0.2">
      <c r="A244" t="s">
        <v>740</v>
      </c>
      <c r="B244" t="str">
        <f t="shared" si="18"/>
        <v>P</v>
      </c>
      <c r="C244" t="str">
        <f t="shared" si="19"/>
        <v>E</v>
      </c>
      <c r="D244" s="3">
        <v>37639.546000000002</v>
      </c>
      <c r="E244" s="3">
        <v>150.87799999999999</v>
      </c>
      <c r="F244" s="3">
        <v>35778.756511411397</v>
      </c>
      <c r="G244" s="3">
        <v>5.7488257884979204</v>
      </c>
      <c r="H244" s="3">
        <f t="shared" si="20"/>
        <v>4.943708642470356</v>
      </c>
      <c r="I244" s="3">
        <f t="shared" si="21"/>
        <v>3.8102478747716176E-2</v>
      </c>
      <c r="J244" s="26">
        <v>37280.011420000003</v>
      </c>
      <c r="K244" s="26">
        <v>7.8739230630000003</v>
      </c>
      <c r="L244" s="3">
        <f t="shared" si="22"/>
        <v>0.95520434810770438</v>
      </c>
      <c r="M244" s="3">
        <f t="shared" si="23"/>
        <v>5.2187350461962649E-2</v>
      </c>
    </row>
    <row r="245" spans="1:13" x14ac:dyDescent="0.2">
      <c r="A245" t="s">
        <v>1564</v>
      </c>
      <c r="B245" t="str">
        <f t="shared" si="18"/>
        <v>P</v>
      </c>
      <c r="C245" t="str">
        <f t="shared" si="19"/>
        <v>E</v>
      </c>
      <c r="D245" s="3">
        <v>47659.173999999999</v>
      </c>
      <c r="E245" s="3">
        <v>468.28699999999998</v>
      </c>
      <c r="F245" s="3">
        <v>45106.881698782498</v>
      </c>
      <c r="G245" s="3">
        <v>9.1326532363891602</v>
      </c>
      <c r="H245" s="3">
        <f t="shared" si="20"/>
        <v>5.3553011666075072</v>
      </c>
      <c r="I245" s="3">
        <f t="shared" si="21"/>
        <v>1.9502256599882466E-2</v>
      </c>
      <c r="J245" s="26">
        <v>47104.372109999997</v>
      </c>
      <c r="K245" s="26">
        <v>5.8768451209999997</v>
      </c>
      <c r="L245" s="3">
        <f t="shared" si="22"/>
        <v>1.1641030329229005</v>
      </c>
      <c r="M245" s="3">
        <f t="shared" si="23"/>
        <v>1.2549665314219699E-2</v>
      </c>
    </row>
    <row r="246" spans="1:13" x14ac:dyDescent="0.2">
      <c r="A246" t="s">
        <v>1069</v>
      </c>
      <c r="B246" t="str">
        <f t="shared" si="18"/>
        <v>P</v>
      </c>
      <c r="C246" t="str">
        <f t="shared" si="19"/>
        <v>E</v>
      </c>
      <c r="D246" s="3">
        <v>32993.197999999997</v>
      </c>
      <c r="E246" s="3">
        <v>111.267</v>
      </c>
      <c r="F246" s="3">
        <v>31788.049946805699</v>
      </c>
      <c r="G246" s="3">
        <v>6.2141940593719402</v>
      </c>
      <c r="H246" s="3">
        <f t="shared" si="20"/>
        <v>3.6527166999522085</v>
      </c>
      <c r="I246" s="3">
        <f t="shared" si="21"/>
        <v>5.584938984040138E-2</v>
      </c>
      <c r="J246" s="26">
        <v>32731.190839999999</v>
      </c>
      <c r="K246" s="26">
        <v>4.7249689100000003</v>
      </c>
      <c r="L246" s="3">
        <f t="shared" si="22"/>
        <v>0.79412477687066718</v>
      </c>
      <c r="M246" s="3">
        <f t="shared" si="23"/>
        <v>4.2465141596340336E-2</v>
      </c>
    </row>
    <row r="247" spans="1:13" x14ac:dyDescent="0.2">
      <c r="A247" t="s">
        <v>108</v>
      </c>
      <c r="B247" t="str">
        <f t="shared" si="18"/>
        <v>P</v>
      </c>
      <c r="C247" t="str">
        <f t="shared" si="19"/>
        <v>E</v>
      </c>
      <c r="D247" s="3">
        <v>37022.843999999997</v>
      </c>
      <c r="E247" s="3">
        <v>150.892</v>
      </c>
      <c r="F247" s="3">
        <v>35472.031165919398</v>
      </c>
      <c r="G247" s="3">
        <v>7.0478780269622803</v>
      </c>
      <c r="H247" s="3">
        <f t="shared" si="20"/>
        <v>4.1887998503858856</v>
      </c>
      <c r="I247" s="3">
        <f t="shared" si="21"/>
        <v>4.6708096035325136E-2</v>
      </c>
      <c r="J247" s="26">
        <v>36779.999969999997</v>
      </c>
      <c r="K247" s="26">
        <v>11.99772739</v>
      </c>
      <c r="L247" s="3">
        <f t="shared" si="22"/>
        <v>0.65593024133964484</v>
      </c>
      <c r="M247" s="3">
        <f t="shared" si="23"/>
        <v>7.9512017800811172E-2</v>
      </c>
    </row>
    <row r="248" spans="1:13" x14ac:dyDescent="0.2">
      <c r="A248" t="s">
        <v>123</v>
      </c>
      <c r="B248" t="str">
        <f t="shared" si="18"/>
        <v>P</v>
      </c>
      <c r="C248" t="str">
        <f t="shared" si="19"/>
        <v>E</v>
      </c>
      <c r="D248" s="3">
        <v>48031.4</v>
      </c>
      <c r="E248" s="3">
        <v>1800.011</v>
      </c>
      <c r="F248" s="3">
        <v>45605.077507488597</v>
      </c>
      <c r="G248" s="3">
        <v>5.26834988594055</v>
      </c>
      <c r="H248" s="3">
        <f t="shared" si="20"/>
        <v>5.0515339809195741</v>
      </c>
      <c r="I248" s="3">
        <f t="shared" si="21"/>
        <v>2.9268431614809854E-3</v>
      </c>
      <c r="J248" s="26">
        <v>47577.844389999998</v>
      </c>
      <c r="K248" s="26">
        <v>10.76959181</v>
      </c>
      <c r="L248" s="3">
        <f t="shared" si="22"/>
        <v>0.94428979792386447</v>
      </c>
      <c r="M248" s="3">
        <f t="shared" si="23"/>
        <v>5.9830699979055687E-3</v>
      </c>
    </row>
    <row r="249" spans="1:13" x14ac:dyDescent="0.2">
      <c r="A249" t="s">
        <v>1487</v>
      </c>
      <c r="B249" t="str">
        <f t="shared" si="18"/>
        <v>P</v>
      </c>
      <c r="C249" t="str">
        <f t="shared" si="19"/>
        <v>E</v>
      </c>
      <c r="D249" s="3">
        <v>46438.631999999998</v>
      </c>
      <c r="E249" s="3">
        <v>1800.0540000000001</v>
      </c>
      <c r="F249" s="3">
        <v>44000.197489408099</v>
      </c>
      <c r="G249" s="3">
        <v>8.6685848236083896</v>
      </c>
      <c r="H249" s="3">
        <f t="shared" si="20"/>
        <v>5.2508749839829445</v>
      </c>
      <c r="I249" s="3">
        <f t="shared" si="21"/>
        <v>4.8157359854806518E-3</v>
      </c>
      <c r="J249" s="26">
        <v>45410.416859999998</v>
      </c>
      <c r="K249" s="26">
        <v>8.1041581629999992</v>
      </c>
      <c r="L249" s="3">
        <f t="shared" si="22"/>
        <v>2.2141374448756377</v>
      </c>
      <c r="M249" s="3">
        <f t="shared" si="23"/>
        <v>4.5021750253047962E-3</v>
      </c>
    </row>
    <row r="250" spans="1:13" x14ac:dyDescent="0.2">
      <c r="A250" t="s">
        <v>1222</v>
      </c>
      <c r="B250" t="str">
        <f t="shared" si="18"/>
        <v>P</v>
      </c>
      <c r="C250" t="str">
        <f t="shared" si="19"/>
        <v>E</v>
      </c>
      <c r="D250" s="3">
        <v>31904.238000000001</v>
      </c>
      <c r="E250" s="3">
        <v>103.81699999999999</v>
      </c>
      <c r="F250" s="3">
        <v>30729.235513150699</v>
      </c>
      <c r="G250" s="3">
        <v>6.8103330135345397</v>
      </c>
      <c r="H250" s="3">
        <f t="shared" si="20"/>
        <v>3.6829040920811269</v>
      </c>
      <c r="I250" s="3">
        <f t="shared" si="21"/>
        <v>6.559940099920572E-2</v>
      </c>
      <c r="J250" s="26">
        <v>31666.584589999999</v>
      </c>
      <c r="K250" s="26">
        <v>7.9133620259999997</v>
      </c>
      <c r="L250" s="3">
        <f t="shared" si="22"/>
        <v>0.7448960542483497</v>
      </c>
      <c r="M250" s="3">
        <f t="shared" si="23"/>
        <v>7.6224144658389281E-2</v>
      </c>
    </row>
    <row r="251" spans="1:13" x14ac:dyDescent="0.2">
      <c r="A251" t="s">
        <v>1388</v>
      </c>
      <c r="B251" t="str">
        <f t="shared" si="18"/>
        <v>P</v>
      </c>
      <c r="C251" t="str">
        <f t="shared" si="19"/>
        <v>E</v>
      </c>
      <c r="D251" s="3">
        <v>32920.875999999997</v>
      </c>
      <c r="E251" s="3">
        <v>113.494</v>
      </c>
      <c r="F251" s="3">
        <v>31534.7995075617</v>
      </c>
      <c r="G251" s="3">
        <v>5.7828948497772199</v>
      </c>
      <c r="H251" s="3">
        <f t="shared" si="20"/>
        <v>4.2103268832770331</v>
      </c>
      <c r="I251" s="3">
        <f t="shared" si="21"/>
        <v>5.0953308983534104E-2</v>
      </c>
      <c r="J251" s="26">
        <v>32623.566589999999</v>
      </c>
      <c r="K251" s="26">
        <v>6.4884471890000004</v>
      </c>
      <c r="L251" s="3">
        <f t="shared" si="22"/>
        <v>0.90310297332306122</v>
      </c>
      <c r="M251" s="3">
        <f t="shared" si="23"/>
        <v>5.7169957786314701E-2</v>
      </c>
    </row>
    <row r="252" spans="1:13" x14ac:dyDescent="0.2">
      <c r="A252" t="s">
        <v>889</v>
      </c>
      <c r="B252" t="str">
        <f t="shared" si="18"/>
        <v>P</v>
      </c>
      <c r="C252" t="str">
        <f t="shared" si="19"/>
        <v>E</v>
      </c>
      <c r="D252" s="3">
        <v>38675.516000000003</v>
      </c>
      <c r="E252" s="3">
        <v>1800.0219999999999</v>
      </c>
      <c r="F252" s="3">
        <v>37198.619279336403</v>
      </c>
      <c r="G252" s="3">
        <v>7.0020651817321697</v>
      </c>
      <c r="H252" s="3">
        <f t="shared" si="20"/>
        <v>3.8186865319743908</v>
      </c>
      <c r="I252" s="3">
        <f t="shared" si="21"/>
        <v>3.8899886677674885E-3</v>
      </c>
      <c r="J252" s="26">
        <v>38251.645409999997</v>
      </c>
      <c r="K252" s="26">
        <v>7.3067069050000004</v>
      </c>
      <c r="L252" s="3">
        <f t="shared" si="22"/>
        <v>1.095966218007294</v>
      </c>
      <c r="M252" s="3">
        <f t="shared" si="23"/>
        <v>4.0592320010533209E-3</v>
      </c>
    </row>
    <row r="253" spans="1:13" x14ac:dyDescent="0.2">
      <c r="A253" t="s">
        <v>1541</v>
      </c>
      <c r="B253" t="str">
        <f t="shared" si="18"/>
        <v>P</v>
      </c>
      <c r="C253" t="str">
        <f t="shared" si="19"/>
        <v>E</v>
      </c>
      <c r="D253" s="3">
        <v>45942.029000000002</v>
      </c>
      <c r="E253" s="3">
        <v>1800.0260000000001</v>
      </c>
      <c r="F253" s="3">
        <v>43463.591499801798</v>
      </c>
      <c r="G253" s="3">
        <v>7.3247082233428902</v>
      </c>
      <c r="H253" s="3">
        <f t="shared" si="20"/>
        <v>5.3947062290135337</v>
      </c>
      <c r="I253" s="3">
        <f t="shared" si="21"/>
        <v>4.0692235686278361E-3</v>
      </c>
      <c r="J253" s="26">
        <v>45341.24682</v>
      </c>
      <c r="K253" s="26">
        <v>5.4716629980000002</v>
      </c>
      <c r="L253" s="3">
        <f t="shared" si="22"/>
        <v>1.3076962273477342</v>
      </c>
      <c r="M253" s="3">
        <f t="shared" si="23"/>
        <v>3.0397688688941159E-3</v>
      </c>
    </row>
    <row r="254" spans="1:13" x14ac:dyDescent="0.2">
      <c r="A254" t="s">
        <v>1271</v>
      </c>
      <c r="B254" t="str">
        <f t="shared" si="18"/>
        <v>P</v>
      </c>
      <c r="C254" t="str">
        <f t="shared" si="19"/>
        <v>E</v>
      </c>
      <c r="D254" s="3">
        <v>40556.648000000001</v>
      </c>
      <c r="E254" s="3">
        <v>157.23699999999999</v>
      </c>
      <c r="F254" s="3">
        <v>39253.831334918097</v>
      </c>
      <c r="G254" s="3">
        <v>9.8476839065551705</v>
      </c>
      <c r="H254" s="3">
        <f t="shared" si="20"/>
        <v>3.2123381229186001</v>
      </c>
      <c r="I254" s="3">
        <f t="shared" si="21"/>
        <v>6.2629558606149771E-2</v>
      </c>
      <c r="J254" s="26">
        <v>40258.377039999999</v>
      </c>
      <c r="K254" s="26">
        <v>41.443705319999999</v>
      </c>
      <c r="L254" s="3">
        <f t="shared" si="22"/>
        <v>0.7354428304824443</v>
      </c>
      <c r="M254" s="3">
        <f t="shared" si="23"/>
        <v>0.26357476497262095</v>
      </c>
    </row>
    <row r="255" spans="1:13" x14ac:dyDescent="0.2">
      <c r="A255" t="s">
        <v>379</v>
      </c>
      <c r="B255" t="str">
        <f t="shared" si="18"/>
        <v>P</v>
      </c>
      <c r="C255" t="str">
        <f t="shared" si="19"/>
        <v>E</v>
      </c>
      <c r="D255" s="3">
        <v>38866.764999999999</v>
      </c>
      <c r="E255" s="3">
        <v>81.619</v>
      </c>
      <c r="F255" s="3">
        <v>37257.8971321934</v>
      </c>
      <c r="G255" s="3">
        <v>6.8931581974029497</v>
      </c>
      <c r="H255" s="3">
        <f t="shared" si="20"/>
        <v>4.1394437324706574</v>
      </c>
      <c r="I255" s="3">
        <f t="shared" si="21"/>
        <v>8.4455313069296975E-2</v>
      </c>
      <c r="J255" s="26">
        <v>38446.109969999998</v>
      </c>
      <c r="K255" s="26">
        <v>7.6568160059999997</v>
      </c>
      <c r="L255" s="3">
        <f t="shared" si="22"/>
        <v>1.0823000833745791</v>
      </c>
      <c r="M255" s="3">
        <f t="shared" si="23"/>
        <v>9.3811686077996545E-2</v>
      </c>
    </row>
    <row r="256" spans="1:13" x14ac:dyDescent="0.2">
      <c r="A256" t="s">
        <v>645</v>
      </c>
      <c r="B256" t="str">
        <f t="shared" si="18"/>
        <v>P</v>
      </c>
      <c r="C256" t="str">
        <f t="shared" si="19"/>
        <v>E</v>
      </c>
      <c r="D256" s="3">
        <v>47216.148999999998</v>
      </c>
      <c r="E256" s="3">
        <v>1800.046</v>
      </c>
      <c r="F256" s="3">
        <v>45410.5139894077</v>
      </c>
      <c r="G256" s="3">
        <v>8.0930202007293701</v>
      </c>
      <c r="H256" s="3">
        <f t="shared" si="20"/>
        <v>3.8241894962511611</v>
      </c>
      <c r="I256" s="3">
        <f t="shared" si="21"/>
        <v>4.4960074357707361E-3</v>
      </c>
      <c r="J256" s="26">
        <v>46871.549440000003</v>
      </c>
      <c r="K256" s="26">
        <v>6.5826671120000002</v>
      </c>
      <c r="L256" s="3">
        <f t="shared" si="22"/>
        <v>0.72983410824121875</v>
      </c>
      <c r="M256" s="3">
        <f t="shared" si="23"/>
        <v>3.6569438292132534E-3</v>
      </c>
    </row>
    <row r="257" spans="1:13" x14ac:dyDescent="0.2">
      <c r="A257" t="s">
        <v>1386</v>
      </c>
      <c r="B257" t="str">
        <f t="shared" si="18"/>
        <v>P</v>
      </c>
      <c r="C257" t="str">
        <f t="shared" si="19"/>
        <v>E</v>
      </c>
      <c r="D257" s="3">
        <v>32385.687999999998</v>
      </c>
      <c r="E257" s="3">
        <v>143.99100000000001</v>
      </c>
      <c r="F257" s="3">
        <v>31049.6676489897</v>
      </c>
      <c r="G257" s="3">
        <v>5.7192120552062899</v>
      </c>
      <c r="H257" s="3">
        <f t="shared" si="20"/>
        <v>4.1253418825324895</v>
      </c>
      <c r="I257" s="3">
        <f t="shared" si="21"/>
        <v>3.9719232835429226E-2</v>
      </c>
      <c r="J257" s="26">
        <v>32123.046569999999</v>
      </c>
      <c r="K257" s="26">
        <v>6.770077229</v>
      </c>
      <c r="L257" s="3">
        <f t="shared" si="22"/>
        <v>0.81097993039394345</v>
      </c>
      <c r="M257" s="3">
        <f t="shared" si="23"/>
        <v>4.7017363786625549E-2</v>
      </c>
    </row>
    <row r="258" spans="1:13" x14ac:dyDescent="0.2">
      <c r="A258" t="s">
        <v>909</v>
      </c>
      <c r="B258" t="str">
        <f t="shared" si="18"/>
        <v>P</v>
      </c>
      <c r="C258" t="str">
        <f t="shared" si="19"/>
        <v>E</v>
      </c>
      <c r="D258" s="3">
        <v>32614.548999999999</v>
      </c>
      <c r="E258" s="3">
        <v>102.801</v>
      </c>
      <c r="F258" s="3">
        <v>31461.1078508834</v>
      </c>
      <c r="G258" s="3">
        <v>5.7906069755554199</v>
      </c>
      <c r="H258" s="3">
        <f t="shared" si="20"/>
        <v>3.5365846975734643</v>
      </c>
      <c r="I258" s="3">
        <f t="shared" si="21"/>
        <v>5.6328313689121896E-2</v>
      </c>
      <c r="J258" s="26">
        <v>32355.12415</v>
      </c>
      <c r="K258" s="26">
        <v>6.8561990259999996</v>
      </c>
      <c r="L258" s="3">
        <f t="shared" si="22"/>
        <v>0.79542675877566005</v>
      </c>
      <c r="M258" s="3">
        <f t="shared" si="23"/>
        <v>6.6693894281184024E-2</v>
      </c>
    </row>
    <row r="259" spans="1:13" x14ac:dyDescent="0.2">
      <c r="A259" t="s">
        <v>1171</v>
      </c>
      <c r="B259" t="str">
        <f t="shared" si="18"/>
        <v>P</v>
      </c>
      <c r="C259" t="str">
        <f t="shared" si="19"/>
        <v>E</v>
      </c>
      <c r="D259" s="3">
        <v>37430.487000000001</v>
      </c>
      <c r="E259" s="3">
        <v>1800.0429999999999</v>
      </c>
      <c r="F259" s="3">
        <v>35845.280370603403</v>
      </c>
      <c r="G259" s="3">
        <v>5.9190573692321697</v>
      </c>
      <c r="H259" s="3">
        <f t="shared" si="20"/>
        <v>4.2350681394997558</v>
      </c>
      <c r="I259" s="3">
        <f t="shared" si="21"/>
        <v>3.288286651614528E-3</v>
      </c>
      <c r="J259" s="26">
        <v>37121.385020000002</v>
      </c>
      <c r="K259" s="26">
        <v>3.0899348259999999</v>
      </c>
      <c r="L259" s="3">
        <f t="shared" si="22"/>
        <v>0.82580272065388693</v>
      </c>
      <c r="M259" s="3">
        <f t="shared" si="23"/>
        <v>1.7165894514742149E-3</v>
      </c>
    </row>
    <row r="260" spans="1:13" x14ac:dyDescent="0.2">
      <c r="A260" t="s">
        <v>199</v>
      </c>
      <c r="B260" t="str">
        <f t="shared" ref="B260:B323" si="24">IF(LEFT(A260,1)="N","N","P")</f>
        <v>P</v>
      </c>
      <c r="C260" t="str">
        <f t="shared" ref="C260:C323" si="25" xml:space="preserve"> IF(B260="P",LEFT(A260,1),MID(A260,2,1))</f>
        <v>E</v>
      </c>
      <c r="D260" s="3">
        <v>33462.620000000003</v>
      </c>
      <c r="E260" s="3">
        <v>90.772000000000006</v>
      </c>
      <c r="F260" s="3">
        <v>32168.039022478399</v>
      </c>
      <c r="G260" s="3">
        <v>5.6665472984313903</v>
      </c>
      <c r="H260" s="3">
        <f t="shared" ref="H260:H323" si="26">(D260-F260)*100/D260</f>
        <v>3.8687376467282113</v>
      </c>
      <c r="I260" s="3">
        <f t="shared" ref="I260:I323" si="27">G260/E260</f>
        <v>6.2426158930412354E-2</v>
      </c>
      <c r="J260" s="26">
        <v>33009.720840000002</v>
      </c>
      <c r="K260" s="26">
        <v>5.4503259660000003</v>
      </c>
      <c r="L260" s="3">
        <f t="shared" ref="L260:L323" si="28">(D260-J260)*100/D260</f>
        <v>1.3534479966003883</v>
      </c>
      <c r="M260" s="3">
        <f t="shared" ref="M260:M323" si="29">K260/E260</f>
        <v>6.0044132177323406E-2</v>
      </c>
    </row>
    <row r="261" spans="1:13" x14ac:dyDescent="0.2">
      <c r="A261" t="s">
        <v>434</v>
      </c>
      <c r="B261" t="str">
        <f t="shared" si="24"/>
        <v>P</v>
      </c>
      <c r="C261" t="str">
        <f t="shared" si="25"/>
        <v>E</v>
      </c>
      <c r="D261" s="3">
        <v>32162.260999999999</v>
      </c>
      <c r="E261" s="3">
        <v>107.777</v>
      </c>
      <c r="F261" s="3">
        <v>31064.418301076101</v>
      </c>
      <c r="G261" s="3">
        <v>5.6443819999694798</v>
      </c>
      <c r="H261" s="3">
        <f t="shared" si="26"/>
        <v>3.4134500025476999</v>
      </c>
      <c r="I261" s="3">
        <f t="shared" si="27"/>
        <v>5.2370932573457041E-2</v>
      </c>
      <c r="J261" s="26">
        <v>31814.959610000002</v>
      </c>
      <c r="K261" s="26">
        <v>4.9041321279999996</v>
      </c>
      <c r="L261" s="3">
        <f t="shared" si="28"/>
        <v>1.0798413395127815</v>
      </c>
      <c r="M261" s="3">
        <f t="shared" si="29"/>
        <v>4.5502585226903695E-2</v>
      </c>
    </row>
    <row r="262" spans="1:13" x14ac:dyDescent="0.2">
      <c r="A262" t="s">
        <v>429</v>
      </c>
      <c r="B262" t="str">
        <f t="shared" si="24"/>
        <v>P</v>
      </c>
      <c r="C262" t="str">
        <f t="shared" si="25"/>
        <v>E</v>
      </c>
      <c r="D262" s="3">
        <v>33804.483999999997</v>
      </c>
      <c r="E262" s="3">
        <v>53.418999999999997</v>
      </c>
      <c r="F262" s="3">
        <v>32840.081902956903</v>
      </c>
      <c r="G262" s="3">
        <v>5.9593169689178396</v>
      </c>
      <c r="H262" s="3">
        <f t="shared" si="26"/>
        <v>2.8528821710252816</v>
      </c>
      <c r="I262" s="3">
        <f t="shared" si="27"/>
        <v>0.11155800312469047</v>
      </c>
      <c r="J262" s="26">
        <v>33599.498330000002</v>
      </c>
      <c r="K262" s="26">
        <v>5.189858675</v>
      </c>
      <c r="L262" s="3">
        <f t="shared" si="28"/>
        <v>0.60638603446807404</v>
      </c>
      <c r="M262" s="3">
        <f t="shared" si="29"/>
        <v>9.7153796870027523E-2</v>
      </c>
    </row>
    <row r="263" spans="1:13" x14ac:dyDescent="0.2">
      <c r="A263" t="s">
        <v>1235</v>
      </c>
      <c r="B263" t="str">
        <f t="shared" si="24"/>
        <v>P</v>
      </c>
      <c r="C263" t="str">
        <f t="shared" si="25"/>
        <v>E</v>
      </c>
      <c r="D263" s="3">
        <v>32223.151000000002</v>
      </c>
      <c r="E263" s="3">
        <v>93.456000000000003</v>
      </c>
      <c r="F263" s="3">
        <v>31123.220041966601</v>
      </c>
      <c r="G263" s="3">
        <v>8.0545053482055593</v>
      </c>
      <c r="H263" s="3">
        <f t="shared" si="26"/>
        <v>3.413480444644911</v>
      </c>
      <c r="I263" s="3">
        <f t="shared" si="27"/>
        <v>8.6184999873796853E-2</v>
      </c>
      <c r="J263" s="26">
        <v>32068.776099999999</v>
      </c>
      <c r="K263" s="26">
        <v>7.497452021</v>
      </c>
      <c r="L263" s="3">
        <f t="shared" si="28"/>
        <v>0.47908070815297521</v>
      </c>
      <c r="M263" s="3">
        <f t="shared" si="29"/>
        <v>8.0224405292330075E-2</v>
      </c>
    </row>
    <row r="264" spans="1:13" x14ac:dyDescent="0.2">
      <c r="A264" t="s">
        <v>157</v>
      </c>
      <c r="B264" t="str">
        <f t="shared" si="24"/>
        <v>P</v>
      </c>
      <c r="C264" t="str">
        <f t="shared" si="25"/>
        <v>E</v>
      </c>
      <c r="D264" s="3">
        <v>47032.285000000003</v>
      </c>
      <c r="E264" s="3">
        <v>175.339</v>
      </c>
      <c r="F264" s="3">
        <v>44897.929183260603</v>
      </c>
      <c r="G264" s="3">
        <v>8.4105129241943306</v>
      </c>
      <c r="H264" s="3">
        <f t="shared" si="26"/>
        <v>4.5380653241478699</v>
      </c>
      <c r="I264" s="3">
        <f t="shared" si="27"/>
        <v>4.7967154621586357E-2</v>
      </c>
      <c r="J264" s="26">
        <v>46269.336369999997</v>
      </c>
      <c r="K264" s="26">
        <v>16.725799080000002</v>
      </c>
      <c r="L264" s="3">
        <f t="shared" si="28"/>
        <v>1.6221806573931208</v>
      </c>
      <c r="M264" s="3">
        <f t="shared" si="29"/>
        <v>9.5391208344977454E-2</v>
      </c>
    </row>
    <row r="265" spans="1:13" x14ac:dyDescent="0.2">
      <c r="A265" t="s">
        <v>1455</v>
      </c>
      <c r="B265" t="str">
        <f t="shared" si="24"/>
        <v>P</v>
      </c>
      <c r="C265" t="str">
        <f t="shared" si="25"/>
        <v>E</v>
      </c>
      <c r="D265" s="3">
        <v>36760.201999999997</v>
      </c>
      <c r="E265" s="3">
        <v>191.31200000000001</v>
      </c>
      <c r="F265" s="3">
        <v>35376.4420514624</v>
      </c>
      <c r="G265" s="3">
        <v>6.2538609504699698</v>
      </c>
      <c r="H265" s="3">
        <f t="shared" si="26"/>
        <v>3.7642882064075649</v>
      </c>
      <c r="I265" s="3">
        <f t="shared" si="27"/>
        <v>3.2689329213379033E-2</v>
      </c>
      <c r="J265" s="26">
        <v>36408.091310000003</v>
      </c>
      <c r="K265" s="26">
        <v>6.4632971289999999</v>
      </c>
      <c r="L265" s="3">
        <f t="shared" si="28"/>
        <v>0.95785841982041908</v>
      </c>
      <c r="M265" s="3">
        <f t="shared" si="29"/>
        <v>3.3784065448063894E-2</v>
      </c>
    </row>
    <row r="266" spans="1:13" x14ac:dyDescent="0.2">
      <c r="A266" t="s">
        <v>158</v>
      </c>
      <c r="B266" t="str">
        <f t="shared" si="24"/>
        <v>P</v>
      </c>
      <c r="C266" t="str">
        <f t="shared" si="25"/>
        <v>E</v>
      </c>
      <c r="D266" s="3">
        <v>32203.127</v>
      </c>
      <c r="E266" s="3">
        <v>131.053</v>
      </c>
      <c r="F266" s="3">
        <v>31016.7489646984</v>
      </c>
      <c r="G266" s="3">
        <v>5.7689867019653303</v>
      </c>
      <c r="H266" s="3">
        <f t="shared" si="26"/>
        <v>3.6840460719904651</v>
      </c>
      <c r="I266" s="3">
        <f t="shared" si="27"/>
        <v>4.402025670503789E-2</v>
      </c>
      <c r="J266" s="26">
        <v>31955.046630000001</v>
      </c>
      <c r="K266" s="26">
        <v>9.2730097770000004</v>
      </c>
      <c r="L266" s="3">
        <f t="shared" si="28"/>
        <v>0.77036112052099681</v>
      </c>
      <c r="M266" s="3">
        <f t="shared" si="29"/>
        <v>7.0757707011667045E-2</v>
      </c>
    </row>
    <row r="267" spans="1:13" x14ac:dyDescent="0.2">
      <c r="A267" t="s">
        <v>1484</v>
      </c>
      <c r="B267" t="str">
        <f t="shared" si="24"/>
        <v>P</v>
      </c>
      <c r="C267" t="str">
        <f t="shared" si="25"/>
        <v>E</v>
      </c>
      <c r="D267" s="3">
        <v>38028.451999999997</v>
      </c>
      <c r="E267" s="3">
        <v>74.887</v>
      </c>
      <c r="F267" s="3">
        <v>36341.915882381698</v>
      </c>
      <c r="G267" s="3">
        <v>5.8915379047393799</v>
      </c>
      <c r="H267" s="3">
        <f t="shared" si="26"/>
        <v>4.4349323438626946</v>
      </c>
      <c r="I267" s="3">
        <f t="shared" si="27"/>
        <v>7.8672371769991853E-2</v>
      </c>
      <c r="J267" s="26">
        <v>37684.27319</v>
      </c>
      <c r="K267" s="26">
        <v>3.09357214</v>
      </c>
      <c r="L267" s="3">
        <f t="shared" si="28"/>
        <v>0.90505606170873754</v>
      </c>
      <c r="M267" s="3">
        <f t="shared" si="29"/>
        <v>4.1309868735561577E-2</v>
      </c>
    </row>
    <row r="268" spans="1:13" x14ac:dyDescent="0.2">
      <c r="A268" t="s">
        <v>280</v>
      </c>
      <c r="B268" t="str">
        <f t="shared" si="24"/>
        <v>P</v>
      </c>
      <c r="C268" t="str">
        <f t="shared" si="25"/>
        <v>E</v>
      </c>
      <c r="D268" s="3">
        <v>38790.625</v>
      </c>
      <c r="E268" s="3">
        <v>177.38499999999999</v>
      </c>
      <c r="F268" s="3">
        <v>37254.634083347402</v>
      </c>
      <c r="G268" s="3">
        <v>6.4866390228271396</v>
      </c>
      <c r="H268" s="3">
        <f t="shared" si="26"/>
        <v>3.959696232408211</v>
      </c>
      <c r="I268" s="3">
        <f t="shared" si="27"/>
        <v>3.6568137231598727E-2</v>
      </c>
      <c r="J268" s="26">
        <v>38296.587939999998</v>
      </c>
      <c r="K268" s="26">
        <v>3.338283777</v>
      </c>
      <c r="L268" s="3">
        <f t="shared" si="28"/>
        <v>1.2735991234995632</v>
      </c>
      <c r="M268" s="3">
        <f t="shared" si="29"/>
        <v>1.881942541364828E-2</v>
      </c>
    </row>
    <row r="269" spans="1:13" x14ac:dyDescent="0.2">
      <c r="A269" t="s">
        <v>756</v>
      </c>
      <c r="B269" t="str">
        <f t="shared" si="24"/>
        <v>P</v>
      </c>
      <c r="C269" t="str">
        <f t="shared" si="25"/>
        <v>E</v>
      </c>
      <c r="D269" s="3">
        <v>37440.504999999997</v>
      </c>
      <c r="E269" s="3">
        <v>116.15900000000001</v>
      </c>
      <c r="F269" s="3">
        <v>36185.671227894098</v>
      </c>
      <c r="G269" s="3">
        <v>6.3949158191680899</v>
      </c>
      <c r="H269" s="3">
        <f t="shared" si="26"/>
        <v>3.3515407233580312</v>
      </c>
      <c r="I269" s="3">
        <f t="shared" si="27"/>
        <v>5.5053123900585317E-2</v>
      </c>
      <c r="J269" s="26">
        <v>37163.929329999999</v>
      </c>
      <c r="K269" s="26">
        <v>3.117996931</v>
      </c>
      <c r="L269" s="3">
        <f t="shared" si="28"/>
        <v>0.73870710344317836</v>
      </c>
      <c r="M269" s="3">
        <f t="shared" si="29"/>
        <v>2.6842491162974887E-2</v>
      </c>
    </row>
    <row r="270" spans="1:13" x14ac:dyDescent="0.2">
      <c r="A270" t="s">
        <v>794</v>
      </c>
      <c r="B270" t="str">
        <f t="shared" si="24"/>
        <v>P</v>
      </c>
      <c r="C270" t="str">
        <f t="shared" si="25"/>
        <v>E</v>
      </c>
      <c r="D270" s="3">
        <v>33284.866000000002</v>
      </c>
      <c r="E270" s="3">
        <v>77.378</v>
      </c>
      <c r="F270" s="3">
        <v>32336.0088832084</v>
      </c>
      <c r="G270" s="3">
        <v>5.9149870872497496</v>
      </c>
      <c r="H270" s="3">
        <f t="shared" si="26"/>
        <v>2.8507163489605203</v>
      </c>
      <c r="I270" s="3">
        <f t="shared" si="27"/>
        <v>7.6442749712447328E-2</v>
      </c>
      <c r="J270" s="26">
        <v>33128.856189999999</v>
      </c>
      <c r="K270" s="26">
        <v>4.9513568880000003</v>
      </c>
      <c r="L270" s="3">
        <f t="shared" si="28"/>
        <v>0.46871094508838701</v>
      </c>
      <c r="M270" s="3">
        <f t="shared" si="29"/>
        <v>6.3989207371604337E-2</v>
      </c>
    </row>
    <row r="271" spans="1:13" x14ac:dyDescent="0.2">
      <c r="A271" t="s">
        <v>276</v>
      </c>
      <c r="B271" t="str">
        <f t="shared" si="24"/>
        <v>P</v>
      </c>
      <c r="C271" t="str">
        <f t="shared" si="25"/>
        <v>E</v>
      </c>
      <c r="D271" s="3">
        <v>37006.646999999997</v>
      </c>
      <c r="E271" s="3">
        <v>1800.0260000000001</v>
      </c>
      <c r="F271" s="3">
        <v>35514.325258286997</v>
      </c>
      <c r="G271" s="3">
        <v>6.7154459953308097</v>
      </c>
      <c r="H271" s="3">
        <f t="shared" si="26"/>
        <v>4.0325775575209502</v>
      </c>
      <c r="I271" s="3">
        <f t="shared" si="27"/>
        <v>3.7307494421362853E-3</v>
      </c>
      <c r="J271" s="26">
        <v>36522.083409999999</v>
      </c>
      <c r="K271" s="26">
        <v>6.5131902689999999</v>
      </c>
      <c r="L271" s="3">
        <f t="shared" si="28"/>
        <v>1.3093960930856501</v>
      </c>
      <c r="M271" s="3">
        <f t="shared" si="29"/>
        <v>3.6183867727466157E-3</v>
      </c>
    </row>
    <row r="272" spans="1:13" x14ac:dyDescent="0.2">
      <c r="A272" t="s">
        <v>966</v>
      </c>
      <c r="B272" t="str">
        <f t="shared" si="24"/>
        <v>P</v>
      </c>
      <c r="C272" t="str">
        <f t="shared" si="25"/>
        <v>E</v>
      </c>
      <c r="D272" s="3">
        <v>30475.457999999999</v>
      </c>
      <c r="E272" s="3">
        <v>880.24400000000003</v>
      </c>
      <c r="F272" s="3">
        <v>29197.835497477801</v>
      </c>
      <c r="G272" s="3">
        <v>5.1981289386749197</v>
      </c>
      <c r="H272" s="3">
        <f t="shared" si="26"/>
        <v>4.1922995957015559</v>
      </c>
      <c r="I272" s="3">
        <f t="shared" si="27"/>
        <v>5.9053273168291056E-3</v>
      </c>
      <c r="J272" s="26">
        <v>30147.047299999998</v>
      </c>
      <c r="K272" s="26">
        <v>11.13251185</v>
      </c>
      <c r="L272" s="3">
        <f t="shared" si="28"/>
        <v>1.0776235093825346</v>
      </c>
      <c r="M272" s="3">
        <f t="shared" si="29"/>
        <v>1.2647074958761434E-2</v>
      </c>
    </row>
    <row r="273" spans="1:13" x14ac:dyDescent="0.2">
      <c r="A273" t="s">
        <v>1044</v>
      </c>
      <c r="B273" t="str">
        <f t="shared" si="24"/>
        <v>P</v>
      </c>
      <c r="C273" t="str">
        <f t="shared" si="25"/>
        <v>E</v>
      </c>
      <c r="D273" s="3">
        <v>34965.741999999998</v>
      </c>
      <c r="E273" s="3">
        <v>349.84100000000001</v>
      </c>
      <c r="F273" s="3">
        <v>33199.2122500365</v>
      </c>
      <c r="G273" s="3">
        <v>6.9543559551238996</v>
      </c>
      <c r="H273" s="3">
        <f t="shared" si="26"/>
        <v>5.0521729238964763</v>
      </c>
      <c r="I273" s="3">
        <f t="shared" si="27"/>
        <v>1.987861901584977E-2</v>
      </c>
      <c r="J273" s="26">
        <v>34417.148679999998</v>
      </c>
      <c r="K273" s="26">
        <v>4.6700899600000003</v>
      </c>
      <c r="L273" s="3">
        <f t="shared" si="28"/>
        <v>1.5689451692459435</v>
      </c>
      <c r="M273" s="3">
        <f t="shared" si="29"/>
        <v>1.3349178512524262E-2</v>
      </c>
    </row>
    <row r="274" spans="1:13" x14ac:dyDescent="0.2">
      <c r="A274" t="s">
        <v>703</v>
      </c>
      <c r="B274" t="str">
        <f t="shared" si="24"/>
        <v>P</v>
      </c>
      <c r="C274" t="str">
        <f t="shared" si="25"/>
        <v>E</v>
      </c>
      <c r="D274" s="3">
        <v>32475.02</v>
      </c>
      <c r="E274" s="3">
        <v>95.054000000000002</v>
      </c>
      <c r="F274" s="3">
        <v>31601.2489209327</v>
      </c>
      <c r="G274" s="3">
        <v>6.3106522560119602</v>
      </c>
      <c r="H274" s="3">
        <f t="shared" si="26"/>
        <v>2.6905944294023558</v>
      </c>
      <c r="I274" s="3">
        <f t="shared" si="27"/>
        <v>6.6390180907820395E-2</v>
      </c>
      <c r="J274" s="26">
        <v>32231.092339999999</v>
      </c>
      <c r="K274" s="26">
        <v>6.7709670070000003</v>
      </c>
      <c r="L274" s="3">
        <f t="shared" si="28"/>
        <v>0.75112397159417055</v>
      </c>
      <c r="M274" s="3">
        <f t="shared" si="29"/>
        <v>7.123284666610559E-2</v>
      </c>
    </row>
    <row r="275" spans="1:13" x14ac:dyDescent="0.2">
      <c r="A275" t="s">
        <v>1381</v>
      </c>
      <c r="B275" t="str">
        <f t="shared" si="24"/>
        <v>P</v>
      </c>
      <c r="C275" t="str">
        <f t="shared" si="25"/>
        <v>E</v>
      </c>
      <c r="D275" s="3">
        <v>32542.322</v>
      </c>
      <c r="E275" s="3">
        <v>58.996000000000002</v>
      </c>
      <c r="F275" s="3">
        <v>31405.3474969497</v>
      </c>
      <c r="G275" s="3">
        <v>8.6727259159088099</v>
      </c>
      <c r="H275" s="3">
        <f t="shared" si="26"/>
        <v>3.4938333627523566</v>
      </c>
      <c r="I275" s="3">
        <f t="shared" si="27"/>
        <v>0.14700532096936758</v>
      </c>
      <c r="J275" s="26">
        <v>32350.964169999999</v>
      </c>
      <c r="K275" s="26">
        <v>10.9538002</v>
      </c>
      <c r="L275" s="3">
        <f t="shared" si="28"/>
        <v>0.58802758450979875</v>
      </c>
      <c r="M275" s="3">
        <f t="shared" si="29"/>
        <v>0.18567021831988609</v>
      </c>
    </row>
    <row r="276" spans="1:13" x14ac:dyDescent="0.2">
      <c r="A276" t="s">
        <v>1158</v>
      </c>
      <c r="B276" t="str">
        <f t="shared" si="24"/>
        <v>P</v>
      </c>
      <c r="C276" t="str">
        <f t="shared" si="25"/>
        <v>E</v>
      </c>
      <c r="D276" s="3">
        <v>37331.01</v>
      </c>
      <c r="E276" s="3">
        <v>1800.0440000000001</v>
      </c>
      <c r="F276" s="3">
        <v>35658.497863636803</v>
      </c>
      <c r="G276" s="3">
        <v>7.03047394752502</v>
      </c>
      <c r="H276" s="3">
        <f t="shared" si="26"/>
        <v>4.4802220362192147</v>
      </c>
      <c r="I276" s="3">
        <f t="shared" si="27"/>
        <v>3.9057233864977854E-3</v>
      </c>
      <c r="J276" s="26">
        <v>36534.821960000001</v>
      </c>
      <c r="K276" s="26">
        <v>7.18277812</v>
      </c>
      <c r="L276" s="3">
        <f t="shared" si="28"/>
        <v>2.1327792631380742</v>
      </c>
      <c r="M276" s="3">
        <f t="shared" si="29"/>
        <v>3.9903347473728415E-3</v>
      </c>
    </row>
    <row r="277" spans="1:13" x14ac:dyDescent="0.2">
      <c r="A277" t="s">
        <v>1976</v>
      </c>
      <c r="B277" t="str">
        <f t="shared" si="24"/>
        <v>P</v>
      </c>
      <c r="C277" t="str">
        <f t="shared" si="25"/>
        <v>E</v>
      </c>
      <c r="D277" s="3">
        <v>46444.106</v>
      </c>
      <c r="E277" s="3">
        <v>1800.0450000000001</v>
      </c>
      <c r="F277" s="3">
        <v>44553.984093040097</v>
      </c>
      <c r="G277" s="3">
        <v>8.3464670181274396</v>
      </c>
      <c r="H277" s="3">
        <f t="shared" si="26"/>
        <v>4.0696701255481216</v>
      </c>
      <c r="I277" s="3">
        <f t="shared" si="27"/>
        <v>4.6368102009268879E-3</v>
      </c>
      <c r="J277" s="26">
        <v>45825.011899999998</v>
      </c>
      <c r="K277" s="26">
        <v>3.8231072429999999</v>
      </c>
      <c r="L277" s="3">
        <f t="shared" si="28"/>
        <v>1.3329874408606381</v>
      </c>
      <c r="M277" s="3">
        <f t="shared" si="29"/>
        <v>2.1238953709490594E-3</v>
      </c>
    </row>
    <row r="278" spans="1:13" x14ac:dyDescent="0.2">
      <c r="A278" t="s">
        <v>516</v>
      </c>
      <c r="B278" t="str">
        <f t="shared" si="24"/>
        <v>P</v>
      </c>
      <c r="C278" t="str">
        <f t="shared" si="25"/>
        <v>E</v>
      </c>
      <c r="D278" s="3">
        <v>32513.776999999998</v>
      </c>
      <c r="E278" s="3">
        <v>71.986999999999995</v>
      </c>
      <c r="F278" s="3">
        <v>31610.5911364649</v>
      </c>
      <c r="G278" s="3">
        <v>6.6756460666656396</v>
      </c>
      <c r="H278" s="3">
        <f t="shared" si="26"/>
        <v>2.7778558717896669</v>
      </c>
      <c r="I278" s="3">
        <f t="shared" si="27"/>
        <v>9.2734050129407261E-2</v>
      </c>
      <c r="J278" s="26">
        <v>32291.19412</v>
      </c>
      <c r="K278" s="26">
        <v>4.5003271099999997</v>
      </c>
      <c r="L278" s="3">
        <f t="shared" si="28"/>
        <v>0.68458020118670959</v>
      </c>
      <c r="M278" s="3">
        <f t="shared" si="29"/>
        <v>6.2515830775001044E-2</v>
      </c>
    </row>
    <row r="279" spans="1:13" x14ac:dyDescent="0.2">
      <c r="A279" t="s">
        <v>398</v>
      </c>
      <c r="B279" t="str">
        <f t="shared" si="24"/>
        <v>P</v>
      </c>
      <c r="C279" t="str">
        <f t="shared" si="25"/>
        <v>E</v>
      </c>
      <c r="D279" s="3">
        <v>44744.616999999998</v>
      </c>
      <c r="E279" s="3">
        <v>308.83</v>
      </c>
      <c r="F279" s="3">
        <v>42570.712256745501</v>
      </c>
      <c r="G279" s="3">
        <v>8.5228908061981201</v>
      </c>
      <c r="H279" s="3">
        <f t="shared" si="26"/>
        <v>4.8584721224778784</v>
      </c>
      <c r="I279" s="3">
        <f t="shared" si="27"/>
        <v>2.7597353904083542E-2</v>
      </c>
      <c r="J279" s="26">
        <v>43936.884030000001</v>
      </c>
      <c r="K279" s="26">
        <v>3.8788812159999999</v>
      </c>
      <c r="L279" s="3">
        <f t="shared" si="28"/>
        <v>1.8052070263558124</v>
      </c>
      <c r="M279" s="3">
        <f t="shared" si="29"/>
        <v>1.2559923634361947E-2</v>
      </c>
    </row>
    <row r="280" spans="1:13" x14ac:dyDescent="0.2">
      <c r="A280" t="s">
        <v>1347</v>
      </c>
      <c r="B280" t="str">
        <f t="shared" si="24"/>
        <v>P</v>
      </c>
      <c r="C280" t="str">
        <f t="shared" si="25"/>
        <v>E</v>
      </c>
      <c r="D280" s="3">
        <v>36826.855000000003</v>
      </c>
      <c r="E280" s="3">
        <v>80.343999999999994</v>
      </c>
      <c r="F280" s="3">
        <v>35666.8149575516</v>
      </c>
      <c r="G280" s="3">
        <v>8.8470797538757306</v>
      </c>
      <c r="H280" s="3">
        <f t="shared" si="26"/>
        <v>3.1499840060966466</v>
      </c>
      <c r="I280" s="3">
        <f t="shared" si="27"/>
        <v>0.11011500241307044</v>
      </c>
      <c r="J280" s="26">
        <v>36406.038820000002</v>
      </c>
      <c r="K280" s="26">
        <v>5.6730689999999999</v>
      </c>
      <c r="L280" s="3">
        <f t="shared" si="28"/>
        <v>1.1426883452306791</v>
      </c>
      <c r="M280" s="3">
        <f t="shared" si="29"/>
        <v>7.060974061535398E-2</v>
      </c>
    </row>
    <row r="281" spans="1:13" x14ac:dyDescent="0.2">
      <c r="A281" t="s">
        <v>819</v>
      </c>
      <c r="B281" t="str">
        <f t="shared" si="24"/>
        <v>P</v>
      </c>
      <c r="C281" t="str">
        <f t="shared" si="25"/>
        <v>E</v>
      </c>
      <c r="D281" s="3">
        <v>46622.413999999997</v>
      </c>
      <c r="E281" s="3">
        <v>125.099</v>
      </c>
      <c r="F281" s="3">
        <v>44623.417249270402</v>
      </c>
      <c r="G281" s="3">
        <v>8.2794427871704102</v>
      </c>
      <c r="H281" s="3">
        <f t="shared" si="26"/>
        <v>4.2876303031618983</v>
      </c>
      <c r="I281" s="3">
        <f t="shared" si="27"/>
        <v>6.6183125262155654E-2</v>
      </c>
      <c r="J281" s="26">
        <v>45924.900240000003</v>
      </c>
      <c r="K281" s="26">
        <v>3.36674118</v>
      </c>
      <c r="L281" s="3">
        <f t="shared" si="28"/>
        <v>1.4960910432479846</v>
      </c>
      <c r="M281" s="3">
        <f t="shared" si="29"/>
        <v>2.6912614649197836E-2</v>
      </c>
    </row>
    <row r="282" spans="1:13" x14ac:dyDescent="0.2">
      <c r="A282" t="s">
        <v>1190</v>
      </c>
      <c r="B282" t="str">
        <f t="shared" si="24"/>
        <v>P</v>
      </c>
      <c r="C282" t="str">
        <f t="shared" si="25"/>
        <v>E</v>
      </c>
      <c r="D282" s="3">
        <v>36118.374000000003</v>
      </c>
      <c r="E282" s="3">
        <v>639.75699999999995</v>
      </c>
      <c r="F282" s="3">
        <v>34668.653256693498</v>
      </c>
      <c r="G282" s="3">
        <v>14.933447122573799</v>
      </c>
      <c r="H282" s="3">
        <f t="shared" si="26"/>
        <v>4.0138040081940147</v>
      </c>
      <c r="I282" s="3">
        <f t="shared" si="27"/>
        <v>2.3342373936625627E-2</v>
      </c>
      <c r="J282" s="26">
        <v>35749.051760000002</v>
      </c>
      <c r="K282" s="26">
        <v>4.932693005</v>
      </c>
      <c r="L282" s="3">
        <f t="shared" si="28"/>
        <v>1.0225328526693955</v>
      </c>
      <c r="M282" s="3">
        <f t="shared" si="29"/>
        <v>7.710260309773868E-3</v>
      </c>
    </row>
    <row r="283" spans="1:13" x14ac:dyDescent="0.2">
      <c r="A283" t="s">
        <v>473</v>
      </c>
      <c r="B283" t="str">
        <f t="shared" si="24"/>
        <v>P</v>
      </c>
      <c r="C283" t="str">
        <f t="shared" si="25"/>
        <v>E</v>
      </c>
      <c r="D283" s="3">
        <v>44616.663999999997</v>
      </c>
      <c r="E283" s="3">
        <v>1800.3150000000001</v>
      </c>
      <c r="F283" s="3">
        <v>42347.526676541704</v>
      </c>
      <c r="G283" s="3">
        <v>7.4226849079132</v>
      </c>
      <c r="H283" s="3">
        <f t="shared" si="26"/>
        <v>5.0858516079514455</v>
      </c>
      <c r="I283" s="3">
        <f t="shared" si="27"/>
        <v>4.1229923140745925E-3</v>
      </c>
      <c r="J283" s="26">
        <v>43569.652549999999</v>
      </c>
      <c r="K283" s="26">
        <v>3.3415329460000001</v>
      </c>
      <c r="L283" s="3">
        <f t="shared" si="28"/>
        <v>2.3466825085801983</v>
      </c>
      <c r="M283" s="3">
        <f t="shared" si="29"/>
        <v>1.8560823778061061E-3</v>
      </c>
    </row>
    <row r="284" spans="1:13" x14ac:dyDescent="0.2">
      <c r="A284" t="s">
        <v>150</v>
      </c>
      <c r="B284" t="str">
        <f t="shared" si="24"/>
        <v>P</v>
      </c>
      <c r="C284" t="str">
        <f t="shared" si="25"/>
        <v>E</v>
      </c>
      <c r="D284" s="3">
        <v>32320.697</v>
      </c>
      <c r="E284" s="3">
        <v>92.085999999999999</v>
      </c>
      <c r="F284" s="3">
        <v>31334.505362317301</v>
      </c>
      <c r="G284" s="3">
        <v>7.5292220115661603</v>
      </c>
      <c r="H284" s="3">
        <f t="shared" si="26"/>
        <v>3.0512697101881785</v>
      </c>
      <c r="I284" s="3">
        <f t="shared" si="27"/>
        <v>8.1762939117413724E-2</v>
      </c>
      <c r="J284" s="26">
        <v>32078.360189999999</v>
      </c>
      <c r="K284" s="26">
        <v>8.5275161270000002</v>
      </c>
      <c r="L284" s="3">
        <f t="shared" si="28"/>
        <v>0.74978831675567115</v>
      </c>
      <c r="M284" s="3">
        <f t="shared" si="29"/>
        <v>9.2603828236648353E-2</v>
      </c>
    </row>
    <row r="285" spans="1:13" x14ac:dyDescent="0.2">
      <c r="A285" t="s">
        <v>706</v>
      </c>
      <c r="B285" t="str">
        <f t="shared" si="24"/>
        <v>P</v>
      </c>
      <c r="C285" t="str">
        <f t="shared" si="25"/>
        <v>E</v>
      </c>
      <c r="D285" s="3">
        <v>44469.52</v>
      </c>
      <c r="E285" s="3">
        <v>698.62699999999995</v>
      </c>
      <c r="F285" s="3">
        <v>42024.851757744203</v>
      </c>
      <c r="G285" s="3">
        <v>7.7052590847015301</v>
      </c>
      <c r="H285" s="3">
        <f t="shared" si="26"/>
        <v>5.4974019109173957</v>
      </c>
      <c r="I285" s="3">
        <f t="shared" si="27"/>
        <v>1.102914585995321E-2</v>
      </c>
      <c r="J285" s="26">
        <v>43370.136200000001</v>
      </c>
      <c r="K285" s="26">
        <v>2.7794902320000001</v>
      </c>
      <c r="L285" s="3">
        <f t="shared" si="28"/>
        <v>2.4722187241958</v>
      </c>
      <c r="M285" s="3">
        <f t="shared" si="29"/>
        <v>3.9785038826154733E-3</v>
      </c>
    </row>
    <row r="286" spans="1:13" x14ac:dyDescent="0.2">
      <c r="A286" t="s">
        <v>48</v>
      </c>
      <c r="B286" t="str">
        <f t="shared" si="24"/>
        <v>P</v>
      </c>
      <c r="C286" t="str">
        <f t="shared" si="25"/>
        <v>E</v>
      </c>
      <c r="D286" s="3">
        <v>44744.800000000003</v>
      </c>
      <c r="E286" s="3">
        <v>1800.0360000000001</v>
      </c>
      <c r="F286" s="3">
        <v>42728.826467224797</v>
      </c>
      <c r="G286" s="3">
        <v>8.0071690082549996</v>
      </c>
      <c r="H286" s="3">
        <f t="shared" si="26"/>
        <v>4.5054923315674804</v>
      </c>
      <c r="I286" s="3">
        <f t="shared" si="27"/>
        <v>4.4483382600431325E-3</v>
      </c>
      <c r="J286" s="26">
        <v>43856.434939999999</v>
      </c>
      <c r="K286" s="26">
        <v>2.9630620479999998</v>
      </c>
      <c r="L286" s="3">
        <f t="shared" si="28"/>
        <v>1.9854040246017497</v>
      </c>
      <c r="M286" s="3">
        <f t="shared" si="29"/>
        <v>1.6461126599690227E-3</v>
      </c>
    </row>
    <row r="287" spans="1:13" x14ac:dyDescent="0.2">
      <c r="A287" t="s">
        <v>34</v>
      </c>
      <c r="B287" t="str">
        <f t="shared" si="24"/>
        <v>P</v>
      </c>
      <c r="C287" t="str">
        <f t="shared" si="25"/>
        <v>E</v>
      </c>
      <c r="D287" s="3">
        <v>30652.600999999999</v>
      </c>
      <c r="E287" s="3">
        <v>92.89</v>
      </c>
      <c r="F287" s="3">
        <v>29621.3209457023</v>
      </c>
      <c r="G287" s="3">
        <v>7.1250312328338596</v>
      </c>
      <c r="H287" s="3">
        <f t="shared" si="26"/>
        <v>3.3644128741234662</v>
      </c>
      <c r="I287" s="3">
        <f t="shared" si="27"/>
        <v>7.6703964181654205E-2</v>
      </c>
      <c r="J287" s="26">
        <v>30305.80573</v>
      </c>
      <c r="K287" s="26">
        <v>4.7040252689999997</v>
      </c>
      <c r="L287" s="3">
        <f t="shared" si="28"/>
        <v>1.1313730603154972</v>
      </c>
      <c r="M287" s="3">
        <f t="shared" si="29"/>
        <v>5.0640814608676928E-2</v>
      </c>
    </row>
    <row r="288" spans="1:13" x14ac:dyDescent="0.2">
      <c r="A288" t="s">
        <v>1510</v>
      </c>
      <c r="B288" t="str">
        <f t="shared" si="24"/>
        <v>P</v>
      </c>
      <c r="C288" t="str">
        <f t="shared" si="25"/>
        <v>E</v>
      </c>
      <c r="D288" s="3">
        <v>32177.021000000001</v>
      </c>
      <c r="E288" s="3">
        <v>108.453</v>
      </c>
      <c r="F288" s="3">
        <v>31375.752395151299</v>
      </c>
      <c r="G288" s="3">
        <v>8.2022850513458199</v>
      </c>
      <c r="H288" s="3">
        <f t="shared" si="26"/>
        <v>2.4901888986202332</v>
      </c>
      <c r="I288" s="3">
        <f t="shared" si="27"/>
        <v>7.5629858568650191E-2</v>
      </c>
      <c r="J288" s="26">
        <v>31934.506450000001</v>
      </c>
      <c r="K288" s="26">
        <v>8.5575890539999993</v>
      </c>
      <c r="L288" s="3">
        <f t="shared" si="28"/>
        <v>0.75368863388565355</v>
      </c>
      <c r="M288" s="3">
        <f t="shared" si="29"/>
        <v>7.8905968981955302E-2</v>
      </c>
    </row>
    <row r="289" spans="1:13" x14ac:dyDescent="0.2">
      <c r="A289" t="s">
        <v>1053</v>
      </c>
      <c r="B289" t="str">
        <f t="shared" si="24"/>
        <v>P</v>
      </c>
      <c r="C289" t="str">
        <f t="shared" si="25"/>
        <v>E</v>
      </c>
      <c r="D289" s="3">
        <v>46961.813000000002</v>
      </c>
      <c r="E289" s="3">
        <v>1800.0239999999999</v>
      </c>
      <c r="F289" s="3">
        <v>44591.254202921999</v>
      </c>
      <c r="G289" s="3">
        <v>8.1521100997924805</v>
      </c>
      <c r="H289" s="3">
        <f t="shared" si="26"/>
        <v>5.0478434405375348</v>
      </c>
      <c r="I289" s="3">
        <f t="shared" si="27"/>
        <v>4.5288896702446639E-3</v>
      </c>
      <c r="J289" s="26">
        <v>46009.122300000003</v>
      </c>
      <c r="K289" s="26">
        <v>2.3733808989999998</v>
      </c>
      <c r="L289" s="3">
        <f t="shared" si="28"/>
        <v>2.0286497456987003</v>
      </c>
      <c r="M289" s="3">
        <f t="shared" si="29"/>
        <v>1.3185273635240419E-3</v>
      </c>
    </row>
    <row r="290" spans="1:13" x14ac:dyDescent="0.2">
      <c r="A290" t="s">
        <v>196</v>
      </c>
      <c r="B290" t="str">
        <f t="shared" si="24"/>
        <v>P</v>
      </c>
      <c r="C290" t="str">
        <f t="shared" si="25"/>
        <v>E</v>
      </c>
      <c r="D290" s="3">
        <v>31633.846000000001</v>
      </c>
      <c r="E290" s="3">
        <v>88.308999999999997</v>
      </c>
      <c r="F290" s="3">
        <v>30636.716347797999</v>
      </c>
      <c r="G290" s="3">
        <v>6.7637970447540203</v>
      </c>
      <c r="H290" s="3">
        <f t="shared" si="26"/>
        <v>3.152097447152022</v>
      </c>
      <c r="I290" s="3">
        <f t="shared" si="27"/>
        <v>7.6592386333828047E-2</v>
      </c>
      <c r="J290" s="26">
        <v>31444.180710000001</v>
      </c>
      <c r="K290" s="26">
        <v>3.9111380580000001</v>
      </c>
      <c r="L290" s="3">
        <f t="shared" si="28"/>
        <v>0.59956443487775979</v>
      </c>
      <c r="M290" s="3">
        <f t="shared" si="29"/>
        <v>4.4289235049655193E-2</v>
      </c>
    </row>
    <row r="291" spans="1:13" x14ac:dyDescent="0.2">
      <c r="A291" t="s">
        <v>724</v>
      </c>
      <c r="B291" t="str">
        <f t="shared" si="24"/>
        <v>P</v>
      </c>
      <c r="C291" t="str">
        <f t="shared" si="25"/>
        <v>E</v>
      </c>
      <c r="D291" s="3">
        <v>36128.671000000002</v>
      </c>
      <c r="E291" s="3">
        <v>185.49100000000001</v>
      </c>
      <c r="F291" s="3">
        <v>34775.622352984297</v>
      </c>
      <c r="G291" s="3">
        <v>6.6712551116943297</v>
      </c>
      <c r="H291" s="3">
        <f t="shared" si="26"/>
        <v>3.7450828097598849</v>
      </c>
      <c r="I291" s="3">
        <f t="shared" si="27"/>
        <v>3.5965384367405047E-2</v>
      </c>
      <c r="J291" s="26">
        <v>35557.895909999999</v>
      </c>
      <c r="K291" s="26">
        <v>5.0209829810000004</v>
      </c>
      <c r="L291" s="3">
        <f t="shared" si="28"/>
        <v>1.5798397068079333</v>
      </c>
      <c r="M291" s="3">
        <f t="shared" si="29"/>
        <v>2.7068606999800529E-2</v>
      </c>
    </row>
    <row r="292" spans="1:13" x14ac:dyDescent="0.2">
      <c r="A292" t="s">
        <v>807</v>
      </c>
      <c r="B292" t="str">
        <f t="shared" si="24"/>
        <v>P</v>
      </c>
      <c r="C292" t="str">
        <f t="shared" si="25"/>
        <v>E</v>
      </c>
      <c r="D292" s="3">
        <v>32286.771000000001</v>
      </c>
      <c r="E292" s="3">
        <v>90.402000000000001</v>
      </c>
      <c r="F292" s="3">
        <v>31252.27196133</v>
      </c>
      <c r="G292" s="3">
        <v>7.1602659225463796</v>
      </c>
      <c r="H292" s="3">
        <f t="shared" si="26"/>
        <v>3.2040956919166708</v>
      </c>
      <c r="I292" s="3">
        <f t="shared" si="27"/>
        <v>7.9204729127081028E-2</v>
      </c>
      <c r="J292" s="26">
        <v>32060.695899999999</v>
      </c>
      <c r="K292" s="26">
        <v>4.8038949970000004</v>
      </c>
      <c r="L292" s="3">
        <f t="shared" si="28"/>
        <v>0.70020969269426736</v>
      </c>
      <c r="M292" s="3">
        <f t="shared" si="29"/>
        <v>5.313925573549258E-2</v>
      </c>
    </row>
    <row r="293" spans="1:13" x14ac:dyDescent="0.2">
      <c r="A293" t="s">
        <v>970</v>
      </c>
      <c r="B293" t="str">
        <f t="shared" si="24"/>
        <v>P</v>
      </c>
      <c r="C293" t="str">
        <f t="shared" si="25"/>
        <v>E</v>
      </c>
      <c r="D293" s="3">
        <v>44989.239000000001</v>
      </c>
      <c r="E293" s="3">
        <v>134.619</v>
      </c>
      <c r="F293" s="3">
        <v>43081.171658068903</v>
      </c>
      <c r="G293" s="3">
        <v>8.8638482093811</v>
      </c>
      <c r="H293" s="3">
        <f t="shared" si="26"/>
        <v>4.241163852385009</v>
      </c>
      <c r="I293" s="3">
        <f t="shared" si="27"/>
        <v>6.5843961174730903E-2</v>
      </c>
      <c r="J293" s="26">
        <v>44164.937890000001</v>
      </c>
      <c r="K293" s="26">
        <v>3.6807260510000002</v>
      </c>
      <c r="L293" s="3">
        <f t="shared" si="28"/>
        <v>1.8322183889351857</v>
      </c>
      <c r="M293" s="3">
        <f t="shared" si="29"/>
        <v>2.7341802056173349E-2</v>
      </c>
    </row>
    <row r="294" spans="1:13" x14ac:dyDescent="0.2">
      <c r="A294" t="s">
        <v>470</v>
      </c>
      <c r="B294" t="str">
        <f t="shared" si="24"/>
        <v>P</v>
      </c>
      <c r="C294" t="str">
        <f t="shared" si="25"/>
        <v>E</v>
      </c>
      <c r="D294" s="3">
        <v>44420.264999999999</v>
      </c>
      <c r="E294" s="3">
        <v>272.54399999999998</v>
      </c>
      <c r="F294" s="3">
        <v>42424.144863981302</v>
      </c>
      <c r="G294" s="3">
        <v>7.9045689105987504</v>
      </c>
      <c r="H294" s="3">
        <f t="shared" si="26"/>
        <v>4.4937150555466001</v>
      </c>
      <c r="I294" s="3">
        <f t="shared" si="27"/>
        <v>2.9002909293907593E-2</v>
      </c>
      <c r="J294" s="26">
        <v>43448.557549999998</v>
      </c>
      <c r="K294" s="26">
        <v>2.656779051</v>
      </c>
      <c r="L294" s="3">
        <f t="shared" si="28"/>
        <v>2.1875318618653035</v>
      </c>
      <c r="M294" s="3">
        <f t="shared" si="29"/>
        <v>9.7480738926558654E-3</v>
      </c>
    </row>
    <row r="295" spans="1:13" x14ac:dyDescent="0.2">
      <c r="A295" t="s">
        <v>571</v>
      </c>
      <c r="B295" t="str">
        <f t="shared" si="24"/>
        <v>P</v>
      </c>
      <c r="C295" t="str">
        <f t="shared" si="25"/>
        <v>E</v>
      </c>
      <c r="D295" s="3">
        <v>32321.628000000001</v>
      </c>
      <c r="E295" s="3">
        <v>87.028999999999996</v>
      </c>
      <c r="F295" s="3">
        <v>31384.986597878698</v>
      </c>
      <c r="G295" s="3">
        <v>7.44817686080932</v>
      </c>
      <c r="H295" s="3">
        <f t="shared" si="26"/>
        <v>2.8978781703734176</v>
      </c>
      <c r="I295" s="3">
        <f t="shared" si="27"/>
        <v>8.558270071825852E-2</v>
      </c>
      <c r="J295" s="26">
        <v>32073.650880000001</v>
      </c>
      <c r="K295" s="26">
        <v>3.9439668659999998</v>
      </c>
      <c r="L295" s="3">
        <f t="shared" si="28"/>
        <v>0.767217294871408</v>
      </c>
      <c r="M295" s="3">
        <f t="shared" si="29"/>
        <v>4.5317846533913984E-2</v>
      </c>
    </row>
    <row r="296" spans="1:13" x14ac:dyDescent="0.2">
      <c r="A296" t="s">
        <v>761</v>
      </c>
      <c r="B296" t="str">
        <f t="shared" si="24"/>
        <v>P</v>
      </c>
      <c r="C296" t="str">
        <f t="shared" si="25"/>
        <v>E</v>
      </c>
      <c r="D296" s="3">
        <v>44395.01</v>
      </c>
      <c r="E296" s="3">
        <v>155.75700000000001</v>
      </c>
      <c r="F296" s="3">
        <v>42408.769883548099</v>
      </c>
      <c r="G296" s="3">
        <v>7.8468611240386901</v>
      </c>
      <c r="H296" s="3">
        <f t="shared" si="26"/>
        <v>4.4740165988292446</v>
      </c>
      <c r="I296" s="3">
        <f t="shared" si="27"/>
        <v>5.0378866593724134E-2</v>
      </c>
      <c r="J296" s="26">
        <v>43370.813029999998</v>
      </c>
      <c r="K296" s="26">
        <v>3.2494909760000001</v>
      </c>
      <c r="L296" s="3">
        <f t="shared" si="28"/>
        <v>2.3070092111703646</v>
      </c>
      <c r="M296" s="3">
        <f t="shared" si="29"/>
        <v>2.0862567820386885E-2</v>
      </c>
    </row>
    <row r="297" spans="1:13" x14ac:dyDescent="0.2">
      <c r="A297" t="s">
        <v>1516</v>
      </c>
      <c r="B297" t="str">
        <f t="shared" si="24"/>
        <v>P</v>
      </c>
      <c r="C297" t="str">
        <f t="shared" si="25"/>
        <v>E</v>
      </c>
      <c r="D297" s="3">
        <v>30166.026000000002</v>
      </c>
      <c r="E297" s="3">
        <v>87.600999999999999</v>
      </c>
      <c r="F297" s="3">
        <v>29300.040966145902</v>
      </c>
      <c r="G297" s="3">
        <v>8.9013710021972603</v>
      </c>
      <c r="H297" s="3">
        <f t="shared" si="26"/>
        <v>2.8707295878287051</v>
      </c>
      <c r="I297" s="3">
        <f t="shared" si="27"/>
        <v>0.10161266426407529</v>
      </c>
      <c r="J297" s="26">
        <v>30038.139739999999</v>
      </c>
      <c r="K297" s="26">
        <v>3.252541065</v>
      </c>
      <c r="L297" s="3">
        <f t="shared" si="28"/>
        <v>0.42394135707501857</v>
      </c>
      <c r="M297" s="3">
        <f t="shared" si="29"/>
        <v>3.7129040364836018E-2</v>
      </c>
    </row>
    <row r="298" spans="1:13" x14ac:dyDescent="0.2">
      <c r="A298" t="s">
        <v>151</v>
      </c>
      <c r="B298" t="str">
        <f t="shared" si="24"/>
        <v>P</v>
      </c>
      <c r="C298" t="str">
        <f t="shared" si="25"/>
        <v>E</v>
      </c>
      <c r="D298" s="3">
        <v>44821.786999999997</v>
      </c>
      <c r="E298" s="3">
        <v>193.65700000000001</v>
      </c>
      <c r="F298" s="3">
        <v>42843.139236352399</v>
      </c>
      <c r="G298" s="3">
        <v>8.6281061172485298</v>
      </c>
      <c r="H298" s="3">
        <f t="shared" si="26"/>
        <v>4.4144776370643086</v>
      </c>
      <c r="I298" s="3">
        <f t="shared" si="27"/>
        <v>4.4553546307381245E-2</v>
      </c>
      <c r="J298" s="26">
        <v>43894.707690000003</v>
      </c>
      <c r="K298" s="26">
        <v>3.1841759679999999</v>
      </c>
      <c r="L298" s="3">
        <f t="shared" si="28"/>
        <v>2.0683675775800592</v>
      </c>
      <c r="M298" s="3">
        <f t="shared" si="29"/>
        <v>1.6442348936521786E-2</v>
      </c>
    </row>
    <row r="299" spans="1:13" x14ac:dyDescent="0.2">
      <c r="A299" t="s">
        <v>1255</v>
      </c>
      <c r="B299" t="str">
        <f t="shared" si="24"/>
        <v>P</v>
      </c>
      <c r="C299" t="str">
        <f t="shared" si="25"/>
        <v>E</v>
      </c>
      <c r="D299" s="3">
        <v>32650.987000000001</v>
      </c>
      <c r="E299" s="3">
        <v>51.533000000000001</v>
      </c>
      <c r="F299" s="3">
        <v>31967.625191371</v>
      </c>
      <c r="G299" s="3">
        <v>13.414976119995099</v>
      </c>
      <c r="H299" s="3">
        <f t="shared" si="26"/>
        <v>2.0929284882842922</v>
      </c>
      <c r="I299" s="3">
        <f t="shared" si="27"/>
        <v>0.26031816738779229</v>
      </c>
      <c r="J299" s="26">
        <v>32440.056980000001</v>
      </c>
      <c r="K299" s="26">
        <v>8.7769870759999993</v>
      </c>
      <c r="L299" s="3">
        <f t="shared" si="28"/>
        <v>0.64601422309224454</v>
      </c>
      <c r="M299" s="3">
        <f t="shared" si="29"/>
        <v>0.17031779783827836</v>
      </c>
    </row>
    <row r="300" spans="1:13" x14ac:dyDescent="0.2">
      <c r="A300" t="s">
        <v>1490</v>
      </c>
      <c r="B300" t="str">
        <f t="shared" si="24"/>
        <v>P</v>
      </c>
      <c r="C300" t="str">
        <f t="shared" si="25"/>
        <v>E</v>
      </c>
      <c r="D300" s="3">
        <v>32207.511999999999</v>
      </c>
      <c r="E300" s="3">
        <v>68.950999999999993</v>
      </c>
      <c r="F300" s="3">
        <v>31054.904174488402</v>
      </c>
      <c r="G300" s="3">
        <v>8.7468798160552907</v>
      </c>
      <c r="H300" s="3">
        <f t="shared" si="26"/>
        <v>3.5786925283505204</v>
      </c>
      <c r="I300" s="3">
        <f t="shared" si="27"/>
        <v>0.12685646061776176</v>
      </c>
      <c r="J300" s="26">
        <v>32049.839830000001</v>
      </c>
      <c r="K300" s="26">
        <v>5.1936748030000004</v>
      </c>
      <c r="L300" s="3">
        <f t="shared" si="28"/>
        <v>0.48955091594780126</v>
      </c>
      <c r="M300" s="3">
        <f t="shared" si="29"/>
        <v>7.5324140375048962E-2</v>
      </c>
    </row>
    <row r="301" spans="1:13" x14ac:dyDescent="0.2">
      <c r="A301" t="s">
        <v>830</v>
      </c>
      <c r="B301" t="str">
        <f t="shared" si="24"/>
        <v>P</v>
      </c>
      <c r="C301" t="str">
        <f t="shared" si="25"/>
        <v>E</v>
      </c>
      <c r="D301" s="3">
        <v>44081.906999999999</v>
      </c>
      <c r="E301" s="3">
        <v>870.57399999999996</v>
      </c>
      <c r="F301" s="3">
        <v>41695.496126767401</v>
      </c>
      <c r="G301" s="3">
        <v>9.1857340335845894</v>
      </c>
      <c r="H301" s="3">
        <f t="shared" si="26"/>
        <v>5.4135835666832621</v>
      </c>
      <c r="I301" s="3">
        <f t="shared" si="27"/>
        <v>1.055135351341137E-2</v>
      </c>
      <c r="J301" s="26">
        <v>42993.325380000002</v>
      </c>
      <c r="K301" s="26">
        <v>3.1357250209999998</v>
      </c>
      <c r="L301" s="3">
        <f t="shared" si="28"/>
        <v>2.4694521949787633</v>
      </c>
      <c r="M301" s="3">
        <f t="shared" si="29"/>
        <v>3.6019052039229292E-3</v>
      </c>
    </row>
    <row r="302" spans="1:13" x14ac:dyDescent="0.2">
      <c r="A302" t="s">
        <v>689</v>
      </c>
      <c r="B302" t="str">
        <f t="shared" si="24"/>
        <v>P</v>
      </c>
      <c r="C302" t="str">
        <f t="shared" si="25"/>
        <v>E</v>
      </c>
      <c r="D302" s="3">
        <v>36615.968999999997</v>
      </c>
      <c r="E302" s="3">
        <v>118.381</v>
      </c>
      <c r="F302" s="3">
        <v>35310.808530852199</v>
      </c>
      <c r="G302" s="3">
        <v>8.4976997375488192</v>
      </c>
      <c r="H302" s="3">
        <f t="shared" si="26"/>
        <v>3.564456997294811</v>
      </c>
      <c r="I302" s="3">
        <f t="shared" si="27"/>
        <v>7.1782631820552445E-2</v>
      </c>
      <c r="J302" s="26">
        <v>36109.289210000003</v>
      </c>
      <c r="K302" s="26">
        <v>4.0237290860000003</v>
      </c>
      <c r="L302" s="3">
        <f t="shared" si="28"/>
        <v>1.3837672573952493</v>
      </c>
      <c r="M302" s="3">
        <f t="shared" si="29"/>
        <v>3.3989652782118754E-2</v>
      </c>
    </row>
    <row r="303" spans="1:13" x14ac:dyDescent="0.2">
      <c r="A303" t="s">
        <v>175</v>
      </c>
      <c r="B303" t="str">
        <f t="shared" si="24"/>
        <v>P</v>
      </c>
      <c r="C303" t="str">
        <f t="shared" si="25"/>
        <v>E</v>
      </c>
      <c r="D303" s="3">
        <v>46237.334000000003</v>
      </c>
      <c r="E303" s="3">
        <v>134.94200000000001</v>
      </c>
      <c r="F303" s="3">
        <v>44250.155680740201</v>
      </c>
      <c r="G303" s="3">
        <v>8.4820709228515607</v>
      </c>
      <c r="H303" s="3">
        <f t="shared" si="26"/>
        <v>4.2977787587402885</v>
      </c>
      <c r="I303" s="3">
        <f t="shared" si="27"/>
        <v>6.2857160282577401E-2</v>
      </c>
      <c r="J303" s="26">
        <v>45306.53716</v>
      </c>
      <c r="K303" s="26">
        <v>4.6396470069999998</v>
      </c>
      <c r="L303" s="3">
        <f t="shared" si="28"/>
        <v>2.0130850104809301</v>
      </c>
      <c r="M303" s="3">
        <f t="shared" si="29"/>
        <v>3.438252735990277E-2</v>
      </c>
    </row>
    <row r="304" spans="1:13" x14ac:dyDescent="0.2">
      <c r="A304" t="s">
        <v>392</v>
      </c>
      <c r="B304" t="str">
        <f t="shared" si="24"/>
        <v>P</v>
      </c>
      <c r="C304" t="str">
        <f t="shared" si="25"/>
        <v>E</v>
      </c>
      <c r="D304" s="3">
        <v>44094.673999999999</v>
      </c>
      <c r="E304" s="3">
        <v>1036.4939999999999</v>
      </c>
      <c r="F304" s="3">
        <v>42118.092274540097</v>
      </c>
      <c r="G304" s="3">
        <v>7.9648859500885001</v>
      </c>
      <c r="H304" s="3">
        <f t="shared" si="26"/>
        <v>4.4825860952275152</v>
      </c>
      <c r="I304" s="3">
        <f t="shared" si="27"/>
        <v>7.6844496447528885E-3</v>
      </c>
      <c r="J304" s="26">
        <v>43054.719169999997</v>
      </c>
      <c r="K304" s="26">
        <v>4.4085550309999997</v>
      </c>
      <c r="L304" s="3">
        <f t="shared" si="28"/>
        <v>2.3584590510863115</v>
      </c>
      <c r="M304" s="3">
        <f t="shared" si="29"/>
        <v>4.2533338649331301E-3</v>
      </c>
    </row>
    <row r="305" spans="1:13" x14ac:dyDescent="0.2">
      <c r="A305" t="s">
        <v>635</v>
      </c>
      <c r="B305" t="str">
        <f t="shared" si="24"/>
        <v>P</v>
      </c>
      <c r="C305" t="str">
        <f t="shared" si="25"/>
        <v>E</v>
      </c>
      <c r="D305" s="3">
        <v>36552.175000000003</v>
      </c>
      <c r="E305" s="3">
        <v>117.26600000000001</v>
      </c>
      <c r="F305" s="3">
        <v>35148.701171000197</v>
      </c>
      <c r="G305" s="3">
        <v>7.7037031650543204</v>
      </c>
      <c r="H305" s="3">
        <f t="shared" si="26"/>
        <v>3.8396451893760242</v>
      </c>
      <c r="I305" s="3">
        <f t="shared" si="27"/>
        <v>6.5694260613087516E-2</v>
      </c>
      <c r="J305" s="26">
        <v>36013.95246</v>
      </c>
      <c r="K305" s="26">
        <v>4.8028247359999998</v>
      </c>
      <c r="L305" s="3">
        <f t="shared" si="28"/>
        <v>1.4724774654312704</v>
      </c>
      <c r="M305" s="3">
        <f t="shared" si="29"/>
        <v>4.0956668906588438E-2</v>
      </c>
    </row>
    <row r="306" spans="1:13" x14ac:dyDescent="0.2">
      <c r="A306" t="s">
        <v>318</v>
      </c>
      <c r="B306" t="str">
        <f t="shared" si="24"/>
        <v>P</v>
      </c>
      <c r="C306" t="str">
        <f t="shared" si="25"/>
        <v>E</v>
      </c>
      <c r="D306" s="3">
        <v>45371.415999999997</v>
      </c>
      <c r="E306" s="3">
        <v>144.35</v>
      </c>
      <c r="F306" s="3">
        <v>42892.1746281757</v>
      </c>
      <c r="G306" s="3">
        <v>7.3483462333679199</v>
      </c>
      <c r="H306" s="3">
        <f t="shared" si="26"/>
        <v>5.4643244368311032</v>
      </c>
      <c r="I306" s="3">
        <f t="shared" si="27"/>
        <v>5.0906451218343751E-2</v>
      </c>
      <c r="J306" s="26">
        <v>43938.672120000003</v>
      </c>
      <c r="K306" s="26">
        <v>5.3953320979999999</v>
      </c>
      <c r="L306" s="3">
        <f t="shared" si="28"/>
        <v>3.1578116936002054</v>
      </c>
      <c r="M306" s="3">
        <f t="shared" si="29"/>
        <v>3.737673777623831E-2</v>
      </c>
    </row>
    <row r="307" spans="1:13" x14ac:dyDescent="0.2">
      <c r="A307" t="s">
        <v>1143</v>
      </c>
      <c r="B307" t="str">
        <f t="shared" si="24"/>
        <v>P</v>
      </c>
      <c r="C307" t="str">
        <f t="shared" si="25"/>
        <v>E</v>
      </c>
      <c r="D307" s="3">
        <v>37315.129999999997</v>
      </c>
      <c r="E307" s="3">
        <v>127.749</v>
      </c>
      <c r="F307" s="3">
        <v>35998.080382845001</v>
      </c>
      <c r="G307" s="3">
        <v>8.9957499504089302</v>
      </c>
      <c r="H307" s="3">
        <f t="shared" si="26"/>
        <v>3.5295324367220395</v>
      </c>
      <c r="I307" s="3">
        <f t="shared" si="27"/>
        <v>7.0417380569780821E-2</v>
      </c>
      <c r="J307" s="26">
        <v>36729.876960000001</v>
      </c>
      <c r="K307" s="26">
        <v>4.9499411579999997</v>
      </c>
      <c r="L307" s="3">
        <f t="shared" si="28"/>
        <v>1.5684068097846531</v>
      </c>
      <c r="M307" s="3">
        <f t="shared" si="29"/>
        <v>3.8747396519737923E-2</v>
      </c>
    </row>
    <row r="308" spans="1:13" x14ac:dyDescent="0.2">
      <c r="A308" t="s">
        <v>682</v>
      </c>
      <c r="B308" t="str">
        <f t="shared" si="24"/>
        <v>P</v>
      </c>
      <c r="C308" t="str">
        <f t="shared" si="25"/>
        <v>E</v>
      </c>
      <c r="D308" s="3">
        <v>32172.527999999998</v>
      </c>
      <c r="E308" s="3">
        <v>29.821999999999999</v>
      </c>
      <c r="F308" s="3">
        <v>31349.072793654701</v>
      </c>
      <c r="G308" s="3">
        <v>8.6146278381347603</v>
      </c>
      <c r="H308" s="3">
        <f t="shared" si="26"/>
        <v>2.5594979864351894</v>
      </c>
      <c r="I308" s="3">
        <f t="shared" si="27"/>
        <v>0.28886821266631213</v>
      </c>
      <c r="J308" s="26">
        <v>31936.915349999999</v>
      </c>
      <c r="K308" s="26">
        <v>2.0380687709999998</v>
      </c>
      <c r="L308" s="3">
        <f t="shared" si="28"/>
        <v>0.7323411141331484</v>
      </c>
      <c r="M308" s="3">
        <f t="shared" si="29"/>
        <v>6.8341116323519552E-2</v>
      </c>
    </row>
    <row r="309" spans="1:13" x14ac:dyDescent="0.2">
      <c r="A309" t="s">
        <v>60</v>
      </c>
      <c r="B309" t="str">
        <f t="shared" si="24"/>
        <v>P</v>
      </c>
      <c r="C309" t="str">
        <f t="shared" si="25"/>
        <v>E</v>
      </c>
      <c r="D309" s="3">
        <v>45285.063999999998</v>
      </c>
      <c r="E309" s="3">
        <v>194.249</v>
      </c>
      <c r="F309" s="3">
        <v>43760.266873199304</v>
      </c>
      <c r="G309" s="3">
        <v>9.0770339965820295</v>
      </c>
      <c r="H309" s="3">
        <f t="shared" si="26"/>
        <v>3.3671082518525202</v>
      </c>
      <c r="I309" s="3">
        <f t="shared" si="27"/>
        <v>4.6728858303425137E-2</v>
      </c>
      <c r="J309" s="26">
        <v>44397.213430000003</v>
      </c>
      <c r="K309" s="26">
        <v>2.723335981</v>
      </c>
      <c r="L309" s="3">
        <f t="shared" si="28"/>
        <v>1.9605814623558777</v>
      </c>
      <c r="M309" s="3">
        <f t="shared" si="29"/>
        <v>1.4019819824040278E-2</v>
      </c>
    </row>
    <row r="310" spans="1:13" x14ac:dyDescent="0.2">
      <c r="A310" t="s">
        <v>288</v>
      </c>
      <c r="B310" t="str">
        <f t="shared" si="24"/>
        <v>P</v>
      </c>
      <c r="C310" t="str">
        <f t="shared" si="25"/>
        <v>E</v>
      </c>
      <c r="D310" s="3">
        <v>37182.105000000003</v>
      </c>
      <c r="E310" s="3">
        <v>118.999</v>
      </c>
      <c r="F310" s="3">
        <v>36126.7205508146</v>
      </c>
      <c r="G310" s="3">
        <v>8.1468250751495308</v>
      </c>
      <c r="H310" s="3">
        <f t="shared" si="26"/>
        <v>2.8384203884782835</v>
      </c>
      <c r="I310" s="3">
        <f t="shared" si="27"/>
        <v>6.8461290222182794E-2</v>
      </c>
      <c r="J310" s="26">
        <v>36903.10454</v>
      </c>
      <c r="K310" s="26">
        <v>5.7020108699999996</v>
      </c>
      <c r="L310" s="3">
        <f t="shared" si="28"/>
        <v>0.75036219708379315</v>
      </c>
      <c r="M310" s="3">
        <f t="shared" si="29"/>
        <v>4.7916460390423445E-2</v>
      </c>
    </row>
    <row r="311" spans="1:13" x14ac:dyDescent="0.2">
      <c r="A311" t="s">
        <v>526</v>
      </c>
      <c r="B311" t="str">
        <f t="shared" si="24"/>
        <v>P</v>
      </c>
      <c r="C311" t="str">
        <f t="shared" si="25"/>
        <v>E</v>
      </c>
      <c r="D311" s="3">
        <v>36048.506000000001</v>
      </c>
      <c r="E311" s="3">
        <v>127.074</v>
      </c>
      <c r="F311" s="3">
        <v>34747.819421164902</v>
      </c>
      <c r="G311" s="3">
        <v>8.1646142005920392</v>
      </c>
      <c r="H311" s="3">
        <f t="shared" si="26"/>
        <v>3.608156684316123</v>
      </c>
      <c r="I311" s="3">
        <f t="shared" si="27"/>
        <v>6.4250863281175061E-2</v>
      </c>
      <c r="J311" s="26">
        <v>35473.939129999999</v>
      </c>
      <c r="K311" s="26">
        <v>4.0208351609999999</v>
      </c>
      <c r="L311" s="3">
        <f t="shared" si="28"/>
        <v>1.5938715185589172</v>
      </c>
      <c r="M311" s="3">
        <f t="shared" si="29"/>
        <v>3.1641682492091219E-2</v>
      </c>
    </row>
    <row r="312" spans="1:13" x14ac:dyDescent="0.2">
      <c r="A312" t="s">
        <v>699</v>
      </c>
      <c r="B312" t="str">
        <f t="shared" si="24"/>
        <v>P</v>
      </c>
      <c r="C312" t="str">
        <f t="shared" si="25"/>
        <v>E</v>
      </c>
      <c r="D312" s="3">
        <v>36281.697999999997</v>
      </c>
      <c r="E312" s="3">
        <v>119.973</v>
      </c>
      <c r="F312" s="3">
        <v>35106.888154340901</v>
      </c>
      <c r="G312" s="3">
        <v>7.8621587753295898</v>
      </c>
      <c r="H312" s="3">
        <f t="shared" si="26"/>
        <v>3.2380233297214924</v>
      </c>
      <c r="I312" s="3">
        <f t="shared" si="27"/>
        <v>6.5532734659711683E-2</v>
      </c>
      <c r="J312" s="26">
        <v>35907.741529999999</v>
      </c>
      <c r="K312" s="26">
        <v>2.8011398320000001</v>
      </c>
      <c r="L312" s="3">
        <f t="shared" si="28"/>
        <v>1.0307027802281949</v>
      </c>
      <c r="M312" s="3">
        <f t="shared" si="29"/>
        <v>2.3348085252515149E-2</v>
      </c>
    </row>
    <row r="313" spans="1:13" x14ac:dyDescent="0.2">
      <c r="A313" t="s">
        <v>1051</v>
      </c>
      <c r="B313" t="str">
        <f t="shared" si="24"/>
        <v>P</v>
      </c>
      <c r="C313" t="str">
        <f t="shared" si="25"/>
        <v>E</v>
      </c>
      <c r="D313" s="3">
        <v>44394.764000000003</v>
      </c>
      <c r="E313" s="3">
        <v>1735.2650000000001</v>
      </c>
      <c r="F313" s="3">
        <v>42357.583293844298</v>
      </c>
      <c r="G313" s="3">
        <v>10.869616985321001</v>
      </c>
      <c r="H313" s="3">
        <f t="shared" si="26"/>
        <v>4.5887859797063104</v>
      </c>
      <c r="I313" s="3">
        <f t="shared" si="27"/>
        <v>6.2639521832809396E-3</v>
      </c>
      <c r="J313" s="26">
        <v>43244.083169999998</v>
      </c>
      <c r="K313" s="26">
        <v>2.7098491189999998</v>
      </c>
      <c r="L313" s="3">
        <f t="shared" si="28"/>
        <v>2.5919291518252123</v>
      </c>
      <c r="M313" s="3">
        <f t="shared" si="29"/>
        <v>1.5616341705733704E-3</v>
      </c>
    </row>
    <row r="314" spans="1:13" x14ac:dyDescent="0.2">
      <c r="A314" t="s">
        <v>552</v>
      </c>
      <c r="B314" t="str">
        <f t="shared" si="24"/>
        <v>P</v>
      </c>
      <c r="C314" t="str">
        <f t="shared" si="25"/>
        <v>E</v>
      </c>
      <c r="D314" s="3">
        <v>32780.165000000001</v>
      </c>
      <c r="E314" s="3">
        <v>19.783000000000001</v>
      </c>
      <c r="F314" s="3">
        <v>31868.713343348401</v>
      </c>
      <c r="G314" s="3">
        <v>8.6090919971465993</v>
      </c>
      <c r="H314" s="3">
        <f t="shared" si="26"/>
        <v>2.7804974644014129</v>
      </c>
      <c r="I314" s="3">
        <f t="shared" si="27"/>
        <v>0.43517626230332096</v>
      </c>
      <c r="J314" s="26">
        <v>32417.875329999999</v>
      </c>
      <c r="K314" s="26">
        <v>2.2186019419999998</v>
      </c>
      <c r="L314" s="3">
        <f t="shared" si="28"/>
        <v>1.1052100256359354</v>
      </c>
      <c r="M314" s="3">
        <f t="shared" si="29"/>
        <v>0.11214689086589494</v>
      </c>
    </row>
    <row r="315" spans="1:13" x14ac:dyDescent="0.2">
      <c r="A315" t="s">
        <v>603</v>
      </c>
      <c r="B315" t="str">
        <f t="shared" si="24"/>
        <v>P</v>
      </c>
      <c r="C315" t="str">
        <f t="shared" si="25"/>
        <v>E</v>
      </c>
      <c r="D315" s="3">
        <v>44110.373</v>
      </c>
      <c r="E315" s="3">
        <v>155.66200000000001</v>
      </c>
      <c r="F315" s="3">
        <v>42146.986739654902</v>
      </c>
      <c r="G315" s="3">
        <v>8.0239520072936994</v>
      </c>
      <c r="H315" s="3">
        <f t="shared" si="26"/>
        <v>4.4510760776044629</v>
      </c>
      <c r="I315" s="3">
        <f t="shared" si="27"/>
        <v>5.1547275554044654E-2</v>
      </c>
      <c r="J315" s="26">
        <v>42826.882769999997</v>
      </c>
      <c r="K315" s="26">
        <v>2.5069258209999998</v>
      </c>
      <c r="L315" s="3">
        <f t="shared" si="28"/>
        <v>2.9097242727918058</v>
      </c>
      <c r="M315" s="3">
        <f t="shared" si="29"/>
        <v>1.6104931331988537E-2</v>
      </c>
    </row>
    <row r="316" spans="1:13" x14ac:dyDescent="0.2">
      <c r="A316" t="s">
        <v>1275</v>
      </c>
      <c r="B316" t="str">
        <f t="shared" si="24"/>
        <v>P</v>
      </c>
      <c r="C316" t="str">
        <f t="shared" si="25"/>
        <v>E</v>
      </c>
      <c r="D316" s="3">
        <v>34970.758000000002</v>
      </c>
      <c r="E316" s="3">
        <v>89.628</v>
      </c>
      <c r="F316" s="3">
        <v>33353.491101942898</v>
      </c>
      <c r="G316" s="3">
        <v>13.757616043090801</v>
      </c>
      <c r="H316" s="3">
        <f t="shared" si="26"/>
        <v>4.6246263751477832</v>
      </c>
      <c r="I316" s="3">
        <f t="shared" si="27"/>
        <v>0.15349685414257599</v>
      </c>
      <c r="J316" s="26">
        <v>34366.213020000003</v>
      </c>
      <c r="K316" s="26">
        <v>5.5459609030000001</v>
      </c>
      <c r="L316" s="3">
        <f t="shared" si="28"/>
        <v>1.7287156886905304</v>
      </c>
      <c r="M316" s="3">
        <f t="shared" si="29"/>
        <v>6.1877548344267418E-2</v>
      </c>
    </row>
    <row r="317" spans="1:13" x14ac:dyDescent="0.2">
      <c r="A317" t="s">
        <v>777</v>
      </c>
      <c r="B317" t="str">
        <f t="shared" si="24"/>
        <v>P</v>
      </c>
      <c r="C317" t="str">
        <f t="shared" si="25"/>
        <v>E</v>
      </c>
      <c r="D317" s="3">
        <v>44500.213000000003</v>
      </c>
      <c r="E317" s="3">
        <v>230.74799999999999</v>
      </c>
      <c r="F317" s="3">
        <v>42745.4520451711</v>
      </c>
      <c r="G317" s="3">
        <v>9.2266108989715505</v>
      </c>
      <c r="H317" s="3">
        <f t="shared" si="26"/>
        <v>3.9432641700589244</v>
      </c>
      <c r="I317" s="3">
        <f t="shared" si="27"/>
        <v>3.9985659242860398E-2</v>
      </c>
      <c r="J317" s="26">
        <v>43719.914799999999</v>
      </c>
      <c r="K317" s="26">
        <v>2.5928308960000002</v>
      </c>
      <c r="L317" s="3">
        <f t="shared" si="28"/>
        <v>1.7534707081065088</v>
      </c>
      <c r="M317" s="3">
        <f t="shared" si="29"/>
        <v>1.1236634319690747E-2</v>
      </c>
    </row>
    <row r="318" spans="1:13" x14ac:dyDescent="0.2">
      <c r="A318" t="s">
        <v>1292</v>
      </c>
      <c r="B318" t="str">
        <f t="shared" si="24"/>
        <v>P</v>
      </c>
      <c r="C318" t="str">
        <f t="shared" si="25"/>
        <v>E</v>
      </c>
      <c r="D318" s="3">
        <v>32163.238000000001</v>
      </c>
      <c r="E318" s="3">
        <v>31.477</v>
      </c>
      <c r="F318" s="3">
        <v>31436.113146259398</v>
      </c>
      <c r="G318" s="3">
        <v>46.000737190246497</v>
      </c>
      <c r="H318" s="3">
        <f t="shared" si="26"/>
        <v>2.2607327463130504</v>
      </c>
      <c r="I318" s="3">
        <f t="shared" si="27"/>
        <v>1.4614079229356831</v>
      </c>
      <c r="J318" s="26">
        <v>32043.356459999999</v>
      </c>
      <c r="K318" s="26">
        <v>2.8532869820000002</v>
      </c>
      <c r="L318" s="3">
        <f t="shared" si="28"/>
        <v>0.37272845476566174</v>
      </c>
      <c r="M318" s="3">
        <f t="shared" si="29"/>
        <v>9.0646725609174958E-2</v>
      </c>
    </row>
    <row r="319" spans="1:13" x14ac:dyDescent="0.2">
      <c r="A319" t="s">
        <v>1339</v>
      </c>
      <c r="B319" t="str">
        <f t="shared" si="24"/>
        <v>P</v>
      </c>
      <c r="C319" t="str">
        <f t="shared" si="25"/>
        <v>E</v>
      </c>
      <c r="D319" s="3">
        <v>36137.417999999998</v>
      </c>
      <c r="E319" s="3">
        <v>140.584</v>
      </c>
      <c r="F319" s="3">
        <v>35043.571813720497</v>
      </c>
      <c r="G319" s="3">
        <v>15.493525981903</v>
      </c>
      <c r="H319" s="3">
        <f t="shared" si="26"/>
        <v>3.0269074184533635</v>
      </c>
      <c r="I319" s="3">
        <f t="shared" si="27"/>
        <v>0.11020831660717435</v>
      </c>
      <c r="J319" s="26">
        <v>35756.637909999998</v>
      </c>
      <c r="K319" s="26">
        <v>3.9261109830000001</v>
      </c>
      <c r="L319" s="3">
        <f t="shared" si="28"/>
        <v>1.0537003224746169</v>
      </c>
      <c r="M319" s="3">
        <f t="shared" si="29"/>
        <v>2.792715375149377E-2</v>
      </c>
    </row>
    <row r="320" spans="1:13" x14ac:dyDescent="0.2">
      <c r="A320" t="s">
        <v>869</v>
      </c>
      <c r="B320" t="str">
        <f t="shared" si="24"/>
        <v>P</v>
      </c>
      <c r="C320" t="str">
        <f t="shared" si="25"/>
        <v>E</v>
      </c>
      <c r="D320" s="3">
        <v>36311.012999999999</v>
      </c>
      <c r="E320" s="3">
        <v>96.459000000000003</v>
      </c>
      <c r="F320" s="3">
        <v>35199.317720525003</v>
      </c>
      <c r="G320" s="3">
        <v>9.6138076782226491</v>
      </c>
      <c r="H320" s="3">
        <f t="shared" si="26"/>
        <v>3.0615925792954219</v>
      </c>
      <c r="I320" s="3">
        <f t="shared" si="27"/>
        <v>9.9667295723806476E-2</v>
      </c>
      <c r="J320" s="26">
        <v>35823.141040000002</v>
      </c>
      <c r="K320" s="26">
        <v>5.7600717540000002</v>
      </c>
      <c r="L320" s="3">
        <f t="shared" si="28"/>
        <v>1.3435922594613285</v>
      </c>
      <c r="M320" s="3">
        <f t="shared" si="29"/>
        <v>5.9715233975056757E-2</v>
      </c>
    </row>
    <row r="321" spans="1:13" x14ac:dyDescent="0.2">
      <c r="A321" t="s">
        <v>1311</v>
      </c>
      <c r="B321" t="str">
        <f t="shared" si="24"/>
        <v>P</v>
      </c>
      <c r="C321" t="str">
        <f t="shared" si="25"/>
        <v>E</v>
      </c>
      <c r="D321" s="3">
        <v>44782.572</v>
      </c>
      <c r="E321" s="3">
        <v>1800.0229999999999</v>
      </c>
      <c r="F321" s="3">
        <v>43057.793774420497</v>
      </c>
      <c r="G321" s="3">
        <v>12.336414813995299</v>
      </c>
      <c r="H321" s="3">
        <f t="shared" si="26"/>
        <v>3.8514496790838693</v>
      </c>
      <c r="I321" s="3">
        <f t="shared" si="27"/>
        <v>6.8534762133568849E-3</v>
      </c>
      <c r="J321" s="26">
        <v>44012.438020000001</v>
      </c>
      <c r="K321" s="26">
        <v>2.6202728749999999</v>
      </c>
      <c r="L321" s="3">
        <f t="shared" si="28"/>
        <v>1.7197180635359637</v>
      </c>
      <c r="M321" s="3">
        <f t="shared" si="29"/>
        <v>1.4556885523129427E-3</v>
      </c>
    </row>
    <row r="322" spans="1:13" x14ac:dyDescent="0.2">
      <c r="A322" t="s">
        <v>1512</v>
      </c>
      <c r="B322" t="str">
        <f t="shared" si="24"/>
        <v>P</v>
      </c>
      <c r="C322" t="str">
        <f t="shared" si="25"/>
        <v>E</v>
      </c>
      <c r="D322" s="3">
        <v>36482.605000000003</v>
      </c>
      <c r="E322" s="3">
        <v>94.543999999999997</v>
      </c>
      <c r="F322" s="3">
        <v>35235.725845214503</v>
      </c>
      <c r="G322" s="3">
        <v>11.1949927806854</v>
      </c>
      <c r="H322" s="3">
        <f t="shared" si="26"/>
        <v>3.4177360821287288</v>
      </c>
      <c r="I322" s="3">
        <f t="shared" si="27"/>
        <v>0.11841039918646767</v>
      </c>
      <c r="J322" s="26">
        <v>36111.52794</v>
      </c>
      <c r="K322" s="26">
        <v>5.8304500580000003</v>
      </c>
      <c r="L322" s="3">
        <f t="shared" si="28"/>
        <v>1.0171342205415519</v>
      </c>
      <c r="M322" s="3">
        <f t="shared" si="29"/>
        <v>6.1669170523777295E-2</v>
      </c>
    </row>
    <row r="323" spans="1:13" x14ac:dyDescent="0.2">
      <c r="A323" t="s">
        <v>372</v>
      </c>
      <c r="B323" t="str">
        <f t="shared" si="24"/>
        <v>P</v>
      </c>
      <c r="C323" t="str">
        <f t="shared" si="25"/>
        <v>E</v>
      </c>
      <c r="D323" s="3">
        <v>44214.96</v>
      </c>
      <c r="E323" s="3">
        <v>382.233</v>
      </c>
      <c r="F323" s="3">
        <v>42242.997514110197</v>
      </c>
      <c r="G323" s="3">
        <v>8.6707761287689191</v>
      </c>
      <c r="H323" s="3">
        <f t="shared" si="26"/>
        <v>4.4599440684551164</v>
      </c>
      <c r="I323" s="3">
        <f t="shared" si="27"/>
        <v>2.2684530453333226E-2</v>
      </c>
      <c r="J323" s="26">
        <v>43175.062250000003</v>
      </c>
      <c r="K323" s="26">
        <v>2.776077747</v>
      </c>
      <c r="L323" s="3">
        <f t="shared" si="28"/>
        <v>2.3519138092627392</v>
      </c>
      <c r="M323" s="3">
        <f t="shared" si="29"/>
        <v>7.2627893117548723E-3</v>
      </c>
    </row>
    <row r="324" spans="1:13" x14ac:dyDescent="0.2">
      <c r="A324" t="s">
        <v>1251</v>
      </c>
      <c r="B324" t="str">
        <f t="shared" ref="B324:B387" si="30">IF(LEFT(A324,1)="N","N","P")</f>
        <v>P</v>
      </c>
      <c r="C324" t="str">
        <f t="shared" ref="C324:C387" si="31" xml:space="preserve"> IF(B324="P",LEFT(A324,1),MID(A324,2,1))</f>
        <v>E</v>
      </c>
      <c r="D324" s="3">
        <v>36790.745000000003</v>
      </c>
      <c r="E324" s="3">
        <v>101.63200000000001</v>
      </c>
      <c r="F324" s="3">
        <v>35421.984066620498</v>
      </c>
      <c r="G324" s="3">
        <v>13.279526948928799</v>
      </c>
      <c r="H324" s="3">
        <f t="shared" ref="H324:H387" si="32">(D324-F324)*100/D324</f>
        <v>3.7203947171483054</v>
      </c>
      <c r="I324" s="3">
        <f t="shared" ref="I324:I387" si="33">G324/E324</f>
        <v>0.13066285174874842</v>
      </c>
      <c r="J324" s="26">
        <v>36291.205470000001</v>
      </c>
      <c r="K324" s="26">
        <v>4.5075509550000001</v>
      </c>
      <c r="L324" s="3">
        <f t="shared" ref="L324:L387" si="34">(D324-J324)*100/D324</f>
        <v>1.3577858507622007</v>
      </c>
      <c r="M324" s="3">
        <f t="shared" ref="M324:M387" si="35">K324/E324</f>
        <v>4.4351689969694581E-2</v>
      </c>
    </row>
    <row r="325" spans="1:13" x14ac:dyDescent="0.2">
      <c r="A325" t="s">
        <v>415</v>
      </c>
      <c r="B325" t="str">
        <f t="shared" si="30"/>
        <v>P</v>
      </c>
      <c r="C325" t="str">
        <f t="shared" si="31"/>
        <v>E</v>
      </c>
      <c r="D325" s="3">
        <v>44759.008000000002</v>
      </c>
      <c r="E325" s="3">
        <v>210.91499999999999</v>
      </c>
      <c r="F325" s="3">
        <v>43153.601774227303</v>
      </c>
      <c r="G325" s="3">
        <v>9.4384508132934499</v>
      </c>
      <c r="H325" s="3">
        <f t="shared" si="32"/>
        <v>3.5867779414876626</v>
      </c>
      <c r="I325" s="3">
        <f t="shared" si="33"/>
        <v>4.4750021635698981E-2</v>
      </c>
      <c r="J325" s="26">
        <v>43997.163310000004</v>
      </c>
      <c r="K325" s="26">
        <v>2.8865599629999998</v>
      </c>
      <c r="L325" s="3">
        <f t="shared" si="34"/>
        <v>1.7021036078368807</v>
      </c>
      <c r="M325" s="3">
        <f t="shared" si="35"/>
        <v>1.3685892245691392E-2</v>
      </c>
    </row>
    <row r="326" spans="1:13" x14ac:dyDescent="0.2">
      <c r="A326" t="s">
        <v>486</v>
      </c>
      <c r="B326" t="str">
        <f t="shared" si="30"/>
        <v>P</v>
      </c>
      <c r="C326" t="str">
        <f t="shared" si="31"/>
        <v>E</v>
      </c>
      <c r="D326" s="3">
        <v>36332.567000000003</v>
      </c>
      <c r="E326" s="3">
        <v>107.884</v>
      </c>
      <c r="F326" s="3">
        <v>35383.763436897301</v>
      </c>
      <c r="G326" s="3">
        <v>9.9763498306274396</v>
      </c>
      <c r="H326" s="3">
        <f t="shared" si="32"/>
        <v>2.6114410333371199</v>
      </c>
      <c r="I326" s="3">
        <f t="shared" si="33"/>
        <v>9.2472932322007331E-2</v>
      </c>
      <c r="J326" s="26">
        <v>36077.880149999997</v>
      </c>
      <c r="K326" s="26">
        <v>2.893432856</v>
      </c>
      <c r="L326" s="3">
        <f t="shared" si="34"/>
        <v>0.70098776670529639</v>
      </c>
      <c r="M326" s="3">
        <f t="shared" si="35"/>
        <v>2.6819851470097512E-2</v>
      </c>
    </row>
    <row r="327" spans="1:13" x14ac:dyDescent="0.2">
      <c r="A327" t="s">
        <v>479</v>
      </c>
      <c r="B327" t="str">
        <f t="shared" si="30"/>
        <v>P</v>
      </c>
      <c r="C327" t="str">
        <f t="shared" si="31"/>
        <v>E</v>
      </c>
      <c r="D327" s="3">
        <v>31579.339</v>
      </c>
      <c r="E327" s="3">
        <v>14.805</v>
      </c>
      <c r="F327" s="3">
        <v>30761.968207792801</v>
      </c>
      <c r="G327" s="3">
        <v>8.9306797981262207</v>
      </c>
      <c r="H327" s="3">
        <f t="shared" si="32"/>
        <v>2.5883087426472069</v>
      </c>
      <c r="I327" s="3">
        <f t="shared" si="33"/>
        <v>0.60322051996799875</v>
      </c>
      <c r="J327" s="26">
        <v>31277.231650000002</v>
      </c>
      <c r="K327" s="26">
        <v>3.430692911</v>
      </c>
      <c r="L327" s="3">
        <f t="shared" si="34"/>
        <v>0.9566614108040653</v>
      </c>
      <c r="M327" s="3">
        <f t="shared" si="35"/>
        <v>0.23172528949679164</v>
      </c>
    </row>
    <row r="328" spans="1:13" x14ac:dyDescent="0.2">
      <c r="A328" t="s">
        <v>561</v>
      </c>
      <c r="B328" t="str">
        <f t="shared" si="30"/>
        <v>P</v>
      </c>
      <c r="C328" t="str">
        <f t="shared" si="31"/>
        <v>E</v>
      </c>
      <c r="D328" s="3">
        <v>36097.536</v>
      </c>
      <c r="E328" s="3">
        <v>60.097000000000001</v>
      </c>
      <c r="F328" s="3">
        <v>35159.671311455597</v>
      </c>
      <c r="G328" s="3">
        <v>9.2002201080322195</v>
      </c>
      <c r="H328" s="3">
        <f t="shared" si="32"/>
        <v>2.5981404618431663</v>
      </c>
      <c r="I328" s="3">
        <f t="shared" si="33"/>
        <v>0.15308950709739619</v>
      </c>
      <c r="J328" s="26">
        <v>35799.912640000002</v>
      </c>
      <c r="K328" s="26">
        <v>4.8135280610000004</v>
      </c>
      <c r="L328" s="3">
        <f t="shared" si="34"/>
        <v>0.82449771640922465</v>
      </c>
      <c r="M328" s="3">
        <f t="shared" si="35"/>
        <v>8.0095979183653104E-2</v>
      </c>
    </row>
    <row r="329" spans="1:13" x14ac:dyDescent="0.2">
      <c r="A329" t="s">
        <v>134</v>
      </c>
      <c r="B329" t="str">
        <f t="shared" si="30"/>
        <v>P</v>
      </c>
      <c r="C329" t="str">
        <f t="shared" si="31"/>
        <v>E</v>
      </c>
      <c r="D329" s="3">
        <v>45778.506000000001</v>
      </c>
      <c r="E329" s="3">
        <v>127.51</v>
      </c>
      <c r="F329" s="3">
        <v>43993.010516666902</v>
      </c>
      <c r="G329" s="3">
        <v>9.1335341930389404</v>
      </c>
      <c r="H329" s="3">
        <f t="shared" si="32"/>
        <v>3.900292166225563</v>
      </c>
      <c r="I329" s="3">
        <f t="shared" si="33"/>
        <v>7.1629944263500431E-2</v>
      </c>
      <c r="J329" s="26">
        <v>44987.180220000002</v>
      </c>
      <c r="K329" s="26">
        <v>2.7792329790000001</v>
      </c>
      <c r="L329" s="3">
        <f t="shared" si="34"/>
        <v>1.7285967785842535</v>
      </c>
      <c r="M329" s="3">
        <f t="shared" si="35"/>
        <v>2.1796196212061799E-2</v>
      </c>
    </row>
    <row r="330" spans="1:13" x14ac:dyDescent="0.2">
      <c r="A330" t="s">
        <v>475</v>
      </c>
      <c r="B330" t="str">
        <f t="shared" si="30"/>
        <v>P</v>
      </c>
      <c r="C330" t="str">
        <f t="shared" si="31"/>
        <v>E</v>
      </c>
      <c r="D330" s="3">
        <v>31436.856</v>
      </c>
      <c r="E330" s="3">
        <v>9.1449999999999996</v>
      </c>
      <c r="F330" s="3">
        <v>30634.680649129899</v>
      </c>
      <c r="G330" s="3">
        <v>9.5134460926055908</v>
      </c>
      <c r="H330" s="3">
        <f t="shared" si="32"/>
        <v>2.5517034873655953</v>
      </c>
      <c r="I330" s="3">
        <f t="shared" si="33"/>
        <v>1.0402893485626672</v>
      </c>
      <c r="J330" s="26">
        <v>31181.981950000001</v>
      </c>
      <c r="K330" s="26">
        <v>2.0800452229999999</v>
      </c>
      <c r="L330" s="3">
        <f t="shared" si="34"/>
        <v>0.81074917288166015</v>
      </c>
      <c r="M330" s="3">
        <f t="shared" si="35"/>
        <v>0.22745163728813561</v>
      </c>
    </row>
    <row r="331" spans="1:13" x14ac:dyDescent="0.2">
      <c r="A331" t="s">
        <v>425</v>
      </c>
      <c r="B331" t="str">
        <f t="shared" si="30"/>
        <v>P</v>
      </c>
      <c r="C331" t="str">
        <f t="shared" si="31"/>
        <v>E</v>
      </c>
      <c r="D331" s="3">
        <v>36272.277000000002</v>
      </c>
      <c r="E331" s="3">
        <v>69.334000000000003</v>
      </c>
      <c r="F331" s="3">
        <v>35130.337050632501</v>
      </c>
      <c r="G331" s="3">
        <v>8.7397780418395996</v>
      </c>
      <c r="H331" s="3">
        <f t="shared" si="32"/>
        <v>3.1482444550351798</v>
      </c>
      <c r="I331" s="3">
        <f t="shared" si="33"/>
        <v>0.12605327893731214</v>
      </c>
      <c r="J331" s="26">
        <v>35817.931790000002</v>
      </c>
      <c r="K331" s="26">
        <v>2.550545692</v>
      </c>
      <c r="L331" s="3">
        <f t="shared" si="34"/>
        <v>1.2525963285955262</v>
      </c>
      <c r="M331" s="3">
        <f t="shared" si="35"/>
        <v>3.6786362996509649E-2</v>
      </c>
    </row>
    <row r="332" spans="1:13" x14ac:dyDescent="0.2">
      <c r="A332" t="s">
        <v>368</v>
      </c>
      <c r="B332" t="str">
        <f t="shared" si="30"/>
        <v>P</v>
      </c>
      <c r="C332" t="str">
        <f t="shared" si="31"/>
        <v>E</v>
      </c>
      <c r="D332" s="3">
        <v>32520.047999999999</v>
      </c>
      <c r="E332" s="3">
        <v>5.7530000000000001</v>
      </c>
      <c r="F332" s="3">
        <v>31744.634075885398</v>
      </c>
      <c r="G332" s="3">
        <v>9.7803199291229195</v>
      </c>
      <c r="H332" s="3">
        <f t="shared" si="32"/>
        <v>2.3844181414326338</v>
      </c>
      <c r="I332" s="3">
        <f t="shared" si="33"/>
        <v>1.7000382285977611</v>
      </c>
      <c r="J332" s="26">
        <v>32198.19138</v>
      </c>
      <c r="K332" s="26">
        <v>3.860141993</v>
      </c>
      <c r="L332" s="3">
        <f t="shared" si="34"/>
        <v>0.98971754285233116</v>
      </c>
      <c r="M332" s="3">
        <f t="shared" si="35"/>
        <v>0.67097896627846343</v>
      </c>
    </row>
    <row r="333" spans="1:13" x14ac:dyDescent="0.2">
      <c r="A333" t="s">
        <v>386</v>
      </c>
      <c r="B333" t="str">
        <f t="shared" si="30"/>
        <v>P</v>
      </c>
      <c r="C333" t="str">
        <f t="shared" si="31"/>
        <v>E</v>
      </c>
      <c r="D333" s="3">
        <v>31653.145</v>
      </c>
      <c r="E333" s="3">
        <v>2.9409999999999998</v>
      </c>
      <c r="F333" s="3">
        <v>30839.962037306901</v>
      </c>
      <c r="G333" s="3">
        <v>9.3343789577484095</v>
      </c>
      <c r="H333" s="3">
        <f t="shared" si="32"/>
        <v>2.5690431794158193</v>
      </c>
      <c r="I333" s="3">
        <f t="shared" si="33"/>
        <v>3.1738792783911629</v>
      </c>
      <c r="J333" s="26">
        <v>31312.40942</v>
      </c>
      <c r="K333" s="26">
        <v>2.326164007</v>
      </c>
      <c r="L333" s="3">
        <f t="shared" si="34"/>
        <v>1.0764667460374016</v>
      </c>
      <c r="M333" s="3">
        <f t="shared" si="35"/>
        <v>0.79094321897313846</v>
      </c>
    </row>
    <row r="334" spans="1:13" x14ac:dyDescent="0.2">
      <c r="A334" t="s">
        <v>759</v>
      </c>
      <c r="B334" t="str">
        <f t="shared" si="30"/>
        <v>P</v>
      </c>
      <c r="C334" t="str">
        <f t="shared" si="31"/>
        <v>E</v>
      </c>
      <c r="D334" s="3">
        <v>31420.073</v>
      </c>
      <c r="E334" s="3">
        <v>4.1139999999999999</v>
      </c>
      <c r="F334" s="3">
        <v>30609.1789547923</v>
      </c>
      <c r="G334" s="3">
        <v>9.3697600364685005</v>
      </c>
      <c r="H334" s="3">
        <f t="shared" si="32"/>
        <v>2.5808152807528497</v>
      </c>
      <c r="I334" s="3">
        <f t="shared" si="33"/>
        <v>2.2775303929189357</v>
      </c>
      <c r="J334" s="26">
        <v>31122.850829999999</v>
      </c>
      <c r="K334" s="26">
        <v>2.462461233</v>
      </c>
      <c r="L334" s="3">
        <f t="shared" si="34"/>
        <v>0.9459626971585996</v>
      </c>
      <c r="M334" s="3">
        <f t="shared" si="35"/>
        <v>0.59855644944093345</v>
      </c>
    </row>
    <row r="335" spans="1:13" x14ac:dyDescent="0.2">
      <c r="A335" t="s">
        <v>1078</v>
      </c>
      <c r="B335" t="str">
        <f t="shared" si="30"/>
        <v>P</v>
      </c>
      <c r="C335" t="str">
        <f t="shared" si="31"/>
        <v>E</v>
      </c>
      <c r="D335" s="3">
        <v>43076.925000000003</v>
      </c>
      <c r="E335" s="3">
        <v>115.688</v>
      </c>
      <c r="F335" s="3">
        <v>41264.715782675703</v>
      </c>
      <c r="G335" s="3">
        <v>9.8176980018615705</v>
      </c>
      <c r="H335" s="3">
        <f t="shared" si="32"/>
        <v>4.2069140666941749</v>
      </c>
      <c r="I335" s="3">
        <f t="shared" si="33"/>
        <v>8.4863581372843944E-2</v>
      </c>
      <c r="J335" s="26">
        <v>41888.312469999997</v>
      </c>
      <c r="K335" s="26">
        <v>3.7181849480000002</v>
      </c>
      <c r="L335" s="3">
        <f t="shared" si="34"/>
        <v>2.7592789643179167</v>
      </c>
      <c r="M335" s="3">
        <f t="shared" si="35"/>
        <v>3.2139763398105252E-2</v>
      </c>
    </row>
    <row r="336" spans="1:13" x14ac:dyDescent="0.2">
      <c r="A336" t="s">
        <v>957</v>
      </c>
      <c r="B336" t="str">
        <f t="shared" si="30"/>
        <v>P</v>
      </c>
      <c r="C336" t="str">
        <f t="shared" si="31"/>
        <v>E</v>
      </c>
      <c r="D336" s="3">
        <v>30182.185000000001</v>
      </c>
      <c r="E336" s="3">
        <v>5.2809999999999997</v>
      </c>
      <c r="F336" s="3">
        <v>29585.936629584699</v>
      </c>
      <c r="G336" s="3">
        <v>9.5938680171966499</v>
      </c>
      <c r="H336" s="3">
        <f t="shared" si="32"/>
        <v>1.9754976997699201</v>
      </c>
      <c r="I336" s="3">
        <f t="shared" si="33"/>
        <v>1.8166763903042322</v>
      </c>
      <c r="J336" s="26">
        <v>29976.468079999999</v>
      </c>
      <c r="K336" s="26">
        <v>2.1827337739999999</v>
      </c>
      <c r="L336" s="3">
        <f t="shared" si="34"/>
        <v>0.68158392111108779</v>
      </c>
      <c r="M336" s="3">
        <f t="shared" si="35"/>
        <v>0.41331826813103578</v>
      </c>
    </row>
    <row r="337" spans="1:13" x14ac:dyDescent="0.2">
      <c r="A337" t="s">
        <v>659</v>
      </c>
      <c r="B337" t="str">
        <f t="shared" si="30"/>
        <v>P</v>
      </c>
      <c r="C337" t="str">
        <f t="shared" si="31"/>
        <v>E</v>
      </c>
      <c r="D337" s="3">
        <v>37748.821000000004</v>
      </c>
      <c r="E337" s="3">
        <v>61.914000000000001</v>
      </c>
      <c r="F337" s="3">
        <v>36829.883065503098</v>
      </c>
      <c r="G337" s="3">
        <v>10.1189887523651</v>
      </c>
      <c r="H337" s="3">
        <f t="shared" si="32"/>
        <v>2.434348703226799</v>
      </c>
      <c r="I337" s="3">
        <f t="shared" si="33"/>
        <v>0.16343619782868332</v>
      </c>
      <c r="J337" s="26">
        <v>37447.937579999998</v>
      </c>
      <c r="K337" s="26">
        <v>3.2622249129999998</v>
      </c>
      <c r="L337" s="3">
        <f t="shared" si="34"/>
        <v>0.79706706601513611</v>
      </c>
      <c r="M337" s="3">
        <f t="shared" si="35"/>
        <v>5.2689616451852564E-2</v>
      </c>
    </row>
    <row r="338" spans="1:13" x14ac:dyDescent="0.2">
      <c r="A338" t="s">
        <v>1359</v>
      </c>
      <c r="B338" t="str">
        <f t="shared" si="30"/>
        <v>P</v>
      </c>
      <c r="C338" t="str">
        <f t="shared" si="31"/>
        <v>E</v>
      </c>
      <c r="D338" s="3">
        <v>33176.76</v>
      </c>
      <c r="E338" s="3">
        <v>4.7629999999999999</v>
      </c>
      <c r="F338" s="3">
        <v>32369.4561940889</v>
      </c>
      <c r="G338" s="3">
        <v>15.012516260147001</v>
      </c>
      <c r="H338" s="3">
        <f t="shared" si="32"/>
        <v>2.4333413085277229</v>
      </c>
      <c r="I338" s="3">
        <f t="shared" si="33"/>
        <v>3.1519034768311989</v>
      </c>
      <c r="J338" s="26">
        <v>33027.586430000003</v>
      </c>
      <c r="K338" s="26">
        <v>2.4829411509999999</v>
      </c>
      <c r="L338" s="3">
        <f t="shared" si="34"/>
        <v>0.44963272483509242</v>
      </c>
      <c r="M338" s="3">
        <f t="shared" si="35"/>
        <v>0.52129774322905731</v>
      </c>
    </row>
    <row r="339" spans="1:13" x14ac:dyDescent="0.2">
      <c r="A339" t="s">
        <v>1062</v>
      </c>
      <c r="B339" t="str">
        <f t="shared" si="30"/>
        <v>P</v>
      </c>
      <c r="C339" t="str">
        <f t="shared" si="31"/>
        <v>E</v>
      </c>
      <c r="D339" s="3">
        <v>36587.042999999998</v>
      </c>
      <c r="E339" s="3">
        <v>42.948</v>
      </c>
      <c r="F339" s="3">
        <v>35570.073047049198</v>
      </c>
      <c r="G339" s="3">
        <v>11.4098091125488</v>
      </c>
      <c r="H339" s="3">
        <f t="shared" si="32"/>
        <v>2.7795904494134707</v>
      </c>
      <c r="I339" s="3">
        <f t="shared" si="33"/>
        <v>0.26566566807648317</v>
      </c>
      <c r="J339" s="26">
        <v>36093.0985</v>
      </c>
      <c r="K339" s="26">
        <v>2.2434351440000002</v>
      </c>
      <c r="L339" s="3">
        <f t="shared" si="34"/>
        <v>1.3500530775334805</v>
      </c>
      <c r="M339" s="3">
        <f t="shared" si="35"/>
        <v>5.2236079538046015E-2</v>
      </c>
    </row>
    <row r="340" spans="1:13" x14ac:dyDescent="0.2">
      <c r="A340" t="s">
        <v>848</v>
      </c>
      <c r="B340" t="str">
        <f t="shared" si="30"/>
        <v>P</v>
      </c>
      <c r="C340" t="str">
        <f t="shared" si="31"/>
        <v>E</v>
      </c>
      <c r="D340" s="3">
        <v>31246.651000000002</v>
      </c>
      <c r="E340" s="3">
        <v>4.8109999999999999</v>
      </c>
      <c r="F340" s="3">
        <v>30680.477147084501</v>
      </c>
      <c r="G340" s="3">
        <v>9.44227695465087</v>
      </c>
      <c r="H340" s="3">
        <f t="shared" si="32"/>
        <v>1.8119505124421202</v>
      </c>
      <c r="I340" s="3">
        <f t="shared" si="33"/>
        <v>1.9626433079714967</v>
      </c>
      <c r="J340" s="26">
        <v>31098.726269999999</v>
      </c>
      <c r="K340" s="26">
        <v>2.33658886</v>
      </c>
      <c r="L340" s="3">
        <f t="shared" si="34"/>
        <v>0.47340987038899768</v>
      </c>
      <c r="M340" s="3">
        <f t="shared" si="35"/>
        <v>0.48567633755975886</v>
      </c>
    </row>
    <row r="341" spans="1:13" x14ac:dyDescent="0.2">
      <c r="A341" t="s">
        <v>937</v>
      </c>
      <c r="B341" t="str">
        <f t="shared" si="30"/>
        <v>P</v>
      </c>
      <c r="C341" t="str">
        <f t="shared" si="31"/>
        <v>E</v>
      </c>
      <c r="D341" s="3">
        <v>30875.171999999999</v>
      </c>
      <c r="E341" s="3">
        <v>3.1040000000000001</v>
      </c>
      <c r="F341" s="3">
        <v>30122.955224336401</v>
      </c>
      <c r="G341" s="3">
        <v>8.6764161586761404</v>
      </c>
      <c r="H341" s="3">
        <f t="shared" si="32"/>
        <v>2.4363160654249869</v>
      </c>
      <c r="I341" s="3">
        <f t="shared" si="33"/>
        <v>2.7952371645219523</v>
      </c>
      <c r="J341" s="26">
        <v>30602.020990000001</v>
      </c>
      <c r="K341" s="26">
        <v>2.2863059039999998</v>
      </c>
      <c r="L341" s="3">
        <f t="shared" si="34"/>
        <v>0.884694699028714</v>
      </c>
      <c r="M341" s="3">
        <f t="shared" si="35"/>
        <v>0.7365676237113401</v>
      </c>
    </row>
    <row r="342" spans="1:13" x14ac:dyDescent="0.2">
      <c r="A342" t="s">
        <v>1043</v>
      </c>
      <c r="B342" t="str">
        <f t="shared" si="30"/>
        <v>P</v>
      </c>
      <c r="C342" t="str">
        <f t="shared" si="31"/>
        <v>E</v>
      </c>
      <c r="D342" s="3">
        <v>35730.548999999999</v>
      </c>
      <c r="E342" s="3">
        <v>37.923000000000002</v>
      </c>
      <c r="F342" s="3">
        <v>34555.671140280298</v>
      </c>
      <c r="G342" s="3">
        <v>11.6872131824493</v>
      </c>
      <c r="H342" s="3">
        <f t="shared" si="32"/>
        <v>3.2881606709141287</v>
      </c>
      <c r="I342" s="3">
        <f t="shared" si="33"/>
        <v>0.30818271714920498</v>
      </c>
      <c r="J342" s="26">
        <v>35320.23029</v>
      </c>
      <c r="K342" s="26">
        <v>2.1656062600000001</v>
      </c>
      <c r="L342" s="3">
        <f t="shared" si="34"/>
        <v>1.1483694527055814</v>
      </c>
      <c r="M342" s="3">
        <f t="shared" si="35"/>
        <v>5.7105351897265511E-2</v>
      </c>
    </row>
    <row r="343" spans="1:13" x14ac:dyDescent="0.2">
      <c r="A343" t="s">
        <v>1287</v>
      </c>
      <c r="B343" t="str">
        <f t="shared" si="30"/>
        <v>P</v>
      </c>
      <c r="C343" t="str">
        <f t="shared" si="31"/>
        <v>E</v>
      </c>
      <c r="D343" s="3">
        <v>32353.662</v>
      </c>
      <c r="E343" s="3">
        <v>6.3220000000000001</v>
      </c>
      <c r="F343" s="3">
        <v>31589.491966747501</v>
      </c>
      <c r="G343" s="3">
        <v>9.3898899555206299</v>
      </c>
      <c r="H343" s="3">
        <f t="shared" si="32"/>
        <v>2.3619274790362206</v>
      </c>
      <c r="I343" s="3">
        <f t="shared" si="33"/>
        <v>1.4852720587663129</v>
      </c>
      <c r="J343" s="26">
        <v>32172.071360000002</v>
      </c>
      <c r="K343" s="26">
        <v>3.191466331</v>
      </c>
      <c r="L343" s="3">
        <f t="shared" si="34"/>
        <v>0.56126765495664299</v>
      </c>
      <c r="M343" s="3">
        <f t="shared" si="35"/>
        <v>0.50481909696298644</v>
      </c>
    </row>
    <row r="344" spans="1:13" x14ac:dyDescent="0.2">
      <c r="A344" t="s">
        <v>211</v>
      </c>
      <c r="B344" t="str">
        <f t="shared" si="30"/>
        <v>P</v>
      </c>
      <c r="C344" t="str">
        <f t="shared" si="31"/>
        <v>E</v>
      </c>
      <c r="D344" s="3">
        <v>36738.035000000003</v>
      </c>
      <c r="E344" s="3">
        <v>23.972000000000001</v>
      </c>
      <c r="F344" s="3">
        <v>35734.371139455201</v>
      </c>
      <c r="G344" s="3">
        <v>11.370022058486899</v>
      </c>
      <c r="H344" s="3">
        <f t="shared" si="32"/>
        <v>2.7319475865946625</v>
      </c>
      <c r="I344" s="3">
        <f t="shared" si="33"/>
        <v>0.47430427409005921</v>
      </c>
      <c r="J344" s="26">
        <v>36318.807509999999</v>
      </c>
      <c r="K344" s="26">
        <v>2.6851699349999998</v>
      </c>
      <c r="L344" s="3">
        <f t="shared" si="34"/>
        <v>1.1411266008103176</v>
      </c>
      <c r="M344" s="3">
        <f t="shared" si="35"/>
        <v>0.11201276218087768</v>
      </c>
    </row>
    <row r="345" spans="1:13" x14ac:dyDescent="0.2">
      <c r="A345" t="s">
        <v>1230</v>
      </c>
      <c r="B345" t="str">
        <f t="shared" si="30"/>
        <v>P</v>
      </c>
      <c r="C345" t="str">
        <f t="shared" si="31"/>
        <v>E</v>
      </c>
      <c r="D345" s="3">
        <v>43591.392999999996</v>
      </c>
      <c r="E345" s="3">
        <v>389.58199999999999</v>
      </c>
      <c r="F345" s="3">
        <v>42059.656060310001</v>
      </c>
      <c r="G345" s="3">
        <v>13.7294850349426</v>
      </c>
      <c r="H345" s="3">
        <f t="shared" si="32"/>
        <v>3.5138517819102408</v>
      </c>
      <c r="I345" s="3">
        <f t="shared" si="33"/>
        <v>3.5241579526114147E-2</v>
      </c>
      <c r="J345" s="26">
        <v>43057.26597</v>
      </c>
      <c r="K345" s="26">
        <v>3.2514870170000001</v>
      </c>
      <c r="L345" s="3">
        <f t="shared" si="34"/>
        <v>1.2253038805160368</v>
      </c>
      <c r="M345" s="3">
        <f t="shared" si="35"/>
        <v>8.3460914955003056E-3</v>
      </c>
    </row>
    <row r="346" spans="1:13" x14ac:dyDescent="0.2">
      <c r="A346" t="s">
        <v>859</v>
      </c>
      <c r="B346" t="str">
        <f t="shared" si="30"/>
        <v>P</v>
      </c>
      <c r="C346" t="str">
        <f t="shared" si="31"/>
        <v>E</v>
      </c>
      <c r="D346" s="3">
        <v>32398.697</v>
      </c>
      <c r="E346" s="3">
        <v>1.966</v>
      </c>
      <c r="F346" s="3">
        <v>31758.8506448546</v>
      </c>
      <c r="G346" s="3">
        <v>9.8774321079254097</v>
      </c>
      <c r="H346" s="3">
        <f t="shared" si="32"/>
        <v>1.9749138526941394</v>
      </c>
      <c r="I346" s="3">
        <f t="shared" si="33"/>
        <v>5.0241261993516835</v>
      </c>
      <c r="J346" s="26">
        <v>32012.294430000002</v>
      </c>
      <c r="K346" s="26">
        <v>3.0542681219999999</v>
      </c>
      <c r="L346" s="3">
        <f t="shared" si="34"/>
        <v>1.1926484883018549</v>
      </c>
      <c r="M346" s="3">
        <f t="shared" si="35"/>
        <v>1.5535443143438454</v>
      </c>
    </row>
    <row r="347" spans="1:13" x14ac:dyDescent="0.2">
      <c r="A347" t="s">
        <v>1059</v>
      </c>
      <c r="B347" t="str">
        <f t="shared" si="30"/>
        <v>P</v>
      </c>
      <c r="C347" t="str">
        <f t="shared" si="31"/>
        <v>E</v>
      </c>
      <c r="D347" s="3">
        <v>43842.692000000003</v>
      </c>
      <c r="E347" s="3">
        <v>186.374</v>
      </c>
      <c r="F347" s="3">
        <v>42157.758280935297</v>
      </c>
      <c r="G347" s="3">
        <v>11.698371887206999</v>
      </c>
      <c r="H347" s="3">
        <f t="shared" si="32"/>
        <v>3.8431347214370541</v>
      </c>
      <c r="I347" s="3">
        <f t="shared" si="33"/>
        <v>6.2768261062202874E-2</v>
      </c>
      <c r="J347" s="26">
        <v>43039.46342</v>
      </c>
      <c r="K347" s="26">
        <v>2.2535781859999999</v>
      </c>
      <c r="L347" s="3">
        <f t="shared" si="34"/>
        <v>1.8320694814999103</v>
      </c>
      <c r="M347" s="3">
        <f t="shared" si="35"/>
        <v>1.2091698337750974E-2</v>
      </c>
    </row>
    <row r="348" spans="1:13" x14ac:dyDescent="0.2">
      <c r="A348" t="s">
        <v>1223</v>
      </c>
      <c r="B348" t="str">
        <f t="shared" si="30"/>
        <v>P</v>
      </c>
      <c r="C348" t="str">
        <f t="shared" si="31"/>
        <v>E</v>
      </c>
      <c r="D348" s="3">
        <v>31498.121999999999</v>
      </c>
      <c r="E348" s="3">
        <v>6.3159999999999998</v>
      </c>
      <c r="F348" s="3">
        <v>30872.7010738401</v>
      </c>
      <c r="G348" s="3">
        <v>5.11209917068481</v>
      </c>
      <c r="H348" s="3">
        <f t="shared" si="32"/>
        <v>1.9855816361365892</v>
      </c>
      <c r="I348" s="3">
        <f t="shared" si="33"/>
        <v>0.80938872240101489</v>
      </c>
      <c r="J348" s="26">
        <v>31331.035929999998</v>
      </c>
      <c r="K348" s="26">
        <v>2.7680461410000001</v>
      </c>
      <c r="L348" s="3">
        <f t="shared" si="34"/>
        <v>0.53046359398824228</v>
      </c>
      <c r="M348" s="3">
        <f t="shared" si="35"/>
        <v>0.43825936367954405</v>
      </c>
    </row>
    <row r="349" spans="1:13" x14ac:dyDescent="0.2">
      <c r="A349" t="s">
        <v>1179</v>
      </c>
      <c r="B349" t="str">
        <f t="shared" si="30"/>
        <v>P</v>
      </c>
      <c r="C349" t="str">
        <f t="shared" si="31"/>
        <v>E</v>
      </c>
      <c r="D349" s="3">
        <v>43886.502999999997</v>
      </c>
      <c r="E349" s="3">
        <v>152.39099999999999</v>
      </c>
      <c r="F349" s="3">
        <v>42274.235872153797</v>
      </c>
      <c r="G349" s="3">
        <v>9.7155389785766602</v>
      </c>
      <c r="H349" s="3">
        <f t="shared" si="32"/>
        <v>3.6737197489765827</v>
      </c>
      <c r="I349" s="3">
        <f t="shared" si="33"/>
        <v>6.375402076616507E-2</v>
      </c>
      <c r="J349" s="26">
        <v>43282.894240000001</v>
      </c>
      <c r="K349" s="26">
        <v>2.5324258799999999</v>
      </c>
      <c r="L349" s="3">
        <f t="shared" si="34"/>
        <v>1.3753858674955157</v>
      </c>
      <c r="M349" s="3">
        <f t="shared" si="35"/>
        <v>1.661794909148178E-2</v>
      </c>
    </row>
    <row r="350" spans="1:13" x14ac:dyDescent="0.2">
      <c r="A350" t="s">
        <v>170</v>
      </c>
      <c r="B350" t="str">
        <f t="shared" si="30"/>
        <v>P</v>
      </c>
      <c r="C350" t="str">
        <f t="shared" si="31"/>
        <v>E</v>
      </c>
      <c r="D350" s="3">
        <v>43927.934999999998</v>
      </c>
      <c r="E350" s="3">
        <v>145.619</v>
      </c>
      <c r="F350" s="3">
        <v>42431.913847202297</v>
      </c>
      <c r="G350" s="3">
        <v>9.58886671066284</v>
      </c>
      <c r="H350" s="3">
        <f t="shared" si="32"/>
        <v>3.4056259480389888</v>
      </c>
      <c r="I350" s="3">
        <f t="shared" si="33"/>
        <v>6.5849008101022802E-2</v>
      </c>
      <c r="J350" s="26">
        <v>43081.773220000003</v>
      </c>
      <c r="K350" s="26">
        <v>2.7989287379999999</v>
      </c>
      <c r="L350" s="3">
        <f t="shared" si="34"/>
        <v>1.9262498453432764</v>
      </c>
      <c r="M350" s="3">
        <f t="shared" si="35"/>
        <v>1.9220903439798376E-2</v>
      </c>
    </row>
    <row r="351" spans="1:13" x14ac:dyDescent="0.2">
      <c r="A351" t="s">
        <v>1975</v>
      </c>
      <c r="B351" t="str">
        <f t="shared" si="30"/>
        <v>P</v>
      </c>
      <c r="C351" t="str">
        <f t="shared" si="31"/>
        <v>E</v>
      </c>
      <c r="D351" s="3">
        <v>45591.500999999997</v>
      </c>
      <c r="E351" s="3">
        <v>60.807000000000002</v>
      </c>
      <c r="F351" s="3">
        <v>43996.963352438601</v>
      </c>
      <c r="G351" s="3">
        <v>9.3187689781188894</v>
      </c>
      <c r="H351" s="3">
        <f t="shared" si="32"/>
        <v>3.4974449460687769</v>
      </c>
      <c r="I351" s="3">
        <f t="shared" si="33"/>
        <v>0.15325158251712614</v>
      </c>
      <c r="J351" s="26">
        <v>44770.826999999997</v>
      </c>
      <c r="K351" s="26">
        <v>2.9588692189999999</v>
      </c>
      <c r="L351" s="3">
        <f t="shared" si="34"/>
        <v>1.8000591820830798</v>
      </c>
      <c r="M351" s="3">
        <f t="shared" si="35"/>
        <v>4.8660009850839535E-2</v>
      </c>
    </row>
    <row r="352" spans="1:13" x14ac:dyDescent="0.2">
      <c r="A352" t="s">
        <v>569</v>
      </c>
      <c r="B352" t="str">
        <f t="shared" si="30"/>
        <v>P</v>
      </c>
      <c r="C352" t="str">
        <f t="shared" si="31"/>
        <v>E</v>
      </c>
      <c r="D352" s="3">
        <v>43926.843999999997</v>
      </c>
      <c r="E352" s="3">
        <v>165.852</v>
      </c>
      <c r="F352" s="3">
        <v>42527.0622879414</v>
      </c>
      <c r="G352" s="3">
        <v>9.0071752071380597</v>
      </c>
      <c r="H352" s="3">
        <f t="shared" si="32"/>
        <v>3.1866202635877894</v>
      </c>
      <c r="I352" s="3">
        <f t="shared" si="33"/>
        <v>5.4308511245797816E-2</v>
      </c>
      <c r="J352" s="26">
        <v>43138.004820000002</v>
      </c>
      <c r="K352" s="26">
        <v>2.6077721120000001</v>
      </c>
      <c r="L352" s="3">
        <f t="shared" si="34"/>
        <v>1.7958020840286077</v>
      </c>
      <c r="M352" s="3">
        <f t="shared" si="35"/>
        <v>1.5723489086655572E-2</v>
      </c>
    </row>
    <row r="353" spans="1:13" x14ac:dyDescent="0.2">
      <c r="A353" t="s">
        <v>466</v>
      </c>
      <c r="B353" t="str">
        <f t="shared" si="30"/>
        <v>P</v>
      </c>
      <c r="C353" t="str">
        <f t="shared" si="31"/>
        <v>E</v>
      </c>
      <c r="D353" s="3">
        <v>36345.571000000004</v>
      </c>
      <c r="E353" s="3">
        <v>25.14</v>
      </c>
      <c r="F353" s="3">
        <v>35396.322849823599</v>
      </c>
      <c r="G353" s="3">
        <v>11.269394159317001</v>
      </c>
      <c r="H353" s="3">
        <f t="shared" si="32"/>
        <v>2.6117299138770029</v>
      </c>
      <c r="I353" s="3">
        <f t="shared" si="33"/>
        <v>0.44826547968643599</v>
      </c>
      <c r="J353" s="26">
        <v>35975.082909999997</v>
      </c>
      <c r="K353" s="26">
        <v>2.3233847619999999</v>
      </c>
      <c r="L353" s="3">
        <f t="shared" si="34"/>
        <v>1.019348657364624</v>
      </c>
      <c r="M353" s="3">
        <f t="shared" si="35"/>
        <v>9.2417850517104216E-2</v>
      </c>
    </row>
    <row r="354" spans="1:13" x14ac:dyDescent="0.2">
      <c r="A354" t="s">
        <v>188</v>
      </c>
      <c r="B354" t="str">
        <f t="shared" si="30"/>
        <v>P</v>
      </c>
      <c r="C354" t="str">
        <f t="shared" si="31"/>
        <v>E</v>
      </c>
      <c r="D354" s="3">
        <v>35783.781000000003</v>
      </c>
      <c r="E354" s="3">
        <v>41.679000000000002</v>
      </c>
      <c r="F354" s="3">
        <v>34635.726363874499</v>
      </c>
      <c r="G354" s="3">
        <v>11.5892589092254</v>
      </c>
      <c r="H354" s="3">
        <f t="shared" si="32"/>
        <v>3.2083100333234871</v>
      </c>
      <c r="I354" s="3">
        <f t="shared" si="33"/>
        <v>0.27805990808861536</v>
      </c>
      <c r="J354" s="26">
        <v>35261.379760000003</v>
      </c>
      <c r="K354" s="26">
        <v>2.120347738</v>
      </c>
      <c r="L354" s="3">
        <f t="shared" si="34"/>
        <v>1.4598827329062829</v>
      </c>
      <c r="M354" s="3">
        <f t="shared" si="35"/>
        <v>5.0873287218983175E-2</v>
      </c>
    </row>
    <row r="355" spans="1:13" x14ac:dyDescent="0.2">
      <c r="A355" t="s">
        <v>118</v>
      </c>
      <c r="B355" t="str">
        <f t="shared" si="30"/>
        <v>P</v>
      </c>
      <c r="C355" t="str">
        <f t="shared" si="31"/>
        <v>E</v>
      </c>
      <c r="D355" s="3">
        <v>35814.923999999999</v>
      </c>
      <c r="E355" s="3">
        <v>27.72</v>
      </c>
      <c r="F355" s="3">
        <v>34604.324517306399</v>
      </c>
      <c r="G355" s="3">
        <v>11.0381298065185</v>
      </c>
      <c r="H355" s="3">
        <f t="shared" si="32"/>
        <v>3.3801537110440338</v>
      </c>
      <c r="I355" s="3">
        <f t="shared" si="33"/>
        <v>0.39820093097108589</v>
      </c>
      <c r="J355" s="26">
        <v>35288.606610000003</v>
      </c>
      <c r="K355" s="26">
        <v>2.2824413780000001</v>
      </c>
      <c r="L355" s="3">
        <f t="shared" si="34"/>
        <v>1.4695476946984349</v>
      </c>
      <c r="M355" s="3">
        <f t="shared" si="35"/>
        <v>8.2339155050505056E-2</v>
      </c>
    </row>
    <row r="356" spans="1:13" x14ac:dyDescent="0.2">
      <c r="A356" t="s">
        <v>467</v>
      </c>
      <c r="B356" t="str">
        <f t="shared" si="30"/>
        <v>P</v>
      </c>
      <c r="C356" t="str">
        <f t="shared" si="31"/>
        <v>E</v>
      </c>
      <c r="D356" s="3">
        <v>36927.245000000003</v>
      </c>
      <c r="E356" s="3">
        <v>29.67</v>
      </c>
      <c r="F356" s="3">
        <v>36017.9625066308</v>
      </c>
      <c r="G356" s="3">
        <v>10.7188401222229</v>
      </c>
      <c r="H356" s="3">
        <f t="shared" si="32"/>
        <v>2.4623621214341949</v>
      </c>
      <c r="I356" s="3">
        <f t="shared" si="33"/>
        <v>0.36126862562261208</v>
      </c>
      <c r="J356" s="26">
        <v>36530.271540000002</v>
      </c>
      <c r="K356" s="26">
        <v>2.0421650410000001</v>
      </c>
      <c r="L356" s="3">
        <f t="shared" si="34"/>
        <v>1.0750151006391109</v>
      </c>
      <c r="M356" s="3">
        <f t="shared" si="35"/>
        <v>6.8829290225817324E-2</v>
      </c>
    </row>
    <row r="357" spans="1:13" x14ac:dyDescent="0.2">
      <c r="A357" t="s">
        <v>733</v>
      </c>
      <c r="B357" t="str">
        <f t="shared" si="30"/>
        <v>P</v>
      </c>
      <c r="C357" t="str">
        <f t="shared" si="31"/>
        <v>E</v>
      </c>
      <c r="D357" s="3">
        <v>44066.15</v>
      </c>
      <c r="E357" s="3">
        <v>140.14699999999999</v>
      </c>
      <c r="F357" s="3">
        <v>42203.880703225601</v>
      </c>
      <c r="G357" s="3">
        <v>10.221783876419</v>
      </c>
      <c r="H357" s="3">
        <f t="shared" si="32"/>
        <v>4.2260766978154445</v>
      </c>
      <c r="I357" s="3">
        <f t="shared" si="33"/>
        <v>7.29361590074636E-2</v>
      </c>
      <c r="J357" s="26">
        <v>43043.134409999999</v>
      </c>
      <c r="K357" s="26">
        <v>2.737172127</v>
      </c>
      <c r="L357" s="3">
        <f t="shared" si="34"/>
        <v>2.3215451996600627</v>
      </c>
      <c r="M357" s="3">
        <f t="shared" si="35"/>
        <v>1.9530722220240177E-2</v>
      </c>
    </row>
    <row r="358" spans="1:13" x14ac:dyDescent="0.2">
      <c r="A358" t="s">
        <v>490</v>
      </c>
      <c r="B358" t="str">
        <f t="shared" si="30"/>
        <v>P</v>
      </c>
      <c r="C358" t="str">
        <f t="shared" si="31"/>
        <v>E</v>
      </c>
      <c r="D358" s="3">
        <v>31540.522000000001</v>
      </c>
      <c r="E358" s="3">
        <v>1.6359999999999999</v>
      </c>
      <c r="F358" s="3">
        <v>30875.430837133801</v>
      </c>
      <c r="G358" s="3">
        <v>3.5744268894195499</v>
      </c>
      <c r="H358" s="3">
        <f t="shared" si="32"/>
        <v>2.1086878741772241</v>
      </c>
      <c r="I358" s="3">
        <f t="shared" si="33"/>
        <v>2.1848575118701405</v>
      </c>
      <c r="J358" s="26">
        <v>31257.021540000002</v>
      </c>
      <c r="K358" s="26">
        <v>2.000734091</v>
      </c>
      <c r="L358" s="3">
        <f t="shared" si="34"/>
        <v>0.89884517447111145</v>
      </c>
      <c r="M358" s="3">
        <f t="shared" si="35"/>
        <v>1.222942598410758</v>
      </c>
    </row>
    <row r="359" spans="1:13" x14ac:dyDescent="0.2">
      <c r="A359" t="s">
        <v>1244</v>
      </c>
      <c r="B359" t="str">
        <f t="shared" si="30"/>
        <v>P</v>
      </c>
      <c r="C359" t="str">
        <f t="shared" si="31"/>
        <v>E</v>
      </c>
      <c r="D359" s="3">
        <v>32735.850999999999</v>
      </c>
      <c r="E359" s="3">
        <v>3.6880000000000002</v>
      </c>
      <c r="F359" s="3">
        <v>32083.6702686996</v>
      </c>
      <c r="G359" s="3">
        <v>4.7677757740020699</v>
      </c>
      <c r="H359" s="3">
        <f t="shared" si="32"/>
        <v>1.9922522597637655</v>
      </c>
      <c r="I359" s="3">
        <f t="shared" si="33"/>
        <v>1.2927808497836415</v>
      </c>
      <c r="J359" s="26">
        <v>32580.444169999999</v>
      </c>
      <c r="K359" s="26">
        <v>3.0995967389999999</v>
      </c>
      <c r="L359" s="3">
        <f t="shared" si="34"/>
        <v>0.47472976951171947</v>
      </c>
      <c r="M359" s="3">
        <f t="shared" si="35"/>
        <v>0.84045464723427321</v>
      </c>
    </row>
    <row r="360" spans="1:13" x14ac:dyDescent="0.2">
      <c r="A360" t="s">
        <v>783</v>
      </c>
      <c r="B360" t="str">
        <f t="shared" si="30"/>
        <v>P</v>
      </c>
      <c r="C360" t="str">
        <f t="shared" si="31"/>
        <v>E</v>
      </c>
      <c r="D360" s="3">
        <v>36869.33</v>
      </c>
      <c r="E360" s="3">
        <v>29.076000000000001</v>
      </c>
      <c r="F360" s="3">
        <v>36050.356687669599</v>
      </c>
      <c r="G360" s="3">
        <v>11.9419829845428</v>
      </c>
      <c r="H360" s="3">
        <f t="shared" si="32"/>
        <v>2.2212861267899444</v>
      </c>
      <c r="I360" s="3">
        <f t="shared" si="33"/>
        <v>0.41071615712418491</v>
      </c>
      <c r="J360" s="26">
        <v>36640.80429</v>
      </c>
      <c r="K360" s="26">
        <v>2.0829257970000001</v>
      </c>
      <c r="L360" s="3">
        <f t="shared" si="34"/>
        <v>0.61982604511663675</v>
      </c>
      <c r="M360" s="3">
        <f t="shared" si="35"/>
        <v>7.1637288382170872E-2</v>
      </c>
    </row>
    <row r="361" spans="1:13" x14ac:dyDescent="0.2">
      <c r="A361" t="s">
        <v>83</v>
      </c>
      <c r="B361" t="str">
        <f t="shared" si="30"/>
        <v>P</v>
      </c>
      <c r="C361" t="str">
        <f t="shared" si="31"/>
        <v>E</v>
      </c>
      <c r="D361" s="3">
        <v>44234.283000000003</v>
      </c>
      <c r="E361" s="3">
        <v>78.058999999999997</v>
      </c>
      <c r="F361" s="3">
        <v>42514.983111323403</v>
      </c>
      <c r="G361" s="3">
        <v>12.00368475914</v>
      </c>
      <c r="H361" s="3">
        <f t="shared" si="32"/>
        <v>3.8868040173197786</v>
      </c>
      <c r="I361" s="3">
        <f t="shared" si="33"/>
        <v>0.15377707579061992</v>
      </c>
      <c r="J361" s="26">
        <v>43314.645080000002</v>
      </c>
      <c r="K361" s="26">
        <v>2.5380671019999999</v>
      </c>
      <c r="L361" s="3">
        <f t="shared" si="34"/>
        <v>2.0790162236833383</v>
      </c>
      <c r="M361" s="3">
        <f t="shared" si="35"/>
        <v>3.2514727347262969E-2</v>
      </c>
    </row>
    <row r="362" spans="1:13" x14ac:dyDescent="0.2">
      <c r="A362" t="s">
        <v>1239</v>
      </c>
      <c r="B362" t="str">
        <f t="shared" si="30"/>
        <v>P</v>
      </c>
      <c r="C362" t="str">
        <f t="shared" si="31"/>
        <v>E</v>
      </c>
      <c r="D362" s="3">
        <v>32062.064999999999</v>
      </c>
      <c r="E362" s="3">
        <v>1.802</v>
      </c>
      <c r="F362" s="3">
        <v>31412.788430277</v>
      </c>
      <c r="G362" s="3">
        <v>5.9811360836028999</v>
      </c>
      <c r="H362" s="3">
        <f t="shared" si="32"/>
        <v>2.0250616101083909</v>
      </c>
      <c r="I362" s="3">
        <f t="shared" si="33"/>
        <v>3.3191654182036068</v>
      </c>
      <c r="J362" s="26">
        <v>31819.457470000001</v>
      </c>
      <c r="K362" s="26">
        <v>2.4994070530000001</v>
      </c>
      <c r="L362" s="3">
        <f t="shared" si="34"/>
        <v>0.75668092494977324</v>
      </c>
      <c r="M362" s="3">
        <f t="shared" si="35"/>
        <v>1.3870183423973363</v>
      </c>
    </row>
    <row r="363" spans="1:13" x14ac:dyDescent="0.2">
      <c r="A363" t="s">
        <v>1483</v>
      </c>
      <c r="B363" t="str">
        <f t="shared" si="30"/>
        <v>P</v>
      </c>
      <c r="C363" t="str">
        <f t="shared" si="31"/>
        <v>E</v>
      </c>
      <c r="D363" s="3">
        <v>41859.667000000001</v>
      </c>
      <c r="E363" s="3">
        <v>114.622</v>
      </c>
      <c r="F363" s="3">
        <v>40367.321305490201</v>
      </c>
      <c r="G363" s="3">
        <v>12.155104160308801</v>
      </c>
      <c r="H363" s="3">
        <f t="shared" si="32"/>
        <v>3.5651160208938126</v>
      </c>
      <c r="I363" s="3">
        <f t="shared" si="33"/>
        <v>0.10604512362643123</v>
      </c>
      <c r="J363" s="26">
        <v>41289.249479999999</v>
      </c>
      <c r="K363" s="26">
        <v>6.3334257599999999</v>
      </c>
      <c r="L363" s="3">
        <f t="shared" si="34"/>
        <v>1.362690056755594</v>
      </c>
      <c r="M363" s="3">
        <f t="shared" si="35"/>
        <v>5.5254887892376682E-2</v>
      </c>
    </row>
    <row r="364" spans="1:13" x14ac:dyDescent="0.2">
      <c r="A364" t="s">
        <v>1290</v>
      </c>
      <c r="B364" t="str">
        <f t="shared" si="30"/>
        <v>P</v>
      </c>
      <c r="C364" t="str">
        <f t="shared" si="31"/>
        <v>E</v>
      </c>
      <c r="D364" s="3">
        <v>43586.756999999998</v>
      </c>
      <c r="E364" s="3">
        <v>152.09200000000001</v>
      </c>
      <c r="F364" s="3">
        <v>42098.630496128899</v>
      </c>
      <c r="G364" s="3">
        <v>16.449496030807399</v>
      </c>
      <c r="H364" s="3">
        <f t="shared" si="32"/>
        <v>3.4141711985388108</v>
      </c>
      <c r="I364" s="3">
        <f t="shared" si="33"/>
        <v>0.10815490644351707</v>
      </c>
      <c r="J364" s="26">
        <v>43220.302680000001</v>
      </c>
      <c r="K364" s="26">
        <v>5.2868180269999998</v>
      </c>
      <c r="L364" s="3">
        <f t="shared" si="34"/>
        <v>0.84074692687046459</v>
      </c>
      <c r="M364" s="3">
        <f t="shared" si="35"/>
        <v>3.4760658200299811E-2</v>
      </c>
    </row>
    <row r="365" spans="1:13" x14ac:dyDescent="0.2">
      <c r="A365" t="s">
        <v>1197</v>
      </c>
      <c r="B365" t="str">
        <f t="shared" si="30"/>
        <v>P</v>
      </c>
      <c r="C365" t="str">
        <f t="shared" si="31"/>
        <v>E</v>
      </c>
      <c r="D365" s="3">
        <v>45066.917000000001</v>
      </c>
      <c r="E365" s="3">
        <v>124.129</v>
      </c>
      <c r="F365" s="3">
        <v>43935.1328392082</v>
      </c>
      <c r="G365" s="3">
        <v>67.611866712570105</v>
      </c>
      <c r="H365" s="3">
        <f t="shared" si="32"/>
        <v>2.5113414365393614</v>
      </c>
      <c r="I365" s="3">
        <f t="shared" si="33"/>
        <v>0.54469033596154082</v>
      </c>
      <c r="J365" s="26">
        <v>44538.139060000001</v>
      </c>
      <c r="K365" s="26">
        <v>3.9444081780000002</v>
      </c>
      <c r="L365" s="3">
        <f t="shared" si="34"/>
        <v>1.1733173138956896</v>
      </c>
      <c r="M365" s="3">
        <f t="shared" si="35"/>
        <v>3.1776685367641729E-2</v>
      </c>
    </row>
    <row r="366" spans="1:13" x14ac:dyDescent="0.2">
      <c r="A366" t="s">
        <v>1139</v>
      </c>
      <c r="B366" t="str">
        <f t="shared" si="30"/>
        <v>P</v>
      </c>
      <c r="C366" t="str">
        <f t="shared" si="31"/>
        <v>E</v>
      </c>
      <c r="D366" s="3">
        <v>31337.466</v>
      </c>
      <c r="E366" s="3">
        <v>1.254</v>
      </c>
      <c r="F366" s="3">
        <v>30525.751219455</v>
      </c>
      <c r="G366" s="3">
        <v>3.8085510730743399</v>
      </c>
      <c r="H366" s="3">
        <f t="shared" si="32"/>
        <v>2.5902374510593815</v>
      </c>
      <c r="I366" s="3">
        <f t="shared" si="33"/>
        <v>3.0371220678423763</v>
      </c>
      <c r="J366" s="26">
        <v>30954.791379999999</v>
      </c>
      <c r="K366" s="26">
        <v>2.1738908289999999</v>
      </c>
      <c r="L366" s="3">
        <f t="shared" si="34"/>
        <v>1.2211409180308375</v>
      </c>
      <c r="M366" s="3">
        <f t="shared" si="35"/>
        <v>1.7335652543859648</v>
      </c>
    </row>
    <row r="367" spans="1:13" x14ac:dyDescent="0.2">
      <c r="A367" t="s">
        <v>1955</v>
      </c>
      <c r="B367" t="str">
        <f t="shared" si="30"/>
        <v>P</v>
      </c>
      <c r="C367" t="str">
        <f t="shared" si="31"/>
        <v>E</v>
      </c>
      <c r="D367" s="3">
        <v>37495.417000000001</v>
      </c>
      <c r="E367" s="3">
        <v>3.3170000000000002</v>
      </c>
      <c r="F367" s="3">
        <v>36738.643273334303</v>
      </c>
      <c r="G367" s="3">
        <v>14.868334770202599</v>
      </c>
      <c r="H367" s="3">
        <f t="shared" si="32"/>
        <v>2.0183099354934462</v>
      </c>
      <c r="I367" s="3">
        <f t="shared" si="33"/>
        <v>4.482464507145794</v>
      </c>
      <c r="J367" s="26">
        <v>37282.79982</v>
      </c>
      <c r="K367" s="26">
        <v>2.5394089219999998</v>
      </c>
      <c r="L367" s="3">
        <f t="shared" si="34"/>
        <v>0.56704844754760586</v>
      </c>
      <c r="M367" s="3">
        <f t="shared" si="35"/>
        <v>0.76557398914681929</v>
      </c>
    </row>
    <row r="368" spans="1:13" x14ac:dyDescent="0.2">
      <c r="A368" t="s">
        <v>1991</v>
      </c>
      <c r="B368" t="str">
        <f t="shared" si="30"/>
        <v>P</v>
      </c>
      <c r="C368" t="str">
        <f t="shared" si="31"/>
        <v>E</v>
      </c>
      <c r="D368" s="3">
        <v>33770.377999999997</v>
      </c>
      <c r="E368" s="3">
        <v>2.0579999999999998</v>
      </c>
      <c r="F368" s="3">
        <v>32967.051908200599</v>
      </c>
      <c r="G368" s="3">
        <v>3.9428570270538299</v>
      </c>
      <c r="H368" s="3">
        <f t="shared" si="32"/>
        <v>2.3787891619081005</v>
      </c>
      <c r="I368" s="3">
        <f t="shared" si="33"/>
        <v>1.915868331901764</v>
      </c>
      <c r="J368" s="26">
        <v>33506.703450000001</v>
      </c>
      <c r="K368" s="26">
        <v>2.0016558170000001</v>
      </c>
      <c r="L368" s="3">
        <f t="shared" si="34"/>
        <v>0.78078649282515022</v>
      </c>
      <c r="M368" s="3">
        <f t="shared" si="35"/>
        <v>0.97262187414965995</v>
      </c>
    </row>
    <row r="369" spans="1:13" x14ac:dyDescent="0.2">
      <c r="A369" t="s">
        <v>189</v>
      </c>
      <c r="B369" t="str">
        <f t="shared" si="30"/>
        <v>P</v>
      </c>
      <c r="C369" t="str">
        <f t="shared" si="31"/>
        <v>E</v>
      </c>
      <c r="D369" s="3">
        <v>43594.606</v>
      </c>
      <c r="E369" s="3">
        <v>135.38499999999999</v>
      </c>
      <c r="F369" s="3">
        <v>41714.221859286401</v>
      </c>
      <c r="G369" s="3">
        <v>12.8512139320373</v>
      </c>
      <c r="H369" s="3">
        <f t="shared" si="32"/>
        <v>4.3133412897769938</v>
      </c>
      <c r="I369" s="3">
        <f t="shared" si="33"/>
        <v>9.4923469601782329E-2</v>
      </c>
      <c r="J369" s="26">
        <v>42638.18273</v>
      </c>
      <c r="K369" s="26">
        <v>3.687208891</v>
      </c>
      <c r="L369" s="3">
        <f t="shared" si="34"/>
        <v>2.1939027732008847</v>
      </c>
      <c r="M369" s="3">
        <f t="shared" si="35"/>
        <v>2.7234988300033239E-2</v>
      </c>
    </row>
    <row r="370" spans="1:13" x14ac:dyDescent="0.2">
      <c r="A370" t="s">
        <v>1293</v>
      </c>
      <c r="B370" t="str">
        <f t="shared" si="30"/>
        <v>P</v>
      </c>
      <c r="C370" t="str">
        <f t="shared" si="31"/>
        <v>E</v>
      </c>
      <c r="D370" s="3">
        <v>43537.978999999999</v>
      </c>
      <c r="E370" s="3">
        <v>98.012</v>
      </c>
      <c r="F370" s="3">
        <v>42150.270174208403</v>
      </c>
      <c r="G370" s="3">
        <v>24.4745948314666</v>
      </c>
      <c r="H370" s="3">
        <f t="shared" si="32"/>
        <v>3.1873524165914926</v>
      </c>
      <c r="I370" s="3">
        <f t="shared" si="33"/>
        <v>0.24971018682882301</v>
      </c>
      <c r="J370" s="26">
        <v>42907.46905</v>
      </c>
      <c r="K370" s="26">
        <v>3.0668189529999998</v>
      </c>
      <c r="L370" s="3">
        <f t="shared" si="34"/>
        <v>1.4481837799591011</v>
      </c>
      <c r="M370" s="3">
        <f t="shared" si="35"/>
        <v>3.1290239491082721E-2</v>
      </c>
    </row>
    <row r="371" spans="1:13" x14ac:dyDescent="0.2">
      <c r="A371" t="s">
        <v>7</v>
      </c>
      <c r="B371" t="str">
        <f t="shared" si="30"/>
        <v>P</v>
      </c>
      <c r="C371" t="str">
        <f t="shared" si="31"/>
        <v>E</v>
      </c>
      <c r="D371" s="3">
        <v>33604.286999999997</v>
      </c>
      <c r="E371" s="3">
        <v>0.90500000000000003</v>
      </c>
      <c r="F371" s="3">
        <v>32777.633772331603</v>
      </c>
      <c r="G371" s="3">
        <v>3.6768541336059499</v>
      </c>
      <c r="H371" s="3">
        <f t="shared" si="32"/>
        <v>2.4599635983004009</v>
      </c>
      <c r="I371" s="3">
        <f t="shared" si="33"/>
        <v>4.0628222470783975</v>
      </c>
      <c r="J371" s="26">
        <v>33287.798470000002</v>
      </c>
      <c r="K371" s="26">
        <v>2.1927568910000002</v>
      </c>
      <c r="L371" s="3">
        <f t="shared" si="34"/>
        <v>0.94180998394637894</v>
      </c>
      <c r="M371" s="3">
        <f t="shared" si="35"/>
        <v>2.4229357911602212</v>
      </c>
    </row>
    <row r="372" spans="1:13" x14ac:dyDescent="0.2">
      <c r="A372" t="s">
        <v>950</v>
      </c>
      <c r="B372" t="str">
        <f t="shared" si="30"/>
        <v>P</v>
      </c>
      <c r="C372" t="str">
        <f t="shared" si="31"/>
        <v>E</v>
      </c>
      <c r="D372" s="3">
        <v>32856.684999999998</v>
      </c>
      <c r="E372" s="3">
        <v>0.71599999999999997</v>
      </c>
      <c r="F372" s="3">
        <v>32285.1909889913</v>
      </c>
      <c r="G372" s="3">
        <v>3.8811988830566402</v>
      </c>
      <c r="H372" s="3">
        <f t="shared" si="32"/>
        <v>1.7393538362397098</v>
      </c>
      <c r="I372" s="3">
        <f t="shared" si="33"/>
        <v>5.4206688310846936</v>
      </c>
      <c r="J372" s="26">
        <v>32647.39171</v>
      </c>
      <c r="K372" s="26">
        <v>3.3537719250000002</v>
      </c>
      <c r="L372" s="3">
        <f t="shared" si="34"/>
        <v>0.63698845455650144</v>
      </c>
      <c r="M372" s="3">
        <f t="shared" si="35"/>
        <v>4.6840390013966484</v>
      </c>
    </row>
    <row r="373" spans="1:13" x14ac:dyDescent="0.2">
      <c r="A373" t="s">
        <v>1466</v>
      </c>
      <c r="B373" t="str">
        <f t="shared" si="30"/>
        <v>P</v>
      </c>
      <c r="C373" t="str">
        <f t="shared" si="31"/>
        <v>E</v>
      </c>
      <c r="D373" s="3">
        <v>32299.86</v>
      </c>
      <c r="E373" s="3">
        <v>2.4449999999999998</v>
      </c>
      <c r="F373" s="3">
        <v>31695.2830561755</v>
      </c>
      <c r="G373" s="3">
        <v>3.51057624816894</v>
      </c>
      <c r="H373" s="3">
        <f t="shared" si="32"/>
        <v>1.8717633569448926</v>
      </c>
      <c r="I373" s="3">
        <f t="shared" si="33"/>
        <v>1.4358185064085645</v>
      </c>
      <c r="J373" s="26">
        <v>32129.083739999998</v>
      </c>
      <c r="K373" s="26">
        <v>3.8151490689999998</v>
      </c>
      <c r="L373" s="3">
        <f t="shared" si="34"/>
        <v>0.52872136287897953</v>
      </c>
      <c r="M373" s="3">
        <f t="shared" si="35"/>
        <v>1.5603881672801636</v>
      </c>
    </row>
    <row r="374" spans="1:13" x14ac:dyDescent="0.2">
      <c r="A374" t="s">
        <v>1192</v>
      </c>
      <c r="B374" t="str">
        <f t="shared" si="30"/>
        <v>P</v>
      </c>
      <c r="C374" t="str">
        <f t="shared" si="31"/>
        <v>E</v>
      </c>
      <c r="D374" s="3">
        <v>32089.463</v>
      </c>
      <c r="E374" s="3">
        <v>0.99</v>
      </c>
      <c r="F374" s="3">
        <v>31306.6494353048</v>
      </c>
      <c r="G374" s="3">
        <v>5.8521537780761701</v>
      </c>
      <c r="H374" s="3">
        <f t="shared" si="32"/>
        <v>2.4394723111919934</v>
      </c>
      <c r="I374" s="3">
        <f t="shared" si="33"/>
        <v>5.9112664425011818</v>
      </c>
      <c r="J374" s="26">
        <v>31830.096219999999</v>
      </c>
      <c r="K374" s="26">
        <v>2.0340781209999999</v>
      </c>
      <c r="L374" s="3">
        <f t="shared" si="34"/>
        <v>0.80826151562586224</v>
      </c>
      <c r="M374" s="3">
        <f t="shared" si="35"/>
        <v>2.0546243646464646</v>
      </c>
    </row>
    <row r="375" spans="1:13" x14ac:dyDescent="0.2">
      <c r="A375" t="s">
        <v>1983</v>
      </c>
      <c r="B375" t="str">
        <f t="shared" si="30"/>
        <v>P</v>
      </c>
      <c r="C375" t="str">
        <f t="shared" si="31"/>
        <v>E</v>
      </c>
      <c r="D375" s="3">
        <v>37720.341</v>
      </c>
      <c r="E375" s="3">
        <v>2.464</v>
      </c>
      <c r="F375" s="3">
        <v>36868.167162489299</v>
      </c>
      <c r="G375" s="3">
        <v>14.040587902068999</v>
      </c>
      <c r="H375" s="3">
        <f t="shared" si="32"/>
        <v>2.2591891136686741</v>
      </c>
      <c r="I375" s="3">
        <f t="shared" si="33"/>
        <v>5.6982905446708605</v>
      </c>
      <c r="J375" s="26">
        <v>37517.147499999999</v>
      </c>
      <c r="K375" s="26">
        <v>2.3154928680000002</v>
      </c>
      <c r="L375" s="3">
        <f t="shared" si="34"/>
        <v>0.53868415452554164</v>
      </c>
      <c r="M375" s="3">
        <f t="shared" si="35"/>
        <v>0.93972924837662342</v>
      </c>
    </row>
    <row r="376" spans="1:13" x14ac:dyDescent="0.2">
      <c r="A376" t="s">
        <v>263</v>
      </c>
      <c r="B376" t="str">
        <f t="shared" si="30"/>
        <v>P</v>
      </c>
      <c r="C376" t="str">
        <f t="shared" si="31"/>
        <v>E</v>
      </c>
      <c r="D376" s="3">
        <v>37623.993999999999</v>
      </c>
      <c r="E376" s="3">
        <v>3.0089999999999999</v>
      </c>
      <c r="F376" s="3">
        <v>36801.359075824199</v>
      </c>
      <c r="G376" s="3">
        <v>6.3155341148376403</v>
      </c>
      <c r="H376" s="3">
        <f t="shared" si="32"/>
        <v>2.1864635747491343</v>
      </c>
      <c r="I376" s="3">
        <f t="shared" si="33"/>
        <v>2.0988813940969226</v>
      </c>
      <c r="J376" s="26">
        <v>37236.869500000001</v>
      </c>
      <c r="K376" s="26">
        <v>2.2226991649999999</v>
      </c>
      <c r="L376" s="3">
        <f t="shared" si="34"/>
        <v>1.028929836635627</v>
      </c>
      <c r="M376" s="3">
        <f t="shared" si="35"/>
        <v>0.73868367065470253</v>
      </c>
    </row>
    <row r="377" spans="1:13" x14ac:dyDescent="0.2">
      <c r="A377" t="s">
        <v>267</v>
      </c>
      <c r="B377" t="str">
        <f t="shared" si="30"/>
        <v>P</v>
      </c>
      <c r="C377" t="str">
        <f t="shared" si="31"/>
        <v>E</v>
      </c>
      <c r="D377" s="3">
        <v>32775.826999999997</v>
      </c>
      <c r="E377" s="3">
        <v>5.2119999999999997</v>
      </c>
      <c r="F377" s="3">
        <v>32045.199560367801</v>
      </c>
      <c r="G377" s="3">
        <v>3.4908461570739702</v>
      </c>
      <c r="H377" s="3">
        <f t="shared" si="32"/>
        <v>2.2291655360281131</v>
      </c>
      <c r="I377" s="3">
        <f t="shared" si="33"/>
        <v>0.66977094341403887</v>
      </c>
      <c r="J377" s="26">
        <v>32531.712579999999</v>
      </c>
      <c r="K377" s="26">
        <v>2.2347900869999999</v>
      </c>
      <c r="L377" s="3">
        <f t="shared" si="34"/>
        <v>0.74480018459945518</v>
      </c>
      <c r="M377" s="3">
        <f t="shared" si="35"/>
        <v>0.42877783710667688</v>
      </c>
    </row>
    <row r="378" spans="1:13" x14ac:dyDescent="0.2">
      <c r="A378" t="s">
        <v>101</v>
      </c>
      <c r="B378" t="str">
        <f t="shared" si="30"/>
        <v>P</v>
      </c>
      <c r="C378" t="str">
        <f t="shared" si="31"/>
        <v>E</v>
      </c>
      <c r="D378" s="3">
        <v>36924.091999999997</v>
      </c>
      <c r="E378" s="3">
        <v>2.2050000000000001</v>
      </c>
      <c r="F378" s="3">
        <v>36149.478146135101</v>
      </c>
      <c r="G378" s="3">
        <v>4.42396712303161</v>
      </c>
      <c r="H378" s="3">
        <f t="shared" si="32"/>
        <v>2.0978548473579139</v>
      </c>
      <c r="I378" s="3">
        <f t="shared" si="33"/>
        <v>2.0063342961594604</v>
      </c>
      <c r="J378" s="26">
        <v>36552.928820000001</v>
      </c>
      <c r="K378" s="26">
        <v>2.2654321190000002</v>
      </c>
      <c r="L378" s="3">
        <f t="shared" si="34"/>
        <v>1.0052059777123183</v>
      </c>
      <c r="M378" s="3">
        <f t="shared" si="35"/>
        <v>1.0274068566893424</v>
      </c>
    </row>
    <row r="379" spans="1:13" x14ac:dyDescent="0.2">
      <c r="A379" t="s">
        <v>978</v>
      </c>
      <c r="B379" t="str">
        <f t="shared" si="30"/>
        <v>P</v>
      </c>
      <c r="C379" t="str">
        <f t="shared" si="31"/>
        <v>E</v>
      </c>
      <c r="D379" s="3">
        <v>31205.66</v>
      </c>
      <c r="E379" s="3">
        <v>0.84499999999999997</v>
      </c>
      <c r="F379" s="3">
        <v>30475.6353084535</v>
      </c>
      <c r="G379" s="3">
        <v>3.6574971675872798</v>
      </c>
      <c r="H379" s="3">
        <f t="shared" si="32"/>
        <v>2.339398338463277</v>
      </c>
      <c r="I379" s="3">
        <f t="shared" si="33"/>
        <v>4.3283990148961893</v>
      </c>
      <c r="J379" s="26">
        <v>30850.262640000001</v>
      </c>
      <c r="K379" s="26">
        <v>1.985546112</v>
      </c>
      <c r="L379" s="3">
        <f t="shared" si="34"/>
        <v>1.1388874966913023</v>
      </c>
      <c r="M379" s="3">
        <f t="shared" si="35"/>
        <v>2.3497587124260355</v>
      </c>
    </row>
    <row r="380" spans="1:13" x14ac:dyDescent="0.2">
      <c r="A380" t="s">
        <v>179</v>
      </c>
      <c r="B380" t="str">
        <f t="shared" si="30"/>
        <v>P</v>
      </c>
      <c r="C380" t="str">
        <f t="shared" si="31"/>
        <v>E</v>
      </c>
      <c r="D380" s="3">
        <v>31007.86</v>
      </c>
      <c r="E380" s="3">
        <v>1.7909999999999999</v>
      </c>
      <c r="F380" s="3">
        <v>30099.283563535701</v>
      </c>
      <c r="G380" s="3">
        <v>3.62980604171752</v>
      </c>
      <c r="H380" s="3">
        <f t="shared" si="32"/>
        <v>2.9301487960288135</v>
      </c>
      <c r="I380" s="3">
        <f t="shared" si="33"/>
        <v>2.0266923739349636</v>
      </c>
      <c r="J380" s="26">
        <v>30666.137279999999</v>
      </c>
      <c r="K380" s="26">
        <v>2.374606848</v>
      </c>
      <c r="L380" s="3">
        <f t="shared" si="34"/>
        <v>1.1020519313490242</v>
      </c>
      <c r="M380" s="3">
        <f t="shared" si="35"/>
        <v>1.3258553031825797</v>
      </c>
    </row>
    <row r="381" spans="1:13" x14ac:dyDescent="0.2">
      <c r="A381" t="s">
        <v>1978</v>
      </c>
      <c r="B381" t="str">
        <f t="shared" si="30"/>
        <v>P</v>
      </c>
      <c r="C381" t="str">
        <f t="shared" si="31"/>
        <v>E</v>
      </c>
      <c r="D381" s="3">
        <v>31935.550999999999</v>
      </c>
      <c r="E381" s="3">
        <v>2.3559999999999999</v>
      </c>
      <c r="F381" s="3">
        <v>31046.327947080099</v>
      </c>
      <c r="G381" s="3">
        <v>3.37982106208801</v>
      </c>
      <c r="H381" s="3">
        <f t="shared" si="32"/>
        <v>2.7844299693463892</v>
      </c>
      <c r="I381" s="3">
        <f t="shared" si="33"/>
        <v>1.4345590246553523</v>
      </c>
      <c r="J381" s="26">
        <v>31577.2781</v>
      </c>
      <c r="K381" s="26">
        <v>2.57091403</v>
      </c>
      <c r="L381" s="3">
        <f t="shared" si="34"/>
        <v>1.1218622781864636</v>
      </c>
      <c r="M381" s="3">
        <f t="shared" si="35"/>
        <v>1.091219876910017</v>
      </c>
    </row>
    <row r="382" spans="1:13" x14ac:dyDescent="0.2">
      <c r="A382" t="s">
        <v>952</v>
      </c>
      <c r="B382" t="str">
        <f t="shared" si="30"/>
        <v>P</v>
      </c>
      <c r="C382" t="str">
        <f t="shared" si="31"/>
        <v>E</v>
      </c>
      <c r="D382" s="3">
        <v>30645.129000000001</v>
      </c>
      <c r="E382" s="3">
        <v>1.5489999999999999</v>
      </c>
      <c r="F382" s="3">
        <v>29787.576471712298</v>
      </c>
      <c r="G382" s="3">
        <v>3.4773137569427401</v>
      </c>
      <c r="H382" s="3">
        <f t="shared" si="32"/>
        <v>2.7983322513920643</v>
      </c>
      <c r="I382" s="3">
        <f t="shared" si="33"/>
        <v>2.2448765377293354</v>
      </c>
      <c r="J382" s="26">
        <v>30258.907759999998</v>
      </c>
      <c r="K382" s="26">
        <v>1.9587841029999999</v>
      </c>
      <c r="L382" s="3">
        <f t="shared" si="34"/>
        <v>1.2603022163816069</v>
      </c>
      <c r="M382" s="3">
        <f t="shared" si="35"/>
        <v>1.2645475164622337</v>
      </c>
    </row>
    <row r="383" spans="1:13" x14ac:dyDescent="0.2">
      <c r="A383" t="s">
        <v>1250</v>
      </c>
      <c r="B383" t="str">
        <f t="shared" si="30"/>
        <v>P</v>
      </c>
      <c r="C383" t="str">
        <f t="shared" si="31"/>
        <v>E</v>
      </c>
      <c r="D383" s="3">
        <v>32779.228000000003</v>
      </c>
      <c r="E383" s="3">
        <v>1.607</v>
      </c>
      <c r="F383" s="3">
        <v>32130.25291539</v>
      </c>
      <c r="G383" s="3">
        <v>5.37845683097839</v>
      </c>
      <c r="H383" s="3">
        <f t="shared" si="32"/>
        <v>1.9798363909302659</v>
      </c>
      <c r="I383" s="3">
        <f t="shared" si="33"/>
        <v>3.3468928630854946</v>
      </c>
      <c r="J383" s="26">
        <v>32487.998599999999</v>
      </c>
      <c r="K383" s="26">
        <v>2.727233171</v>
      </c>
      <c r="L383" s="3">
        <f t="shared" si="34"/>
        <v>0.88845716561721277</v>
      </c>
      <c r="M383" s="3">
        <f t="shared" si="35"/>
        <v>1.697095937149969</v>
      </c>
    </row>
    <row r="384" spans="1:13" x14ac:dyDescent="0.2">
      <c r="A384" t="s">
        <v>1178</v>
      </c>
      <c r="B384" t="str">
        <f t="shared" si="30"/>
        <v>P</v>
      </c>
      <c r="C384" t="str">
        <f t="shared" si="31"/>
        <v>E</v>
      </c>
      <c r="D384" s="3">
        <v>36993.976999999999</v>
      </c>
      <c r="E384" s="3">
        <v>4.2560000000000002</v>
      </c>
      <c r="F384" s="3">
        <v>36158.284018026097</v>
      </c>
      <c r="G384" s="3">
        <v>5.1737577915191597</v>
      </c>
      <c r="H384" s="3">
        <f t="shared" si="32"/>
        <v>2.2589974091563652</v>
      </c>
      <c r="I384" s="3">
        <f t="shared" si="33"/>
        <v>1.2156385788343889</v>
      </c>
      <c r="J384" s="26">
        <v>36741.727709999999</v>
      </c>
      <c r="K384" s="26">
        <v>2.4085040090000001</v>
      </c>
      <c r="L384" s="3">
        <f t="shared" si="34"/>
        <v>0.6818658345384162</v>
      </c>
      <c r="M384" s="3">
        <f t="shared" si="35"/>
        <v>0.56590789685150378</v>
      </c>
    </row>
    <row r="385" spans="1:13" x14ac:dyDescent="0.2">
      <c r="A385" t="s">
        <v>228</v>
      </c>
      <c r="B385" t="str">
        <f t="shared" si="30"/>
        <v>P</v>
      </c>
      <c r="C385" t="str">
        <f t="shared" si="31"/>
        <v>E</v>
      </c>
      <c r="D385" s="3">
        <v>38560.535000000003</v>
      </c>
      <c r="E385" s="3">
        <v>1.2450000000000001</v>
      </c>
      <c r="F385" s="3">
        <v>37555.341950042101</v>
      </c>
      <c r="G385" s="3">
        <v>4.8254971504211399</v>
      </c>
      <c r="H385" s="3">
        <f t="shared" si="32"/>
        <v>2.606792281170121</v>
      </c>
      <c r="I385" s="3">
        <f t="shared" si="33"/>
        <v>3.8759013256394694</v>
      </c>
      <c r="J385" s="26">
        <v>38134.891600000003</v>
      </c>
      <c r="K385" s="26">
        <v>1.959014177</v>
      </c>
      <c r="L385" s="3">
        <f t="shared" si="34"/>
        <v>1.1038316766092606</v>
      </c>
      <c r="M385" s="3">
        <f t="shared" si="35"/>
        <v>1.5735053630522087</v>
      </c>
    </row>
    <row r="386" spans="1:13" x14ac:dyDescent="0.2">
      <c r="A386" t="s">
        <v>972</v>
      </c>
      <c r="B386" t="str">
        <f t="shared" si="30"/>
        <v>P</v>
      </c>
      <c r="C386" t="str">
        <f t="shared" si="31"/>
        <v>E</v>
      </c>
      <c r="D386" s="3">
        <v>35625.055999999997</v>
      </c>
      <c r="E386" s="3">
        <v>1.7490000000000001</v>
      </c>
      <c r="F386" s="3">
        <v>34679.329047190397</v>
      </c>
      <c r="G386" s="3">
        <v>4.3064661026000897</v>
      </c>
      <c r="H386" s="3">
        <f t="shared" si="32"/>
        <v>2.6546679752857103</v>
      </c>
      <c r="I386" s="3">
        <f t="shared" si="33"/>
        <v>2.4622447699257228</v>
      </c>
      <c r="J386" s="26">
        <v>35267.500849999997</v>
      </c>
      <c r="K386" s="26">
        <v>3.0373392109999999</v>
      </c>
      <c r="L386" s="3">
        <f t="shared" si="34"/>
        <v>1.0036620012611353</v>
      </c>
      <c r="M386" s="3">
        <f t="shared" si="35"/>
        <v>1.7366147575757573</v>
      </c>
    </row>
    <row r="387" spans="1:13" x14ac:dyDescent="0.2">
      <c r="A387" t="s">
        <v>1226</v>
      </c>
      <c r="B387" t="str">
        <f t="shared" si="30"/>
        <v>P</v>
      </c>
      <c r="C387" t="str">
        <f t="shared" si="31"/>
        <v>E</v>
      </c>
      <c r="D387" s="3">
        <v>37486.47</v>
      </c>
      <c r="E387" s="3">
        <v>3.056</v>
      </c>
      <c r="F387" s="3">
        <v>36570.423036617198</v>
      </c>
      <c r="G387" s="3">
        <v>5.2514419555664</v>
      </c>
      <c r="H387" s="3">
        <f t="shared" si="32"/>
        <v>2.4436735797817275</v>
      </c>
      <c r="I387" s="3">
        <f t="shared" si="33"/>
        <v>1.7184037812717277</v>
      </c>
      <c r="J387" s="26">
        <v>37196.215179999999</v>
      </c>
      <c r="K387" s="26">
        <v>1.9819989200000001</v>
      </c>
      <c r="L387" s="3">
        <f t="shared" si="34"/>
        <v>0.77429221796558045</v>
      </c>
      <c r="M387" s="3">
        <f t="shared" si="35"/>
        <v>0.64855985602094246</v>
      </c>
    </row>
    <row r="388" spans="1:13" x14ac:dyDescent="0.2">
      <c r="A388" t="s">
        <v>648</v>
      </c>
      <c r="B388" t="str">
        <f t="shared" ref="B388:B451" si="36">IF(LEFT(A388,1)="N","N","P")</f>
        <v>P</v>
      </c>
      <c r="C388" t="str">
        <f t="shared" ref="C388:C451" si="37" xml:space="preserve"> IF(B388="P",LEFT(A388,1),MID(A388,2,1))</f>
        <v>E</v>
      </c>
      <c r="D388" s="3">
        <v>33255.595999999998</v>
      </c>
      <c r="E388" s="3">
        <v>1.5149999999999999</v>
      </c>
      <c r="F388" s="3">
        <v>32478.051426648999</v>
      </c>
      <c r="G388" s="3">
        <v>3.7179980278015101</v>
      </c>
      <c r="H388" s="3">
        <f t="shared" ref="H388:H451" si="38">(D388-F388)*100/D388</f>
        <v>2.3380864181504935</v>
      </c>
      <c r="I388" s="3">
        <f t="shared" ref="I388:I451" si="39">G388/E388</f>
        <v>2.4541241107600729</v>
      </c>
      <c r="J388" s="26">
        <v>32929.771659999999</v>
      </c>
      <c r="K388" s="26">
        <v>1.992757082</v>
      </c>
      <c r="L388" s="3">
        <f t="shared" ref="L388:L451" si="40">(D388-J388)*100/D388</f>
        <v>0.97975793307087089</v>
      </c>
      <c r="M388" s="3">
        <f t="shared" ref="M388:M451" si="41">K388/E388</f>
        <v>1.3153512092409241</v>
      </c>
    </row>
    <row r="389" spans="1:13" x14ac:dyDescent="0.2">
      <c r="A389" t="s">
        <v>331</v>
      </c>
      <c r="B389" t="str">
        <f t="shared" si="36"/>
        <v>P</v>
      </c>
      <c r="C389" t="str">
        <f t="shared" si="37"/>
        <v>E</v>
      </c>
      <c r="D389" s="3">
        <v>42908.98</v>
      </c>
      <c r="E389" s="3">
        <v>75.325999999999993</v>
      </c>
      <c r="F389" s="3">
        <v>41615.114039989698</v>
      </c>
      <c r="G389" s="3">
        <v>14.9503211975097</v>
      </c>
      <c r="H389" s="3">
        <f t="shared" si="38"/>
        <v>3.0153733787433432</v>
      </c>
      <c r="I389" s="3">
        <f t="shared" si="39"/>
        <v>0.19847491168400952</v>
      </c>
      <c r="J389" s="26">
        <v>42119.822760000003</v>
      </c>
      <c r="K389" s="26">
        <v>2.38597393</v>
      </c>
      <c r="L389" s="3">
        <f t="shared" si="40"/>
        <v>1.8391423893087191</v>
      </c>
      <c r="M389" s="3">
        <f t="shared" si="41"/>
        <v>3.1675303746382395E-2</v>
      </c>
    </row>
    <row r="390" spans="1:13" x14ac:dyDescent="0.2">
      <c r="A390" t="s">
        <v>1514</v>
      </c>
      <c r="B390" t="str">
        <f t="shared" si="36"/>
        <v>P</v>
      </c>
      <c r="C390" t="str">
        <f t="shared" si="37"/>
        <v>E</v>
      </c>
      <c r="D390" s="3">
        <v>42728.504000000001</v>
      </c>
      <c r="E390" s="3">
        <v>57.960999999999999</v>
      </c>
      <c r="F390" s="3">
        <v>41460.986095763401</v>
      </c>
      <c r="G390" s="3">
        <v>18.135455131530701</v>
      </c>
      <c r="H390" s="3">
        <f t="shared" si="38"/>
        <v>2.9664457811034053</v>
      </c>
      <c r="I390" s="3">
        <f t="shared" si="39"/>
        <v>0.31289065287918949</v>
      </c>
      <c r="J390" s="26">
        <v>42241.269780000002</v>
      </c>
      <c r="K390" s="26">
        <v>2.1595079899999998</v>
      </c>
      <c r="L390" s="3">
        <f t="shared" si="40"/>
        <v>1.140302548387836</v>
      </c>
      <c r="M390" s="3">
        <f t="shared" si="41"/>
        <v>3.7257949138213627E-2</v>
      </c>
    </row>
    <row r="391" spans="1:13" x14ac:dyDescent="0.2">
      <c r="A391" t="s">
        <v>1524</v>
      </c>
      <c r="B391" t="str">
        <f t="shared" si="36"/>
        <v>P</v>
      </c>
      <c r="C391" t="str">
        <f t="shared" si="37"/>
        <v>E</v>
      </c>
      <c r="D391" s="3">
        <v>34922.444000000003</v>
      </c>
      <c r="E391" s="3">
        <v>2.294</v>
      </c>
      <c r="F391" s="3">
        <v>33891.409341997802</v>
      </c>
      <c r="G391" s="3">
        <v>4.7075920104980398</v>
      </c>
      <c r="H391" s="3">
        <f t="shared" si="38"/>
        <v>2.9523553907114901</v>
      </c>
      <c r="I391" s="3">
        <f t="shared" si="39"/>
        <v>2.052132524192694</v>
      </c>
      <c r="J391" s="26">
        <v>34582.540229999999</v>
      </c>
      <c r="K391" s="26">
        <v>2.2805778980000002</v>
      </c>
      <c r="L391" s="3">
        <f t="shared" si="40"/>
        <v>0.9733103731228101</v>
      </c>
      <c r="M391" s="3">
        <f t="shared" si="41"/>
        <v>0.9941490401046208</v>
      </c>
    </row>
    <row r="392" spans="1:13" x14ac:dyDescent="0.2">
      <c r="A392" t="s">
        <v>446</v>
      </c>
      <c r="B392" t="str">
        <f t="shared" si="36"/>
        <v>P</v>
      </c>
      <c r="C392" t="str">
        <f t="shared" si="37"/>
        <v>E</v>
      </c>
      <c r="D392" s="3">
        <v>36735.824000000001</v>
      </c>
      <c r="E392" s="3">
        <v>1.8720000000000001</v>
      </c>
      <c r="F392" s="3">
        <v>35976.889555482601</v>
      </c>
      <c r="G392" s="3">
        <v>4.4386932849883998</v>
      </c>
      <c r="H392" s="3">
        <f t="shared" si="38"/>
        <v>2.065924653050927</v>
      </c>
      <c r="I392" s="3">
        <f t="shared" si="39"/>
        <v>2.3710968402715809</v>
      </c>
      <c r="J392" s="26">
        <v>36552.724179999997</v>
      </c>
      <c r="K392" s="26">
        <v>2.1433341499999998</v>
      </c>
      <c r="L392" s="3">
        <f t="shared" si="40"/>
        <v>0.49842306518019874</v>
      </c>
      <c r="M392" s="3">
        <f t="shared" si="41"/>
        <v>1.144943456196581</v>
      </c>
    </row>
    <row r="393" spans="1:13" x14ac:dyDescent="0.2">
      <c r="A393" t="s">
        <v>1126</v>
      </c>
      <c r="B393" t="str">
        <f t="shared" si="36"/>
        <v>P</v>
      </c>
      <c r="C393" t="str">
        <f t="shared" si="37"/>
        <v>E</v>
      </c>
      <c r="D393" s="3">
        <v>43819.148999999998</v>
      </c>
      <c r="E393" s="3">
        <v>56.454000000000001</v>
      </c>
      <c r="F393" s="3">
        <v>42609.409873967503</v>
      </c>
      <c r="G393" s="3">
        <v>15.9046781063079</v>
      </c>
      <c r="H393" s="3">
        <f t="shared" si="38"/>
        <v>2.7607544957856094</v>
      </c>
      <c r="I393" s="3">
        <f t="shared" si="39"/>
        <v>0.2817280990949782</v>
      </c>
      <c r="J393" s="26">
        <v>43026.062360000004</v>
      </c>
      <c r="K393" s="26">
        <v>2.0657861230000001</v>
      </c>
      <c r="L393" s="3">
        <f t="shared" si="40"/>
        <v>1.8099088140666404</v>
      </c>
      <c r="M393" s="3">
        <f t="shared" si="41"/>
        <v>3.6592378272575901E-2</v>
      </c>
    </row>
    <row r="394" spans="1:13" x14ac:dyDescent="0.2">
      <c r="A394" t="s">
        <v>1563</v>
      </c>
      <c r="B394" t="str">
        <f t="shared" si="36"/>
        <v>P</v>
      </c>
      <c r="C394" t="str">
        <f t="shared" si="37"/>
        <v>E</v>
      </c>
      <c r="D394" s="3">
        <v>32318.231</v>
      </c>
      <c r="E394" s="3">
        <v>0.66900000000000004</v>
      </c>
      <c r="F394" s="3">
        <v>31557.6953097601</v>
      </c>
      <c r="G394" s="3">
        <v>3.62924599647521</v>
      </c>
      <c r="H394" s="3">
        <f t="shared" si="38"/>
        <v>2.3532714096879248</v>
      </c>
      <c r="I394" s="3">
        <f t="shared" si="39"/>
        <v>5.4248819080346928</v>
      </c>
      <c r="J394" s="26">
        <v>31995.798210000001</v>
      </c>
      <c r="K394" s="26">
        <v>1.9431657790000001</v>
      </c>
      <c r="L394" s="3">
        <f t="shared" si="40"/>
        <v>0.99768081365591743</v>
      </c>
      <c r="M394" s="3">
        <f t="shared" si="41"/>
        <v>2.904582629297459</v>
      </c>
    </row>
    <row r="395" spans="1:13" x14ac:dyDescent="0.2">
      <c r="A395" t="s">
        <v>17</v>
      </c>
      <c r="B395" t="str">
        <f t="shared" si="36"/>
        <v>P</v>
      </c>
      <c r="C395" t="str">
        <f t="shared" si="37"/>
        <v>E</v>
      </c>
      <c r="D395" s="3">
        <v>35461.692999999999</v>
      </c>
      <c r="E395" s="3">
        <v>0.72899999999999998</v>
      </c>
      <c r="F395" s="3">
        <v>34460.792295812498</v>
      </c>
      <c r="G395" s="3">
        <v>4.5327999591827304</v>
      </c>
      <c r="H395" s="3">
        <f t="shared" si="38"/>
        <v>2.8224842626309496</v>
      </c>
      <c r="I395" s="3">
        <f t="shared" si="39"/>
        <v>6.2178325914715096</v>
      </c>
      <c r="J395" s="26">
        <v>34991.147629999999</v>
      </c>
      <c r="K395" s="26">
        <v>2.1550378800000001</v>
      </c>
      <c r="L395" s="3">
        <f t="shared" si="40"/>
        <v>1.326911746712149</v>
      </c>
      <c r="M395" s="3">
        <f t="shared" si="41"/>
        <v>2.9561562139917696</v>
      </c>
    </row>
    <row r="396" spans="1:13" x14ac:dyDescent="0.2">
      <c r="A396" t="s">
        <v>10</v>
      </c>
      <c r="B396" t="str">
        <f t="shared" si="36"/>
        <v>P</v>
      </c>
      <c r="C396" t="str">
        <f t="shared" si="37"/>
        <v>E</v>
      </c>
      <c r="D396" s="3">
        <v>36849.756000000001</v>
      </c>
      <c r="E396" s="3">
        <v>8.9600000000000009</v>
      </c>
      <c r="F396" s="3">
        <v>36060.292785125202</v>
      </c>
      <c r="G396" s="3">
        <v>4.4386661052703804</v>
      </c>
      <c r="H396" s="3">
        <f t="shared" si="38"/>
        <v>2.1423838325409772</v>
      </c>
      <c r="I396" s="3">
        <f t="shared" si="39"/>
        <v>0.4953868421060692</v>
      </c>
      <c r="J396" s="26">
        <v>36452.674500000001</v>
      </c>
      <c r="K396" s="26">
        <v>2.175793171</v>
      </c>
      <c r="L396" s="3">
        <f t="shared" si="40"/>
        <v>1.0775688718264518</v>
      </c>
      <c r="M396" s="3">
        <f t="shared" si="41"/>
        <v>0.24283405926339283</v>
      </c>
    </row>
    <row r="397" spans="1:13" x14ac:dyDescent="0.2">
      <c r="A397" t="s">
        <v>1454</v>
      </c>
      <c r="B397" t="str">
        <f t="shared" si="36"/>
        <v>P</v>
      </c>
      <c r="C397" t="str">
        <f t="shared" si="37"/>
        <v>E</v>
      </c>
      <c r="D397" s="3">
        <v>31407.87</v>
      </c>
      <c r="E397" s="3">
        <v>1.488</v>
      </c>
      <c r="F397" s="3">
        <v>30571.960258866598</v>
      </c>
      <c r="G397" s="3">
        <v>3.4288988113403298</v>
      </c>
      <c r="H397" s="3">
        <f t="shared" si="38"/>
        <v>2.6614658718767004</v>
      </c>
      <c r="I397" s="3">
        <f t="shared" si="39"/>
        <v>2.3043674807394692</v>
      </c>
      <c r="J397" s="26">
        <v>31127.833879999998</v>
      </c>
      <c r="K397" s="26">
        <v>2.0957570080000001</v>
      </c>
      <c r="L397" s="3">
        <f t="shared" si="40"/>
        <v>0.89161130633819063</v>
      </c>
      <c r="M397" s="3">
        <f t="shared" si="41"/>
        <v>1.4084388494623656</v>
      </c>
    </row>
    <row r="398" spans="1:13" x14ac:dyDescent="0.2">
      <c r="A398" t="s">
        <v>232</v>
      </c>
      <c r="B398" t="str">
        <f t="shared" si="36"/>
        <v>P</v>
      </c>
      <c r="C398" t="str">
        <f t="shared" si="37"/>
        <v>E</v>
      </c>
      <c r="D398" s="3">
        <v>44066.050999999999</v>
      </c>
      <c r="E398" s="3">
        <v>37.344000000000001</v>
      </c>
      <c r="F398" s="3">
        <v>42919.296809941501</v>
      </c>
      <c r="G398" s="3">
        <v>15.2024567127227</v>
      </c>
      <c r="H398" s="3">
        <f t="shared" si="38"/>
        <v>2.602352977030999</v>
      </c>
      <c r="I398" s="3">
        <f t="shared" si="39"/>
        <v>0.40709234984797288</v>
      </c>
      <c r="J398" s="26">
        <v>43533.995490000001</v>
      </c>
      <c r="K398" s="26">
        <v>1.963074923</v>
      </c>
      <c r="L398" s="3">
        <f t="shared" si="40"/>
        <v>1.2074045618473921</v>
      </c>
      <c r="M398" s="3">
        <f t="shared" si="41"/>
        <v>5.2567344767566408E-2</v>
      </c>
    </row>
    <row r="399" spans="1:13" x14ac:dyDescent="0.2">
      <c r="A399" t="s">
        <v>1529</v>
      </c>
      <c r="B399" t="str">
        <f t="shared" si="36"/>
        <v>P</v>
      </c>
      <c r="C399" t="str">
        <f t="shared" si="37"/>
        <v>E</v>
      </c>
      <c r="D399" s="3">
        <v>32944.203999999998</v>
      </c>
      <c r="E399" s="3">
        <v>0.71</v>
      </c>
      <c r="F399" s="3">
        <v>32231.347094328099</v>
      </c>
      <c r="G399" s="3">
        <v>4.6710329055786097</v>
      </c>
      <c r="H399" s="3">
        <f t="shared" si="38"/>
        <v>2.1638310206915272</v>
      </c>
      <c r="I399" s="3">
        <f t="shared" si="39"/>
        <v>6.5789195853219855</v>
      </c>
      <c r="J399" s="26">
        <v>32788.048640000001</v>
      </c>
      <c r="K399" s="26">
        <v>2.4295501709999998</v>
      </c>
      <c r="L399" s="3">
        <f t="shared" si="40"/>
        <v>0.47399949320371204</v>
      </c>
      <c r="M399" s="3">
        <f t="shared" si="41"/>
        <v>3.4219016492957746</v>
      </c>
    </row>
    <row r="400" spans="1:13" x14ac:dyDescent="0.2">
      <c r="A400" t="s">
        <v>632</v>
      </c>
      <c r="B400" t="str">
        <f t="shared" si="36"/>
        <v>P</v>
      </c>
      <c r="C400" t="str">
        <f t="shared" si="37"/>
        <v>E</v>
      </c>
      <c r="D400" s="3">
        <v>45163.82</v>
      </c>
      <c r="E400" s="3">
        <v>35.820999999999998</v>
      </c>
      <c r="F400" s="3">
        <v>44012.817178931997</v>
      </c>
      <c r="G400" s="3">
        <v>16.6313169002532</v>
      </c>
      <c r="H400" s="3">
        <f t="shared" si="38"/>
        <v>2.5485063510305439</v>
      </c>
      <c r="I400" s="3">
        <f t="shared" si="39"/>
        <v>0.46428957595413867</v>
      </c>
      <c r="J400" s="26">
        <v>44590.984149999997</v>
      </c>
      <c r="K400" s="26">
        <v>2.1233930590000001</v>
      </c>
      <c r="L400" s="3">
        <f t="shared" si="40"/>
        <v>1.2683511934995824</v>
      </c>
      <c r="M400" s="3">
        <f t="shared" si="41"/>
        <v>5.9277883336590273E-2</v>
      </c>
    </row>
    <row r="401" spans="1:13" x14ac:dyDescent="0.2">
      <c r="A401" t="s">
        <v>990</v>
      </c>
      <c r="B401" t="str">
        <f t="shared" si="36"/>
        <v>P</v>
      </c>
      <c r="C401" t="str">
        <f t="shared" si="37"/>
        <v>E</v>
      </c>
      <c r="D401" s="3">
        <v>30902.536</v>
      </c>
      <c r="E401" s="3">
        <v>1.0449999999999999</v>
      </c>
      <c r="F401" s="3">
        <v>30092.535568592899</v>
      </c>
      <c r="G401" s="3">
        <v>3.81942415237426</v>
      </c>
      <c r="H401" s="3">
        <f t="shared" si="38"/>
        <v>2.6211454988907743</v>
      </c>
      <c r="I401" s="3">
        <f t="shared" si="39"/>
        <v>3.6549513419849382</v>
      </c>
      <c r="J401" s="26">
        <v>30588.492600000001</v>
      </c>
      <c r="K401" s="26">
        <v>2.271381855</v>
      </c>
      <c r="L401" s="3">
        <f t="shared" si="40"/>
        <v>1.0162382789554834</v>
      </c>
      <c r="M401" s="3">
        <f t="shared" si="41"/>
        <v>2.1735711531100481</v>
      </c>
    </row>
    <row r="402" spans="1:13" x14ac:dyDescent="0.2">
      <c r="A402" t="s">
        <v>548</v>
      </c>
      <c r="B402" t="str">
        <f t="shared" si="36"/>
        <v>P</v>
      </c>
      <c r="C402" t="str">
        <f t="shared" si="37"/>
        <v>E</v>
      </c>
      <c r="D402" s="3">
        <v>37519.959000000003</v>
      </c>
      <c r="E402" s="3">
        <v>1.0349999999999999</v>
      </c>
      <c r="F402" s="3">
        <v>36878.367507093302</v>
      </c>
      <c r="G402" s="3">
        <v>4.5550129413604701</v>
      </c>
      <c r="H402" s="3">
        <f t="shared" si="38"/>
        <v>1.7100005170759922</v>
      </c>
      <c r="I402" s="3">
        <f t="shared" si="39"/>
        <v>4.4009786873048027</v>
      </c>
      <c r="J402" s="26">
        <v>37218.097699999998</v>
      </c>
      <c r="K402" s="26">
        <v>2.0005457400000002</v>
      </c>
      <c r="L402" s="3">
        <f t="shared" si="40"/>
        <v>0.80453526081945903</v>
      </c>
      <c r="M402" s="3">
        <f t="shared" si="41"/>
        <v>1.9328944347826089</v>
      </c>
    </row>
    <row r="403" spans="1:13" x14ac:dyDescent="0.2">
      <c r="A403" t="s">
        <v>1029</v>
      </c>
      <c r="B403" t="str">
        <f t="shared" si="36"/>
        <v>P</v>
      </c>
      <c r="C403" t="str">
        <f t="shared" si="37"/>
        <v>E</v>
      </c>
      <c r="D403" s="3">
        <v>37762.809000000001</v>
      </c>
      <c r="E403" s="3">
        <v>177.12700000000001</v>
      </c>
      <c r="F403" s="3">
        <v>36345.1505735174</v>
      </c>
      <c r="G403" s="3">
        <v>6.2473201751708896</v>
      </c>
      <c r="H403" s="3">
        <f t="shared" si="38"/>
        <v>3.7541127474987399</v>
      </c>
      <c r="I403" s="3">
        <f t="shared" si="39"/>
        <v>3.5270287280713214E-2</v>
      </c>
      <c r="J403" s="26">
        <v>37610.458039999998</v>
      </c>
      <c r="K403" s="26">
        <v>12.45662594</v>
      </c>
      <c r="L403" s="3">
        <f t="shared" si="40"/>
        <v>0.40344180963869342</v>
      </c>
      <c r="M403" s="3">
        <f t="shared" si="41"/>
        <v>7.0325957872035313E-2</v>
      </c>
    </row>
    <row r="404" spans="1:13" x14ac:dyDescent="0.2">
      <c r="A404" t="s">
        <v>876</v>
      </c>
      <c r="B404" t="str">
        <f t="shared" si="36"/>
        <v>P</v>
      </c>
      <c r="C404" t="str">
        <f t="shared" si="37"/>
        <v>E</v>
      </c>
      <c r="D404" s="3">
        <v>39813.144999999997</v>
      </c>
      <c r="E404" s="3">
        <v>1800.0260000000001</v>
      </c>
      <c r="F404" s="3">
        <v>38352.810887817301</v>
      </c>
      <c r="G404" s="3">
        <v>6.7000319957733101</v>
      </c>
      <c r="H404" s="3">
        <f t="shared" si="38"/>
        <v>3.6679697426131401</v>
      </c>
      <c r="I404" s="3">
        <f t="shared" si="39"/>
        <v>3.7221862327395882E-3</v>
      </c>
      <c r="J404" s="26">
        <v>39713.45852</v>
      </c>
      <c r="K404" s="26">
        <v>77.193644050000003</v>
      </c>
      <c r="L404" s="3">
        <f t="shared" si="40"/>
        <v>0.25038584618220106</v>
      </c>
      <c r="M404" s="3">
        <f t="shared" si="41"/>
        <v>4.2884738359334811E-2</v>
      </c>
    </row>
    <row r="405" spans="1:13" x14ac:dyDescent="0.2">
      <c r="A405" t="s">
        <v>220</v>
      </c>
      <c r="B405" t="str">
        <f t="shared" si="36"/>
        <v>P</v>
      </c>
      <c r="C405" t="str">
        <f t="shared" si="37"/>
        <v>E</v>
      </c>
      <c r="D405" s="3">
        <v>39240.756000000001</v>
      </c>
      <c r="E405" s="3">
        <v>128.82599999999999</v>
      </c>
      <c r="F405" s="3">
        <v>37117.988335203503</v>
      </c>
      <c r="G405" s="3">
        <v>6.0114219188690097</v>
      </c>
      <c r="H405" s="3">
        <f t="shared" si="38"/>
        <v>5.4095993074050313</v>
      </c>
      <c r="I405" s="3">
        <f t="shared" si="39"/>
        <v>4.666311085393484E-2</v>
      </c>
      <c r="J405" s="26">
        <v>39027.90537</v>
      </c>
      <c r="K405" s="26">
        <v>43.93908596</v>
      </c>
      <c r="L405" s="3">
        <f t="shared" si="40"/>
        <v>0.54242234782632837</v>
      </c>
      <c r="M405" s="3">
        <f t="shared" si="41"/>
        <v>0.34107312157483738</v>
      </c>
    </row>
    <row r="406" spans="1:13" x14ac:dyDescent="0.2">
      <c r="A406" t="s">
        <v>687</v>
      </c>
      <c r="B406" t="str">
        <f t="shared" si="36"/>
        <v>P</v>
      </c>
      <c r="C406" t="str">
        <f t="shared" si="37"/>
        <v>E</v>
      </c>
      <c r="D406" s="3">
        <v>40731.675000000003</v>
      </c>
      <c r="E406" s="3">
        <v>182.43799999999999</v>
      </c>
      <c r="F406" s="3">
        <v>39086.8554637587</v>
      </c>
      <c r="G406" s="3">
        <v>6.2107267379760698</v>
      </c>
      <c r="H406" s="3">
        <f t="shared" si="38"/>
        <v>4.0381829037016095</v>
      </c>
      <c r="I406" s="3">
        <f t="shared" si="39"/>
        <v>3.4042944660520671E-2</v>
      </c>
      <c r="J406" s="26">
        <v>40589.58322</v>
      </c>
      <c r="K406" s="26">
        <v>6.0729382039999997</v>
      </c>
      <c r="L406" s="3">
        <f t="shared" si="40"/>
        <v>0.34884835941562053</v>
      </c>
      <c r="M406" s="3">
        <f t="shared" si="41"/>
        <v>3.3287682412655256E-2</v>
      </c>
    </row>
    <row r="407" spans="1:13" x14ac:dyDescent="0.2">
      <c r="A407" t="s">
        <v>1213</v>
      </c>
      <c r="B407" t="str">
        <f t="shared" si="36"/>
        <v>P</v>
      </c>
      <c r="C407" t="str">
        <f t="shared" si="37"/>
        <v>E</v>
      </c>
      <c r="D407" s="3">
        <v>46093.381000000001</v>
      </c>
      <c r="E407" s="3">
        <v>373.84</v>
      </c>
      <c r="F407" s="3">
        <v>43905.7500828388</v>
      </c>
      <c r="G407" s="3">
        <v>10.150937080383301</v>
      </c>
      <c r="H407" s="3">
        <f t="shared" si="38"/>
        <v>4.7460847299554807</v>
      </c>
      <c r="I407" s="3">
        <f t="shared" si="39"/>
        <v>2.715315932052028E-2</v>
      </c>
      <c r="J407" s="26">
        <v>45922.244100000004</v>
      </c>
      <c r="K407" s="26">
        <v>10.89283109</v>
      </c>
      <c r="L407" s="3">
        <f t="shared" si="40"/>
        <v>0.37128302651523371</v>
      </c>
      <c r="M407" s="3">
        <f t="shared" si="41"/>
        <v>2.9137682136742993E-2</v>
      </c>
    </row>
    <row r="408" spans="1:13" x14ac:dyDescent="0.2">
      <c r="A408" t="s">
        <v>471</v>
      </c>
      <c r="B408" t="str">
        <f t="shared" si="36"/>
        <v>P</v>
      </c>
      <c r="C408" t="str">
        <f t="shared" si="37"/>
        <v>E</v>
      </c>
      <c r="D408" s="3">
        <v>57228.171999999999</v>
      </c>
      <c r="E408" s="3">
        <v>274.86799999999999</v>
      </c>
      <c r="F408" s="3">
        <v>54085.8236976224</v>
      </c>
      <c r="G408" s="3">
        <v>8.4599199295043892</v>
      </c>
      <c r="H408" s="3">
        <f t="shared" si="38"/>
        <v>5.4909115433175089</v>
      </c>
      <c r="I408" s="3">
        <f t="shared" si="39"/>
        <v>3.0778118695171462E-2</v>
      </c>
      <c r="J408" s="26">
        <v>56761.861960000002</v>
      </c>
      <c r="K408" s="26">
        <v>10.76986194</v>
      </c>
      <c r="L408" s="3">
        <f t="shared" si="40"/>
        <v>0.81482602659402903</v>
      </c>
      <c r="M408" s="3">
        <f t="shared" si="41"/>
        <v>3.9181941659269179E-2</v>
      </c>
    </row>
    <row r="409" spans="1:13" x14ac:dyDescent="0.2">
      <c r="A409" t="s">
        <v>1468</v>
      </c>
      <c r="B409" t="str">
        <f t="shared" si="36"/>
        <v>P</v>
      </c>
      <c r="C409" t="str">
        <f t="shared" si="37"/>
        <v>E</v>
      </c>
      <c r="D409" s="3">
        <v>44289.934999999998</v>
      </c>
      <c r="E409" s="3">
        <v>1800.056</v>
      </c>
      <c r="F409" s="3">
        <v>41949.5581469846</v>
      </c>
      <c r="G409" s="3">
        <v>6.5404191017150799</v>
      </c>
      <c r="H409" s="3">
        <f t="shared" si="38"/>
        <v>5.2842183060675021</v>
      </c>
      <c r="I409" s="3">
        <f t="shared" si="39"/>
        <v>3.6334531268555422E-3</v>
      </c>
      <c r="J409" s="26">
        <v>43888.364439999998</v>
      </c>
      <c r="K409" s="26">
        <v>16.108501910000001</v>
      </c>
      <c r="L409" s="3">
        <f t="shared" si="40"/>
        <v>0.90668581924990432</v>
      </c>
      <c r="M409" s="3">
        <f t="shared" si="41"/>
        <v>8.9488893178878877E-3</v>
      </c>
    </row>
    <row r="410" spans="1:13" x14ac:dyDescent="0.2">
      <c r="A410" t="s">
        <v>1282</v>
      </c>
      <c r="B410" t="str">
        <f t="shared" si="36"/>
        <v>P</v>
      </c>
      <c r="C410" t="str">
        <f t="shared" si="37"/>
        <v>E</v>
      </c>
      <c r="D410" s="3">
        <v>46678.735000000001</v>
      </c>
      <c r="E410" s="3">
        <v>320.76900000000001</v>
      </c>
      <c r="F410" s="3">
        <v>44486.7990370431</v>
      </c>
      <c r="G410" s="3">
        <v>9.1436412334442103</v>
      </c>
      <c r="H410" s="3">
        <f t="shared" si="38"/>
        <v>4.6957912697439221</v>
      </c>
      <c r="I410" s="3">
        <f t="shared" si="39"/>
        <v>2.8505376870720706E-2</v>
      </c>
      <c r="J410" s="26">
        <v>46447.448100000001</v>
      </c>
      <c r="K410" s="26">
        <v>86.061923030000003</v>
      </c>
      <c r="L410" s="3">
        <f t="shared" si="40"/>
        <v>0.49548664932757741</v>
      </c>
      <c r="M410" s="3">
        <f t="shared" si="41"/>
        <v>0.26829875402548253</v>
      </c>
    </row>
    <row r="411" spans="1:13" x14ac:dyDescent="0.2">
      <c r="A411" t="s">
        <v>1123</v>
      </c>
      <c r="B411" t="str">
        <f t="shared" si="36"/>
        <v>P</v>
      </c>
      <c r="C411" t="str">
        <f t="shared" si="37"/>
        <v>E</v>
      </c>
      <c r="D411" s="3">
        <v>39003.290999999997</v>
      </c>
      <c r="E411" s="3">
        <v>280.69600000000003</v>
      </c>
      <c r="F411" s="3">
        <v>36857.293235889701</v>
      </c>
      <c r="G411" s="3">
        <v>6.3873591423034597</v>
      </c>
      <c r="H411" s="3">
        <f t="shared" si="38"/>
        <v>5.5020940774210469</v>
      </c>
      <c r="I411" s="3">
        <f t="shared" si="39"/>
        <v>2.2755433430841406E-2</v>
      </c>
      <c r="J411" s="26">
        <v>38677.181579999997</v>
      </c>
      <c r="K411" s="26">
        <v>12.72612095</v>
      </c>
      <c r="L411" s="3">
        <f t="shared" si="40"/>
        <v>0.83610744539480197</v>
      </c>
      <c r="M411" s="3">
        <f t="shared" si="41"/>
        <v>4.5337735307948809E-2</v>
      </c>
    </row>
    <row r="412" spans="1:13" x14ac:dyDescent="0.2">
      <c r="A412" t="s">
        <v>122</v>
      </c>
      <c r="B412" t="str">
        <f t="shared" si="36"/>
        <v>P</v>
      </c>
      <c r="C412" t="str">
        <f t="shared" si="37"/>
        <v>E</v>
      </c>
      <c r="D412" s="3">
        <v>45803.319000000003</v>
      </c>
      <c r="E412" s="3">
        <v>195.649</v>
      </c>
      <c r="F412" s="3">
        <v>43596.639498621502</v>
      </c>
      <c r="G412" s="3">
        <v>8.1761798858642507</v>
      </c>
      <c r="H412" s="3">
        <f t="shared" si="38"/>
        <v>4.817728386404708</v>
      </c>
      <c r="I412" s="3">
        <f t="shared" si="39"/>
        <v>4.1790041788428517E-2</v>
      </c>
      <c r="J412" s="26">
        <v>45359.612150000001</v>
      </c>
      <c r="K412" s="26">
        <v>5.7806770800000002</v>
      </c>
      <c r="L412" s="3">
        <f t="shared" si="40"/>
        <v>0.96872204828650577</v>
      </c>
      <c r="M412" s="3">
        <f t="shared" si="41"/>
        <v>2.9546162157741671E-2</v>
      </c>
    </row>
    <row r="413" spans="1:13" x14ac:dyDescent="0.2">
      <c r="A413" t="s">
        <v>1471</v>
      </c>
      <c r="B413" t="str">
        <f t="shared" si="36"/>
        <v>P</v>
      </c>
      <c r="C413" t="str">
        <f t="shared" si="37"/>
        <v>E</v>
      </c>
      <c r="D413" s="3">
        <v>55187.052000000003</v>
      </c>
      <c r="E413" s="3">
        <v>1800.0360000000001</v>
      </c>
      <c r="F413" s="3">
        <v>50943.224915653896</v>
      </c>
      <c r="G413" s="3">
        <v>6.0358159542083696</v>
      </c>
      <c r="H413" s="3">
        <f t="shared" si="38"/>
        <v>7.6898963263087632</v>
      </c>
      <c r="I413" s="3">
        <f t="shared" si="39"/>
        <v>3.3531640223908683E-3</v>
      </c>
      <c r="J413" s="26">
        <v>54744.31781</v>
      </c>
      <c r="K413" s="26">
        <v>11.18704677</v>
      </c>
      <c r="L413" s="3">
        <f t="shared" si="40"/>
        <v>0.80224287030226371</v>
      </c>
      <c r="M413" s="3">
        <f t="shared" si="41"/>
        <v>6.214901685299627E-3</v>
      </c>
    </row>
    <row r="414" spans="1:13" x14ac:dyDescent="0.2">
      <c r="A414" t="s">
        <v>1168</v>
      </c>
      <c r="B414" t="str">
        <f t="shared" si="36"/>
        <v>P</v>
      </c>
      <c r="C414" t="str">
        <f t="shared" si="37"/>
        <v>E</v>
      </c>
      <c r="D414" s="3">
        <v>53966.830999999998</v>
      </c>
      <c r="E414" s="3">
        <v>1438.2270000000001</v>
      </c>
      <c r="F414" s="3">
        <v>49983.147442180802</v>
      </c>
      <c r="G414" s="3">
        <v>11.5131170749664</v>
      </c>
      <c r="H414" s="3">
        <f t="shared" si="38"/>
        <v>7.3817259305427747</v>
      </c>
      <c r="I414" s="3">
        <f t="shared" si="39"/>
        <v>8.0050764413172604E-3</v>
      </c>
      <c r="J414" s="26">
        <v>53327.862300000001</v>
      </c>
      <c r="K414" s="26">
        <v>11.597120049999999</v>
      </c>
      <c r="L414" s="3">
        <f t="shared" si="40"/>
        <v>1.1840026330247142</v>
      </c>
      <c r="M414" s="3">
        <f t="shared" si="41"/>
        <v>8.0634837546506907E-3</v>
      </c>
    </row>
    <row r="415" spans="1:13" x14ac:dyDescent="0.2">
      <c r="A415" t="s">
        <v>1283</v>
      </c>
      <c r="B415" t="str">
        <f t="shared" si="36"/>
        <v>P</v>
      </c>
      <c r="C415" t="str">
        <f t="shared" si="37"/>
        <v>E</v>
      </c>
      <c r="D415" s="3">
        <v>37957.442999999999</v>
      </c>
      <c r="E415" s="3">
        <v>1800.04</v>
      </c>
      <c r="F415" s="3">
        <v>36257.875244286799</v>
      </c>
      <c r="G415" s="3">
        <v>8.5616681575775093</v>
      </c>
      <c r="H415" s="3">
        <f t="shared" si="38"/>
        <v>4.4775612406589147</v>
      </c>
      <c r="I415" s="3">
        <f t="shared" si="39"/>
        <v>4.7563766125072278E-3</v>
      </c>
      <c r="J415" s="26">
        <v>37619.224069999997</v>
      </c>
      <c r="K415" s="26">
        <v>20.71866107</v>
      </c>
      <c r="L415" s="3">
        <f t="shared" si="40"/>
        <v>0.89104771888876377</v>
      </c>
      <c r="M415" s="3">
        <f t="shared" si="41"/>
        <v>1.1510111480855982E-2</v>
      </c>
    </row>
    <row r="416" spans="1:13" x14ac:dyDescent="0.2">
      <c r="A416" t="s">
        <v>387</v>
      </c>
      <c r="B416" t="str">
        <f t="shared" si="36"/>
        <v>P</v>
      </c>
      <c r="C416" t="str">
        <f t="shared" si="37"/>
        <v>E</v>
      </c>
      <c r="D416" s="3">
        <v>56457.061999999998</v>
      </c>
      <c r="E416" s="3">
        <v>242.06899999999999</v>
      </c>
      <c r="F416" s="3">
        <v>53447.905690342399</v>
      </c>
      <c r="G416" s="3">
        <v>9.5661246776580793</v>
      </c>
      <c r="H416" s="3">
        <f t="shared" si="38"/>
        <v>5.3299909755445638</v>
      </c>
      <c r="I416" s="3">
        <f t="shared" si="39"/>
        <v>3.9518173238448868E-2</v>
      </c>
      <c r="J416" s="26">
        <v>56081.295630000001</v>
      </c>
      <c r="K416" s="26">
        <v>8.8674011230000005</v>
      </c>
      <c r="L416" s="3">
        <f t="shared" si="40"/>
        <v>0.66557903774730176</v>
      </c>
      <c r="M416" s="3">
        <f t="shared" si="41"/>
        <v>3.6631708822691053E-2</v>
      </c>
    </row>
    <row r="417" spans="1:13" x14ac:dyDescent="0.2">
      <c r="A417" t="s">
        <v>133</v>
      </c>
      <c r="B417" t="str">
        <f t="shared" si="36"/>
        <v>P</v>
      </c>
      <c r="C417" t="str">
        <f t="shared" si="37"/>
        <v>E</v>
      </c>
      <c r="D417" s="3">
        <v>38554.059000000001</v>
      </c>
      <c r="E417" s="3">
        <v>1800.0450000000001</v>
      </c>
      <c r="F417" s="3">
        <v>36868.4889572674</v>
      </c>
      <c r="G417" s="3">
        <v>6.4182889461517298</v>
      </c>
      <c r="H417" s="3">
        <f t="shared" si="38"/>
        <v>4.3719652001689395</v>
      </c>
      <c r="I417" s="3">
        <f t="shared" si="39"/>
        <v>3.5656269405218923E-3</v>
      </c>
      <c r="J417" s="26">
        <v>38164.040029999996</v>
      </c>
      <c r="K417" s="26">
        <v>7.6437711720000001</v>
      </c>
      <c r="L417" s="3">
        <f t="shared" si="40"/>
        <v>1.01161584568827</v>
      </c>
      <c r="M417" s="3">
        <f t="shared" si="41"/>
        <v>4.246433379165521E-3</v>
      </c>
    </row>
    <row r="418" spans="1:13" x14ac:dyDescent="0.2">
      <c r="A418" t="s">
        <v>59</v>
      </c>
      <c r="B418" t="str">
        <f t="shared" si="36"/>
        <v>P</v>
      </c>
      <c r="C418" t="str">
        <f t="shared" si="37"/>
        <v>E</v>
      </c>
      <c r="D418" s="3">
        <v>38035.097000000002</v>
      </c>
      <c r="E418" s="3">
        <v>310.42899999999997</v>
      </c>
      <c r="F418" s="3">
        <v>36415.8187079696</v>
      </c>
      <c r="G418" s="3">
        <v>6.6323921680450404</v>
      </c>
      <c r="H418" s="3">
        <f t="shared" si="38"/>
        <v>4.2573265740071635</v>
      </c>
      <c r="I418" s="3">
        <f t="shared" si="39"/>
        <v>2.136524670067887E-2</v>
      </c>
      <c r="J418" s="26">
        <v>37728.984660000002</v>
      </c>
      <c r="K418" s="26">
        <v>10.481607909999999</v>
      </c>
      <c r="L418" s="3">
        <f t="shared" si="40"/>
        <v>0.80481545768109819</v>
      </c>
      <c r="M418" s="3">
        <f t="shared" si="41"/>
        <v>3.3764912137719094E-2</v>
      </c>
    </row>
    <row r="419" spans="1:13" x14ac:dyDescent="0.2">
      <c r="A419" t="s">
        <v>923</v>
      </c>
      <c r="B419" t="str">
        <f t="shared" si="36"/>
        <v>P</v>
      </c>
      <c r="C419" t="str">
        <f t="shared" si="37"/>
        <v>E</v>
      </c>
      <c r="D419" s="3">
        <v>54661.741000000002</v>
      </c>
      <c r="E419" s="3">
        <v>1800.0309999999999</v>
      </c>
      <c r="F419" s="3">
        <v>51601.892319594299</v>
      </c>
      <c r="G419" s="3">
        <v>6.6274838447570801</v>
      </c>
      <c r="H419" s="3">
        <f t="shared" si="38"/>
        <v>5.5977885527021591</v>
      </c>
      <c r="I419" s="3">
        <f t="shared" si="39"/>
        <v>3.6818720592906901E-3</v>
      </c>
      <c r="J419" s="26">
        <v>54199.5861</v>
      </c>
      <c r="K419" s="26">
        <v>10.24660516</v>
      </c>
      <c r="L419" s="3">
        <f t="shared" si="40"/>
        <v>0.84548148585315153</v>
      </c>
      <c r="M419" s="3">
        <f t="shared" si="41"/>
        <v>5.6924603854044738E-3</v>
      </c>
    </row>
    <row r="420" spans="1:13" x14ac:dyDescent="0.2">
      <c r="A420" t="s">
        <v>898</v>
      </c>
      <c r="B420" t="str">
        <f t="shared" si="36"/>
        <v>P</v>
      </c>
      <c r="C420" t="str">
        <f t="shared" si="37"/>
        <v>E</v>
      </c>
      <c r="D420" s="3">
        <v>44104.639999999999</v>
      </c>
      <c r="E420" s="3">
        <v>254.48699999999999</v>
      </c>
      <c r="F420" s="3">
        <v>42050.247310355298</v>
      </c>
      <c r="G420" s="3">
        <v>7.31197190284729</v>
      </c>
      <c r="H420" s="3">
        <f t="shared" si="38"/>
        <v>4.6579967315110178</v>
      </c>
      <c r="I420" s="3">
        <f t="shared" si="39"/>
        <v>2.8732202049013469E-2</v>
      </c>
      <c r="J420" s="26">
        <v>43748.98876</v>
      </c>
      <c r="K420" s="26">
        <v>9.9097878930000007</v>
      </c>
      <c r="L420" s="3">
        <f t="shared" si="40"/>
        <v>0.80638055315721713</v>
      </c>
      <c r="M420" s="3">
        <f t="shared" si="41"/>
        <v>3.8940251930354011E-2</v>
      </c>
    </row>
    <row r="421" spans="1:13" x14ac:dyDescent="0.2">
      <c r="A421" t="s">
        <v>1132</v>
      </c>
      <c r="B421" t="str">
        <f t="shared" si="36"/>
        <v>P</v>
      </c>
      <c r="C421" t="str">
        <f t="shared" si="37"/>
        <v>E</v>
      </c>
      <c r="D421" s="3">
        <v>55779.574000000001</v>
      </c>
      <c r="E421" s="3">
        <v>288.45699999999999</v>
      </c>
      <c r="F421" s="3">
        <v>52604.305099412297</v>
      </c>
      <c r="G421" s="3">
        <v>6.6626269817352197</v>
      </c>
      <c r="H421" s="3">
        <f t="shared" si="38"/>
        <v>5.6925298507796125</v>
      </c>
      <c r="I421" s="3">
        <f t="shared" si="39"/>
        <v>2.3097470270214346E-2</v>
      </c>
      <c r="J421" s="26">
        <v>55316.424610000002</v>
      </c>
      <c r="K421" s="26">
        <v>8.8291172979999999</v>
      </c>
      <c r="L421" s="3">
        <f t="shared" si="40"/>
        <v>0.83032077297685825</v>
      </c>
      <c r="M421" s="3">
        <f t="shared" si="41"/>
        <v>3.0608088200321019E-2</v>
      </c>
    </row>
    <row r="422" spans="1:13" x14ac:dyDescent="0.2">
      <c r="A422" t="s">
        <v>61</v>
      </c>
      <c r="B422" t="str">
        <f t="shared" si="36"/>
        <v>P</v>
      </c>
      <c r="C422" t="str">
        <f t="shared" si="37"/>
        <v>E</v>
      </c>
      <c r="D422" s="3">
        <v>55824.569000000003</v>
      </c>
      <c r="E422" s="3">
        <v>252.04400000000001</v>
      </c>
      <c r="F422" s="3">
        <v>52592.589419350101</v>
      </c>
      <c r="G422" s="3">
        <v>8.5952780246734601</v>
      </c>
      <c r="H422" s="3">
        <f t="shared" si="38"/>
        <v>5.7895289449523597</v>
      </c>
      <c r="I422" s="3">
        <f t="shared" si="39"/>
        <v>3.4102291761253831E-2</v>
      </c>
      <c r="J422" s="26">
        <v>55160.925719999999</v>
      </c>
      <c r="K422" s="26">
        <v>7.1794958109999998</v>
      </c>
      <c r="L422" s="3">
        <f t="shared" si="40"/>
        <v>1.1888014397388431</v>
      </c>
      <c r="M422" s="3">
        <f t="shared" si="41"/>
        <v>2.8485089155068161E-2</v>
      </c>
    </row>
    <row r="423" spans="1:13" x14ac:dyDescent="0.2">
      <c r="A423" t="s">
        <v>1394</v>
      </c>
      <c r="B423" t="str">
        <f t="shared" si="36"/>
        <v>P</v>
      </c>
      <c r="C423" t="str">
        <f t="shared" si="37"/>
        <v>E</v>
      </c>
      <c r="D423" s="3">
        <v>37495.343000000001</v>
      </c>
      <c r="E423" s="3">
        <v>158.983</v>
      </c>
      <c r="F423" s="3">
        <v>36099.350038352502</v>
      </c>
      <c r="G423" s="3">
        <v>6.2929279804229701</v>
      </c>
      <c r="H423" s="3">
        <f t="shared" si="38"/>
        <v>3.7231102583792826</v>
      </c>
      <c r="I423" s="3">
        <f t="shared" si="39"/>
        <v>3.9582395478906358E-2</v>
      </c>
      <c r="J423" s="26">
        <v>37269.529000000002</v>
      </c>
      <c r="K423" s="26">
        <v>15.48087406</v>
      </c>
      <c r="L423" s="3">
        <f t="shared" si="40"/>
        <v>0.60224545752254743</v>
      </c>
      <c r="M423" s="3">
        <f t="shared" si="41"/>
        <v>9.7374398897995373E-2</v>
      </c>
    </row>
    <row r="424" spans="1:13" x14ac:dyDescent="0.2">
      <c r="A424" t="s">
        <v>1536</v>
      </c>
      <c r="B424" t="str">
        <f t="shared" si="36"/>
        <v>P</v>
      </c>
      <c r="C424" t="str">
        <f t="shared" si="37"/>
        <v>E</v>
      </c>
      <c r="D424" s="3">
        <v>37007.892999999996</v>
      </c>
      <c r="E424" s="3">
        <v>1800.0250000000001</v>
      </c>
      <c r="F424" s="3">
        <v>35505.571838163203</v>
      </c>
      <c r="G424" s="3">
        <v>6.3134682178497297</v>
      </c>
      <c r="H424" s="3">
        <f t="shared" si="38"/>
        <v>4.0594614825458812</v>
      </c>
      <c r="I424" s="3">
        <f t="shared" si="39"/>
        <v>3.5074336288938926E-3</v>
      </c>
      <c r="J424" s="26">
        <v>36769.928509999998</v>
      </c>
      <c r="K424" s="26">
        <v>9.4928231239999992</v>
      </c>
      <c r="L424" s="3">
        <f t="shared" si="40"/>
        <v>0.64301010057502739</v>
      </c>
      <c r="M424" s="3">
        <f t="shared" si="41"/>
        <v>5.2737173783697442E-3</v>
      </c>
    </row>
    <row r="425" spans="1:13" x14ac:dyDescent="0.2">
      <c r="A425" t="s">
        <v>1081</v>
      </c>
      <c r="B425" t="str">
        <f t="shared" si="36"/>
        <v>P</v>
      </c>
      <c r="C425" t="str">
        <f t="shared" si="37"/>
        <v>E</v>
      </c>
      <c r="D425" s="3">
        <v>55826.379000000001</v>
      </c>
      <c r="E425" s="3">
        <v>1800.039</v>
      </c>
      <c r="F425" s="3">
        <v>52946.004388731701</v>
      </c>
      <c r="G425" s="3">
        <v>8.0418539047241193</v>
      </c>
      <c r="H425" s="3">
        <f t="shared" si="38"/>
        <v>5.1595225462649124</v>
      </c>
      <c r="I425" s="3">
        <f t="shared" si="39"/>
        <v>4.4675998157396139E-3</v>
      </c>
      <c r="J425" s="26">
        <v>55101.765359999998</v>
      </c>
      <c r="K425" s="26">
        <v>12.89665198</v>
      </c>
      <c r="L425" s="3">
        <f t="shared" si="40"/>
        <v>1.2979771444606916</v>
      </c>
      <c r="M425" s="3">
        <f t="shared" si="41"/>
        <v>7.1646514214414245E-3</v>
      </c>
    </row>
    <row r="426" spans="1:13" x14ac:dyDescent="0.2">
      <c r="A426" t="s">
        <v>696</v>
      </c>
      <c r="B426" t="str">
        <f t="shared" si="36"/>
        <v>P</v>
      </c>
      <c r="C426" t="str">
        <f t="shared" si="37"/>
        <v>E</v>
      </c>
      <c r="D426" s="3">
        <v>45961.144999999997</v>
      </c>
      <c r="E426" s="3">
        <v>143.04499999999999</v>
      </c>
      <c r="F426" s="3">
        <v>43575.1189362757</v>
      </c>
      <c r="G426" s="3">
        <v>7.4059751033782897</v>
      </c>
      <c r="H426" s="3">
        <f t="shared" si="38"/>
        <v>5.1913982206585532</v>
      </c>
      <c r="I426" s="3">
        <f t="shared" si="39"/>
        <v>5.1773743251272611E-2</v>
      </c>
      <c r="J426" s="26">
        <v>45558.155930000001</v>
      </c>
      <c r="K426" s="26">
        <v>8.7718818190000007</v>
      </c>
      <c r="L426" s="3">
        <f t="shared" si="40"/>
        <v>0.87680380895644794</v>
      </c>
      <c r="M426" s="3">
        <f t="shared" si="41"/>
        <v>6.1322533601314282E-2</v>
      </c>
    </row>
    <row r="427" spans="1:13" x14ac:dyDescent="0.2">
      <c r="A427" t="s">
        <v>621</v>
      </c>
      <c r="B427" t="str">
        <f t="shared" si="36"/>
        <v>P</v>
      </c>
      <c r="C427" t="str">
        <f t="shared" si="37"/>
        <v>E</v>
      </c>
      <c r="D427" s="3">
        <v>56065.427000000003</v>
      </c>
      <c r="E427" s="3">
        <v>339.97800000000001</v>
      </c>
      <c r="F427" s="3">
        <v>53239.011266279304</v>
      </c>
      <c r="G427" s="3">
        <v>9.7291088104247994</v>
      </c>
      <c r="H427" s="3">
        <f t="shared" si="38"/>
        <v>5.0412810263992096</v>
      </c>
      <c r="I427" s="3">
        <f t="shared" si="39"/>
        <v>2.8616877593328979E-2</v>
      </c>
      <c r="J427" s="26">
        <v>55627.425810000001</v>
      </c>
      <c r="K427" s="26">
        <v>8.0498690610000008</v>
      </c>
      <c r="L427" s="3">
        <f t="shared" si="40"/>
        <v>0.78123223782814077</v>
      </c>
      <c r="M427" s="3">
        <f t="shared" si="41"/>
        <v>2.3677617554665305E-2</v>
      </c>
    </row>
    <row r="428" spans="1:13" x14ac:dyDescent="0.2">
      <c r="A428" t="s">
        <v>210</v>
      </c>
      <c r="B428" t="str">
        <f t="shared" si="36"/>
        <v>P</v>
      </c>
      <c r="C428" t="str">
        <f t="shared" si="37"/>
        <v>E</v>
      </c>
      <c r="D428" s="3">
        <v>56143.646000000001</v>
      </c>
      <c r="E428" s="3">
        <v>252.43</v>
      </c>
      <c r="F428" s="3">
        <v>53553.611286779298</v>
      </c>
      <c r="G428" s="3">
        <v>7.9117741584777797</v>
      </c>
      <c r="H428" s="3">
        <f t="shared" si="38"/>
        <v>4.6132285623571763</v>
      </c>
      <c r="I428" s="3">
        <f t="shared" si="39"/>
        <v>3.1342448038972306E-2</v>
      </c>
      <c r="J428" s="26">
        <v>55794.413</v>
      </c>
      <c r="K428" s="26">
        <v>10.386699910000001</v>
      </c>
      <c r="L428" s="3">
        <f t="shared" si="40"/>
        <v>0.6220347713078701</v>
      </c>
      <c r="M428" s="3">
        <f t="shared" si="41"/>
        <v>4.114685223626352E-2</v>
      </c>
    </row>
    <row r="429" spans="1:13" x14ac:dyDescent="0.2">
      <c r="A429" t="s">
        <v>882</v>
      </c>
      <c r="B429" t="str">
        <f t="shared" si="36"/>
        <v>P</v>
      </c>
      <c r="C429" t="str">
        <f t="shared" si="37"/>
        <v>E</v>
      </c>
      <c r="D429" s="3">
        <v>53451.559000000001</v>
      </c>
      <c r="E429" s="3">
        <v>1800.0450000000001</v>
      </c>
      <c r="F429" s="3">
        <v>49776.3266866294</v>
      </c>
      <c r="G429" s="3">
        <v>7.0145249366760201</v>
      </c>
      <c r="H429" s="3">
        <f t="shared" si="38"/>
        <v>6.8758187452878614</v>
      </c>
      <c r="I429" s="3">
        <f t="shared" si="39"/>
        <v>3.8968608766314287E-3</v>
      </c>
      <c r="J429" s="26">
        <v>52812.84895</v>
      </c>
      <c r="K429" s="26">
        <v>10.732318879999999</v>
      </c>
      <c r="L429" s="3">
        <f t="shared" si="40"/>
        <v>1.1949324995366393</v>
      </c>
      <c r="M429" s="3">
        <f t="shared" si="41"/>
        <v>5.9622503215197393E-3</v>
      </c>
    </row>
    <row r="430" spans="1:13" x14ac:dyDescent="0.2">
      <c r="A430" t="s">
        <v>294</v>
      </c>
      <c r="B430" t="str">
        <f t="shared" si="36"/>
        <v>P</v>
      </c>
      <c r="C430" t="str">
        <f t="shared" si="37"/>
        <v>E</v>
      </c>
      <c r="D430" s="3">
        <v>44576.877</v>
      </c>
      <c r="E430" s="3">
        <v>181.90299999999999</v>
      </c>
      <c r="F430" s="3">
        <v>42625.435002448299</v>
      </c>
      <c r="G430" s="3">
        <v>7.2422788143157897</v>
      </c>
      <c r="H430" s="3">
        <f t="shared" si="38"/>
        <v>4.3777001191709797</v>
      </c>
      <c r="I430" s="3">
        <f t="shared" si="39"/>
        <v>3.9813960266272631E-2</v>
      </c>
      <c r="J430" s="26">
        <v>44225.408880000003</v>
      </c>
      <c r="K430" s="26">
        <v>8.7716090680000001</v>
      </c>
      <c r="L430" s="3">
        <f t="shared" si="40"/>
        <v>0.78845388832420382</v>
      </c>
      <c r="M430" s="3">
        <f t="shared" si="41"/>
        <v>4.8221354612073469E-2</v>
      </c>
    </row>
    <row r="431" spans="1:13" x14ac:dyDescent="0.2">
      <c r="A431" t="s">
        <v>1272</v>
      </c>
      <c r="B431" t="str">
        <f t="shared" si="36"/>
        <v>P</v>
      </c>
      <c r="C431" t="str">
        <f t="shared" si="37"/>
        <v>E</v>
      </c>
      <c r="D431" s="3">
        <v>53283.305</v>
      </c>
      <c r="E431" s="3">
        <v>1800.0219999999999</v>
      </c>
      <c r="F431" s="3">
        <v>-1</v>
      </c>
      <c r="G431" s="3">
        <v>6.3029258251190097</v>
      </c>
      <c r="H431" s="3">
        <f t="shared" si="38"/>
        <v>100.00187676045996</v>
      </c>
      <c r="I431" s="3">
        <f t="shared" si="39"/>
        <v>3.5015826612780341E-3</v>
      </c>
      <c r="J431" s="26">
        <v>52704.37614</v>
      </c>
      <c r="K431" s="26">
        <v>11.12103295</v>
      </c>
      <c r="L431" s="3">
        <f t="shared" si="40"/>
        <v>1.0865107935778382</v>
      </c>
      <c r="M431" s="3">
        <f t="shared" si="41"/>
        <v>6.1782761266251192E-3</v>
      </c>
    </row>
    <row r="432" spans="1:13" x14ac:dyDescent="0.2">
      <c r="A432" t="s">
        <v>222</v>
      </c>
      <c r="B432" t="str">
        <f t="shared" si="36"/>
        <v>P</v>
      </c>
      <c r="C432" t="str">
        <f t="shared" si="37"/>
        <v>E</v>
      </c>
      <c r="D432" s="3">
        <v>43059.072999999997</v>
      </c>
      <c r="E432" s="3">
        <v>1800.038</v>
      </c>
      <c r="F432" s="3">
        <v>40722.163658507998</v>
      </c>
      <c r="G432" s="3">
        <v>5.3907840251922599</v>
      </c>
      <c r="H432" s="3">
        <f t="shared" si="38"/>
        <v>5.4272170269248461</v>
      </c>
      <c r="I432" s="3">
        <f t="shared" si="39"/>
        <v>2.9948167900856869E-3</v>
      </c>
      <c r="J432" s="26">
        <v>42669.048770000001</v>
      </c>
      <c r="K432" s="26">
        <v>10.044337029999999</v>
      </c>
      <c r="L432" s="3">
        <f t="shared" si="40"/>
        <v>0.90578872889343309</v>
      </c>
      <c r="M432" s="3">
        <f t="shared" si="41"/>
        <v>5.5800694374229876E-3</v>
      </c>
    </row>
    <row r="433" spans="1:13" x14ac:dyDescent="0.2">
      <c r="A433" t="s">
        <v>852</v>
      </c>
      <c r="B433" t="str">
        <f t="shared" si="36"/>
        <v>P</v>
      </c>
      <c r="C433" t="str">
        <f t="shared" si="37"/>
        <v>E</v>
      </c>
      <c r="D433" s="3">
        <v>44727.544000000002</v>
      </c>
      <c r="E433" s="3">
        <v>139.363</v>
      </c>
      <c r="F433" s="3">
        <v>42877.4190813678</v>
      </c>
      <c r="G433" s="3">
        <v>6.9505209922790501</v>
      </c>
      <c r="H433" s="3">
        <f t="shared" si="38"/>
        <v>4.1364330637787798</v>
      </c>
      <c r="I433" s="3">
        <f t="shared" si="39"/>
        <v>4.9873502954722919E-2</v>
      </c>
      <c r="J433" s="26">
        <v>44441.340239999998</v>
      </c>
      <c r="K433" s="26">
        <v>8.5264911649999995</v>
      </c>
      <c r="L433" s="3">
        <f t="shared" si="40"/>
        <v>0.6398825743707367</v>
      </c>
      <c r="M433" s="3">
        <f t="shared" si="41"/>
        <v>6.1181885902283961E-2</v>
      </c>
    </row>
    <row r="434" spans="1:13" x14ac:dyDescent="0.2">
      <c r="A434" t="s">
        <v>2007</v>
      </c>
      <c r="B434" t="str">
        <f t="shared" si="36"/>
        <v>P</v>
      </c>
      <c r="C434" t="str">
        <f t="shared" si="37"/>
        <v>E</v>
      </c>
      <c r="D434" s="3">
        <v>43878.065000000002</v>
      </c>
      <c r="E434" s="3">
        <v>1800.0609999999999</v>
      </c>
      <c r="F434" s="3">
        <v>41750.529164923399</v>
      </c>
      <c r="G434" s="3">
        <v>7.5514469146728498</v>
      </c>
      <c r="H434" s="3">
        <f t="shared" si="38"/>
        <v>4.8487458028894475</v>
      </c>
      <c r="I434" s="3">
        <f t="shared" si="39"/>
        <v>4.1951061184442359E-3</v>
      </c>
      <c r="J434" s="26">
        <v>43361.584929999997</v>
      </c>
      <c r="K434" s="26">
        <v>6.4574642180000001</v>
      </c>
      <c r="L434" s="3">
        <f t="shared" si="40"/>
        <v>1.1770803247590911</v>
      </c>
      <c r="M434" s="3">
        <f t="shared" si="41"/>
        <v>3.5873585495158223E-3</v>
      </c>
    </row>
    <row r="435" spans="1:13" x14ac:dyDescent="0.2">
      <c r="A435" t="s">
        <v>316</v>
      </c>
      <c r="B435" t="str">
        <f t="shared" si="36"/>
        <v>P</v>
      </c>
      <c r="C435" t="str">
        <f t="shared" si="37"/>
        <v>E</v>
      </c>
      <c r="D435" s="3">
        <v>54195.127999999997</v>
      </c>
      <c r="E435" s="3">
        <v>1800.0260000000001</v>
      </c>
      <c r="F435" s="3">
        <v>50657.766827079999</v>
      </c>
      <c r="G435" s="3">
        <v>5.7266678810119602</v>
      </c>
      <c r="H435" s="3">
        <f t="shared" si="38"/>
        <v>6.5270833439492915</v>
      </c>
      <c r="I435" s="3">
        <f t="shared" si="39"/>
        <v>3.1814362020392817E-3</v>
      </c>
      <c r="J435" s="26">
        <v>53666.955479999997</v>
      </c>
      <c r="K435" s="26">
        <v>7.0598120690000004</v>
      </c>
      <c r="L435" s="3">
        <f t="shared" si="40"/>
        <v>0.97457564820217812</v>
      </c>
      <c r="M435" s="3">
        <f t="shared" si="41"/>
        <v>3.9220611641165182E-3</v>
      </c>
    </row>
    <row r="436" spans="1:13" x14ac:dyDescent="0.2">
      <c r="A436" t="s">
        <v>423</v>
      </c>
      <c r="B436" t="str">
        <f t="shared" si="36"/>
        <v>P</v>
      </c>
      <c r="C436" t="str">
        <f t="shared" si="37"/>
        <v>E</v>
      </c>
      <c r="D436" s="3">
        <v>45198.396999999997</v>
      </c>
      <c r="E436" s="3">
        <v>165.89</v>
      </c>
      <c r="F436" s="3">
        <v>43206.038508162303</v>
      </c>
      <c r="G436" s="3">
        <v>9.5983369350433296</v>
      </c>
      <c r="H436" s="3">
        <f t="shared" si="38"/>
        <v>4.4080290985489921</v>
      </c>
      <c r="I436" s="3">
        <f t="shared" si="39"/>
        <v>5.7859647567926518E-2</v>
      </c>
      <c r="J436" s="26">
        <v>44709.81151</v>
      </c>
      <c r="K436" s="26">
        <v>7.0417420860000002</v>
      </c>
      <c r="L436" s="3">
        <f t="shared" si="40"/>
        <v>1.080979686071605</v>
      </c>
      <c r="M436" s="3">
        <f t="shared" si="41"/>
        <v>4.2448261414190128E-2</v>
      </c>
    </row>
    <row r="437" spans="1:13" x14ac:dyDescent="0.2">
      <c r="A437" t="s">
        <v>871</v>
      </c>
      <c r="B437" t="str">
        <f t="shared" si="36"/>
        <v>P</v>
      </c>
      <c r="C437" t="str">
        <f t="shared" si="37"/>
        <v>E</v>
      </c>
      <c r="D437" s="3">
        <v>37587.964</v>
      </c>
      <c r="E437" s="3">
        <v>231.035</v>
      </c>
      <c r="F437" s="3">
        <v>36143.947910370203</v>
      </c>
      <c r="G437" s="3">
        <v>6.4548661708831698</v>
      </c>
      <c r="H437" s="3">
        <f t="shared" si="38"/>
        <v>3.8416980755589654</v>
      </c>
      <c r="I437" s="3">
        <f t="shared" si="39"/>
        <v>2.7938910428650075E-2</v>
      </c>
      <c r="J437" s="26">
        <v>37231.767690000001</v>
      </c>
      <c r="K437" s="26">
        <v>27.52093387</v>
      </c>
      <c r="L437" s="3">
        <f t="shared" si="40"/>
        <v>0.94763395537997042</v>
      </c>
      <c r="M437" s="3">
        <f t="shared" si="41"/>
        <v>0.11912019334732833</v>
      </c>
    </row>
    <row r="438" spans="1:13" x14ac:dyDescent="0.2">
      <c r="A438" t="s">
        <v>136</v>
      </c>
      <c r="B438" t="str">
        <f t="shared" si="36"/>
        <v>P</v>
      </c>
      <c r="C438" t="str">
        <f t="shared" si="37"/>
        <v>E</v>
      </c>
      <c r="D438" s="3">
        <v>37927.826000000001</v>
      </c>
      <c r="E438" s="3">
        <v>163.07400000000001</v>
      </c>
      <c r="F438" s="3">
        <v>36386.501447580798</v>
      </c>
      <c r="G438" s="3">
        <v>6.3665268421173096</v>
      </c>
      <c r="H438" s="3">
        <f t="shared" si="38"/>
        <v>4.0638357506153993</v>
      </c>
      <c r="I438" s="3">
        <f t="shared" si="39"/>
        <v>3.9040722874997297E-2</v>
      </c>
      <c r="J438" s="26">
        <v>37602.885320000001</v>
      </c>
      <c r="K438" s="26">
        <v>14.257804159999999</v>
      </c>
      <c r="L438" s="3">
        <f t="shared" si="40"/>
        <v>0.85673426154190779</v>
      </c>
      <c r="M438" s="3">
        <f t="shared" si="41"/>
        <v>8.7431498338177746E-2</v>
      </c>
    </row>
    <row r="439" spans="1:13" x14ac:dyDescent="0.2">
      <c r="A439" t="s">
        <v>1435</v>
      </c>
      <c r="B439" t="str">
        <f t="shared" si="36"/>
        <v>P</v>
      </c>
      <c r="C439" t="str">
        <f t="shared" si="37"/>
        <v>E</v>
      </c>
      <c r="D439" s="3">
        <v>43766.752</v>
      </c>
      <c r="E439" s="3">
        <v>1405.5609999999999</v>
      </c>
      <c r="F439" s="3">
        <v>41693.251655799402</v>
      </c>
      <c r="G439" s="3">
        <v>7.7165811061859104</v>
      </c>
      <c r="H439" s="3">
        <f t="shared" si="38"/>
        <v>4.7376153117338893</v>
      </c>
      <c r="I439" s="3">
        <f t="shared" si="39"/>
        <v>5.4900364382519939E-3</v>
      </c>
      <c r="J439" s="26">
        <v>43344.350939999997</v>
      </c>
      <c r="K439" s="26">
        <v>10.58326387</v>
      </c>
      <c r="L439" s="3">
        <f t="shared" si="40"/>
        <v>0.96511859047709037</v>
      </c>
      <c r="M439" s="3">
        <f t="shared" si="41"/>
        <v>7.5295656823147483E-3</v>
      </c>
    </row>
    <row r="440" spans="1:13" x14ac:dyDescent="0.2">
      <c r="A440" t="s">
        <v>1046</v>
      </c>
      <c r="B440" t="str">
        <f t="shared" si="36"/>
        <v>P</v>
      </c>
      <c r="C440" t="str">
        <f t="shared" si="37"/>
        <v>E</v>
      </c>
      <c r="D440" s="3">
        <v>54161.962</v>
      </c>
      <c r="E440" s="3">
        <v>1800.03</v>
      </c>
      <c r="F440" s="3">
        <v>51337.4532568945</v>
      </c>
      <c r="G440" s="3">
        <v>9.1212399005889893</v>
      </c>
      <c r="H440" s="3">
        <f t="shared" si="38"/>
        <v>5.2149306243845075</v>
      </c>
      <c r="I440" s="3">
        <f t="shared" si="39"/>
        <v>5.0672710458097864E-3</v>
      </c>
      <c r="J440" s="26">
        <v>53463.007389999999</v>
      </c>
      <c r="K440" s="26">
        <v>7.5376870629999999</v>
      </c>
      <c r="L440" s="3">
        <f t="shared" si="40"/>
        <v>1.2904898275287751</v>
      </c>
      <c r="M440" s="3">
        <f t="shared" si="41"/>
        <v>4.1875341316533615E-3</v>
      </c>
    </row>
    <row r="441" spans="1:13" x14ac:dyDescent="0.2">
      <c r="A441" t="s">
        <v>1300</v>
      </c>
      <c r="B441" t="str">
        <f t="shared" si="36"/>
        <v>P</v>
      </c>
      <c r="C441" t="str">
        <f t="shared" si="37"/>
        <v>E</v>
      </c>
      <c r="D441" s="3">
        <v>53829.483</v>
      </c>
      <c r="E441" s="3">
        <v>1806.8219999999999</v>
      </c>
      <c r="F441" s="3">
        <v>50518.0468900907</v>
      </c>
      <c r="G441" s="3">
        <v>12.805768966674799</v>
      </c>
      <c r="H441" s="3">
        <f t="shared" si="38"/>
        <v>6.1517144979997296</v>
      </c>
      <c r="I441" s="3">
        <f t="shared" si="39"/>
        <v>7.0874546395133554E-3</v>
      </c>
      <c r="J441" s="26">
        <v>53254.067770000001</v>
      </c>
      <c r="K441" s="26">
        <v>13.09458089</v>
      </c>
      <c r="L441" s="3">
        <f t="shared" si="40"/>
        <v>1.0689592355921358</v>
      </c>
      <c r="M441" s="3">
        <f t="shared" si="41"/>
        <v>7.2472998945109146E-3</v>
      </c>
    </row>
    <row r="442" spans="1:13" x14ac:dyDescent="0.2">
      <c r="A442" t="s">
        <v>195</v>
      </c>
      <c r="B442" t="str">
        <f t="shared" si="36"/>
        <v>P</v>
      </c>
      <c r="C442" t="str">
        <f t="shared" si="37"/>
        <v>E</v>
      </c>
      <c r="D442" s="3">
        <v>44959.932000000001</v>
      </c>
      <c r="E442" s="3">
        <v>166.23599999999999</v>
      </c>
      <c r="F442" s="3">
        <v>42856.4843278154</v>
      </c>
      <c r="G442" s="3">
        <v>7.5651619434356601</v>
      </c>
      <c r="H442" s="3">
        <f t="shared" si="38"/>
        <v>4.6784938913711001</v>
      </c>
      <c r="I442" s="3">
        <f t="shared" si="39"/>
        <v>4.5508565794627281E-2</v>
      </c>
      <c r="J442" s="26">
        <v>44536.08195</v>
      </c>
      <c r="K442" s="26">
        <v>8.7347600459999999</v>
      </c>
      <c r="L442" s="3">
        <f t="shared" si="40"/>
        <v>0.94272840537214542</v>
      </c>
      <c r="M442" s="3">
        <f t="shared" si="41"/>
        <v>5.2544334837219375E-2</v>
      </c>
    </row>
    <row r="443" spans="1:13" x14ac:dyDescent="0.2">
      <c r="A443" t="s">
        <v>1195</v>
      </c>
      <c r="B443" t="str">
        <f t="shared" si="36"/>
        <v>P</v>
      </c>
      <c r="C443" t="str">
        <f t="shared" si="37"/>
        <v>E</v>
      </c>
      <c r="D443" s="3">
        <v>43959.695</v>
      </c>
      <c r="E443" s="3">
        <v>329.77800000000002</v>
      </c>
      <c r="F443" s="3">
        <v>42254.102540858199</v>
      </c>
      <c r="G443" s="3">
        <v>47.039346933364797</v>
      </c>
      <c r="H443" s="3">
        <f t="shared" si="38"/>
        <v>3.8799005751559483</v>
      </c>
      <c r="I443" s="3">
        <f t="shared" si="39"/>
        <v>0.14263943299239124</v>
      </c>
      <c r="J443" s="26">
        <v>43653.525009999998</v>
      </c>
      <c r="K443" s="26">
        <v>7.7175590989999998</v>
      </c>
      <c r="L443" s="3">
        <f t="shared" si="40"/>
        <v>0.69647887684389564</v>
      </c>
      <c r="M443" s="3">
        <f t="shared" si="41"/>
        <v>2.3402286080332829E-2</v>
      </c>
    </row>
    <row r="444" spans="1:13" x14ac:dyDescent="0.2">
      <c r="A444" t="s">
        <v>594</v>
      </c>
      <c r="B444" t="str">
        <f t="shared" si="36"/>
        <v>P</v>
      </c>
      <c r="C444" t="str">
        <f t="shared" si="37"/>
        <v>E</v>
      </c>
      <c r="D444" s="3">
        <v>54447.095000000001</v>
      </c>
      <c r="E444" s="3">
        <v>1801.6379999999999</v>
      </c>
      <c r="F444" s="3">
        <v>51889.903691777799</v>
      </c>
      <c r="G444" s="3">
        <v>7.2348480224609304</v>
      </c>
      <c r="H444" s="3">
        <f t="shared" si="38"/>
        <v>4.6966533443560241</v>
      </c>
      <c r="I444" s="3">
        <f t="shared" si="39"/>
        <v>4.0157057202728462E-3</v>
      </c>
      <c r="J444" s="26">
        <v>53679.314530000003</v>
      </c>
      <c r="K444" s="26">
        <v>10.238239999999999</v>
      </c>
      <c r="L444" s="3">
        <f t="shared" si="40"/>
        <v>1.410140375717011</v>
      </c>
      <c r="M444" s="3">
        <f t="shared" si="41"/>
        <v>5.6827398178768427E-3</v>
      </c>
    </row>
    <row r="445" spans="1:13" x14ac:dyDescent="0.2">
      <c r="A445" t="s">
        <v>1037</v>
      </c>
      <c r="B445" t="str">
        <f t="shared" si="36"/>
        <v>P</v>
      </c>
      <c r="C445" t="str">
        <f t="shared" si="37"/>
        <v>E</v>
      </c>
      <c r="D445" s="3">
        <v>43397.879000000001</v>
      </c>
      <c r="E445" s="3">
        <v>224.649</v>
      </c>
      <c r="F445" s="3">
        <v>41314.2000837839</v>
      </c>
      <c r="G445" s="3">
        <v>8.1498720645904505</v>
      </c>
      <c r="H445" s="3">
        <f t="shared" si="38"/>
        <v>4.8013381396268242</v>
      </c>
      <c r="I445" s="3">
        <f t="shared" si="39"/>
        <v>3.62782476867934E-2</v>
      </c>
      <c r="J445" s="26">
        <v>43022.933850000001</v>
      </c>
      <c r="K445" s="26">
        <v>4.1702241899999999</v>
      </c>
      <c r="L445" s="3">
        <f t="shared" si="40"/>
        <v>0.86397114015641074</v>
      </c>
      <c r="M445" s="3">
        <f t="shared" si="41"/>
        <v>1.8563288463336138E-2</v>
      </c>
    </row>
    <row r="446" spans="1:13" x14ac:dyDescent="0.2">
      <c r="A446" t="s">
        <v>169</v>
      </c>
      <c r="B446" t="str">
        <f t="shared" si="36"/>
        <v>P</v>
      </c>
      <c r="C446" t="str">
        <f t="shared" si="37"/>
        <v>E</v>
      </c>
      <c r="D446" s="3">
        <v>44850.99</v>
      </c>
      <c r="E446" s="3">
        <v>232.53200000000001</v>
      </c>
      <c r="F446" s="3">
        <v>42990.700212849697</v>
      </c>
      <c r="G446" s="3">
        <v>7.4538810253143302</v>
      </c>
      <c r="H446" s="3">
        <f t="shared" si="38"/>
        <v>4.1477117609896705</v>
      </c>
      <c r="I446" s="3">
        <f t="shared" si="39"/>
        <v>3.2055291423607635E-2</v>
      </c>
      <c r="J446" s="26">
        <v>44386.816279999999</v>
      </c>
      <c r="K446" s="26">
        <v>10.846409080000001</v>
      </c>
      <c r="L446" s="3">
        <f t="shared" si="40"/>
        <v>1.0349241343390612</v>
      </c>
      <c r="M446" s="3">
        <f t="shared" si="41"/>
        <v>4.664480191973578E-2</v>
      </c>
    </row>
    <row r="447" spans="1:13" x14ac:dyDescent="0.2">
      <c r="A447" t="s">
        <v>862</v>
      </c>
      <c r="B447" t="str">
        <f t="shared" si="36"/>
        <v>P</v>
      </c>
      <c r="C447" t="str">
        <f t="shared" si="37"/>
        <v>E</v>
      </c>
      <c r="D447" s="3">
        <v>44670.341</v>
      </c>
      <c r="E447" s="3">
        <v>1801.479</v>
      </c>
      <c r="F447" s="3">
        <v>42542.500872009798</v>
      </c>
      <c r="G447" s="3">
        <v>7.5162019729614196</v>
      </c>
      <c r="H447" s="3">
        <f t="shared" si="38"/>
        <v>4.7634293366827061</v>
      </c>
      <c r="I447" s="3">
        <f t="shared" si="39"/>
        <v>4.1722395725742123E-3</v>
      </c>
      <c r="J447" s="26">
        <v>43847.947419999997</v>
      </c>
      <c r="K447" s="26">
        <v>4.0349328519999998</v>
      </c>
      <c r="L447" s="3">
        <f t="shared" si="40"/>
        <v>1.8410282115375021</v>
      </c>
      <c r="M447" s="3">
        <f t="shared" si="41"/>
        <v>2.2397890022586996E-3</v>
      </c>
    </row>
    <row r="448" spans="1:13" x14ac:dyDescent="0.2">
      <c r="A448" t="s">
        <v>961</v>
      </c>
      <c r="B448" t="str">
        <f t="shared" si="36"/>
        <v>P</v>
      </c>
      <c r="C448" t="str">
        <f t="shared" si="37"/>
        <v>E</v>
      </c>
      <c r="D448" s="3">
        <v>42229.680999999997</v>
      </c>
      <c r="E448" s="3">
        <v>1800.0350000000001</v>
      </c>
      <c r="F448" s="3">
        <v>40173.899000511701</v>
      </c>
      <c r="G448" s="3">
        <v>6.94783186912536</v>
      </c>
      <c r="H448" s="3">
        <f t="shared" si="38"/>
        <v>4.8680973921832278</v>
      </c>
      <c r="I448" s="3">
        <f t="shared" si="39"/>
        <v>3.8598315416785559E-3</v>
      </c>
      <c r="J448" s="26">
        <v>41898.171629999997</v>
      </c>
      <c r="K448" s="26">
        <v>7.0109758380000002</v>
      </c>
      <c r="L448" s="3">
        <f t="shared" si="40"/>
        <v>0.78501509400461678</v>
      </c>
      <c r="M448" s="3">
        <f t="shared" si="41"/>
        <v>3.8949108422891778E-3</v>
      </c>
    </row>
    <row r="449" spans="1:13" x14ac:dyDescent="0.2">
      <c r="A449" t="s">
        <v>751</v>
      </c>
      <c r="B449" t="str">
        <f t="shared" si="36"/>
        <v>P</v>
      </c>
      <c r="C449" t="str">
        <f t="shared" si="37"/>
        <v>E</v>
      </c>
      <c r="D449" s="3">
        <v>54915.370999999999</v>
      </c>
      <c r="E449" s="3">
        <v>189.411</v>
      </c>
      <c r="F449" s="3">
        <v>52052.751054109103</v>
      </c>
      <c r="G449" s="3">
        <v>7.5098598003387398</v>
      </c>
      <c r="H449" s="3">
        <f t="shared" si="38"/>
        <v>5.2127844968777426</v>
      </c>
      <c r="I449" s="3">
        <f t="shared" si="39"/>
        <v>3.9648488209970592E-2</v>
      </c>
      <c r="J449" s="26">
        <v>54126.46344</v>
      </c>
      <c r="K449" s="26">
        <v>6.9726791380000002</v>
      </c>
      <c r="L449" s="3">
        <f t="shared" si="40"/>
        <v>1.4365878726376986</v>
      </c>
      <c r="M449" s="3">
        <f t="shared" si="41"/>
        <v>3.6812429784964969E-2</v>
      </c>
    </row>
    <row r="450" spans="1:13" x14ac:dyDescent="0.2">
      <c r="A450" t="s">
        <v>481</v>
      </c>
      <c r="B450" t="str">
        <f t="shared" si="36"/>
        <v>P</v>
      </c>
      <c r="C450" t="str">
        <f t="shared" si="37"/>
        <v>E</v>
      </c>
      <c r="D450" s="3">
        <v>44909.154000000002</v>
      </c>
      <c r="E450" s="3">
        <v>1800.0229999999999</v>
      </c>
      <c r="F450" s="3">
        <v>42951.148978895799</v>
      </c>
      <c r="G450" s="3">
        <v>7.6456799507141104</v>
      </c>
      <c r="H450" s="3">
        <f t="shared" si="38"/>
        <v>4.3599240838609505</v>
      </c>
      <c r="I450" s="3">
        <f t="shared" si="39"/>
        <v>4.2475456984239152E-3</v>
      </c>
      <c r="J450" s="26">
        <v>44193.235260000001</v>
      </c>
      <c r="K450" s="26">
        <v>4.5386869909999996</v>
      </c>
      <c r="L450" s="3">
        <f t="shared" si="40"/>
        <v>1.5941488009326583</v>
      </c>
      <c r="M450" s="3">
        <f t="shared" si="41"/>
        <v>2.5214605541151419E-3</v>
      </c>
    </row>
    <row r="451" spans="1:13" x14ac:dyDescent="0.2">
      <c r="A451" t="s">
        <v>653</v>
      </c>
      <c r="B451" t="str">
        <f t="shared" si="36"/>
        <v>P</v>
      </c>
      <c r="C451" t="str">
        <f t="shared" si="37"/>
        <v>E</v>
      </c>
      <c r="D451" s="3">
        <v>44378.923999999999</v>
      </c>
      <c r="E451" s="3">
        <v>166.232</v>
      </c>
      <c r="F451" s="3">
        <v>42349.0882412582</v>
      </c>
      <c r="G451" s="3">
        <v>7.6713070869445801</v>
      </c>
      <c r="H451" s="3">
        <f t="shared" si="38"/>
        <v>4.5738733069368687</v>
      </c>
      <c r="I451" s="3">
        <f t="shared" si="39"/>
        <v>4.6148197019494325E-2</v>
      </c>
      <c r="J451" s="26">
        <v>43958.369879999998</v>
      </c>
      <c r="K451" s="26">
        <v>6.0555169580000001</v>
      </c>
      <c r="L451" s="3">
        <f t="shared" si="40"/>
        <v>0.94764379596044446</v>
      </c>
      <c r="M451" s="3">
        <f t="shared" si="41"/>
        <v>3.6428106249097647E-2</v>
      </c>
    </row>
    <row r="452" spans="1:13" x14ac:dyDescent="0.2">
      <c r="A452" t="s">
        <v>908</v>
      </c>
      <c r="B452" t="str">
        <f t="shared" ref="B452:B515" si="42">IF(LEFT(A452,1)="N","N","P")</f>
        <v>P</v>
      </c>
      <c r="C452" t="str">
        <f t="shared" ref="C452:C515" si="43" xml:space="preserve"> IF(B452="P",LEFT(A452,1),MID(A452,2,1))</f>
        <v>E</v>
      </c>
      <c r="D452" s="3">
        <v>53075.898999999998</v>
      </c>
      <c r="E452" s="3">
        <v>1800.0170000000001</v>
      </c>
      <c r="F452" s="3">
        <v>49996.1359688429</v>
      </c>
      <c r="G452" s="3">
        <v>7.0943341255187899</v>
      </c>
      <c r="H452" s="3">
        <f t="shared" ref="H452:H515" si="44">(D452-F452)*100/D452</f>
        <v>5.8025640435352734</v>
      </c>
      <c r="I452" s="3">
        <f t="shared" ref="I452:I515" si="45">G452/E452</f>
        <v>3.9412595133928125E-3</v>
      </c>
      <c r="J452" s="26">
        <v>52286.976869999999</v>
      </c>
      <c r="K452" s="26">
        <v>20.523779149999999</v>
      </c>
      <c r="L452" s="3">
        <f t="shared" ref="L452:L515" si="46">(D452-J452)*100/D452</f>
        <v>1.4864037065109326</v>
      </c>
      <c r="M452" s="3">
        <f t="shared" ref="M452:M515" si="47">K452/E452</f>
        <v>1.1401991842299267E-2</v>
      </c>
    </row>
    <row r="453" spans="1:13" x14ac:dyDescent="0.2">
      <c r="A453" t="s">
        <v>1964</v>
      </c>
      <c r="B453" t="str">
        <f t="shared" si="42"/>
        <v>P</v>
      </c>
      <c r="C453" t="str">
        <f t="shared" si="43"/>
        <v>E</v>
      </c>
      <c r="D453" s="3">
        <v>38068.425000000003</v>
      </c>
      <c r="E453" s="3">
        <v>1800.0260000000001</v>
      </c>
      <c r="F453" s="3">
        <v>36605.276138121502</v>
      </c>
      <c r="G453" s="3">
        <v>7.4024329185485804</v>
      </c>
      <c r="H453" s="3">
        <f t="shared" si="44"/>
        <v>3.8434709654484012</v>
      </c>
      <c r="I453" s="3">
        <f t="shared" si="45"/>
        <v>4.1124033311455395E-3</v>
      </c>
      <c r="J453" s="26">
        <v>37718.624980000001</v>
      </c>
      <c r="K453" s="26">
        <v>10.177757980000001</v>
      </c>
      <c r="L453" s="3">
        <f t="shared" si="46"/>
        <v>0.91887179466973579</v>
      </c>
      <c r="M453" s="3">
        <f t="shared" si="47"/>
        <v>5.6542283167020924E-3</v>
      </c>
    </row>
    <row r="454" spans="1:13" x14ac:dyDescent="0.2">
      <c r="A454" t="s">
        <v>858</v>
      </c>
      <c r="B454" t="str">
        <f t="shared" si="42"/>
        <v>P</v>
      </c>
      <c r="C454" t="str">
        <f t="shared" si="43"/>
        <v>E</v>
      </c>
      <c r="D454" s="3">
        <v>37204.144999999997</v>
      </c>
      <c r="E454" s="3">
        <v>149.13</v>
      </c>
      <c r="F454" s="3">
        <v>35835.737749915199</v>
      </c>
      <c r="G454" s="3">
        <v>7.3652708530425999</v>
      </c>
      <c r="H454" s="3">
        <f t="shared" si="44"/>
        <v>3.6781042813503655</v>
      </c>
      <c r="I454" s="3">
        <f t="shared" si="45"/>
        <v>4.9388257580920004E-2</v>
      </c>
      <c r="J454" s="26">
        <v>36973.508849999998</v>
      </c>
      <c r="K454" s="26">
        <v>8.729483128</v>
      </c>
      <c r="L454" s="3">
        <f t="shared" si="46"/>
        <v>0.61992057605408879</v>
      </c>
      <c r="M454" s="3">
        <f t="shared" si="47"/>
        <v>5.8536063354120565E-2</v>
      </c>
    </row>
    <row r="455" spans="1:13" x14ac:dyDescent="0.2">
      <c r="A455" t="s">
        <v>187</v>
      </c>
      <c r="B455" t="str">
        <f t="shared" si="42"/>
        <v>P</v>
      </c>
      <c r="C455" t="str">
        <f t="shared" si="43"/>
        <v>E</v>
      </c>
      <c r="D455" s="3">
        <v>42345.322999999997</v>
      </c>
      <c r="E455" s="3">
        <v>1800.0740000000001</v>
      </c>
      <c r="F455" s="3">
        <v>40109.565970964897</v>
      </c>
      <c r="G455" s="3">
        <v>7.5493650436401296</v>
      </c>
      <c r="H455" s="3">
        <f t="shared" si="44"/>
        <v>5.2798204633723058</v>
      </c>
      <c r="I455" s="3">
        <f t="shared" si="45"/>
        <v>4.1939192742299087E-3</v>
      </c>
      <c r="J455" s="26">
        <v>41670.722070000003</v>
      </c>
      <c r="K455" s="26">
        <v>8.4285821910000003</v>
      </c>
      <c r="L455" s="3">
        <f t="shared" si="46"/>
        <v>1.5930943070147163</v>
      </c>
      <c r="M455" s="3">
        <f t="shared" si="47"/>
        <v>4.6823531649254416E-3</v>
      </c>
    </row>
    <row r="456" spans="1:13" x14ac:dyDescent="0.2">
      <c r="A456" t="s">
        <v>1421</v>
      </c>
      <c r="B456" t="str">
        <f t="shared" si="42"/>
        <v>P</v>
      </c>
      <c r="C456" t="str">
        <f t="shared" si="43"/>
        <v>E</v>
      </c>
      <c r="D456" s="3">
        <v>54073.923000000003</v>
      </c>
      <c r="E456" s="3">
        <v>597.99300000000005</v>
      </c>
      <c r="F456" s="3">
        <v>51404.226649786702</v>
      </c>
      <c r="G456" s="3">
        <v>10.301079750061</v>
      </c>
      <c r="H456" s="3">
        <f t="shared" si="44"/>
        <v>4.9371234822620513</v>
      </c>
      <c r="I456" s="3">
        <f t="shared" si="45"/>
        <v>1.7226087512832087E-2</v>
      </c>
      <c r="J456" s="26">
        <v>53377.861749999996</v>
      </c>
      <c r="K456" s="26">
        <v>8.3835830690000002</v>
      </c>
      <c r="L456" s="3">
        <f t="shared" si="46"/>
        <v>1.2872401545565801</v>
      </c>
      <c r="M456" s="3">
        <f t="shared" si="47"/>
        <v>1.4019533788857058E-2</v>
      </c>
    </row>
    <row r="457" spans="1:13" x14ac:dyDescent="0.2">
      <c r="A457" t="s">
        <v>1365</v>
      </c>
      <c r="B457" t="str">
        <f t="shared" si="42"/>
        <v>P</v>
      </c>
      <c r="C457" t="str">
        <f t="shared" si="43"/>
        <v>E</v>
      </c>
      <c r="D457" s="3">
        <v>43367.298999999999</v>
      </c>
      <c r="E457" s="3">
        <v>162.559</v>
      </c>
      <c r="F457" s="3">
        <v>41336.0113976625</v>
      </c>
      <c r="G457" s="3">
        <v>10.598785161972</v>
      </c>
      <c r="H457" s="3">
        <f t="shared" si="44"/>
        <v>4.6839154136334367</v>
      </c>
      <c r="I457" s="3">
        <f t="shared" si="45"/>
        <v>6.519962082672752E-2</v>
      </c>
      <c r="J457" s="26">
        <v>42833.648670000002</v>
      </c>
      <c r="K457" s="26">
        <v>34.207262040000003</v>
      </c>
      <c r="L457" s="3">
        <f t="shared" si="46"/>
        <v>1.2305362388374632</v>
      </c>
      <c r="M457" s="3">
        <f t="shared" si="47"/>
        <v>0.21042982572481378</v>
      </c>
    </row>
    <row r="458" spans="1:13" x14ac:dyDescent="0.2">
      <c r="A458" t="s">
        <v>402</v>
      </c>
      <c r="B458" t="str">
        <f t="shared" si="42"/>
        <v>P</v>
      </c>
      <c r="C458" t="str">
        <f t="shared" si="43"/>
        <v>E</v>
      </c>
      <c r="D458" s="3">
        <v>35828.375</v>
      </c>
      <c r="E458" s="3">
        <v>1800.046</v>
      </c>
      <c r="F458" s="3">
        <v>34374.723332400703</v>
      </c>
      <c r="G458" s="3">
        <v>6.7327239513397199</v>
      </c>
      <c r="H458" s="3">
        <f t="shared" si="44"/>
        <v>4.0572637402597715</v>
      </c>
      <c r="I458" s="3">
        <f t="shared" si="45"/>
        <v>3.7403066095753773E-3</v>
      </c>
      <c r="J458" s="26">
        <v>35561.145770000003</v>
      </c>
      <c r="K458" s="26">
        <v>6.284927368</v>
      </c>
      <c r="L458" s="3">
        <f t="shared" si="46"/>
        <v>0.74585919679582791</v>
      </c>
      <c r="M458" s="3">
        <f t="shared" si="47"/>
        <v>3.4915370873855444E-3</v>
      </c>
    </row>
    <row r="459" spans="1:13" x14ac:dyDescent="0.2">
      <c r="A459" t="s">
        <v>614</v>
      </c>
      <c r="B459" t="str">
        <f t="shared" si="42"/>
        <v>P</v>
      </c>
      <c r="C459" t="str">
        <f t="shared" si="43"/>
        <v>E</v>
      </c>
      <c r="D459" s="3">
        <v>37493.201999999997</v>
      </c>
      <c r="E459" s="3">
        <v>117.187</v>
      </c>
      <c r="F459" s="3">
        <v>35987.593443870202</v>
      </c>
      <c r="G459" s="3">
        <v>6.2625961303710902</v>
      </c>
      <c r="H459" s="3">
        <f t="shared" si="44"/>
        <v>4.015684112895439</v>
      </c>
      <c r="I459" s="3">
        <f t="shared" si="45"/>
        <v>5.3441048327639504E-2</v>
      </c>
      <c r="J459" s="26">
        <v>37309.074849999997</v>
      </c>
      <c r="K459" s="26">
        <v>7.6255798339999998</v>
      </c>
      <c r="L459" s="3">
        <f t="shared" si="46"/>
        <v>0.491094758991244</v>
      </c>
      <c r="M459" s="3">
        <f t="shared" si="47"/>
        <v>6.5071892223540151E-2</v>
      </c>
    </row>
    <row r="460" spans="1:13" x14ac:dyDescent="0.2">
      <c r="A460" t="s">
        <v>1172</v>
      </c>
      <c r="B460" t="str">
        <f t="shared" si="42"/>
        <v>P</v>
      </c>
      <c r="C460" t="str">
        <f t="shared" si="43"/>
        <v>E</v>
      </c>
      <c r="D460" s="3">
        <v>42098.076000000001</v>
      </c>
      <c r="E460" s="3">
        <v>1800.0150000000001</v>
      </c>
      <c r="F460" s="3">
        <v>40120.714135124501</v>
      </c>
      <c r="G460" s="3">
        <v>7.65016293525695</v>
      </c>
      <c r="H460" s="3">
        <f t="shared" si="44"/>
        <v>4.6970361896717083</v>
      </c>
      <c r="I460" s="3">
        <f t="shared" si="45"/>
        <v>4.2500551024613406E-3</v>
      </c>
      <c r="J460" s="26">
        <v>41622.66676</v>
      </c>
      <c r="K460" s="26">
        <v>6.4268050189999997</v>
      </c>
      <c r="L460" s="3">
        <f t="shared" si="46"/>
        <v>1.1292897091068981</v>
      </c>
      <c r="M460" s="3">
        <f t="shared" si="47"/>
        <v>3.5704174792987832E-3</v>
      </c>
    </row>
    <row r="461" spans="1:13" x14ac:dyDescent="0.2">
      <c r="A461" t="s">
        <v>2023</v>
      </c>
      <c r="B461" t="str">
        <f t="shared" si="42"/>
        <v>P</v>
      </c>
      <c r="C461" t="str">
        <f t="shared" si="43"/>
        <v>E</v>
      </c>
      <c r="D461" s="3">
        <v>56147.792999999998</v>
      </c>
      <c r="E461" s="3">
        <v>241.31</v>
      </c>
      <c r="F461" s="3">
        <v>53441.278051856301</v>
      </c>
      <c r="G461" s="3">
        <v>10.158034801483099</v>
      </c>
      <c r="H461" s="3">
        <f t="shared" si="44"/>
        <v>4.8203407534534737</v>
      </c>
      <c r="I461" s="3">
        <f t="shared" si="45"/>
        <v>4.2095374420799386E-2</v>
      </c>
      <c r="J461" s="26">
        <v>55090.207549999999</v>
      </c>
      <c r="K461" s="26">
        <v>7.2019350529999997</v>
      </c>
      <c r="L461" s="3">
        <f t="shared" si="46"/>
        <v>1.8835743908936879</v>
      </c>
      <c r="M461" s="3">
        <f t="shared" si="47"/>
        <v>2.9845157900625748E-2</v>
      </c>
    </row>
    <row r="462" spans="1:13" x14ac:dyDescent="0.2">
      <c r="A462" t="s">
        <v>1206</v>
      </c>
      <c r="B462" t="str">
        <f t="shared" si="42"/>
        <v>P</v>
      </c>
      <c r="C462" t="str">
        <f t="shared" si="43"/>
        <v>E</v>
      </c>
      <c r="D462" s="3">
        <v>42111.336000000003</v>
      </c>
      <c r="E462" s="3">
        <v>145.327</v>
      </c>
      <c r="F462" s="3">
        <v>39957.323818500001</v>
      </c>
      <c r="G462" s="3">
        <v>15.255368947982699</v>
      </c>
      <c r="H462" s="3">
        <f t="shared" si="44"/>
        <v>5.1150411886718627</v>
      </c>
      <c r="I462" s="3">
        <f t="shared" si="45"/>
        <v>0.10497270946199054</v>
      </c>
      <c r="J462" s="26">
        <v>41624.227189999998</v>
      </c>
      <c r="K462" s="26">
        <v>4.9078061579999996</v>
      </c>
      <c r="L462" s="3">
        <f t="shared" si="46"/>
        <v>1.156716590516162</v>
      </c>
      <c r="M462" s="3">
        <f t="shared" si="47"/>
        <v>3.3770780089040574E-2</v>
      </c>
    </row>
    <row r="463" spans="1:13" x14ac:dyDescent="0.2">
      <c r="A463" t="s">
        <v>823</v>
      </c>
      <c r="B463" t="str">
        <f t="shared" si="42"/>
        <v>P</v>
      </c>
      <c r="C463" t="str">
        <f t="shared" si="43"/>
        <v>E</v>
      </c>
      <c r="D463" s="3">
        <v>42398.023000000001</v>
      </c>
      <c r="E463" s="3">
        <v>554.43700000000001</v>
      </c>
      <c r="F463" s="3">
        <v>40275.149411114398</v>
      </c>
      <c r="G463" s="3">
        <v>7.1877231597900302</v>
      </c>
      <c r="H463" s="3">
        <f t="shared" si="44"/>
        <v>5.0070107959647139</v>
      </c>
      <c r="I463" s="3">
        <f t="shared" si="45"/>
        <v>1.2964003412091959E-2</v>
      </c>
      <c r="J463" s="26">
        <v>41842.395680000001</v>
      </c>
      <c r="K463" s="26">
        <v>5.1674270629999999</v>
      </c>
      <c r="L463" s="3">
        <f t="shared" si="46"/>
        <v>1.3105028977412452</v>
      </c>
      <c r="M463" s="3">
        <f t="shared" si="47"/>
        <v>9.3201338709357415E-3</v>
      </c>
    </row>
    <row r="464" spans="1:13" x14ac:dyDescent="0.2">
      <c r="A464" t="s">
        <v>1332</v>
      </c>
      <c r="B464" t="str">
        <f t="shared" si="42"/>
        <v>P</v>
      </c>
      <c r="C464" t="str">
        <f t="shared" si="43"/>
        <v>E</v>
      </c>
      <c r="D464" s="3">
        <v>52791.519999999997</v>
      </c>
      <c r="E464" s="3">
        <v>619.01099999999997</v>
      </c>
      <c r="F464" s="3">
        <v>49570.016283542798</v>
      </c>
      <c r="G464" s="3">
        <v>15.341059923171899</v>
      </c>
      <c r="H464" s="3">
        <f t="shared" si="44"/>
        <v>6.1023128647502451</v>
      </c>
      <c r="I464" s="3">
        <f t="shared" si="45"/>
        <v>2.4783178203896052E-2</v>
      </c>
      <c r="J464" s="26">
        <v>51898.775240000003</v>
      </c>
      <c r="K464" s="26">
        <v>7.9224071499999997</v>
      </c>
      <c r="L464" s="3">
        <f t="shared" si="46"/>
        <v>1.6910760667622267</v>
      </c>
      <c r="M464" s="3">
        <f t="shared" si="47"/>
        <v>1.2798491706932511E-2</v>
      </c>
    </row>
    <row r="465" spans="1:13" x14ac:dyDescent="0.2">
      <c r="A465" t="s">
        <v>258</v>
      </c>
      <c r="B465" t="str">
        <f t="shared" si="42"/>
        <v>P</v>
      </c>
      <c r="C465" t="str">
        <f t="shared" si="43"/>
        <v>E</v>
      </c>
      <c r="D465" s="3">
        <v>38129.694000000003</v>
      </c>
      <c r="E465" s="3">
        <v>78.084999999999994</v>
      </c>
      <c r="F465" s="3">
        <v>36824.847856549597</v>
      </c>
      <c r="G465" s="3">
        <v>7.2346961498260498</v>
      </c>
      <c r="H465" s="3">
        <f t="shared" si="44"/>
        <v>3.4221259248773568</v>
      </c>
      <c r="I465" s="3">
        <f t="shared" si="45"/>
        <v>9.2651548310508425E-2</v>
      </c>
      <c r="J465" s="26">
        <v>37832.742890000001</v>
      </c>
      <c r="K465" s="26">
        <v>6.8555340769999997</v>
      </c>
      <c r="L465" s="3">
        <f t="shared" si="46"/>
        <v>0.77879227145122587</v>
      </c>
      <c r="M465" s="3">
        <f t="shared" si="47"/>
        <v>8.7795787628865987E-2</v>
      </c>
    </row>
    <row r="466" spans="1:13" x14ac:dyDescent="0.2">
      <c r="A466" t="s">
        <v>97</v>
      </c>
      <c r="B466" t="str">
        <f t="shared" si="42"/>
        <v>P</v>
      </c>
      <c r="C466" t="str">
        <f t="shared" si="43"/>
        <v>E</v>
      </c>
      <c r="D466" s="3">
        <v>37546.550999999999</v>
      </c>
      <c r="E466" s="3">
        <v>102.086</v>
      </c>
      <c r="F466" s="3">
        <v>36168.819686805102</v>
      </c>
      <c r="G466" s="3">
        <v>7.1734089851379297</v>
      </c>
      <c r="H466" s="3">
        <f t="shared" si="44"/>
        <v>3.6693951281834054</v>
      </c>
      <c r="I466" s="3">
        <f t="shared" si="45"/>
        <v>7.0268293254098793E-2</v>
      </c>
      <c r="J466" s="26">
        <v>37273.458469999998</v>
      </c>
      <c r="K466" s="26">
        <v>8.0534138679999998</v>
      </c>
      <c r="L466" s="3">
        <f t="shared" si="46"/>
        <v>0.72734385110366517</v>
      </c>
      <c r="M466" s="3">
        <f t="shared" si="47"/>
        <v>7.8888524067942709E-2</v>
      </c>
    </row>
    <row r="467" spans="1:13" x14ac:dyDescent="0.2">
      <c r="A467" t="s">
        <v>435</v>
      </c>
      <c r="B467" t="str">
        <f t="shared" si="42"/>
        <v>P</v>
      </c>
      <c r="C467" t="str">
        <f t="shared" si="43"/>
        <v>E</v>
      </c>
      <c r="D467" s="3">
        <v>43273.120999999999</v>
      </c>
      <c r="E467" s="3">
        <v>1800.0319999999999</v>
      </c>
      <c r="F467" s="3">
        <v>41828.771918093596</v>
      </c>
      <c r="G467" s="3">
        <v>7.5735569000244096</v>
      </c>
      <c r="H467" s="3">
        <f t="shared" si="44"/>
        <v>3.3377511224725454</v>
      </c>
      <c r="I467" s="3">
        <f t="shared" si="45"/>
        <v>4.2074568118924604E-3</v>
      </c>
      <c r="J467" s="26">
        <v>42757.289499999999</v>
      </c>
      <c r="K467" s="26">
        <v>5.1625490190000001</v>
      </c>
      <c r="L467" s="3">
        <f t="shared" si="46"/>
        <v>1.1920367380018655</v>
      </c>
      <c r="M467" s="3">
        <f t="shared" si="47"/>
        <v>2.8680318011013138E-3</v>
      </c>
    </row>
    <row r="468" spans="1:13" x14ac:dyDescent="0.2">
      <c r="A468" t="s">
        <v>752</v>
      </c>
      <c r="B468" t="str">
        <f t="shared" si="42"/>
        <v>P</v>
      </c>
      <c r="C468" t="str">
        <f t="shared" si="43"/>
        <v>E</v>
      </c>
      <c r="D468" s="3">
        <v>42303.493999999999</v>
      </c>
      <c r="E468" s="3">
        <v>162.33600000000001</v>
      </c>
      <c r="F468" s="3">
        <v>40467.361860268597</v>
      </c>
      <c r="G468" s="3">
        <v>7.2822096347808802</v>
      </c>
      <c r="H468" s="3">
        <f t="shared" si="44"/>
        <v>4.3403794015960058</v>
      </c>
      <c r="I468" s="3">
        <f t="shared" si="45"/>
        <v>4.4858870705086241E-2</v>
      </c>
      <c r="J468" s="26">
        <v>41807.634389999999</v>
      </c>
      <c r="K468" s="26">
        <v>5.6177790160000001</v>
      </c>
      <c r="L468" s="3">
        <f t="shared" si="46"/>
        <v>1.1721481209093498</v>
      </c>
      <c r="M468" s="3">
        <f t="shared" si="47"/>
        <v>3.4605873102700573E-2</v>
      </c>
    </row>
    <row r="469" spans="1:13" x14ac:dyDescent="0.2">
      <c r="A469" t="s">
        <v>991</v>
      </c>
      <c r="B469" t="str">
        <f t="shared" si="42"/>
        <v>P</v>
      </c>
      <c r="C469" t="str">
        <f t="shared" si="43"/>
        <v>E</v>
      </c>
      <c r="D469" s="3">
        <v>44321.968000000001</v>
      </c>
      <c r="E469" s="3">
        <v>101.876</v>
      </c>
      <c r="F469" s="3">
        <v>42441.225377934301</v>
      </c>
      <c r="G469" s="3">
        <v>8.1492972373962402</v>
      </c>
      <c r="H469" s="3">
        <f t="shared" si="44"/>
        <v>4.2433644238579387</v>
      </c>
      <c r="I469" s="3">
        <f t="shared" si="45"/>
        <v>7.9992316516119988E-2</v>
      </c>
      <c r="J469" s="26">
        <v>43814.108910000003</v>
      </c>
      <c r="K469" s="26">
        <v>6.9776301380000003</v>
      </c>
      <c r="L469" s="3">
        <f t="shared" si="46"/>
        <v>1.1458405682707908</v>
      </c>
      <c r="M469" s="3">
        <f t="shared" si="47"/>
        <v>6.8491402665986106E-2</v>
      </c>
    </row>
    <row r="470" spans="1:13" x14ac:dyDescent="0.2">
      <c r="A470" t="s">
        <v>1106</v>
      </c>
      <c r="B470" t="str">
        <f t="shared" si="42"/>
        <v>P</v>
      </c>
      <c r="C470" t="str">
        <f t="shared" si="43"/>
        <v>E</v>
      </c>
      <c r="D470" s="3">
        <v>43133.898999999998</v>
      </c>
      <c r="E470" s="3">
        <v>635.70699999999999</v>
      </c>
      <c r="F470" s="3">
        <v>41426.977934776398</v>
      </c>
      <c r="G470" s="3">
        <v>7.9041731357574401</v>
      </c>
      <c r="H470" s="3">
        <f t="shared" si="44"/>
        <v>3.9572612372083493</v>
      </c>
      <c r="I470" s="3">
        <f t="shared" si="45"/>
        <v>1.2433673273626749E-2</v>
      </c>
      <c r="J470" s="26">
        <v>42507.322679999997</v>
      </c>
      <c r="K470" s="26">
        <v>8.3866569999999996</v>
      </c>
      <c r="L470" s="3">
        <f t="shared" si="46"/>
        <v>1.4526308414641582</v>
      </c>
      <c r="M470" s="3">
        <f t="shared" si="47"/>
        <v>1.3192645353913044E-2</v>
      </c>
    </row>
    <row r="471" spans="1:13" x14ac:dyDescent="0.2">
      <c r="A471" t="s">
        <v>1357</v>
      </c>
      <c r="B471" t="str">
        <f t="shared" si="42"/>
        <v>P</v>
      </c>
      <c r="C471" t="str">
        <f t="shared" si="43"/>
        <v>E</v>
      </c>
      <c r="D471" s="3">
        <v>52882.754999999997</v>
      </c>
      <c r="E471" s="3">
        <v>1062.203</v>
      </c>
      <c r="F471" s="3">
        <v>49704.147566211803</v>
      </c>
      <c r="G471" s="3">
        <v>12.3954770565032</v>
      </c>
      <c r="H471" s="3">
        <f t="shared" si="44"/>
        <v>6.0106691373930774</v>
      </c>
      <c r="I471" s="3">
        <f t="shared" si="45"/>
        <v>1.1669593341859514E-2</v>
      </c>
      <c r="J471" s="26">
        <v>52186.503660000002</v>
      </c>
      <c r="K471" s="26">
        <v>11.445818900000001</v>
      </c>
      <c r="L471" s="3">
        <f t="shared" si="46"/>
        <v>1.3165943037574259</v>
      </c>
      <c r="M471" s="3">
        <f t="shared" si="47"/>
        <v>1.07755475177532E-2</v>
      </c>
    </row>
    <row r="472" spans="1:13" x14ac:dyDescent="0.2">
      <c r="A472" t="s">
        <v>33</v>
      </c>
      <c r="B472" t="str">
        <f t="shared" si="42"/>
        <v>P</v>
      </c>
      <c r="C472" t="str">
        <f t="shared" si="43"/>
        <v>E</v>
      </c>
      <c r="D472" s="3">
        <v>55366.203000000001</v>
      </c>
      <c r="E472" s="3">
        <v>1800.0340000000001</v>
      </c>
      <c r="F472" s="3">
        <v>52271.6736351164</v>
      </c>
      <c r="G472" s="3">
        <v>10.103687763214101</v>
      </c>
      <c r="H472" s="3">
        <f t="shared" si="44"/>
        <v>5.5892027937758373</v>
      </c>
      <c r="I472" s="3">
        <f t="shared" si="45"/>
        <v>5.6130538441018889E-3</v>
      </c>
      <c r="J472" s="26">
        <v>54629.938529999999</v>
      </c>
      <c r="K472" s="26">
        <v>5.8124458790000002</v>
      </c>
      <c r="L472" s="3">
        <f t="shared" si="46"/>
        <v>1.3298084934594518</v>
      </c>
      <c r="M472" s="3">
        <f t="shared" si="47"/>
        <v>3.2290756057941129E-3</v>
      </c>
    </row>
    <row r="473" spans="1:13" x14ac:dyDescent="0.2">
      <c r="A473" t="s">
        <v>1554</v>
      </c>
      <c r="B473" t="str">
        <f t="shared" si="42"/>
        <v>P</v>
      </c>
      <c r="C473" t="str">
        <f t="shared" si="43"/>
        <v>E</v>
      </c>
      <c r="D473" s="3">
        <v>51647.519</v>
      </c>
      <c r="E473" s="3">
        <v>296.38499999999999</v>
      </c>
      <c r="F473" s="3">
        <v>48135.988854546798</v>
      </c>
      <c r="G473" s="3">
        <v>8.0902521610259992</v>
      </c>
      <c r="H473" s="3">
        <f t="shared" si="44"/>
        <v>6.7990296793408449</v>
      </c>
      <c r="I473" s="3">
        <f t="shared" si="45"/>
        <v>2.7296429174978491E-2</v>
      </c>
      <c r="J473" s="26">
        <v>50872.652430000002</v>
      </c>
      <c r="K473" s="26">
        <v>5.2409260270000004</v>
      </c>
      <c r="L473" s="3">
        <f t="shared" si="46"/>
        <v>1.5002977587364812</v>
      </c>
      <c r="M473" s="3">
        <f t="shared" si="47"/>
        <v>1.7682831543431688E-2</v>
      </c>
    </row>
    <row r="474" spans="1:13" x14ac:dyDescent="0.2">
      <c r="A474" t="s">
        <v>450</v>
      </c>
      <c r="B474" t="str">
        <f t="shared" si="42"/>
        <v>P</v>
      </c>
      <c r="C474" t="str">
        <f t="shared" si="43"/>
        <v>E</v>
      </c>
      <c r="D474" s="3">
        <v>53544.377</v>
      </c>
      <c r="E474" s="3">
        <v>183.649</v>
      </c>
      <c r="F474" s="3">
        <v>50518.392774777698</v>
      </c>
      <c r="G474" s="3">
        <v>7.0062670707702601</v>
      </c>
      <c r="H474" s="3">
        <f t="shared" si="44"/>
        <v>5.6513576116915178</v>
      </c>
      <c r="I474" s="3">
        <f t="shared" si="45"/>
        <v>3.8150314299398635E-2</v>
      </c>
      <c r="J474" s="26">
        <v>52877.836969999997</v>
      </c>
      <c r="K474" s="26">
        <v>7.2488691809999999</v>
      </c>
      <c r="L474" s="3">
        <f t="shared" si="46"/>
        <v>1.2448366520353833</v>
      </c>
      <c r="M474" s="3">
        <f t="shared" si="47"/>
        <v>3.9471323998497135E-2</v>
      </c>
    </row>
    <row r="475" spans="1:13" x14ac:dyDescent="0.2">
      <c r="A475" t="s">
        <v>727</v>
      </c>
      <c r="B475" t="str">
        <f t="shared" si="42"/>
        <v>P</v>
      </c>
      <c r="C475" t="str">
        <f t="shared" si="43"/>
        <v>E</v>
      </c>
      <c r="D475" s="3">
        <v>52448.474999999999</v>
      </c>
      <c r="E475" s="3">
        <v>1800.0239999999999</v>
      </c>
      <c r="F475" s="3">
        <v>49233.250082838997</v>
      </c>
      <c r="G475" s="3">
        <v>5.9299340248107901</v>
      </c>
      <c r="H475" s="3">
        <f t="shared" si="44"/>
        <v>6.1302543442130624</v>
      </c>
      <c r="I475" s="3">
        <f t="shared" si="45"/>
        <v>3.2943638667099939E-3</v>
      </c>
      <c r="J475" s="26">
        <v>51512.551220000001</v>
      </c>
      <c r="K475" s="26">
        <v>4.7565400599999998</v>
      </c>
      <c r="L475" s="3">
        <f t="shared" si="46"/>
        <v>1.7844632851574758</v>
      </c>
      <c r="M475" s="3">
        <f t="shared" si="47"/>
        <v>2.6424870223952569E-3</v>
      </c>
    </row>
    <row r="476" spans="1:13" x14ac:dyDescent="0.2">
      <c r="A476" t="s">
        <v>1125</v>
      </c>
      <c r="B476" t="str">
        <f t="shared" si="42"/>
        <v>P</v>
      </c>
      <c r="C476" t="str">
        <f t="shared" si="43"/>
        <v>E</v>
      </c>
      <c r="D476" s="3">
        <v>43784.337</v>
      </c>
      <c r="E476" s="3">
        <v>1800.039</v>
      </c>
      <c r="F476" s="3">
        <v>41882.273333298501</v>
      </c>
      <c r="G476" s="3">
        <v>7.7186920642852703</v>
      </c>
      <c r="H476" s="3">
        <f t="shared" si="44"/>
        <v>4.3441645963521127</v>
      </c>
      <c r="I476" s="3">
        <f t="shared" si="45"/>
        <v>4.288069349767016E-3</v>
      </c>
      <c r="J476" s="26">
        <v>43040.880770000003</v>
      </c>
      <c r="K476" s="26">
        <v>5.333179951</v>
      </c>
      <c r="L476" s="3">
        <f t="shared" si="46"/>
        <v>1.6979958609399433</v>
      </c>
      <c r="M476" s="3">
        <f t="shared" si="47"/>
        <v>2.9628135562618364E-3</v>
      </c>
    </row>
    <row r="477" spans="1:13" x14ac:dyDescent="0.2">
      <c r="A477" t="s">
        <v>213</v>
      </c>
      <c r="B477" t="str">
        <f t="shared" si="42"/>
        <v>P</v>
      </c>
      <c r="C477" t="str">
        <f t="shared" si="43"/>
        <v>E</v>
      </c>
      <c r="D477" s="3">
        <v>43615.762999999999</v>
      </c>
      <c r="E477" s="3">
        <v>504.83100000000002</v>
      </c>
      <c r="F477" s="3">
        <v>41841.970033742102</v>
      </c>
      <c r="G477" s="3">
        <v>7.2992959022521902</v>
      </c>
      <c r="H477" s="3">
        <f t="shared" si="44"/>
        <v>4.0668621714995501</v>
      </c>
      <c r="I477" s="3">
        <f t="shared" si="45"/>
        <v>1.4458890009235149E-2</v>
      </c>
      <c r="J477" s="26">
        <v>43171.538540000001</v>
      </c>
      <c r="K477" s="26">
        <v>5.6461579799999999</v>
      </c>
      <c r="L477" s="3">
        <f t="shared" si="46"/>
        <v>1.0184952169700612</v>
      </c>
      <c r="M477" s="3">
        <f t="shared" si="47"/>
        <v>1.1184253700743416E-2</v>
      </c>
    </row>
    <row r="478" spans="1:13" x14ac:dyDescent="0.2">
      <c r="A478" t="s">
        <v>608</v>
      </c>
      <c r="B478" t="str">
        <f t="shared" si="42"/>
        <v>P</v>
      </c>
      <c r="C478" t="str">
        <f t="shared" si="43"/>
        <v>E</v>
      </c>
      <c r="D478" s="3">
        <v>54159.63</v>
      </c>
      <c r="E478" s="3">
        <v>476.35</v>
      </c>
      <c r="F478" s="3">
        <v>51049.877316426602</v>
      </c>
      <c r="G478" s="3">
        <v>9.0807588100433296</v>
      </c>
      <c r="H478" s="3">
        <f t="shared" si="44"/>
        <v>5.7418277849634416</v>
      </c>
      <c r="I478" s="3">
        <f t="shared" si="45"/>
        <v>1.9063207326636567E-2</v>
      </c>
      <c r="J478" s="26">
        <v>53380.332410000003</v>
      </c>
      <c r="K478" s="26">
        <v>5.0129201410000004</v>
      </c>
      <c r="L478" s="3">
        <f t="shared" si="46"/>
        <v>1.4388901659778597</v>
      </c>
      <c r="M478" s="3">
        <f t="shared" si="47"/>
        <v>1.0523606887792589E-2</v>
      </c>
    </row>
    <row r="479" spans="1:13" x14ac:dyDescent="0.2">
      <c r="A479" t="s">
        <v>1989</v>
      </c>
      <c r="B479" t="str">
        <f t="shared" si="42"/>
        <v>P</v>
      </c>
      <c r="C479" t="str">
        <f t="shared" si="43"/>
        <v>E</v>
      </c>
      <c r="D479" s="3">
        <v>37614.305999999997</v>
      </c>
      <c r="E479" s="3">
        <v>84.671999999999997</v>
      </c>
      <c r="F479" s="3">
        <v>36319.361514705502</v>
      </c>
      <c r="G479" s="3">
        <v>7.8539090156555096</v>
      </c>
      <c r="H479" s="3">
        <f t="shared" si="44"/>
        <v>3.4426914198403513</v>
      </c>
      <c r="I479" s="3">
        <f t="shared" si="45"/>
        <v>9.2756861957382725E-2</v>
      </c>
      <c r="J479" s="26">
        <v>37307.486089999999</v>
      </c>
      <c r="K479" s="26">
        <v>5.6499598029999998</v>
      </c>
      <c r="L479" s="3">
        <f t="shared" si="46"/>
        <v>0.81570004242534311</v>
      </c>
      <c r="M479" s="3">
        <f t="shared" si="47"/>
        <v>6.6727605383125471E-2</v>
      </c>
    </row>
    <row r="480" spans="1:13" x14ac:dyDescent="0.2">
      <c r="A480" t="s">
        <v>1323</v>
      </c>
      <c r="B480" t="str">
        <f t="shared" si="42"/>
        <v>P</v>
      </c>
      <c r="C480" t="str">
        <f t="shared" si="43"/>
        <v>E</v>
      </c>
      <c r="D480" s="3">
        <v>36373.171000000002</v>
      </c>
      <c r="E480" s="3">
        <v>134.90700000000001</v>
      </c>
      <c r="F480" s="3">
        <v>34866.637875392</v>
      </c>
      <c r="G480" s="3">
        <v>13.682888269424399</v>
      </c>
      <c r="H480" s="3">
        <f t="shared" si="44"/>
        <v>4.1418800813599734</v>
      </c>
      <c r="I480" s="3">
        <f t="shared" si="45"/>
        <v>0.1014245982004225</v>
      </c>
      <c r="J480" s="26">
        <v>36053.769800000002</v>
      </c>
      <c r="K480" s="26">
        <v>9.3961360450000004</v>
      </c>
      <c r="L480" s="3">
        <f t="shared" si="46"/>
        <v>0.87812305393994994</v>
      </c>
      <c r="M480" s="3">
        <f t="shared" si="47"/>
        <v>6.9648988154802929E-2</v>
      </c>
    </row>
    <row r="481" spans="1:13" x14ac:dyDescent="0.2">
      <c r="A481" t="s">
        <v>69</v>
      </c>
      <c r="B481" t="str">
        <f t="shared" si="42"/>
        <v>P</v>
      </c>
      <c r="C481" t="str">
        <f t="shared" si="43"/>
        <v>E</v>
      </c>
      <c r="D481" s="3">
        <v>41533.911</v>
      </c>
      <c r="E481" s="3">
        <v>167.51499999999999</v>
      </c>
      <c r="F481" s="3">
        <v>39527.106949335597</v>
      </c>
      <c r="G481" s="3">
        <v>6.8659460544586102</v>
      </c>
      <c r="H481" s="3">
        <f t="shared" si="44"/>
        <v>4.8317242521764996</v>
      </c>
      <c r="I481" s="3">
        <f t="shared" si="45"/>
        <v>4.0987052230896402E-2</v>
      </c>
      <c r="J481" s="26">
        <v>40936.228490000001</v>
      </c>
      <c r="K481" s="26">
        <v>5.055295944</v>
      </c>
      <c r="L481" s="3">
        <f t="shared" si="46"/>
        <v>1.4390229468156726</v>
      </c>
      <c r="M481" s="3">
        <f t="shared" si="47"/>
        <v>3.017816878488494E-2</v>
      </c>
    </row>
    <row r="482" spans="1:13" x14ac:dyDescent="0.2">
      <c r="A482" t="s">
        <v>1462</v>
      </c>
      <c r="B482" t="str">
        <f t="shared" si="42"/>
        <v>P</v>
      </c>
      <c r="C482" t="str">
        <f t="shared" si="43"/>
        <v>E</v>
      </c>
      <c r="D482" s="3">
        <v>42247.978999999999</v>
      </c>
      <c r="E482" s="3">
        <v>333.59399999999999</v>
      </c>
      <c r="F482" s="3">
        <v>40747.112295445302</v>
      </c>
      <c r="G482" s="3">
        <v>8.3617439270019496</v>
      </c>
      <c r="H482" s="3">
        <f t="shared" si="44"/>
        <v>3.5525171619563087</v>
      </c>
      <c r="I482" s="3">
        <f t="shared" si="45"/>
        <v>2.5065630457987702E-2</v>
      </c>
      <c r="J482" s="26">
        <v>41742.520920000003</v>
      </c>
      <c r="K482" s="26">
        <v>7.3859531880000002</v>
      </c>
      <c r="L482" s="3">
        <f t="shared" si="46"/>
        <v>1.196407714555995</v>
      </c>
      <c r="M482" s="3">
        <f t="shared" si="47"/>
        <v>2.2140545657295996E-2</v>
      </c>
    </row>
    <row r="483" spans="1:13" x14ac:dyDescent="0.2">
      <c r="A483" t="s">
        <v>840</v>
      </c>
      <c r="B483" t="str">
        <f t="shared" si="42"/>
        <v>P</v>
      </c>
      <c r="C483" t="str">
        <f t="shared" si="43"/>
        <v>E</v>
      </c>
      <c r="D483" s="3">
        <v>37605.355000000003</v>
      </c>
      <c r="E483" s="3">
        <v>109.545</v>
      </c>
      <c r="F483" s="3">
        <v>36187.316462092604</v>
      </c>
      <c r="G483" s="3">
        <v>7.44966292381286</v>
      </c>
      <c r="H483" s="3">
        <f t="shared" si="44"/>
        <v>3.7708420460527483</v>
      </c>
      <c r="I483" s="3">
        <f t="shared" si="45"/>
        <v>6.8005503891668817E-2</v>
      </c>
      <c r="J483" s="26">
        <v>37067.035839999997</v>
      </c>
      <c r="K483" s="26">
        <v>7.4892189499999997</v>
      </c>
      <c r="L483" s="3">
        <f t="shared" si="46"/>
        <v>1.431496019649346</v>
      </c>
      <c r="M483" s="3">
        <f t="shared" si="47"/>
        <v>6.836659774521886E-2</v>
      </c>
    </row>
    <row r="484" spans="1:13" x14ac:dyDescent="0.2">
      <c r="A484" t="s">
        <v>460</v>
      </c>
      <c r="B484" t="str">
        <f t="shared" si="42"/>
        <v>P</v>
      </c>
      <c r="C484" t="str">
        <f t="shared" si="43"/>
        <v>E</v>
      </c>
      <c r="D484" s="3">
        <v>52813.915999999997</v>
      </c>
      <c r="E484" s="3">
        <v>1800.048</v>
      </c>
      <c r="F484" s="3">
        <v>50089.466538308901</v>
      </c>
      <c r="G484" s="3">
        <v>13.022010087966899</v>
      </c>
      <c r="H484" s="3">
        <f t="shared" si="44"/>
        <v>5.1585825631469859</v>
      </c>
      <c r="I484" s="3">
        <f t="shared" si="45"/>
        <v>7.2342571353468908E-3</v>
      </c>
      <c r="J484" s="26">
        <v>51987.556040000003</v>
      </c>
      <c r="K484" s="26">
        <v>6.6644089219999998</v>
      </c>
      <c r="L484" s="3">
        <f t="shared" si="46"/>
        <v>1.5646632982110138</v>
      </c>
      <c r="M484" s="3">
        <f t="shared" si="47"/>
        <v>3.702350671759864E-3</v>
      </c>
    </row>
    <row r="485" spans="1:13" x14ac:dyDescent="0.2">
      <c r="A485" t="s">
        <v>1105</v>
      </c>
      <c r="B485" t="str">
        <f t="shared" si="42"/>
        <v>P</v>
      </c>
      <c r="C485" t="str">
        <f t="shared" si="43"/>
        <v>E</v>
      </c>
      <c r="D485" s="3">
        <v>52139.006000000001</v>
      </c>
      <c r="E485" s="3">
        <v>1800.011</v>
      </c>
      <c r="F485" s="3">
        <v>49134.929362426199</v>
      </c>
      <c r="G485" s="3">
        <v>8.7042472362518293</v>
      </c>
      <c r="H485" s="3">
        <f t="shared" si="44"/>
        <v>5.7616684092017447</v>
      </c>
      <c r="I485" s="3">
        <f t="shared" si="45"/>
        <v>4.8356633577527194E-3</v>
      </c>
      <c r="J485" s="26">
        <v>51288.836719999999</v>
      </c>
      <c r="K485" s="26">
        <v>8.6481790539999999</v>
      </c>
      <c r="L485" s="3">
        <f t="shared" si="46"/>
        <v>1.6305820636473236</v>
      </c>
      <c r="M485" s="3">
        <f t="shared" si="47"/>
        <v>4.8045145579665906E-3</v>
      </c>
    </row>
    <row r="486" spans="1:13" x14ac:dyDescent="0.2">
      <c r="A486" t="s">
        <v>790</v>
      </c>
      <c r="B486" t="str">
        <f t="shared" si="42"/>
        <v>P</v>
      </c>
      <c r="C486" t="str">
        <f t="shared" si="43"/>
        <v>E</v>
      </c>
      <c r="D486" s="3">
        <v>52834.637000000002</v>
      </c>
      <c r="E486" s="3">
        <v>1800.0260000000001</v>
      </c>
      <c r="F486" s="3">
        <v>50187.154713279597</v>
      </c>
      <c r="G486" s="3">
        <v>9.8670980930328298</v>
      </c>
      <c r="H486" s="3">
        <f t="shared" si="44"/>
        <v>5.0108838387976542</v>
      </c>
      <c r="I486" s="3">
        <f t="shared" si="45"/>
        <v>5.4816419835229209E-3</v>
      </c>
      <c r="J486" s="26">
        <v>51994.461109999997</v>
      </c>
      <c r="K486" s="26">
        <v>5.1103148459999996</v>
      </c>
      <c r="L486" s="3">
        <f t="shared" si="46"/>
        <v>1.5901990393158296</v>
      </c>
      <c r="M486" s="3">
        <f t="shared" si="47"/>
        <v>2.8390227952262907E-3</v>
      </c>
    </row>
    <row r="487" spans="1:13" x14ac:dyDescent="0.2">
      <c r="A487" t="s">
        <v>339</v>
      </c>
      <c r="B487" t="str">
        <f t="shared" si="42"/>
        <v>P</v>
      </c>
      <c r="C487" t="str">
        <f t="shared" si="43"/>
        <v>E</v>
      </c>
      <c r="D487" s="3">
        <v>52091.856</v>
      </c>
      <c r="E487" s="3">
        <v>1379.825</v>
      </c>
      <c r="F487" s="3">
        <v>49555.319463250402</v>
      </c>
      <c r="G487" s="3">
        <v>7.8380181789398096</v>
      </c>
      <c r="H487" s="3">
        <f t="shared" si="44"/>
        <v>4.8693533529494477</v>
      </c>
      <c r="I487" s="3">
        <f t="shared" si="45"/>
        <v>5.6804436641891614E-3</v>
      </c>
      <c r="J487" s="26">
        <v>50799.976589999998</v>
      </c>
      <c r="K487" s="26">
        <v>7.5221331119999997</v>
      </c>
      <c r="L487" s="3">
        <f t="shared" si="46"/>
        <v>2.4800026514701288</v>
      </c>
      <c r="M487" s="3">
        <f t="shared" si="47"/>
        <v>5.4515124106317824E-3</v>
      </c>
    </row>
    <row r="488" spans="1:13" x14ac:dyDescent="0.2">
      <c r="A488" t="s">
        <v>209</v>
      </c>
      <c r="B488" t="str">
        <f t="shared" si="42"/>
        <v>P</v>
      </c>
      <c r="C488" t="str">
        <f t="shared" si="43"/>
        <v>E</v>
      </c>
      <c r="D488" s="3">
        <v>53609.502999999997</v>
      </c>
      <c r="E488" s="3">
        <v>1800.0309999999999</v>
      </c>
      <c r="F488" s="3">
        <v>51086.520628852501</v>
      </c>
      <c r="G488" s="3">
        <v>8.8306729793548495</v>
      </c>
      <c r="H488" s="3">
        <f t="shared" si="44"/>
        <v>4.7062222739641824</v>
      </c>
      <c r="I488" s="3">
        <f t="shared" si="45"/>
        <v>4.9058449434231134E-3</v>
      </c>
      <c r="J488" s="26">
        <v>52564.804499999998</v>
      </c>
      <c r="K488" s="26">
        <v>5.0576140880000002</v>
      </c>
      <c r="L488" s="3">
        <f t="shared" si="46"/>
        <v>1.9487188679962182</v>
      </c>
      <c r="M488" s="3">
        <f t="shared" si="47"/>
        <v>2.8097372145257501E-3</v>
      </c>
    </row>
    <row r="489" spans="1:13" x14ac:dyDescent="0.2">
      <c r="A489" t="s">
        <v>2017</v>
      </c>
      <c r="B489" t="str">
        <f t="shared" si="42"/>
        <v>P</v>
      </c>
      <c r="C489" t="str">
        <f t="shared" si="43"/>
        <v>E</v>
      </c>
      <c r="D489" s="3">
        <v>52760.201999999997</v>
      </c>
      <c r="E489" s="3">
        <v>666.20799999999997</v>
      </c>
      <c r="F489" s="3">
        <v>49926.059808707803</v>
      </c>
      <c r="G489" s="3">
        <v>6.6221277713775599</v>
      </c>
      <c r="H489" s="3">
        <f t="shared" si="44"/>
        <v>5.3717424950196255</v>
      </c>
      <c r="I489" s="3">
        <f t="shared" si="45"/>
        <v>9.9400303979801513E-3</v>
      </c>
      <c r="J489" s="26">
        <v>51831.109299999996</v>
      </c>
      <c r="K489" s="26">
        <v>6.3135900500000002</v>
      </c>
      <c r="L489" s="3">
        <f t="shared" si="46"/>
        <v>1.7609725982474462</v>
      </c>
      <c r="M489" s="3">
        <f t="shared" si="47"/>
        <v>9.4769051857678081E-3</v>
      </c>
    </row>
    <row r="490" spans="1:13" x14ac:dyDescent="0.2">
      <c r="A490" t="s">
        <v>796</v>
      </c>
      <c r="B490" t="str">
        <f t="shared" si="42"/>
        <v>P</v>
      </c>
      <c r="C490" t="str">
        <f t="shared" si="43"/>
        <v>E</v>
      </c>
      <c r="D490" s="3">
        <v>42288.75</v>
      </c>
      <c r="E490" s="3">
        <v>127.75</v>
      </c>
      <c r="F490" s="3">
        <v>40379.383067627103</v>
      </c>
      <c r="G490" s="3">
        <v>7.68367576599121</v>
      </c>
      <c r="H490" s="3">
        <f t="shared" si="44"/>
        <v>4.5150706331421411</v>
      </c>
      <c r="I490" s="3">
        <f t="shared" si="45"/>
        <v>6.014618994905057E-2</v>
      </c>
      <c r="J490" s="26">
        <v>41697.195050000002</v>
      </c>
      <c r="K490" s="26">
        <v>5.9992980960000004</v>
      </c>
      <c r="L490" s="3">
        <f t="shared" si="46"/>
        <v>1.3988470929029539</v>
      </c>
      <c r="M490" s="3">
        <f t="shared" si="47"/>
        <v>4.6961237542074367E-2</v>
      </c>
    </row>
    <row r="491" spans="1:13" x14ac:dyDescent="0.2">
      <c r="A491" t="s">
        <v>1469</v>
      </c>
      <c r="B491" t="str">
        <f t="shared" si="42"/>
        <v>P</v>
      </c>
      <c r="C491" t="str">
        <f t="shared" si="43"/>
        <v>E</v>
      </c>
      <c r="D491" s="3">
        <v>51195.851000000002</v>
      </c>
      <c r="E491" s="3">
        <v>1800.027</v>
      </c>
      <c r="F491" s="3">
        <v>48028.5344752905</v>
      </c>
      <c r="G491" s="3">
        <v>9.6435651779174805</v>
      </c>
      <c r="H491" s="3">
        <f t="shared" si="44"/>
        <v>6.1866664248036463</v>
      </c>
      <c r="I491" s="3">
        <f t="shared" si="45"/>
        <v>5.3574558481164335E-3</v>
      </c>
      <c r="J491" s="26">
        <v>49856.305489999999</v>
      </c>
      <c r="K491" s="26">
        <v>8.3365209100000008</v>
      </c>
      <c r="L491" s="3">
        <f t="shared" si="46"/>
        <v>2.6165118536656484</v>
      </c>
      <c r="M491" s="3">
        <f t="shared" si="47"/>
        <v>4.6313310355900221E-3</v>
      </c>
    </row>
    <row r="492" spans="1:13" x14ac:dyDescent="0.2">
      <c r="A492" t="s">
        <v>1351</v>
      </c>
      <c r="B492" t="str">
        <f t="shared" si="42"/>
        <v>P</v>
      </c>
      <c r="C492" t="str">
        <f t="shared" si="43"/>
        <v>E</v>
      </c>
      <c r="D492" s="3">
        <v>51985.722999999998</v>
      </c>
      <c r="E492" s="3">
        <v>1306.1959999999999</v>
      </c>
      <c r="F492" s="3">
        <v>49498.262321894603</v>
      </c>
      <c r="G492" s="3">
        <v>14.061526060104301</v>
      </c>
      <c r="H492" s="3">
        <f t="shared" si="44"/>
        <v>4.7848919560191465</v>
      </c>
      <c r="I492" s="3">
        <f t="shared" si="45"/>
        <v>1.0765249671645221E-2</v>
      </c>
      <c r="J492" s="26">
        <v>51338.27594</v>
      </c>
      <c r="K492" s="26">
        <v>9.6286640170000002</v>
      </c>
      <c r="L492" s="3">
        <f t="shared" si="46"/>
        <v>1.2454324430574883</v>
      </c>
      <c r="M492" s="3">
        <f t="shared" si="47"/>
        <v>7.3715307786886512E-3</v>
      </c>
    </row>
    <row r="493" spans="1:13" x14ac:dyDescent="0.2">
      <c r="A493" t="s">
        <v>514</v>
      </c>
      <c r="B493" t="str">
        <f t="shared" si="42"/>
        <v>P</v>
      </c>
      <c r="C493" t="str">
        <f t="shared" si="43"/>
        <v>E</v>
      </c>
      <c r="D493" s="3">
        <v>43097.684000000001</v>
      </c>
      <c r="E493" s="3">
        <v>134.483</v>
      </c>
      <c r="F493" s="3">
        <v>41124.161286686802</v>
      </c>
      <c r="G493" s="3">
        <v>7.9133567810058496</v>
      </c>
      <c r="H493" s="3">
        <f t="shared" si="44"/>
        <v>4.579185074801698</v>
      </c>
      <c r="I493" s="3">
        <f t="shared" si="45"/>
        <v>5.8842803781934142E-2</v>
      </c>
      <c r="J493" s="26">
        <v>42290.941489999997</v>
      </c>
      <c r="K493" s="26">
        <v>8.1407282349999992</v>
      </c>
      <c r="L493" s="3">
        <f t="shared" si="46"/>
        <v>1.8718929536909772</v>
      </c>
      <c r="M493" s="3">
        <f t="shared" si="47"/>
        <v>6.0533511559081807E-2</v>
      </c>
    </row>
    <row r="494" spans="1:13" x14ac:dyDescent="0.2">
      <c r="A494" t="s">
        <v>983</v>
      </c>
      <c r="B494" t="str">
        <f t="shared" si="42"/>
        <v>P</v>
      </c>
      <c r="C494" t="str">
        <f t="shared" si="43"/>
        <v>E</v>
      </c>
      <c r="D494" s="3">
        <v>53334.108</v>
      </c>
      <c r="E494" s="3">
        <v>221.16399999999999</v>
      </c>
      <c r="F494" s="3">
        <v>50693.507981944596</v>
      </c>
      <c r="G494" s="3">
        <v>9.5418889522552401</v>
      </c>
      <c r="H494" s="3">
        <f t="shared" si="44"/>
        <v>4.9510531198073178</v>
      </c>
      <c r="I494" s="3">
        <f t="shared" si="45"/>
        <v>4.3143951783541808E-2</v>
      </c>
      <c r="J494" s="26">
        <v>52606.150979999999</v>
      </c>
      <c r="K494" s="26">
        <v>9.5558619500000006</v>
      </c>
      <c r="L494" s="3">
        <f t="shared" si="46"/>
        <v>1.364899587333497</v>
      </c>
      <c r="M494" s="3">
        <f t="shared" si="47"/>
        <v>4.3207131133457533E-2</v>
      </c>
    </row>
    <row r="495" spans="1:13" x14ac:dyDescent="0.2">
      <c r="A495" t="s">
        <v>278</v>
      </c>
      <c r="B495" t="str">
        <f t="shared" si="42"/>
        <v>P</v>
      </c>
      <c r="C495" t="str">
        <f t="shared" si="43"/>
        <v>E</v>
      </c>
      <c r="D495" s="3">
        <v>42530.195</v>
      </c>
      <c r="E495" s="3">
        <v>287.99799999999999</v>
      </c>
      <c r="F495" s="3">
        <v>41171.327646558697</v>
      </c>
      <c r="G495" s="3">
        <v>7.2988018989562899</v>
      </c>
      <c r="H495" s="3">
        <f t="shared" si="44"/>
        <v>3.1950649495994621</v>
      </c>
      <c r="I495" s="3">
        <f t="shared" si="45"/>
        <v>2.5343238143863116E-2</v>
      </c>
      <c r="J495" s="26">
        <v>42115.953410000002</v>
      </c>
      <c r="K495" s="26">
        <v>5.1668899059999998</v>
      </c>
      <c r="L495" s="3">
        <f t="shared" si="46"/>
        <v>0.9739940999565081</v>
      </c>
      <c r="M495" s="3">
        <f t="shared" si="47"/>
        <v>1.7940714539684304E-2</v>
      </c>
    </row>
    <row r="496" spans="1:13" x14ac:dyDescent="0.2">
      <c r="A496" t="s">
        <v>1986</v>
      </c>
      <c r="B496" t="str">
        <f t="shared" si="42"/>
        <v>P</v>
      </c>
      <c r="C496" t="str">
        <f t="shared" si="43"/>
        <v>E</v>
      </c>
      <c r="D496" s="3">
        <v>36929.906999999999</v>
      </c>
      <c r="E496" s="3">
        <v>68.391999999999996</v>
      </c>
      <c r="F496" s="3">
        <v>35733.056328039798</v>
      </c>
      <c r="G496" s="3">
        <v>9.9435231685638392</v>
      </c>
      <c r="H496" s="3">
        <f t="shared" si="44"/>
        <v>3.2408710695106842</v>
      </c>
      <c r="I496" s="3">
        <f t="shared" si="45"/>
        <v>0.14539015043519476</v>
      </c>
      <c r="J496" s="26">
        <v>36584.904340000001</v>
      </c>
      <c r="K496" s="26">
        <v>7.2357749939999998</v>
      </c>
      <c r="L496" s="3">
        <f t="shared" si="46"/>
        <v>0.93420939294539329</v>
      </c>
      <c r="M496" s="3">
        <f t="shared" si="47"/>
        <v>0.105798558223184</v>
      </c>
    </row>
    <row r="497" spans="1:13" x14ac:dyDescent="0.2">
      <c r="A497" t="s">
        <v>120</v>
      </c>
      <c r="B497" t="str">
        <f t="shared" si="42"/>
        <v>P</v>
      </c>
      <c r="C497" t="str">
        <f t="shared" si="43"/>
        <v>E</v>
      </c>
      <c r="D497" s="3">
        <v>37596.226999999999</v>
      </c>
      <c r="E497" s="3">
        <v>78.010999999999996</v>
      </c>
      <c r="F497" s="3">
        <v>36704.051765379598</v>
      </c>
      <c r="G497" s="3">
        <v>9.0301759243011404</v>
      </c>
      <c r="H497" s="3">
        <f t="shared" si="44"/>
        <v>2.3730445999818044</v>
      </c>
      <c r="I497" s="3">
        <f t="shared" si="45"/>
        <v>0.11575516176309932</v>
      </c>
      <c r="J497" s="26">
        <v>37312.52362</v>
      </c>
      <c r="K497" s="26">
        <v>7.7912969590000003</v>
      </c>
      <c r="L497" s="3">
        <f t="shared" si="46"/>
        <v>0.7546059874571962</v>
      </c>
      <c r="M497" s="3">
        <f t="shared" si="47"/>
        <v>9.9874337708784663E-2</v>
      </c>
    </row>
    <row r="498" spans="1:13" x14ac:dyDescent="0.2">
      <c r="A498" t="s">
        <v>1970</v>
      </c>
      <c r="B498" t="str">
        <f t="shared" si="42"/>
        <v>P</v>
      </c>
      <c r="C498" t="str">
        <f t="shared" si="43"/>
        <v>E</v>
      </c>
      <c r="D498" s="3">
        <v>41853.133000000002</v>
      </c>
      <c r="E498" s="3">
        <v>97.754000000000005</v>
      </c>
      <c r="F498" s="3">
        <v>39972.914090452097</v>
      </c>
      <c r="G498" s="3">
        <v>7.6725709438323904</v>
      </c>
      <c r="H498" s="3">
        <f t="shared" si="44"/>
        <v>4.4924209366785144</v>
      </c>
      <c r="I498" s="3">
        <f t="shared" si="45"/>
        <v>7.8488562553270358E-2</v>
      </c>
      <c r="J498" s="26">
        <v>41417.249409999997</v>
      </c>
      <c r="K498" s="26">
        <v>7.7369921210000001</v>
      </c>
      <c r="L498" s="3">
        <f t="shared" si="46"/>
        <v>1.0414598830630073</v>
      </c>
      <c r="M498" s="3">
        <f t="shared" si="47"/>
        <v>7.9147575761605665E-2</v>
      </c>
    </row>
    <row r="499" spans="1:13" x14ac:dyDescent="0.2">
      <c r="A499" t="s">
        <v>967</v>
      </c>
      <c r="B499" t="str">
        <f t="shared" si="42"/>
        <v>P</v>
      </c>
      <c r="C499" t="str">
        <f t="shared" si="43"/>
        <v>E</v>
      </c>
      <c r="D499" s="3">
        <v>36571.519</v>
      </c>
      <c r="E499" s="3">
        <v>147.06299999999999</v>
      </c>
      <c r="F499" s="3">
        <v>35431.707965414098</v>
      </c>
      <c r="G499" s="3">
        <v>7.8479039669036803</v>
      </c>
      <c r="H499" s="3">
        <f t="shared" si="44"/>
        <v>3.1166630912593547</v>
      </c>
      <c r="I499" s="3">
        <f t="shared" si="45"/>
        <v>5.3364231430772395E-2</v>
      </c>
      <c r="J499" s="26">
        <v>36343.350619999997</v>
      </c>
      <c r="K499" s="26">
        <v>8.1023540500000006</v>
      </c>
      <c r="L499" s="3">
        <f t="shared" si="46"/>
        <v>0.62389637138124565</v>
      </c>
      <c r="M499" s="3">
        <f t="shared" si="47"/>
        <v>5.5094442857822848E-2</v>
      </c>
    </row>
    <row r="500" spans="1:13" x14ac:dyDescent="0.2">
      <c r="A500" t="s">
        <v>786</v>
      </c>
      <c r="B500" t="str">
        <f t="shared" si="42"/>
        <v>P</v>
      </c>
      <c r="C500" t="str">
        <f t="shared" si="43"/>
        <v>E</v>
      </c>
      <c r="D500" s="3">
        <v>52684.01</v>
      </c>
      <c r="E500" s="3">
        <v>207.655</v>
      </c>
      <c r="F500" s="3">
        <v>50505.972779478798</v>
      </c>
      <c r="G500" s="3">
        <v>8.7887260913848806</v>
      </c>
      <c r="H500" s="3">
        <f t="shared" si="44"/>
        <v>4.1341523177928261</v>
      </c>
      <c r="I500" s="3">
        <f t="shared" si="45"/>
        <v>4.2323691177120128E-2</v>
      </c>
      <c r="J500" s="26">
        <v>51710.47625</v>
      </c>
      <c r="K500" s="26">
        <v>3.2103719709999998</v>
      </c>
      <c r="L500" s="3">
        <f t="shared" si="46"/>
        <v>1.8478732921051422</v>
      </c>
      <c r="M500" s="3">
        <f t="shared" si="47"/>
        <v>1.546012362331752E-2</v>
      </c>
    </row>
    <row r="501" spans="1:13" x14ac:dyDescent="0.2">
      <c r="A501" t="s">
        <v>1494</v>
      </c>
      <c r="B501" t="str">
        <f t="shared" si="42"/>
        <v>P</v>
      </c>
      <c r="C501" t="str">
        <f t="shared" si="43"/>
        <v>E</v>
      </c>
      <c r="D501" s="3">
        <v>41538.250999999997</v>
      </c>
      <c r="E501" s="3">
        <v>297.31</v>
      </c>
      <c r="F501" s="3">
        <v>39640.157094590097</v>
      </c>
      <c r="G501" s="3">
        <v>10.9779741764068</v>
      </c>
      <c r="H501" s="3">
        <f t="shared" si="44"/>
        <v>4.5695084884770427</v>
      </c>
      <c r="I501" s="3">
        <f t="shared" si="45"/>
        <v>3.6924335462671286E-2</v>
      </c>
      <c r="J501" s="26">
        <v>41063.776729999998</v>
      </c>
      <c r="K501" s="26">
        <v>4.8343243600000001</v>
      </c>
      <c r="L501" s="3">
        <f t="shared" si="46"/>
        <v>1.1422586617813997</v>
      </c>
      <c r="M501" s="3">
        <f t="shared" si="47"/>
        <v>1.6260214456291413E-2</v>
      </c>
    </row>
    <row r="502" spans="1:13" x14ac:dyDescent="0.2">
      <c r="A502" t="s">
        <v>1263</v>
      </c>
      <c r="B502" t="str">
        <f t="shared" si="42"/>
        <v>P</v>
      </c>
      <c r="C502" t="str">
        <f t="shared" si="43"/>
        <v>E</v>
      </c>
      <c r="D502" s="3">
        <v>43376.962</v>
      </c>
      <c r="E502" s="3">
        <v>153.732</v>
      </c>
      <c r="F502" s="3">
        <v>41969.4724756547</v>
      </c>
      <c r="G502" s="3">
        <v>12.1699941158294</v>
      </c>
      <c r="H502" s="3">
        <f t="shared" si="44"/>
        <v>3.244785848177425</v>
      </c>
      <c r="I502" s="3">
        <f t="shared" si="45"/>
        <v>7.9163701219195748E-2</v>
      </c>
      <c r="J502" s="26">
        <v>43016.441140000003</v>
      </c>
      <c r="K502" s="26">
        <v>9.5464470390000002</v>
      </c>
      <c r="L502" s="3">
        <f t="shared" si="46"/>
        <v>0.83113441646742547</v>
      </c>
      <c r="M502" s="3">
        <f t="shared" si="47"/>
        <v>6.2097982456482709E-2</v>
      </c>
    </row>
    <row r="503" spans="1:13" x14ac:dyDescent="0.2">
      <c r="A503" t="s">
        <v>1356</v>
      </c>
      <c r="B503" t="str">
        <f t="shared" si="42"/>
        <v>P</v>
      </c>
      <c r="C503" t="str">
        <f t="shared" si="43"/>
        <v>E</v>
      </c>
      <c r="D503" s="3">
        <v>38300.591999999997</v>
      </c>
      <c r="E503" s="3">
        <v>66.869</v>
      </c>
      <c r="F503" s="3">
        <v>37018.016926030599</v>
      </c>
      <c r="G503" s="3">
        <v>11.3274390697479</v>
      </c>
      <c r="H503" s="3">
        <f t="shared" si="44"/>
        <v>3.3487082235423351</v>
      </c>
      <c r="I503" s="3">
        <f t="shared" si="45"/>
        <v>0.16939746474073039</v>
      </c>
      <c r="J503" s="26">
        <v>37857.879569999997</v>
      </c>
      <c r="K503" s="26">
        <v>9.2105422019999992</v>
      </c>
      <c r="L503" s="3">
        <f t="shared" si="46"/>
        <v>1.1558892614505791</v>
      </c>
      <c r="M503" s="3">
        <f t="shared" si="47"/>
        <v>0.13774009185123151</v>
      </c>
    </row>
    <row r="504" spans="1:13" x14ac:dyDescent="0.2">
      <c r="A504" t="s">
        <v>735</v>
      </c>
      <c r="B504" t="str">
        <f t="shared" si="42"/>
        <v>P</v>
      </c>
      <c r="C504" t="str">
        <f t="shared" si="43"/>
        <v>E</v>
      </c>
      <c r="D504" s="3">
        <v>51103.474999999999</v>
      </c>
      <c r="E504" s="3">
        <v>1800.039</v>
      </c>
      <c r="F504" s="3">
        <v>48540.253950844301</v>
      </c>
      <c r="G504" s="3">
        <v>8.9473719596862793</v>
      </c>
      <c r="H504" s="3">
        <f t="shared" si="44"/>
        <v>5.0157470683856591</v>
      </c>
      <c r="I504" s="3">
        <f t="shared" si="45"/>
        <v>4.9706545023114942E-3</v>
      </c>
      <c r="J504" s="26">
        <v>49939.74469</v>
      </c>
      <c r="K504" s="26">
        <v>3.5637059209999999</v>
      </c>
      <c r="L504" s="3">
        <f t="shared" si="46"/>
        <v>2.2772038692085013</v>
      </c>
      <c r="M504" s="3">
        <f t="shared" si="47"/>
        <v>1.9797937272470209E-3</v>
      </c>
    </row>
    <row r="505" spans="1:13" x14ac:dyDescent="0.2">
      <c r="A505" t="s">
        <v>502</v>
      </c>
      <c r="B505" t="str">
        <f t="shared" si="42"/>
        <v>P</v>
      </c>
      <c r="C505" t="str">
        <f t="shared" si="43"/>
        <v>E</v>
      </c>
      <c r="D505" s="3">
        <v>43927.125</v>
      </c>
      <c r="E505" s="3">
        <v>113.946</v>
      </c>
      <c r="F505" s="3">
        <v>42136.723662399498</v>
      </c>
      <c r="G505" s="3">
        <v>8.4866750240325892</v>
      </c>
      <c r="H505" s="3">
        <f t="shared" si="44"/>
        <v>4.075844566655574</v>
      </c>
      <c r="I505" s="3">
        <f t="shared" si="45"/>
        <v>7.4479797658826022E-2</v>
      </c>
      <c r="J505" s="26">
        <v>43437.630960000002</v>
      </c>
      <c r="K505" s="26">
        <v>4.9986717699999996</v>
      </c>
      <c r="L505" s="3">
        <f t="shared" si="46"/>
        <v>1.1143320670314703</v>
      </c>
      <c r="M505" s="3">
        <f t="shared" si="47"/>
        <v>4.3868777929896616E-2</v>
      </c>
    </row>
    <row r="506" spans="1:13" x14ac:dyDescent="0.2">
      <c r="A506" t="s">
        <v>758</v>
      </c>
      <c r="B506" t="str">
        <f t="shared" si="42"/>
        <v>P</v>
      </c>
      <c r="C506" t="str">
        <f t="shared" si="43"/>
        <v>E</v>
      </c>
      <c r="D506" s="3">
        <v>36469.923999999999</v>
      </c>
      <c r="E506" s="3">
        <v>82.888000000000005</v>
      </c>
      <c r="F506" s="3">
        <v>35355.611766424699</v>
      </c>
      <c r="G506" s="3">
        <v>8.3664021492004395</v>
      </c>
      <c r="H506" s="3">
        <f t="shared" si="44"/>
        <v>3.0554279015643129</v>
      </c>
      <c r="I506" s="3">
        <f t="shared" si="45"/>
        <v>0.10093622899817149</v>
      </c>
      <c r="J506" s="26">
        <v>36056.480940000001</v>
      </c>
      <c r="K506" s="26">
        <v>6.8852443699999997</v>
      </c>
      <c r="L506" s="3">
        <f t="shared" si="46"/>
        <v>1.1336548439201513</v>
      </c>
      <c r="M506" s="3">
        <f t="shared" si="47"/>
        <v>8.3066841641733419E-2</v>
      </c>
    </row>
    <row r="507" spans="1:13" x14ac:dyDescent="0.2">
      <c r="A507" t="s">
        <v>942</v>
      </c>
      <c r="B507" t="str">
        <f t="shared" si="42"/>
        <v>P</v>
      </c>
      <c r="C507" t="str">
        <f t="shared" si="43"/>
        <v>E</v>
      </c>
      <c r="D507" s="3">
        <v>36818.953999999998</v>
      </c>
      <c r="E507" s="3">
        <v>94.448999999999998</v>
      </c>
      <c r="F507" s="3">
        <v>35603.256809492697</v>
      </c>
      <c r="G507" s="3">
        <v>9.2857730388641304</v>
      </c>
      <c r="H507" s="3">
        <f t="shared" si="44"/>
        <v>3.30182435521471</v>
      </c>
      <c r="I507" s="3">
        <f t="shared" si="45"/>
        <v>9.8315207560314352E-2</v>
      </c>
      <c r="J507" s="26">
        <v>36457.473149999998</v>
      </c>
      <c r="K507" s="26">
        <v>6.50060606</v>
      </c>
      <c r="L507" s="3">
        <f t="shared" si="46"/>
        <v>0.98177924880755696</v>
      </c>
      <c r="M507" s="3">
        <f t="shared" si="47"/>
        <v>6.8826626645067709E-2</v>
      </c>
    </row>
    <row r="508" spans="1:13" x14ac:dyDescent="0.2">
      <c r="A508" t="s">
        <v>1525</v>
      </c>
      <c r="B508" t="str">
        <f t="shared" si="42"/>
        <v>P</v>
      </c>
      <c r="C508" t="str">
        <f t="shared" si="43"/>
        <v>E</v>
      </c>
      <c r="D508" s="3">
        <v>41558.762000000002</v>
      </c>
      <c r="E508" s="3">
        <v>894.02099999999996</v>
      </c>
      <c r="F508" s="3">
        <v>39821.814144682001</v>
      </c>
      <c r="G508" s="3">
        <v>9.1613748073577792</v>
      </c>
      <c r="H508" s="3">
        <f t="shared" si="44"/>
        <v>4.1794985503129318</v>
      </c>
      <c r="I508" s="3">
        <f t="shared" si="45"/>
        <v>1.0247382116703948E-2</v>
      </c>
      <c r="J508" s="26">
        <v>41163.463929999998</v>
      </c>
      <c r="K508" s="26">
        <v>4.4656267170000001</v>
      </c>
      <c r="L508" s="3">
        <f t="shared" si="46"/>
        <v>0.95117864675565733</v>
      </c>
      <c r="M508" s="3">
        <f t="shared" si="47"/>
        <v>4.9949908525638662E-3</v>
      </c>
    </row>
    <row r="509" spans="1:13" x14ac:dyDescent="0.2">
      <c r="A509" t="s">
        <v>1967</v>
      </c>
      <c r="B509" t="str">
        <f t="shared" si="42"/>
        <v>P</v>
      </c>
      <c r="C509" t="str">
        <f t="shared" si="43"/>
        <v>E</v>
      </c>
      <c r="D509" s="3">
        <v>53110.942000000003</v>
      </c>
      <c r="E509" s="3">
        <v>434.27</v>
      </c>
      <c r="F509" s="3">
        <v>50698.459531982699</v>
      </c>
      <c r="G509" s="3">
        <v>10.1635820865631</v>
      </c>
      <c r="H509" s="3">
        <f t="shared" si="44"/>
        <v>4.5423454700112531</v>
      </c>
      <c r="I509" s="3">
        <f t="shared" si="45"/>
        <v>2.3403831916925185E-2</v>
      </c>
      <c r="J509" s="26">
        <v>52278.235549999998</v>
      </c>
      <c r="K509" s="26">
        <v>3.2487618920000001</v>
      </c>
      <c r="L509" s="3">
        <f t="shared" si="46"/>
        <v>1.5678623248670776</v>
      </c>
      <c r="M509" s="3">
        <f t="shared" si="47"/>
        <v>7.4809724180809178E-3</v>
      </c>
    </row>
    <row r="510" spans="1:13" x14ac:dyDescent="0.2">
      <c r="A510" t="s">
        <v>244</v>
      </c>
      <c r="B510" t="str">
        <f t="shared" si="42"/>
        <v>P</v>
      </c>
      <c r="C510" t="str">
        <f t="shared" si="43"/>
        <v>E</v>
      </c>
      <c r="D510" s="3">
        <v>41597.506000000001</v>
      </c>
      <c r="E510" s="3">
        <v>197.53200000000001</v>
      </c>
      <c r="F510" s="3">
        <v>40035.800982717301</v>
      </c>
      <c r="G510" s="3">
        <v>9.7121169567108101</v>
      </c>
      <c r="H510" s="3">
        <f t="shared" si="44"/>
        <v>3.7543236781616192</v>
      </c>
      <c r="I510" s="3">
        <f t="shared" si="45"/>
        <v>4.9167309381319531E-2</v>
      </c>
      <c r="J510" s="26">
        <v>41114.347950000003</v>
      </c>
      <c r="K510" s="26">
        <v>5.4283819199999996</v>
      </c>
      <c r="L510" s="3">
        <f t="shared" si="46"/>
        <v>1.1615072547858956</v>
      </c>
      <c r="M510" s="3">
        <f t="shared" si="47"/>
        <v>2.7481025454103636E-2</v>
      </c>
    </row>
    <row r="511" spans="1:13" x14ac:dyDescent="0.2">
      <c r="A511" t="s">
        <v>660</v>
      </c>
      <c r="B511" t="str">
        <f t="shared" si="42"/>
        <v>P</v>
      </c>
      <c r="C511" t="str">
        <f t="shared" si="43"/>
        <v>E</v>
      </c>
      <c r="D511" s="3">
        <v>43393.088000000003</v>
      </c>
      <c r="E511" s="3">
        <v>86.117000000000004</v>
      </c>
      <c r="F511" s="3">
        <v>41864.431349655802</v>
      </c>
      <c r="G511" s="3">
        <v>8.9632701873779297</v>
      </c>
      <c r="H511" s="3">
        <f t="shared" si="44"/>
        <v>3.5228113987743872</v>
      </c>
      <c r="I511" s="3">
        <f t="shared" si="45"/>
        <v>0.10408247137473355</v>
      </c>
      <c r="J511" s="26">
        <v>42959.892059999998</v>
      </c>
      <c r="K511" s="26">
        <v>4.5700211519999998</v>
      </c>
      <c r="L511" s="3">
        <f t="shared" si="46"/>
        <v>0.99830632012177845</v>
      </c>
      <c r="M511" s="3">
        <f t="shared" si="47"/>
        <v>5.3067584240045512E-2</v>
      </c>
    </row>
    <row r="512" spans="1:13" x14ac:dyDescent="0.2">
      <c r="A512" t="s">
        <v>363</v>
      </c>
      <c r="B512" t="str">
        <f t="shared" si="42"/>
        <v>P</v>
      </c>
      <c r="C512" t="str">
        <f t="shared" si="43"/>
        <v>E</v>
      </c>
      <c r="D512" s="3">
        <v>41915.298000000003</v>
      </c>
      <c r="E512" s="3">
        <v>210.78299999999999</v>
      </c>
      <c r="F512" s="3">
        <v>40296.367217996398</v>
      </c>
      <c r="G512" s="3">
        <v>8.4438557624816895</v>
      </c>
      <c r="H512" s="3">
        <f t="shared" si="44"/>
        <v>3.8623864298987081</v>
      </c>
      <c r="I512" s="3">
        <f t="shared" si="45"/>
        <v>4.0059472360112959E-2</v>
      </c>
      <c r="J512" s="26">
        <v>41335.416620000004</v>
      </c>
      <c r="K512" s="26">
        <v>9.0344309809999999</v>
      </c>
      <c r="L512" s="3">
        <f t="shared" si="46"/>
        <v>1.3834599959184326</v>
      </c>
      <c r="M512" s="3">
        <f t="shared" si="47"/>
        <v>4.2861288533705279E-2</v>
      </c>
    </row>
    <row r="513" spans="1:13" x14ac:dyDescent="0.2">
      <c r="A513" t="s">
        <v>971</v>
      </c>
      <c r="B513" t="str">
        <f t="shared" si="42"/>
        <v>P</v>
      </c>
      <c r="C513" t="str">
        <f t="shared" si="43"/>
        <v>E</v>
      </c>
      <c r="D513" s="3">
        <v>42227.173000000003</v>
      </c>
      <c r="E513" s="3">
        <v>117.461</v>
      </c>
      <c r="F513" s="3">
        <v>40725.1394279546</v>
      </c>
      <c r="G513" s="3">
        <v>8.3202049732208199</v>
      </c>
      <c r="H513" s="3">
        <f t="shared" si="44"/>
        <v>3.5570308532029888</v>
      </c>
      <c r="I513" s="3">
        <f t="shared" si="45"/>
        <v>7.0833765873105289E-2</v>
      </c>
      <c r="J513" s="26">
        <v>41678.104050000002</v>
      </c>
      <c r="K513" s="26">
        <v>5.1563041209999998</v>
      </c>
      <c r="L513" s="3">
        <f t="shared" si="46"/>
        <v>1.3002739965566739</v>
      </c>
      <c r="M513" s="3">
        <f t="shared" si="47"/>
        <v>4.3898009730889399E-2</v>
      </c>
    </row>
    <row r="514" spans="1:13" x14ac:dyDescent="0.2">
      <c r="A514" t="s">
        <v>1341</v>
      </c>
      <c r="B514" t="str">
        <f t="shared" si="42"/>
        <v>P</v>
      </c>
      <c r="C514" t="str">
        <f t="shared" si="43"/>
        <v>E</v>
      </c>
      <c r="D514" s="3">
        <v>51235.534</v>
      </c>
      <c r="E514" s="3">
        <v>1807.413</v>
      </c>
      <c r="F514" s="3">
        <v>48919.333238854102</v>
      </c>
      <c r="G514" s="3">
        <v>13.9347870349884</v>
      </c>
      <c r="H514" s="3">
        <f t="shared" si="44"/>
        <v>4.5206921453105133</v>
      </c>
      <c r="I514" s="3">
        <f t="shared" si="45"/>
        <v>7.7097968394541812E-3</v>
      </c>
      <c r="J514" s="26">
        <v>50225.201289999997</v>
      </c>
      <c r="K514" s="26">
        <v>3.5690789220000001</v>
      </c>
      <c r="L514" s="3">
        <f t="shared" si="46"/>
        <v>1.9719375033741278</v>
      </c>
      <c r="M514" s="3">
        <f t="shared" si="47"/>
        <v>1.9746891949985975E-3</v>
      </c>
    </row>
    <row r="515" spans="1:13" x14ac:dyDescent="0.2">
      <c r="A515" t="s">
        <v>877</v>
      </c>
      <c r="B515" t="str">
        <f t="shared" si="42"/>
        <v>P</v>
      </c>
      <c r="C515" t="str">
        <f t="shared" si="43"/>
        <v>E</v>
      </c>
      <c r="D515" s="3">
        <v>42881.313000000002</v>
      </c>
      <c r="E515" s="3">
        <v>178.79900000000001</v>
      </c>
      <c r="F515" s="3">
        <v>41339.457885988697</v>
      </c>
      <c r="G515" s="3">
        <v>9.1433200836181605</v>
      </c>
      <c r="H515" s="3">
        <f t="shared" si="44"/>
        <v>3.5956341029280163</v>
      </c>
      <c r="I515" s="3">
        <f t="shared" si="45"/>
        <v>5.1137422936471458E-2</v>
      </c>
      <c r="J515" s="26">
        <v>42277.307229999999</v>
      </c>
      <c r="K515" s="26">
        <v>5.7634990220000004</v>
      </c>
      <c r="L515" s="3">
        <f t="shared" si="46"/>
        <v>1.4085524153609834</v>
      </c>
      <c r="M515" s="3">
        <f t="shared" si="47"/>
        <v>3.2234514857465646E-2</v>
      </c>
    </row>
    <row r="516" spans="1:13" x14ac:dyDescent="0.2">
      <c r="A516" t="s">
        <v>584</v>
      </c>
      <c r="B516" t="str">
        <f t="shared" ref="B516:B579" si="48">IF(LEFT(A516,1)="N","N","P")</f>
        <v>P</v>
      </c>
      <c r="C516" t="str">
        <f t="shared" ref="C516:C579" si="49" xml:space="preserve"> IF(B516="P",LEFT(A516,1),MID(A516,2,1))</f>
        <v>E</v>
      </c>
      <c r="D516" s="3">
        <v>53183.067000000003</v>
      </c>
      <c r="E516" s="3">
        <v>264.19099999999997</v>
      </c>
      <c r="F516" s="3">
        <v>51602.068061456397</v>
      </c>
      <c r="G516" s="3">
        <v>11.597029209136901</v>
      </c>
      <c r="H516" s="3">
        <f t="shared" ref="H516:H579" si="50">(D516-F516)*100/D516</f>
        <v>2.9727487106819273</v>
      </c>
      <c r="I516" s="3">
        <f t="shared" ref="I516:I579" si="51">G516/E516</f>
        <v>4.3896382576003354E-2</v>
      </c>
      <c r="J516" s="26">
        <v>52432.705179999997</v>
      </c>
      <c r="K516" s="26">
        <v>4.0544929500000002</v>
      </c>
      <c r="L516" s="3">
        <f t="shared" ref="L516:L579" si="52">(D516-J516)*100/D516</f>
        <v>1.4109036246442979</v>
      </c>
      <c r="M516" s="3">
        <f t="shared" ref="M516:M579" si="53">K516/E516</f>
        <v>1.53468246458055E-2</v>
      </c>
    </row>
    <row r="517" spans="1:13" x14ac:dyDescent="0.2">
      <c r="A517" t="s">
        <v>1432</v>
      </c>
      <c r="B517" t="str">
        <f t="shared" si="48"/>
        <v>P</v>
      </c>
      <c r="C517" t="str">
        <f t="shared" si="49"/>
        <v>E</v>
      </c>
      <c r="D517" s="3">
        <v>42306.288</v>
      </c>
      <c r="E517" s="3">
        <v>156.238</v>
      </c>
      <c r="F517" s="3">
        <v>40613.971286564098</v>
      </c>
      <c r="G517" s="3">
        <v>8.9152128696441597</v>
      </c>
      <c r="H517" s="3">
        <f t="shared" si="50"/>
        <v>4.000154098690726</v>
      </c>
      <c r="I517" s="3">
        <f t="shared" si="51"/>
        <v>5.7061744707716175E-2</v>
      </c>
      <c r="J517" s="26">
        <v>41814.791219999999</v>
      </c>
      <c r="K517" s="26">
        <v>5.5397408009999998</v>
      </c>
      <c r="L517" s="3">
        <f t="shared" si="52"/>
        <v>1.1617582237420625</v>
      </c>
      <c r="M517" s="3">
        <f t="shared" si="53"/>
        <v>3.5457064228932779E-2</v>
      </c>
    </row>
    <row r="518" spans="1:13" x14ac:dyDescent="0.2">
      <c r="A518" t="s">
        <v>322</v>
      </c>
      <c r="B518" t="str">
        <f t="shared" si="48"/>
        <v>P</v>
      </c>
      <c r="C518" t="str">
        <f t="shared" si="49"/>
        <v>E</v>
      </c>
      <c r="D518" s="3">
        <v>41959.862000000001</v>
      </c>
      <c r="E518" s="3">
        <v>140.15799999999999</v>
      </c>
      <c r="F518" s="3">
        <v>40582.030966160302</v>
      </c>
      <c r="G518" s="3">
        <v>8.9522809982299805</v>
      </c>
      <c r="H518" s="3">
        <f t="shared" si="50"/>
        <v>3.2836881919194552</v>
      </c>
      <c r="I518" s="3">
        <f t="shared" si="51"/>
        <v>6.3872779279313216E-2</v>
      </c>
      <c r="J518" s="26">
        <v>41493.6852</v>
      </c>
      <c r="K518" s="26">
        <v>7.690654039</v>
      </c>
      <c r="L518" s="3">
        <f t="shared" si="52"/>
        <v>1.1110065137964493</v>
      </c>
      <c r="M518" s="3">
        <f t="shared" si="53"/>
        <v>5.4871316935173164E-2</v>
      </c>
    </row>
    <row r="519" spans="1:13" x14ac:dyDescent="0.2">
      <c r="A519" t="s">
        <v>1379</v>
      </c>
      <c r="B519" t="str">
        <f t="shared" si="48"/>
        <v>P</v>
      </c>
      <c r="C519" t="str">
        <f t="shared" si="49"/>
        <v>E</v>
      </c>
      <c r="D519" s="3">
        <v>52361.483999999997</v>
      </c>
      <c r="E519" s="3">
        <v>213.92099999999999</v>
      </c>
      <c r="F519" s="3">
        <v>50122.058523560903</v>
      </c>
      <c r="G519" s="3">
        <v>15.4404308795928</v>
      </c>
      <c r="H519" s="3">
        <f t="shared" si="50"/>
        <v>4.2768563939843522</v>
      </c>
      <c r="I519" s="3">
        <f t="shared" si="51"/>
        <v>7.2178191386506232E-2</v>
      </c>
      <c r="J519" s="26">
        <v>51579.781430000003</v>
      </c>
      <c r="K519" s="26">
        <v>3.5748751159999999</v>
      </c>
      <c r="L519" s="3">
        <f t="shared" si="52"/>
        <v>1.4928961333486921</v>
      </c>
      <c r="M519" s="3">
        <f t="shared" si="53"/>
        <v>1.6711192991805388E-2</v>
      </c>
    </row>
    <row r="520" spans="1:13" x14ac:dyDescent="0.2">
      <c r="A520" t="s">
        <v>853</v>
      </c>
      <c r="B520" t="str">
        <f t="shared" si="48"/>
        <v>P</v>
      </c>
      <c r="C520" t="str">
        <f t="shared" si="49"/>
        <v>E</v>
      </c>
      <c r="D520" s="3">
        <v>51534.311000000002</v>
      </c>
      <c r="E520" s="3">
        <v>273.553</v>
      </c>
      <c r="F520" s="3">
        <v>49233.807615794401</v>
      </c>
      <c r="G520" s="3">
        <v>11.3183350563049</v>
      </c>
      <c r="H520" s="3">
        <f t="shared" si="50"/>
        <v>4.4640227832008854</v>
      </c>
      <c r="I520" s="3">
        <f t="shared" si="51"/>
        <v>4.1375291282877175E-2</v>
      </c>
      <c r="J520" s="26">
        <v>50292.497739999999</v>
      </c>
      <c r="K520" s="26">
        <v>3.3194789889999998</v>
      </c>
      <c r="L520" s="3">
        <f t="shared" si="52"/>
        <v>2.4096824734883961</v>
      </c>
      <c r="M520" s="3">
        <f t="shared" si="53"/>
        <v>1.2134683183880271E-2</v>
      </c>
    </row>
    <row r="521" spans="1:13" x14ac:dyDescent="0.2">
      <c r="A521" t="s">
        <v>1499</v>
      </c>
      <c r="B521" t="str">
        <f t="shared" si="48"/>
        <v>P</v>
      </c>
      <c r="C521" t="str">
        <f t="shared" si="49"/>
        <v>E</v>
      </c>
      <c r="D521" s="3">
        <v>38526.218000000001</v>
      </c>
      <c r="E521" s="3">
        <v>44.828000000000003</v>
      </c>
      <c r="F521" s="3">
        <v>37618.199709904402</v>
      </c>
      <c r="G521" s="3">
        <v>13.970811843871999</v>
      </c>
      <c r="H521" s="3">
        <f t="shared" si="50"/>
        <v>2.3568840577489301</v>
      </c>
      <c r="I521" s="3">
        <f t="shared" si="51"/>
        <v>0.31165369509842061</v>
      </c>
      <c r="J521" s="26">
        <v>38323.665609999996</v>
      </c>
      <c r="K521" s="26">
        <v>2.7650690080000002</v>
      </c>
      <c r="L521" s="3">
        <f t="shared" si="52"/>
        <v>0.52575207356196851</v>
      </c>
      <c r="M521" s="3">
        <f t="shared" si="53"/>
        <v>6.1681739270099047E-2</v>
      </c>
    </row>
    <row r="522" spans="1:13" x14ac:dyDescent="0.2">
      <c r="A522" t="s">
        <v>1327</v>
      </c>
      <c r="B522" t="str">
        <f t="shared" si="48"/>
        <v>P</v>
      </c>
      <c r="C522" t="str">
        <f t="shared" si="49"/>
        <v>E</v>
      </c>
      <c r="D522" s="3">
        <v>43302.775000000001</v>
      </c>
      <c r="E522" s="3">
        <v>114.452</v>
      </c>
      <c r="F522" s="3">
        <v>41823.350284784603</v>
      </c>
      <c r="G522" s="3">
        <v>15.428308963775599</v>
      </c>
      <c r="H522" s="3">
        <f t="shared" si="50"/>
        <v>3.4164663008673197</v>
      </c>
      <c r="I522" s="3">
        <f t="shared" si="51"/>
        <v>0.13480156715282912</v>
      </c>
      <c r="J522" s="26">
        <v>42945.921589999998</v>
      </c>
      <c r="K522" s="26">
        <v>6.8057789800000004</v>
      </c>
      <c r="L522" s="3">
        <f t="shared" si="52"/>
        <v>0.82408901046180838</v>
      </c>
      <c r="M522" s="3">
        <f t="shared" si="53"/>
        <v>5.9464045888232626E-2</v>
      </c>
    </row>
    <row r="523" spans="1:13" x14ac:dyDescent="0.2">
      <c r="A523" t="s">
        <v>512</v>
      </c>
      <c r="B523" t="str">
        <f t="shared" si="48"/>
        <v>P</v>
      </c>
      <c r="C523" t="str">
        <f t="shared" si="49"/>
        <v>E</v>
      </c>
      <c r="D523" s="3">
        <v>51471.500999999997</v>
      </c>
      <c r="E523" s="3">
        <v>140.53800000000001</v>
      </c>
      <c r="F523" s="3">
        <v>49132.894657528203</v>
      </c>
      <c r="G523" s="3">
        <v>9.3906359672546298</v>
      </c>
      <c r="H523" s="3">
        <f t="shared" si="50"/>
        <v>4.5434974637164638</v>
      </c>
      <c r="I523" s="3">
        <f t="shared" si="51"/>
        <v>6.6819194575521421E-2</v>
      </c>
      <c r="J523" s="26">
        <v>50189.040419999998</v>
      </c>
      <c r="K523" s="26">
        <v>3.0502316949999999</v>
      </c>
      <c r="L523" s="3">
        <f t="shared" si="52"/>
        <v>2.4915935130782354</v>
      </c>
      <c r="M523" s="3">
        <f t="shared" si="53"/>
        <v>2.1703964016849531E-2</v>
      </c>
    </row>
    <row r="524" spans="1:13" x14ac:dyDescent="0.2">
      <c r="A524" t="s">
        <v>1977</v>
      </c>
      <c r="B524" t="str">
        <f t="shared" si="48"/>
        <v>P</v>
      </c>
      <c r="C524" t="str">
        <f t="shared" si="49"/>
        <v>E</v>
      </c>
      <c r="D524" s="3">
        <v>42661.555999999997</v>
      </c>
      <c r="E524" s="3">
        <v>59.768000000000001</v>
      </c>
      <c r="F524" s="3">
        <v>41461.389261440403</v>
      </c>
      <c r="G524" s="3">
        <v>10.8496148586273</v>
      </c>
      <c r="H524" s="3">
        <f t="shared" si="50"/>
        <v>2.8132277654373268</v>
      </c>
      <c r="I524" s="3">
        <f t="shared" si="51"/>
        <v>0.18152882577009938</v>
      </c>
      <c r="J524" s="26">
        <v>42349.109040000003</v>
      </c>
      <c r="K524" s="26">
        <v>4.8674428460000003</v>
      </c>
      <c r="L524" s="3">
        <f t="shared" si="52"/>
        <v>0.73238528852532681</v>
      </c>
      <c r="M524" s="3">
        <f t="shared" si="53"/>
        <v>8.143894468611966E-2</v>
      </c>
    </row>
    <row r="525" spans="1:13" x14ac:dyDescent="0.2">
      <c r="A525" t="s">
        <v>26</v>
      </c>
      <c r="B525" t="str">
        <f t="shared" si="48"/>
        <v>P</v>
      </c>
      <c r="C525" t="str">
        <f t="shared" si="49"/>
        <v>E</v>
      </c>
      <c r="D525" s="3">
        <v>36445.553999999996</v>
      </c>
      <c r="E525" s="3">
        <v>35.957000000000001</v>
      </c>
      <c r="F525" s="3">
        <v>35717.504228641199</v>
      </c>
      <c r="G525" s="3">
        <v>11.6699090003967</v>
      </c>
      <c r="H525" s="3">
        <f t="shared" si="50"/>
        <v>1.9976367250688452</v>
      </c>
      <c r="I525" s="3">
        <f t="shared" si="51"/>
        <v>0.32455179799195427</v>
      </c>
      <c r="J525" s="26">
        <v>36206.992919999997</v>
      </c>
      <c r="K525" s="26">
        <v>2.8254859450000001</v>
      </c>
      <c r="L525" s="3">
        <f t="shared" si="52"/>
        <v>0.65456840085350199</v>
      </c>
      <c r="M525" s="3">
        <f t="shared" si="53"/>
        <v>7.8579579636788383E-2</v>
      </c>
    </row>
    <row r="526" spans="1:13" x14ac:dyDescent="0.2">
      <c r="A526" t="s">
        <v>905</v>
      </c>
      <c r="B526" t="str">
        <f t="shared" si="48"/>
        <v>P</v>
      </c>
      <c r="C526" t="str">
        <f t="shared" si="49"/>
        <v>E</v>
      </c>
      <c r="D526" s="3">
        <v>41981.478000000003</v>
      </c>
      <c r="E526" s="3">
        <v>182.68100000000001</v>
      </c>
      <c r="F526" s="3">
        <v>40352.810286266198</v>
      </c>
      <c r="G526" s="3">
        <v>10.4811370372772</v>
      </c>
      <c r="H526" s="3">
        <f t="shared" si="50"/>
        <v>3.8794911263815073</v>
      </c>
      <c r="I526" s="3">
        <f t="shared" si="51"/>
        <v>5.7373985457038222E-2</v>
      </c>
      <c r="J526" s="26">
        <v>41386.338519999998</v>
      </c>
      <c r="K526" s="26">
        <v>7.4179530140000001</v>
      </c>
      <c r="L526" s="3">
        <f t="shared" si="52"/>
        <v>1.4176239340596948</v>
      </c>
      <c r="M526" s="3">
        <f t="shared" si="53"/>
        <v>4.0606045587663737E-2</v>
      </c>
    </row>
    <row r="527" spans="1:13" x14ac:dyDescent="0.2">
      <c r="A527" t="s">
        <v>1352</v>
      </c>
      <c r="B527" t="str">
        <f t="shared" si="48"/>
        <v>P</v>
      </c>
      <c r="C527" t="str">
        <f t="shared" si="49"/>
        <v>E</v>
      </c>
      <c r="D527" s="3">
        <v>42442.913999999997</v>
      </c>
      <c r="E527" s="3">
        <v>163.68700000000001</v>
      </c>
      <c r="F527" s="3">
        <v>41062.211274329697</v>
      </c>
      <c r="G527" s="3">
        <v>12.4974846839904</v>
      </c>
      <c r="H527" s="3">
        <f t="shared" si="50"/>
        <v>3.2530818352158866</v>
      </c>
      <c r="I527" s="3">
        <f t="shared" si="51"/>
        <v>7.6349891463527345E-2</v>
      </c>
      <c r="J527" s="26">
        <v>42007.566270000003</v>
      </c>
      <c r="K527" s="26">
        <v>7.8799750800000004</v>
      </c>
      <c r="L527" s="3">
        <f t="shared" si="52"/>
        <v>1.0257253542958762</v>
      </c>
      <c r="M527" s="3">
        <f t="shared" si="53"/>
        <v>4.8140506454391614E-2</v>
      </c>
    </row>
    <row r="528" spans="1:13" x14ac:dyDescent="0.2">
      <c r="A528" t="s">
        <v>341</v>
      </c>
      <c r="B528" t="str">
        <f t="shared" si="48"/>
        <v>P</v>
      </c>
      <c r="C528" t="str">
        <f t="shared" si="49"/>
        <v>E</v>
      </c>
      <c r="D528" s="3">
        <v>36353.752999999997</v>
      </c>
      <c r="E528" s="3">
        <v>29.393000000000001</v>
      </c>
      <c r="F528" s="3">
        <v>35526.833413456101</v>
      </c>
      <c r="G528" s="3">
        <v>11.5957448482513</v>
      </c>
      <c r="H528" s="3">
        <f t="shared" si="50"/>
        <v>2.2746470950162863</v>
      </c>
      <c r="I528" s="3">
        <f t="shared" si="51"/>
        <v>0.39450702031950802</v>
      </c>
      <c r="J528" s="26">
        <v>35964.910320000003</v>
      </c>
      <c r="K528" s="26">
        <v>3.2729012970000002</v>
      </c>
      <c r="L528" s="3">
        <f t="shared" si="52"/>
        <v>1.0696080814544631</v>
      </c>
      <c r="M528" s="3">
        <f t="shared" si="53"/>
        <v>0.1113496851971558</v>
      </c>
    </row>
    <row r="529" spans="1:13" x14ac:dyDescent="0.2">
      <c r="A529" t="s">
        <v>588</v>
      </c>
      <c r="B529" t="str">
        <f t="shared" si="48"/>
        <v>P</v>
      </c>
      <c r="C529" t="str">
        <f t="shared" si="49"/>
        <v>E</v>
      </c>
      <c r="D529" s="3">
        <v>51256.036999999997</v>
      </c>
      <c r="E529" s="3">
        <v>322.47500000000002</v>
      </c>
      <c r="F529" s="3">
        <v>49345.815115735903</v>
      </c>
      <c r="G529" s="3">
        <v>12.1328067779541</v>
      </c>
      <c r="H529" s="3">
        <f t="shared" si="50"/>
        <v>3.7268232116035311</v>
      </c>
      <c r="I529" s="3">
        <f t="shared" si="51"/>
        <v>3.7624022879150627E-2</v>
      </c>
      <c r="J529" s="26">
        <v>50436.918640000004</v>
      </c>
      <c r="K529" s="26">
        <v>3.393039227</v>
      </c>
      <c r="L529" s="3">
        <f t="shared" si="52"/>
        <v>1.5980914794485441</v>
      </c>
      <c r="M529" s="3">
        <f t="shared" si="53"/>
        <v>1.0521867515311263E-2</v>
      </c>
    </row>
    <row r="530" spans="1:13" x14ac:dyDescent="0.2">
      <c r="A530" t="s">
        <v>1310</v>
      </c>
      <c r="B530" t="str">
        <f t="shared" si="48"/>
        <v>P</v>
      </c>
      <c r="C530" t="str">
        <f t="shared" si="49"/>
        <v>E</v>
      </c>
      <c r="D530" s="3">
        <v>38848.322</v>
      </c>
      <c r="E530" s="3">
        <v>26.236000000000001</v>
      </c>
      <c r="F530" s="3">
        <v>37808.655382818797</v>
      </c>
      <c r="G530" s="3">
        <v>15.571495056152299</v>
      </c>
      <c r="H530" s="3">
        <f t="shared" si="50"/>
        <v>2.676220139395475</v>
      </c>
      <c r="I530" s="3">
        <f t="shared" si="51"/>
        <v>0.59351635371826117</v>
      </c>
      <c r="J530" s="26">
        <v>38698.358260000001</v>
      </c>
      <c r="K530" s="26">
        <v>4.072744846</v>
      </c>
      <c r="L530" s="3">
        <f t="shared" si="52"/>
        <v>0.38602372581240246</v>
      </c>
      <c r="M530" s="3">
        <f t="shared" si="53"/>
        <v>0.15523497659704222</v>
      </c>
    </row>
    <row r="531" spans="1:13" x14ac:dyDescent="0.2">
      <c r="A531" t="s">
        <v>1240</v>
      </c>
      <c r="B531" t="str">
        <f t="shared" si="48"/>
        <v>P</v>
      </c>
      <c r="C531" t="str">
        <f t="shared" si="49"/>
        <v>E</v>
      </c>
      <c r="D531" s="3">
        <v>51324.788999999997</v>
      </c>
      <c r="E531" s="3">
        <v>303.31299999999999</v>
      </c>
      <c r="F531" s="3">
        <v>49116.971790463402</v>
      </c>
      <c r="G531" s="3">
        <v>14.7093608379364</v>
      </c>
      <c r="H531" s="3">
        <f t="shared" si="50"/>
        <v>4.3016586186776049</v>
      </c>
      <c r="I531" s="3">
        <f t="shared" si="51"/>
        <v>4.8495649174075624E-2</v>
      </c>
      <c r="J531" s="26">
        <v>50171.945699999997</v>
      </c>
      <c r="K531" s="26">
        <v>4.1287989620000003</v>
      </c>
      <c r="L531" s="3">
        <f t="shared" si="52"/>
        <v>2.2461725074018335</v>
      </c>
      <c r="M531" s="3">
        <f t="shared" si="53"/>
        <v>1.3612337624829798E-2</v>
      </c>
    </row>
    <row r="532" spans="1:13" x14ac:dyDescent="0.2">
      <c r="A532" t="s">
        <v>543</v>
      </c>
      <c r="B532" t="str">
        <f t="shared" si="48"/>
        <v>P</v>
      </c>
      <c r="C532" t="str">
        <f t="shared" si="49"/>
        <v>E</v>
      </c>
      <c r="D532" s="3">
        <v>35980.538999999997</v>
      </c>
      <c r="E532" s="3">
        <v>18.236999999999998</v>
      </c>
      <c r="F532" s="3">
        <v>35248.106144377998</v>
      </c>
      <c r="G532" s="3">
        <v>12.2887451648712</v>
      </c>
      <c r="H532" s="3">
        <f t="shared" si="50"/>
        <v>2.0356361410316808</v>
      </c>
      <c r="I532" s="3">
        <f t="shared" si="51"/>
        <v>0.6738358921352855</v>
      </c>
      <c r="J532" s="26">
        <v>35611.074359999999</v>
      </c>
      <c r="K532" s="26">
        <v>2.711480141</v>
      </c>
      <c r="L532" s="3">
        <f t="shared" si="52"/>
        <v>1.0268457623717042</v>
      </c>
      <c r="M532" s="3">
        <f t="shared" si="53"/>
        <v>0.14868016345890225</v>
      </c>
    </row>
    <row r="533" spans="1:13" x14ac:dyDescent="0.2">
      <c r="A533" t="s">
        <v>1399</v>
      </c>
      <c r="B533" t="str">
        <f t="shared" si="48"/>
        <v>P</v>
      </c>
      <c r="C533" t="str">
        <f t="shared" si="49"/>
        <v>E</v>
      </c>
      <c r="D533" s="3">
        <v>51082.523999999998</v>
      </c>
      <c r="E533" s="3">
        <v>719.07</v>
      </c>
      <c r="F533" s="3">
        <v>49257.077008406202</v>
      </c>
      <c r="G533" s="3">
        <v>9.6567909717559797</v>
      </c>
      <c r="H533" s="3">
        <f t="shared" si="50"/>
        <v>3.5735254420744664</v>
      </c>
      <c r="I533" s="3">
        <f t="shared" si="51"/>
        <v>1.342955619307714E-2</v>
      </c>
      <c r="J533" s="26">
        <v>50175.102010000002</v>
      </c>
      <c r="K533" s="26">
        <v>3.580872297</v>
      </c>
      <c r="L533" s="3">
        <f t="shared" si="52"/>
        <v>1.7763844049679207</v>
      </c>
      <c r="M533" s="3">
        <f t="shared" si="53"/>
        <v>4.9798660728440896E-3</v>
      </c>
    </row>
    <row r="534" spans="1:13" x14ac:dyDescent="0.2">
      <c r="A534" t="s">
        <v>626</v>
      </c>
      <c r="B534" t="str">
        <f t="shared" si="48"/>
        <v>P</v>
      </c>
      <c r="C534" t="str">
        <f t="shared" si="49"/>
        <v>E</v>
      </c>
      <c r="D534" s="3">
        <v>36510.038</v>
      </c>
      <c r="E534" s="3">
        <v>8.3059999999999992</v>
      </c>
      <c r="F534" s="3">
        <v>35896.313758220997</v>
      </c>
      <c r="G534" s="3">
        <v>11.3052148818969</v>
      </c>
      <c r="H534" s="3">
        <f t="shared" si="50"/>
        <v>1.6809739879728527</v>
      </c>
      <c r="I534" s="3">
        <f t="shared" si="51"/>
        <v>1.3610901615575368</v>
      </c>
      <c r="J534" s="26">
        <v>36336.268889999999</v>
      </c>
      <c r="K534" s="26">
        <v>2.541517019</v>
      </c>
      <c r="L534" s="3">
        <f t="shared" si="52"/>
        <v>0.47594886096804689</v>
      </c>
      <c r="M534" s="3">
        <f t="shared" si="53"/>
        <v>0.30598567529496751</v>
      </c>
    </row>
    <row r="535" spans="1:13" x14ac:dyDescent="0.2">
      <c r="A535" t="s">
        <v>617</v>
      </c>
      <c r="B535" t="str">
        <f t="shared" si="48"/>
        <v>P</v>
      </c>
      <c r="C535" t="str">
        <f t="shared" si="49"/>
        <v>E</v>
      </c>
      <c r="D535" s="3">
        <v>36982.493000000002</v>
      </c>
      <c r="E535" s="3">
        <v>22.204000000000001</v>
      </c>
      <c r="F535" s="3">
        <v>35805.821348827398</v>
      </c>
      <c r="G535" s="3">
        <v>11.6364369392395</v>
      </c>
      <c r="H535" s="3">
        <f t="shared" si="50"/>
        <v>3.181699111448772</v>
      </c>
      <c r="I535" s="3">
        <f t="shared" si="51"/>
        <v>0.52406939917309947</v>
      </c>
      <c r="J535" s="26">
        <v>36681.439559999999</v>
      </c>
      <c r="K535" s="26">
        <v>2.4025180339999999</v>
      </c>
      <c r="L535" s="3">
        <f t="shared" si="52"/>
        <v>0.81404312034887238</v>
      </c>
      <c r="M535" s="3">
        <f t="shared" si="53"/>
        <v>0.10820203720050441</v>
      </c>
    </row>
    <row r="536" spans="1:13" x14ac:dyDescent="0.2">
      <c r="A536" t="s">
        <v>838</v>
      </c>
      <c r="B536" t="str">
        <f t="shared" si="48"/>
        <v>P</v>
      </c>
      <c r="C536" t="str">
        <f t="shared" si="49"/>
        <v>E</v>
      </c>
      <c r="D536" s="3">
        <v>36176.953000000001</v>
      </c>
      <c r="E536" s="3">
        <v>5.6559999999999997</v>
      </c>
      <c r="F536" s="3">
        <v>35148.115452250997</v>
      </c>
      <c r="G536" s="3">
        <v>11.8331000804901</v>
      </c>
      <c r="H536" s="3">
        <f t="shared" si="50"/>
        <v>2.8439032655652463</v>
      </c>
      <c r="I536" s="3">
        <f t="shared" si="51"/>
        <v>2.0921322631701025</v>
      </c>
      <c r="J536" s="26">
        <v>35722.545160000001</v>
      </c>
      <c r="K536" s="26">
        <v>2.8451130390000001</v>
      </c>
      <c r="L536" s="3">
        <f t="shared" si="52"/>
        <v>1.2560699625532306</v>
      </c>
      <c r="M536" s="3">
        <f t="shared" si="53"/>
        <v>0.50302564338755307</v>
      </c>
    </row>
    <row r="537" spans="1:13" x14ac:dyDescent="0.2">
      <c r="A537" t="s">
        <v>585</v>
      </c>
      <c r="B537" t="str">
        <f t="shared" si="48"/>
        <v>P</v>
      </c>
      <c r="C537" t="str">
        <f t="shared" si="49"/>
        <v>E</v>
      </c>
      <c r="D537" s="3">
        <v>49979.161999999997</v>
      </c>
      <c r="E537" s="3">
        <v>419.2</v>
      </c>
      <c r="F537" s="3">
        <v>47710.153514692603</v>
      </c>
      <c r="G537" s="3">
        <v>10.602692842483499</v>
      </c>
      <c r="H537" s="3">
        <f t="shared" si="50"/>
        <v>4.5399090230992538</v>
      </c>
      <c r="I537" s="3">
        <f t="shared" si="51"/>
        <v>2.5292683307451096E-2</v>
      </c>
      <c r="J537" s="26">
        <v>48608.603759999998</v>
      </c>
      <c r="K537" s="26">
        <v>2.869901896</v>
      </c>
      <c r="L537" s="3">
        <f t="shared" si="52"/>
        <v>2.7422593440042045</v>
      </c>
      <c r="M537" s="3">
        <f t="shared" si="53"/>
        <v>6.8461400190839693E-3</v>
      </c>
    </row>
    <row r="538" spans="1:13" x14ac:dyDescent="0.2">
      <c r="A538" t="s">
        <v>89</v>
      </c>
      <c r="B538" t="str">
        <f t="shared" si="48"/>
        <v>P</v>
      </c>
      <c r="C538" t="str">
        <f t="shared" si="49"/>
        <v>E</v>
      </c>
      <c r="D538" s="3">
        <v>49203.593999999997</v>
      </c>
      <c r="E538" s="3">
        <v>1800.64</v>
      </c>
      <c r="F538" s="3">
        <v>47139.720845021096</v>
      </c>
      <c r="G538" s="3">
        <v>11.933508157730101</v>
      </c>
      <c r="H538" s="3">
        <f t="shared" si="50"/>
        <v>4.194557728809202</v>
      </c>
      <c r="I538" s="3">
        <f t="shared" si="51"/>
        <v>6.6273703559457196E-3</v>
      </c>
      <c r="J538" s="26">
        <v>48151.789230000002</v>
      </c>
      <c r="K538" s="26">
        <v>3.1940040590000001</v>
      </c>
      <c r="L538" s="3">
        <f t="shared" si="52"/>
        <v>2.1376584198300539</v>
      </c>
      <c r="M538" s="3">
        <f t="shared" si="53"/>
        <v>1.7738160093078016E-3</v>
      </c>
    </row>
    <row r="539" spans="1:13" x14ac:dyDescent="0.2">
      <c r="A539" t="s">
        <v>590</v>
      </c>
      <c r="B539" t="str">
        <f t="shared" si="48"/>
        <v>P</v>
      </c>
      <c r="C539" t="str">
        <f t="shared" si="49"/>
        <v>E</v>
      </c>
      <c r="D539" s="3">
        <v>36811.572</v>
      </c>
      <c r="E539" s="3">
        <v>11.025</v>
      </c>
      <c r="F539" s="3">
        <v>35957.429193380704</v>
      </c>
      <c r="G539" s="3">
        <v>11.9956767559051</v>
      </c>
      <c r="H539" s="3">
        <f t="shared" si="50"/>
        <v>2.3203105985783399</v>
      </c>
      <c r="I539" s="3">
        <f t="shared" si="51"/>
        <v>1.0880432431659954</v>
      </c>
      <c r="J539" s="26">
        <v>36531.84562</v>
      </c>
      <c r="K539" s="26">
        <v>2.5561747549999998</v>
      </c>
      <c r="L539" s="3">
        <f t="shared" si="52"/>
        <v>0.75988708116023962</v>
      </c>
      <c r="M539" s="3">
        <f t="shared" si="53"/>
        <v>0.23185258548752832</v>
      </c>
    </row>
    <row r="540" spans="1:13" x14ac:dyDescent="0.2">
      <c r="A540" t="s">
        <v>619</v>
      </c>
      <c r="B540" t="str">
        <f t="shared" si="48"/>
        <v>P</v>
      </c>
      <c r="C540" t="str">
        <f t="shared" si="49"/>
        <v>E</v>
      </c>
      <c r="D540" s="3">
        <v>51226.563000000002</v>
      </c>
      <c r="E540" s="3">
        <v>287.59500000000003</v>
      </c>
      <c r="F540" s="3">
        <v>48892.996160981398</v>
      </c>
      <c r="G540" s="3">
        <v>11.567564010620099</v>
      </c>
      <c r="H540" s="3">
        <f t="shared" si="50"/>
        <v>4.5553843599044574</v>
      </c>
      <c r="I540" s="3">
        <f t="shared" si="51"/>
        <v>4.0221714600810511E-2</v>
      </c>
      <c r="J540" s="26">
        <v>50000.186079999999</v>
      </c>
      <c r="K540" s="26">
        <v>3.1801691060000001</v>
      </c>
      <c r="L540" s="3">
        <f t="shared" si="52"/>
        <v>2.3940253809337206</v>
      </c>
      <c r="M540" s="3">
        <f t="shared" si="53"/>
        <v>1.105780387697978E-2</v>
      </c>
    </row>
    <row r="541" spans="1:13" x14ac:dyDescent="0.2">
      <c r="A541" t="s">
        <v>128</v>
      </c>
      <c r="B541" t="str">
        <f t="shared" si="48"/>
        <v>P</v>
      </c>
      <c r="C541" t="str">
        <f t="shared" si="49"/>
        <v>E</v>
      </c>
      <c r="D541" s="3">
        <v>41894.462</v>
      </c>
      <c r="E541" s="3">
        <v>58.695</v>
      </c>
      <c r="F541" s="3">
        <v>40782.796012431703</v>
      </c>
      <c r="G541" s="3">
        <v>14.128598213195801</v>
      </c>
      <c r="H541" s="3">
        <f t="shared" si="50"/>
        <v>2.6534914986336293</v>
      </c>
      <c r="I541" s="3">
        <f t="shared" si="51"/>
        <v>0.2407121256188057</v>
      </c>
      <c r="J541" s="26">
        <v>41454.538710000001</v>
      </c>
      <c r="K541" s="26">
        <v>3.7724101540000001</v>
      </c>
      <c r="L541" s="3">
        <f t="shared" si="52"/>
        <v>1.0500750433315</v>
      </c>
      <c r="M541" s="3">
        <f t="shared" si="53"/>
        <v>6.4271405639321919E-2</v>
      </c>
    </row>
    <row r="542" spans="1:13" x14ac:dyDescent="0.2">
      <c r="A542" t="s">
        <v>678</v>
      </c>
      <c r="B542" t="str">
        <f t="shared" si="48"/>
        <v>P</v>
      </c>
      <c r="C542" t="str">
        <f t="shared" si="49"/>
        <v>E</v>
      </c>
      <c r="D542" s="3">
        <v>49671.747000000003</v>
      </c>
      <c r="E542" s="3">
        <v>380.3</v>
      </c>
      <c r="F542" s="3">
        <v>47273.568298938902</v>
      </c>
      <c r="G542" s="3">
        <v>9.5713651180267298</v>
      </c>
      <c r="H542" s="3">
        <f t="shared" si="50"/>
        <v>4.8280538654319942</v>
      </c>
      <c r="I542" s="3">
        <f t="shared" si="51"/>
        <v>2.5167933520974836E-2</v>
      </c>
      <c r="J542" s="26">
        <v>48633.477129999999</v>
      </c>
      <c r="K542" s="26">
        <v>3.091975927</v>
      </c>
      <c r="L542" s="3">
        <f t="shared" si="52"/>
        <v>2.0902624383233466</v>
      </c>
      <c r="M542" s="3">
        <f t="shared" si="53"/>
        <v>8.1303600499605579E-3</v>
      </c>
    </row>
    <row r="543" spans="1:13" x14ac:dyDescent="0.2">
      <c r="A543" t="s">
        <v>642</v>
      </c>
      <c r="B543" t="str">
        <f t="shared" si="48"/>
        <v>P</v>
      </c>
      <c r="C543" t="str">
        <f t="shared" si="49"/>
        <v>E</v>
      </c>
      <c r="D543" s="3">
        <v>44014.864000000001</v>
      </c>
      <c r="E543" s="3">
        <v>60.116999999999997</v>
      </c>
      <c r="F543" s="3">
        <v>42914.670065235303</v>
      </c>
      <c r="G543" s="3">
        <v>13.3857679367065</v>
      </c>
      <c r="H543" s="3">
        <f t="shared" si="50"/>
        <v>2.4995963517340378</v>
      </c>
      <c r="I543" s="3">
        <f t="shared" si="51"/>
        <v>0.22266194149253124</v>
      </c>
      <c r="J543" s="26">
        <v>43621.515270000004</v>
      </c>
      <c r="K543" s="26">
        <v>2.683897972</v>
      </c>
      <c r="L543" s="3">
        <f t="shared" si="52"/>
        <v>0.89367248754874684</v>
      </c>
      <c r="M543" s="3">
        <f t="shared" si="53"/>
        <v>4.4644575943576695E-2</v>
      </c>
    </row>
    <row r="544" spans="1:13" x14ac:dyDescent="0.2">
      <c r="A544" t="s">
        <v>503</v>
      </c>
      <c r="B544" t="str">
        <f t="shared" si="48"/>
        <v>P</v>
      </c>
      <c r="C544" t="str">
        <f t="shared" si="49"/>
        <v>E</v>
      </c>
      <c r="D544" s="3">
        <v>38170.427000000003</v>
      </c>
      <c r="E544" s="3">
        <v>4.5430000000000001</v>
      </c>
      <c r="F544" s="3">
        <v>37180.987222928197</v>
      </c>
      <c r="G544" s="3">
        <v>5.2910242080688397</v>
      </c>
      <c r="H544" s="3">
        <f t="shared" si="50"/>
        <v>2.5921632395461698</v>
      </c>
      <c r="I544" s="3">
        <f t="shared" si="51"/>
        <v>1.1646542390642394</v>
      </c>
      <c r="J544" s="26">
        <v>37796.093399999998</v>
      </c>
      <c r="K544" s="26">
        <v>2.8443326949999999</v>
      </c>
      <c r="L544" s="3">
        <f t="shared" si="52"/>
        <v>0.98069010336197016</v>
      </c>
      <c r="M544" s="3">
        <f t="shared" si="53"/>
        <v>0.62609128219238386</v>
      </c>
    </row>
    <row r="545" spans="1:13" x14ac:dyDescent="0.2">
      <c r="A545" t="s">
        <v>1268</v>
      </c>
      <c r="B545" t="str">
        <f t="shared" si="48"/>
        <v>P</v>
      </c>
      <c r="C545" t="str">
        <f t="shared" si="49"/>
        <v>E</v>
      </c>
      <c r="D545" s="3">
        <v>52343.057000000001</v>
      </c>
      <c r="E545" s="3">
        <v>260.94499999999999</v>
      </c>
      <c r="F545" s="3">
        <v>50161.128114045197</v>
      </c>
      <c r="G545" s="3">
        <v>13.8518621921539</v>
      </c>
      <c r="H545" s="3">
        <f t="shared" si="50"/>
        <v>4.1685163439246642</v>
      </c>
      <c r="I545" s="3">
        <f t="shared" si="51"/>
        <v>5.3083455104155665E-2</v>
      </c>
      <c r="J545" s="26">
        <v>51365.03716</v>
      </c>
      <c r="K545" s="26">
        <v>3.758427143</v>
      </c>
      <c r="L545" s="3">
        <f t="shared" si="52"/>
        <v>1.8684805512983333</v>
      </c>
      <c r="M545" s="3">
        <f t="shared" si="53"/>
        <v>1.4403139140431892E-2</v>
      </c>
    </row>
    <row r="546" spans="1:13" x14ac:dyDescent="0.2">
      <c r="A546" t="s">
        <v>922</v>
      </c>
      <c r="B546" t="str">
        <f t="shared" si="48"/>
        <v>P</v>
      </c>
      <c r="C546" t="str">
        <f t="shared" si="49"/>
        <v>E</v>
      </c>
      <c r="D546" s="3">
        <v>41376.089</v>
      </c>
      <c r="E546" s="3">
        <v>46.917000000000002</v>
      </c>
      <c r="F546" s="3">
        <v>39826.047333420698</v>
      </c>
      <c r="G546" s="3">
        <v>12.3201332092285</v>
      </c>
      <c r="H546" s="3">
        <f t="shared" si="50"/>
        <v>3.7462256681130541</v>
      </c>
      <c r="I546" s="3">
        <f t="shared" si="51"/>
        <v>0.26259422403880256</v>
      </c>
      <c r="J546" s="26">
        <v>40935.500749999999</v>
      </c>
      <c r="K546" s="26">
        <v>2.695096731</v>
      </c>
      <c r="L546" s="3">
        <f t="shared" si="52"/>
        <v>1.0648378342380322</v>
      </c>
      <c r="M546" s="3">
        <f t="shared" si="53"/>
        <v>5.7443927169256344E-2</v>
      </c>
    </row>
    <row r="547" spans="1:13" x14ac:dyDescent="0.2">
      <c r="A547" t="s">
        <v>9</v>
      </c>
      <c r="B547" t="str">
        <f t="shared" si="48"/>
        <v>P</v>
      </c>
      <c r="C547" t="str">
        <f t="shared" si="49"/>
        <v>E</v>
      </c>
      <c r="D547" s="3">
        <v>51730.677000000003</v>
      </c>
      <c r="E547" s="3">
        <v>241.637</v>
      </c>
      <c r="F547" s="3">
        <v>49705.312439007997</v>
      </c>
      <c r="G547" s="3">
        <v>12.1052870750427</v>
      </c>
      <c r="H547" s="3">
        <f t="shared" si="50"/>
        <v>3.9152098492583147</v>
      </c>
      <c r="I547" s="3">
        <f t="shared" si="51"/>
        <v>5.0096992906892159E-2</v>
      </c>
      <c r="J547" s="26">
        <v>50837.653810000003</v>
      </c>
      <c r="K547" s="26">
        <v>4.7494499680000004</v>
      </c>
      <c r="L547" s="3">
        <f t="shared" si="52"/>
        <v>1.7262932592202491</v>
      </c>
      <c r="M547" s="3">
        <f t="shared" si="53"/>
        <v>1.9655309277966538E-2</v>
      </c>
    </row>
    <row r="548" spans="1:13" x14ac:dyDescent="0.2">
      <c r="A548" t="s">
        <v>428</v>
      </c>
      <c r="B548" t="str">
        <f t="shared" si="48"/>
        <v>P</v>
      </c>
      <c r="C548" t="str">
        <f t="shared" si="49"/>
        <v>E</v>
      </c>
      <c r="D548" s="3">
        <v>42128.127999999997</v>
      </c>
      <c r="E548" s="3">
        <v>82.245999999999995</v>
      </c>
      <c r="F548" s="3">
        <v>40918.652370277901</v>
      </c>
      <c r="G548" s="3">
        <v>12.675271987915</v>
      </c>
      <c r="H548" s="3">
        <f t="shared" si="50"/>
        <v>2.8709455823009646</v>
      </c>
      <c r="I548" s="3">
        <f t="shared" si="51"/>
        <v>0.1541141452218345</v>
      </c>
      <c r="J548" s="26">
        <v>41767.048150000002</v>
      </c>
      <c r="K548" s="26">
        <v>2.4320030209999999</v>
      </c>
      <c r="L548" s="3">
        <f t="shared" si="52"/>
        <v>0.85709920459792244</v>
      </c>
      <c r="M548" s="3">
        <f t="shared" si="53"/>
        <v>2.9569863835323298E-2</v>
      </c>
    </row>
    <row r="549" spans="1:13" x14ac:dyDescent="0.2">
      <c r="A549" t="s">
        <v>121</v>
      </c>
      <c r="B549" t="str">
        <f t="shared" si="48"/>
        <v>P</v>
      </c>
      <c r="C549" t="str">
        <f t="shared" si="49"/>
        <v>E</v>
      </c>
      <c r="D549" s="3">
        <v>50687.832000000002</v>
      </c>
      <c r="E549" s="3">
        <v>268.25799999999998</v>
      </c>
      <c r="F549" s="3">
        <v>48757.242991924402</v>
      </c>
      <c r="G549" s="3">
        <v>14.0300991535186</v>
      </c>
      <c r="H549" s="3">
        <f t="shared" si="50"/>
        <v>3.808781973700512</v>
      </c>
      <c r="I549" s="3">
        <f t="shared" si="51"/>
        <v>5.2300766998630427E-2</v>
      </c>
      <c r="J549" s="26">
        <v>49850.227449999998</v>
      </c>
      <c r="K549" s="26">
        <v>3.741173029</v>
      </c>
      <c r="L549" s="3">
        <f t="shared" si="52"/>
        <v>1.6524765746540582</v>
      </c>
      <c r="M549" s="3">
        <f t="shared" si="53"/>
        <v>1.3946175059084912E-2</v>
      </c>
    </row>
    <row r="550" spans="1:13" x14ac:dyDescent="0.2">
      <c r="A550" t="s">
        <v>1084</v>
      </c>
      <c r="B550" t="str">
        <f t="shared" si="48"/>
        <v>P</v>
      </c>
      <c r="C550" t="str">
        <f t="shared" si="49"/>
        <v>E</v>
      </c>
      <c r="D550" s="3">
        <v>51639.654999999999</v>
      </c>
      <c r="E550" s="3">
        <v>168.42500000000001</v>
      </c>
      <c r="F550" s="3">
        <v>49662.0815005568</v>
      </c>
      <c r="G550" s="3">
        <v>15.349404811859101</v>
      </c>
      <c r="H550" s="3">
        <f t="shared" si="50"/>
        <v>3.8295637324517346</v>
      </c>
      <c r="I550" s="3">
        <f t="shared" si="51"/>
        <v>9.1134955094903367E-2</v>
      </c>
      <c r="J550" s="26">
        <v>50711.603159999999</v>
      </c>
      <c r="K550" s="26">
        <v>5.1466791629999999</v>
      </c>
      <c r="L550" s="3">
        <f t="shared" si="52"/>
        <v>1.7971689392580181</v>
      </c>
      <c r="M550" s="3">
        <f t="shared" si="53"/>
        <v>3.0557691334421846E-2</v>
      </c>
    </row>
    <row r="551" spans="1:13" x14ac:dyDescent="0.2">
      <c r="A551" t="s">
        <v>793</v>
      </c>
      <c r="B551" t="str">
        <f t="shared" si="48"/>
        <v>P</v>
      </c>
      <c r="C551" t="str">
        <f t="shared" si="49"/>
        <v>E</v>
      </c>
      <c r="D551" s="3">
        <v>36827.582999999999</v>
      </c>
      <c r="E551" s="3">
        <v>1.3240000000000001</v>
      </c>
      <c r="F551" s="3">
        <v>35947.272056407899</v>
      </c>
      <c r="G551" s="3">
        <v>4.5075321197509703</v>
      </c>
      <c r="H551" s="3">
        <f t="shared" si="50"/>
        <v>2.3903576392512638</v>
      </c>
      <c r="I551" s="3">
        <f t="shared" si="51"/>
        <v>3.4044804529841164</v>
      </c>
      <c r="J551" s="26">
        <v>36471.364439999998</v>
      </c>
      <c r="K551" s="26">
        <v>2.4004628659999998</v>
      </c>
      <c r="L551" s="3">
        <f t="shared" si="52"/>
        <v>0.96726021905917958</v>
      </c>
      <c r="M551" s="3">
        <f t="shared" si="53"/>
        <v>1.8130384184290027</v>
      </c>
    </row>
    <row r="552" spans="1:13" x14ac:dyDescent="0.2">
      <c r="A552" t="s">
        <v>1161</v>
      </c>
      <c r="B552" t="str">
        <f t="shared" si="48"/>
        <v>P</v>
      </c>
      <c r="C552" t="str">
        <f t="shared" si="49"/>
        <v>E</v>
      </c>
      <c r="D552" s="3">
        <v>42498.059000000001</v>
      </c>
      <c r="E552" s="3">
        <v>49.872999999999998</v>
      </c>
      <c r="F552" s="3">
        <v>41410.092158130203</v>
      </c>
      <c r="G552" s="3">
        <v>13.963339090347199</v>
      </c>
      <c r="H552" s="3">
        <f t="shared" si="50"/>
        <v>2.5600388993525525</v>
      </c>
      <c r="I552" s="3">
        <f t="shared" si="51"/>
        <v>0.27997792573831931</v>
      </c>
      <c r="J552" s="26">
        <v>42071.920850000002</v>
      </c>
      <c r="K552" s="26">
        <v>2.5061938760000002</v>
      </c>
      <c r="L552" s="3">
        <f t="shared" si="52"/>
        <v>1.0027237949855519</v>
      </c>
      <c r="M552" s="3">
        <f t="shared" si="53"/>
        <v>5.0251516371583829E-2</v>
      </c>
    </row>
    <row r="553" spans="1:13" x14ac:dyDescent="0.2">
      <c r="A553" t="s">
        <v>651</v>
      </c>
      <c r="B553" t="str">
        <f t="shared" si="48"/>
        <v>P</v>
      </c>
      <c r="C553" t="str">
        <f t="shared" si="49"/>
        <v>E</v>
      </c>
      <c r="D553" s="3">
        <v>41115.728000000003</v>
      </c>
      <c r="E553" s="3">
        <v>45.798999999999999</v>
      </c>
      <c r="F553" s="3">
        <v>40201.661220765898</v>
      </c>
      <c r="G553" s="3">
        <v>14.6148180961608</v>
      </c>
      <c r="H553" s="3">
        <f t="shared" si="50"/>
        <v>2.223156012789326</v>
      </c>
      <c r="I553" s="3">
        <f t="shared" si="51"/>
        <v>0.31910779921310073</v>
      </c>
      <c r="J553" s="26">
        <v>40807.6368</v>
      </c>
      <c r="K553" s="26">
        <v>3.4691169259999999</v>
      </c>
      <c r="L553" s="3">
        <f t="shared" si="52"/>
        <v>0.74932687559369626</v>
      </c>
      <c r="M553" s="3">
        <f t="shared" si="53"/>
        <v>7.5746564903163824E-2</v>
      </c>
    </row>
    <row r="554" spans="1:13" x14ac:dyDescent="0.2">
      <c r="A554" t="s">
        <v>1482</v>
      </c>
      <c r="B554" t="str">
        <f t="shared" si="48"/>
        <v>P</v>
      </c>
      <c r="C554" t="str">
        <f t="shared" si="49"/>
        <v>E</v>
      </c>
      <c r="D554" s="3">
        <v>37522.46</v>
      </c>
      <c r="E554" s="3">
        <v>5.4560000000000004</v>
      </c>
      <c r="F554" s="3">
        <v>36607.753175331301</v>
      </c>
      <c r="G554" s="3">
        <v>4.6749022006988499</v>
      </c>
      <c r="H554" s="3">
        <f t="shared" si="50"/>
        <v>2.4377581445051781</v>
      </c>
      <c r="I554" s="3">
        <f t="shared" si="51"/>
        <v>0.85683691361782433</v>
      </c>
      <c r="J554" s="26">
        <v>37246.535559999997</v>
      </c>
      <c r="K554" s="26">
        <v>6.6236140729999997</v>
      </c>
      <c r="L554" s="3">
        <f t="shared" si="52"/>
        <v>0.73535807620289961</v>
      </c>
      <c r="M554" s="3">
        <f t="shared" si="53"/>
        <v>1.2140055119134896</v>
      </c>
    </row>
    <row r="555" spans="1:13" x14ac:dyDescent="0.2">
      <c r="A555" t="s">
        <v>494</v>
      </c>
      <c r="B555" t="str">
        <f t="shared" si="48"/>
        <v>P</v>
      </c>
      <c r="C555" t="str">
        <f t="shared" si="49"/>
        <v>E</v>
      </c>
      <c r="D555" s="3">
        <v>41111.891000000003</v>
      </c>
      <c r="E555" s="3">
        <v>53.994999999999997</v>
      </c>
      <c r="F555" s="3">
        <v>39814.961016677596</v>
      </c>
      <c r="G555" s="3">
        <v>13.643609046936</v>
      </c>
      <c r="H555" s="3">
        <f t="shared" si="50"/>
        <v>3.1546347097544278</v>
      </c>
      <c r="I555" s="3">
        <f t="shared" si="51"/>
        <v>0.25268282335282899</v>
      </c>
      <c r="J555" s="26">
        <v>40660.627789999999</v>
      </c>
      <c r="K555" s="26">
        <v>2.6603310109999998</v>
      </c>
      <c r="L555" s="3">
        <f t="shared" si="52"/>
        <v>1.0976464449178573</v>
      </c>
      <c r="M555" s="3">
        <f t="shared" si="53"/>
        <v>4.9269951125104176E-2</v>
      </c>
    </row>
    <row r="556" spans="1:13" x14ac:dyDescent="0.2">
      <c r="A556" t="s">
        <v>344</v>
      </c>
      <c r="B556" t="str">
        <f t="shared" si="48"/>
        <v>P</v>
      </c>
      <c r="C556" t="str">
        <f t="shared" si="49"/>
        <v>E</v>
      </c>
      <c r="D556" s="3">
        <v>49987.031999999999</v>
      </c>
      <c r="E556" s="3">
        <v>209.13800000000001</v>
      </c>
      <c r="F556" s="3">
        <v>48016.8342994661</v>
      </c>
      <c r="G556" s="3">
        <v>12.814129829406699</v>
      </c>
      <c r="H556" s="3">
        <f t="shared" si="50"/>
        <v>3.9414176471487634</v>
      </c>
      <c r="I556" s="3">
        <f t="shared" si="51"/>
        <v>6.1271169416398256E-2</v>
      </c>
      <c r="J556" s="26">
        <v>49119.641109999997</v>
      </c>
      <c r="K556" s="26">
        <v>5.1363878249999999</v>
      </c>
      <c r="L556" s="3">
        <f t="shared" si="52"/>
        <v>1.735231829727363</v>
      </c>
      <c r="M556" s="3">
        <f t="shared" si="53"/>
        <v>2.4559801781598754E-2</v>
      </c>
    </row>
    <row r="557" spans="1:13" x14ac:dyDescent="0.2">
      <c r="A557" t="s">
        <v>110</v>
      </c>
      <c r="B557" t="str">
        <f t="shared" si="48"/>
        <v>P</v>
      </c>
      <c r="C557" t="str">
        <f t="shared" si="49"/>
        <v>E</v>
      </c>
      <c r="D557" s="3">
        <v>36854.142</v>
      </c>
      <c r="E557" s="3">
        <v>2.073</v>
      </c>
      <c r="F557" s="3">
        <v>35874.955631490397</v>
      </c>
      <c r="G557" s="3">
        <v>4.6274111270904497</v>
      </c>
      <c r="H557" s="3">
        <f t="shared" si="50"/>
        <v>2.6569235243886649</v>
      </c>
      <c r="I557" s="3">
        <f t="shared" si="51"/>
        <v>2.2322291978246258</v>
      </c>
      <c r="J557" s="26">
        <v>36521.142099999997</v>
      </c>
      <c r="K557" s="26">
        <v>3.2932047839999998</v>
      </c>
      <c r="L557" s="3">
        <f t="shared" si="52"/>
        <v>0.90356166750538525</v>
      </c>
      <c r="M557" s="3">
        <f t="shared" si="53"/>
        <v>1.5886178408104197</v>
      </c>
    </row>
    <row r="558" spans="1:13" x14ac:dyDescent="0.2">
      <c r="A558" t="s">
        <v>1957</v>
      </c>
      <c r="B558" t="str">
        <f t="shared" si="48"/>
        <v>P</v>
      </c>
      <c r="C558" t="str">
        <f t="shared" si="49"/>
        <v>E</v>
      </c>
      <c r="D558" s="3">
        <v>49159.822</v>
      </c>
      <c r="E558" s="3">
        <v>293.43099999999998</v>
      </c>
      <c r="F558" s="3">
        <v>47103.435179514498</v>
      </c>
      <c r="G558" s="3">
        <v>12.264780998229901</v>
      </c>
      <c r="H558" s="3">
        <f t="shared" si="50"/>
        <v>4.1830640080135</v>
      </c>
      <c r="I558" s="3">
        <f t="shared" si="51"/>
        <v>4.1797836623362568E-2</v>
      </c>
      <c r="J558" s="26">
        <v>48306.435100000002</v>
      </c>
      <c r="K558" s="26">
        <v>3.993954182</v>
      </c>
      <c r="L558" s="3">
        <f t="shared" si="52"/>
        <v>1.7359438364117707</v>
      </c>
      <c r="M558" s="3">
        <f t="shared" si="53"/>
        <v>1.3611220975288911E-2</v>
      </c>
    </row>
    <row r="559" spans="1:13" x14ac:dyDescent="0.2">
      <c r="A559" t="s">
        <v>1156</v>
      </c>
      <c r="B559" t="str">
        <f t="shared" si="48"/>
        <v>P</v>
      </c>
      <c r="C559" t="str">
        <f t="shared" si="49"/>
        <v>E</v>
      </c>
      <c r="D559" s="3">
        <v>51247.23</v>
      </c>
      <c r="E559" s="3">
        <v>228.61600000000001</v>
      </c>
      <c r="F559" s="3">
        <v>49567.819459504797</v>
      </c>
      <c r="G559" s="3">
        <v>14.3138740062713</v>
      </c>
      <c r="H559" s="3">
        <f t="shared" si="50"/>
        <v>3.2770757375475825</v>
      </c>
      <c r="I559" s="3">
        <f t="shared" si="51"/>
        <v>6.2610989634458214E-2</v>
      </c>
      <c r="J559" s="26">
        <v>50284.796199999997</v>
      </c>
      <c r="K559" s="26">
        <v>4.0441489219999998</v>
      </c>
      <c r="L559" s="3">
        <f t="shared" si="52"/>
        <v>1.8780211145070789</v>
      </c>
      <c r="M559" s="3">
        <f t="shared" si="53"/>
        <v>1.7689702041851836E-2</v>
      </c>
    </row>
    <row r="560" spans="1:13" x14ac:dyDescent="0.2">
      <c r="A560" t="s">
        <v>365</v>
      </c>
      <c r="B560" t="str">
        <f t="shared" si="48"/>
        <v>P</v>
      </c>
      <c r="C560" t="str">
        <f t="shared" si="49"/>
        <v>E</v>
      </c>
      <c r="D560" s="3">
        <v>41395.305</v>
      </c>
      <c r="E560" s="3">
        <v>48.826999999999998</v>
      </c>
      <c r="F560" s="3">
        <v>40469.756692139497</v>
      </c>
      <c r="G560" s="3">
        <v>14.436852216720499</v>
      </c>
      <c r="H560" s="3">
        <f t="shared" si="50"/>
        <v>2.2358774934995718</v>
      </c>
      <c r="I560" s="3">
        <f t="shared" si="51"/>
        <v>0.29567354571692916</v>
      </c>
      <c r="J560" s="26">
        <v>41126.842360000002</v>
      </c>
      <c r="K560" s="26">
        <v>3.6019461150000001</v>
      </c>
      <c r="L560" s="3">
        <f t="shared" si="52"/>
        <v>0.64853403061047121</v>
      </c>
      <c r="M560" s="3">
        <f t="shared" si="53"/>
        <v>7.3769556085772223E-2</v>
      </c>
    </row>
    <row r="561" spans="1:13" x14ac:dyDescent="0.2">
      <c r="A561" t="s">
        <v>94</v>
      </c>
      <c r="B561" t="str">
        <f t="shared" si="48"/>
        <v>P</v>
      </c>
      <c r="C561" t="str">
        <f t="shared" si="49"/>
        <v>E</v>
      </c>
      <c r="D561" s="3">
        <v>41858.148999999998</v>
      </c>
      <c r="E561" s="3">
        <v>21.338000000000001</v>
      </c>
      <c r="F561" s="3">
        <v>40606.077610400796</v>
      </c>
      <c r="G561" s="3">
        <v>15.463428974151601</v>
      </c>
      <c r="H561" s="3">
        <f t="shared" si="50"/>
        <v>2.9912249335229832</v>
      </c>
      <c r="I561" s="3">
        <f t="shared" si="51"/>
        <v>0.72468970728988658</v>
      </c>
      <c r="J561" s="26">
        <v>41275.642630000002</v>
      </c>
      <c r="K561" s="26">
        <v>2.8389677999999998</v>
      </c>
      <c r="L561" s="3">
        <f t="shared" si="52"/>
        <v>1.3916199925610555</v>
      </c>
      <c r="M561" s="3">
        <f t="shared" si="53"/>
        <v>0.13304751148186333</v>
      </c>
    </row>
    <row r="562" spans="1:13" x14ac:dyDescent="0.2">
      <c r="A562" t="s">
        <v>1184</v>
      </c>
      <c r="B562" t="str">
        <f t="shared" si="48"/>
        <v>P</v>
      </c>
      <c r="C562" t="str">
        <f t="shared" si="49"/>
        <v>E</v>
      </c>
      <c r="D562" s="3">
        <v>42957.343999999997</v>
      </c>
      <c r="E562" s="3">
        <v>4.5060000000000002</v>
      </c>
      <c r="F562" s="3">
        <v>42113.923103819099</v>
      </c>
      <c r="G562" s="3">
        <v>19.0084290504455</v>
      </c>
      <c r="H562" s="3">
        <f t="shared" si="50"/>
        <v>1.96339162910281</v>
      </c>
      <c r="I562" s="3">
        <f t="shared" si="51"/>
        <v>4.2184707169208826</v>
      </c>
      <c r="J562" s="26">
        <v>42661.380669999999</v>
      </c>
      <c r="K562" s="26">
        <v>2.652105331</v>
      </c>
      <c r="L562" s="3">
        <f t="shared" si="52"/>
        <v>0.68897027246376941</v>
      </c>
      <c r="M562" s="3">
        <f t="shared" si="53"/>
        <v>0.58857197758544155</v>
      </c>
    </row>
    <row r="563" spans="1:13" x14ac:dyDescent="0.2">
      <c r="A563" t="s">
        <v>899</v>
      </c>
      <c r="B563" t="str">
        <f t="shared" si="48"/>
        <v>P</v>
      </c>
      <c r="C563" t="str">
        <f t="shared" si="49"/>
        <v>E</v>
      </c>
      <c r="D563" s="3">
        <v>36832.387999999999</v>
      </c>
      <c r="E563" s="3">
        <v>2.0649999999999999</v>
      </c>
      <c r="F563" s="3">
        <v>35707.980854492598</v>
      </c>
      <c r="G563" s="3">
        <v>4.6694698333740199</v>
      </c>
      <c r="H563" s="3">
        <f t="shared" si="50"/>
        <v>3.0527674325851502</v>
      </c>
      <c r="I563" s="3">
        <f t="shared" si="51"/>
        <v>2.2612444713675641</v>
      </c>
      <c r="J563" s="26">
        <v>36285.026610000001</v>
      </c>
      <c r="K563" s="26">
        <v>3.1282250880000002</v>
      </c>
      <c r="L563" s="3">
        <f t="shared" si="52"/>
        <v>1.4860871632868284</v>
      </c>
      <c r="M563" s="3">
        <f t="shared" si="53"/>
        <v>1.5148789772397095</v>
      </c>
    </row>
    <row r="564" spans="1:13" x14ac:dyDescent="0.2">
      <c r="A564" t="s">
        <v>484</v>
      </c>
      <c r="B564" t="str">
        <f t="shared" si="48"/>
        <v>P</v>
      </c>
      <c r="C564" t="str">
        <f t="shared" si="49"/>
        <v>E</v>
      </c>
      <c r="D564" s="3">
        <v>37387.065999999999</v>
      </c>
      <c r="E564" s="3">
        <v>2.3069999999999999</v>
      </c>
      <c r="F564" s="3">
        <v>36583.493631093297</v>
      </c>
      <c r="G564" s="3">
        <v>4.2162349224090496</v>
      </c>
      <c r="H564" s="3">
        <f t="shared" si="50"/>
        <v>2.1493325229283884</v>
      </c>
      <c r="I564" s="3">
        <f t="shared" si="51"/>
        <v>1.8275834080663416</v>
      </c>
      <c r="J564" s="26">
        <v>37105.05186</v>
      </c>
      <c r="K564" s="26">
        <v>2.6276540759999998</v>
      </c>
      <c r="L564" s="3">
        <f t="shared" si="52"/>
        <v>0.75430936463428111</v>
      </c>
      <c r="M564" s="3">
        <f t="shared" si="53"/>
        <v>1.1389917971391417</v>
      </c>
    </row>
    <row r="565" spans="1:13" x14ac:dyDescent="0.2">
      <c r="A565" t="s">
        <v>1030</v>
      </c>
      <c r="B565" t="str">
        <f t="shared" si="48"/>
        <v>P</v>
      </c>
      <c r="C565" t="str">
        <f t="shared" si="49"/>
        <v>E</v>
      </c>
      <c r="D565" s="3">
        <v>42993.152000000002</v>
      </c>
      <c r="E565" s="3">
        <v>3.6059999999999999</v>
      </c>
      <c r="F565" s="3">
        <v>41974.338196557997</v>
      </c>
      <c r="G565" s="3">
        <v>15.8359520435333</v>
      </c>
      <c r="H565" s="3">
        <f t="shared" si="50"/>
        <v>2.3697118169935631</v>
      </c>
      <c r="I565" s="3">
        <f t="shared" si="51"/>
        <v>4.3915563071362458</v>
      </c>
      <c r="J565" s="26">
        <v>42662.41951</v>
      </c>
      <c r="K565" s="26">
        <v>2.6460857390000001</v>
      </c>
      <c r="L565" s="3">
        <f t="shared" si="52"/>
        <v>0.76926783595676385</v>
      </c>
      <c r="M565" s="3">
        <f t="shared" si="53"/>
        <v>0.73380081503050476</v>
      </c>
    </row>
    <row r="566" spans="1:13" x14ac:dyDescent="0.2">
      <c r="A566" t="s">
        <v>1373</v>
      </c>
      <c r="B566" t="str">
        <f t="shared" si="48"/>
        <v>P</v>
      </c>
      <c r="C566" t="str">
        <f t="shared" si="49"/>
        <v>E</v>
      </c>
      <c r="D566" s="3">
        <v>36663.64</v>
      </c>
      <c r="E566" s="3">
        <v>0.73799999999999999</v>
      </c>
      <c r="F566" s="3">
        <v>35720.324034956902</v>
      </c>
      <c r="G566" s="3">
        <v>8.7490499019622803</v>
      </c>
      <c r="H566" s="3">
        <f t="shared" si="50"/>
        <v>2.5728922852261724</v>
      </c>
      <c r="I566" s="3">
        <f t="shared" si="51"/>
        <v>11.855081167970569</v>
      </c>
      <c r="J566" s="26">
        <v>36333.900509999999</v>
      </c>
      <c r="K566" s="26">
        <v>4.4561579230000001</v>
      </c>
      <c r="L566" s="3">
        <f t="shared" si="52"/>
        <v>0.89936375657190593</v>
      </c>
      <c r="M566" s="3">
        <f t="shared" si="53"/>
        <v>6.0381543672086719</v>
      </c>
    </row>
    <row r="567" spans="1:13" x14ac:dyDescent="0.2">
      <c r="A567" t="s">
        <v>1256</v>
      </c>
      <c r="B567" t="str">
        <f t="shared" si="48"/>
        <v>P</v>
      </c>
      <c r="C567" t="str">
        <f t="shared" si="49"/>
        <v>E</v>
      </c>
      <c r="D567" s="3">
        <v>36455.076000000001</v>
      </c>
      <c r="E567" s="3">
        <v>3.113</v>
      </c>
      <c r="F567" s="3">
        <v>35625.1497312949</v>
      </c>
      <c r="G567" s="3">
        <v>5.9327130317687899</v>
      </c>
      <c r="H567" s="3">
        <f t="shared" si="50"/>
        <v>2.2765725922642468</v>
      </c>
      <c r="I567" s="3">
        <f t="shared" si="51"/>
        <v>1.9057863899032412</v>
      </c>
      <c r="J567" s="26">
        <v>36172.862459999997</v>
      </c>
      <c r="K567" s="26">
        <v>5.8518669609999998</v>
      </c>
      <c r="L567" s="3">
        <f t="shared" si="52"/>
        <v>0.77414058881677894</v>
      </c>
      <c r="M567" s="3">
        <f t="shared" si="53"/>
        <v>1.8798159206553164</v>
      </c>
    </row>
    <row r="568" spans="1:13" x14ac:dyDescent="0.2">
      <c r="A568" t="s">
        <v>906</v>
      </c>
      <c r="B568" t="str">
        <f t="shared" si="48"/>
        <v>P</v>
      </c>
      <c r="C568" t="str">
        <f t="shared" si="49"/>
        <v>E</v>
      </c>
      <c r="D568" s="3">
        <v>36674.739000000001</v>
      </c>
      <c r="E568" s="3">
        <v>1.6479999999999999</v>
      </c>
      <c r="F568" s="3">
        <v>35813.575535346099</v>
      </c>
      <c r="G568" s="3">
        <v>4.9430887699127197</v>
      </c>
      <c r="H568" s="3">
        <f t="shared" si="50"/>
        <v>2.3481106836340464</v>
      </c>
      <c r="I568" s="3">
        <f t="shared" si="51"/>
        <v>2.9994470691217963</v>
      </c>
      <c r="J568" s="26">
        <v>36220.575420000001</v>
      </c>
      <c r="K568" s="26">
        <v>3.8809168340000002</v>
      </c>
      <c r="L568" s="3">
        <f t="shared" si="52"/>
        <v>1.2383553159028626</v>
      </c>
      <c r="M568" s="3">
        <f t="shared" si="53"/>
        <v>2.3549252633495148</v>
      </c>
    </row>
    <row r="569" spans="1:13" x14ac:dyDescent="0.2">
      <c r="A569" t="s">
        <v>1954</v>
      </c>
      <c r="B569" t="str">
        <f t="shared" si="48"/>
        <v>P</v>
      </c>
      <c r="C569" t="str">
        <f t="shared" si="49"/>
        <v>E</v>
      </c>
      <c r="D569" s="3">
        <v>49937.938999999998</v>
      </c>
      <c r="E569" s="3">
        <v>421.21699999999998</v>
      </c>
      <c r="F569" s="3">
        <v>48352.9780454028</v>
      </c>
      <c r="G569" s="3">
        <v>16.179564952850299</v>
      </c>
      <c r="H569" s="3">
        <f t="shared" si="50"/>
        <v>3.1738613694033271</v>
      </c>
      <c r="I569" s="3">
        <f t="shared" si="51"/>
        <v>3.8411471884682476E-2</v>
      </c>
      <c r="J569" s="26">
        <v>49351.33294</v>
      </c>
      <c r="K569" s="26">
        <v>4.9528789519999998</v>
      </c>
      <c r="L569" s="3">
        <f t="shared" si="52"/>
        <v>1.1746701440762268</v>
      </c>
      <c r="M569" s="3">
        <f t="shared" si="53"/>
        <v>1.1758497287621345E-2</v>
      </c>
    </row>
    <row r="570" spans="1:13" x14ac:dyDescent="0.2">
      <c r="A570" t="s">
        <v>1973</v>
      </c>
      <c r="B570" t="str">
        <f t="shared" si="48"/>
        <v>P</v>
      </c>
      <c r="C570" t="str">
        <f t="shared" si="49"/>
        <v>E</v>
      </c>
      <c r="D570" s="3">
        <v>50717.07</v>
      </c>
      <c r="E570" s="3">
        <v>140.38499999999999</v>
      </c>
      <c r="F570" s="3">
        <v>48937.583874854798</v>
      </c>
      <c r="G570" s="3">
        <v>15.9838976860046</v>
      </c>
      <c r="H570" s="3">
        <f t="shared" si="50"/>
        <v>3.5086532505627832</v>
      </c>
      <c r="I570" s="3">
        <f t="shared" si="51"/>
        <v>0.11385758938636321</v>
      </c>
      <c r="J570" s="26">
        <v>50023.736080000002</v>
      </c>
      <c r="K570" s="26">
        <v>4.3664360049999997</v>
      </c>
      <c r="L570" s="3">
        <f t="shared" si="52"/>
        <v>1.3670622533990968</v>
      </c>
      <c r="M570" s="3">
        <f t="shared" si="53"/>
        <v>3.1103294547138227E-2</v>
      </c>
    </row>
    <row r="571" spans="1:13" x14ac:dyDescent="0.2">
      <c r="A571" t="s">
        <v>1150</v>
      </c>
      <c r="B571" t="str">
        <f t="shared" si="48"/>
        <v>P</v>
      </c>
      <c r="C571" t="str">
        <f t="shared" si="49"/>
        <v>E</v>
      </c>
      <c r="D571" s="3">
        <v>51584.743000000002</v>
      </c>
      <c r="E571" s="3">
        <v>141.76599999999999</v>
      </c>
      <c r="F571" s="3">
        <v>50074.920584680804</v>
      </c>
      <c r="G571" s="3">
        <v>19.315881967544499</v>
      </c>
      <c r="H571" s="3">
        <f t="shared" si="50"/>
        <v>2.9268778470393824</v>
      </c>
      <c r="I571" s="3">
        <f t="shared" si="51"/>
        <v>0.13625186552166599</v>
      </c>
      <c r="J571" s="26">
        <v>50755.118219999997</v>
      </c>
      <c r="K571" s="26">
        <v>4.3606498240000002</v>
      </c>
      <c r="L571" s="3">
        <f t="shared" si="52"/>
        <v>1.6082754933954124</v>
      </c>
      <c r="M571" s="3">
        <f t="shared" si="53"/>
        <v>3.0759489750715973E-2</v>
      </c>
    </row>
    <row r="572" spans="1:13" x14ac:dyDescent="0.2">
      <c r="A572" t="s">
        <v>1296</v>
      </c>
      <c r="B572" t="str">
        <f t="shared" si="48"/>
        <v>P</v>
      </c>
      <c r="C572" t="str">
        <f t="shared" si="49"/>
        <v>E</v>
      </c>
      <c r="D572" s="3">
        <v>37539.396000000001</v>
      </c>
      <c r="E572" s="3">
        <v>1.2450000000000001</v>
      </c>
      <c r="F572" s="3">
        <v>36697.365043755497</v>
      </c>
      <c r="G572" s="3">
        <v>6.5066449642181396</v>
      </c>
      <c r="H572" s="3">
        <f t="shared" si="50"/>
        <v>2.2430594148198431</v>
      </c>
      <c r="I572" s="3">
        <f t="shared" si="51"/>
        <v>5.2262208547936861</v>
      </c>
      <c r="J572" s="26">
        <v>37262.474179999997</v>
      </c>
      <c r="K572" s="26">
        <v>2.473773241</v>
      </c>
      <c r="L572" s="3">
        <f t="shared" si="52"/>
        <v>0.73768320619757233</v>
      </c>
      <c r="M572" s="3">
        <f t="shared" si="53"/>
        <v>1.9869664586345379</v>
      </c>
    </row>
    <row r="573" spans="1:13" x14ac:dyDescent="0.2">
      <c r="A573" t="s">
        <v>692</v>
      </c>
      <c r="B573" t="str">
        <f t="shared" si="48"/>
        <v>P</v>
      </c>
      <c r="C573" t="str">
        <f t="shared" si="49"/>
        <v>E</v>
      </c>
      <c r="D573" s="3">
        <v>41769.730000000003</v>
      </c>
      <c r="E573" s="3">
        <v>2.4900000000000002</v>
      </c>
      <c r="F573" s="3">
        <v>40847.007848172201</v>
      </c>
      <c r="G573" s="3">
        <v>14.0857350826263</v>
      </c>
      <c r="H573" s="3">
        <f t="shared" si="50"/>
        <v>2.20906898806337</v>
      </c>
      <c r="I573" s="3">
        <f t="shared" si="51"/>
        <v>5.6569217199302404</v>
      </c>
      <c r="J573" s="26">
        <v>41411.138099999996</v>
      </c>
      <c r="K573" s="26">
        <v>2.7028949259999999</v>
      </c>
      <c r="L573" s="3">
        <f t="shared" si="52"/>
        <v>0.85849705037597013</v>
      </c>
      <c r="M573" s="3">
        <f t="shared" si="53"/>
        <v>1.0854999702811243</v>
      </c>
    </row>
    <row r="574" spans="1:13" x14ac:dyDescent="0.2">
      <c r="A574" t="s">
        <v>529</v>
      </c>
      <c r="B574" t="str">
        <f t="shared" si="48"/>
        <v>P</v>
      </c>
      <c r="C574" t="str">
        <f t="shared" si="49"/>
        <v>E</v>
      </c>
      <c r="D574" s="3">
        <v>43977.966999999997</v>
      </c>
      <c r="E574" s="3">
        <v>11.831</v>
      </c>
      <c r="F574" s="3">
        <v>42880.736077643101</v>
      </c>
      <c r="G574" s="3">
        <v>7.3479979038238499</v>
      </c>
      <c r="H574" s="3">
        <f t="shared" si="50"/>
        <v>2.4949559909326768</v>
      </c>
      <c r="I574" s="3">
        <f t="shared" si="51"/>
        <v>0.62108003582316373</v>
      </c>
      <c r="J574" s="26">
        <v>43515.123800000001</v>
      </c>
      <c r="K574" s="26">
        <v>2.9674599169999998</v>
      </c>
      <c r="L574" s="3">
        <f t="shared" si="52"/>
        <v>1.052443374656213</v>
      </c>
      <c r="M574" s="3">
        <f t="shared" si="53"/>
        <v>0.25082071819795454</v>
      </c>
    </row>
    <row r="575" spans="1:13" x14ac:dyDescent="0.2">
      <c r="A575" t="s">
        <v>219</v>
      </c>
      <c r="B575" t="str">
        <f t="shared" si="48"/>
        <v>P</v>
      </c>
      <c r="C575" t="str">
        <f t="shared" si="49"/>
        <v>E</v>
      </c>
      <c r="D575" s="3">
        <v>36666.110999999997</v>
      </c>
      <c r="E575" s="3">
        <v>1.895</v>
      </c>
      <c r="F575" s="3">
        <v>35690.692724106098</v>
      </c>
      <c r="G575" s="3">
        <v>4.5736842155456499</v>
      </c>
      <c r="H575" s="3">
        <f t="shared" si="50"/>
        <v>2.6602719767414076</v>
      </c>
      <c r="I575" s="3">
        <f t="shared" si="51"/>
        <v>2.4135536757496832</v>
      </c>
      <c r="J575" s="26">
        <v>36220.7624</v>
      </c>
      <c r="K575" s="26">
        <v>2.5772471430000001</v>
      </c>
      <c r="L575" s="3">
        <f t="shared" si="52"/>
        <v>1.2146054977033085</v>
      </c>
      <c r="M575" s="3">
        <f t="shared" si="53"/>
        <v>1.3600248775725594</v>
      </c>
    </row>
    <row r="576" spans="1:13" x14ac:dyDescent="0.2">
      <c r="A576" t="s">
        <v>1157</v>
      </c>
      <c r="B576" t="str">
        <f t="shared" si="48"/>
        <v>P</v>
      </c>
      <c r="C576" t="str">
        <f t="shared" si="49"/>
        <v>E</v>
      </c>
      <c r="D576" s="3">
        <v>42801.567999999999</v>
      </c>
      <c r="E576" s="3">
        <v>1.978</v>
      </c>
      <c r="F576" s="3">
        <v>41859.919100284402</v>
      </c>
      <c r="G576" s="3">
        <v>6.1842360496520996</v>
      </c>
      <c r="H576" s="3">
        <f t="shared" si="50"/>
        <v>2.200033652308246</v>
      </c>
      <c r="I576" s="3">
        <f t="shared" si="51"/>
        <v>3.1265096307644589</v>
      </c>
      <c r="J576" s="26">
        <v>42380.892780000002</v>
      </c>
      <c r="K576" s="26">
        <v>3.096112728</v>
      </c>
      <c r="L576" s="3">
        <f t="shared" si="52"/>
        <v>0.98285002082166095</v>
      </c>
      <c r="M576" s="3">
        <f t="shared" si="53"/>
        <v>1.5652743822042468</v>
      </c>
    </row>
    <row r="577" spans="1:13" x14ac:dyDescent="0.2">
      <c r="A577" t="s">
        <v>1075</v>
      </c>
      <c r="B577" t="str">
        <f t="shared" si="48"/>
        <v>P</v>
      </c>
      <c r="C577" t="str">
        <f t="shared" si="49"/>
        <v>E</v>
      </c>
      <c r="D577" s="3">
        <v>36679.123</v>
      </c>
      <c r="E577" s="3">
        <v>0.68</v>
      </c>
      <c r="F577" s="3">
        <v>35797.083658148498</v>
      </c>
      <c r="G577" s="3">
        <v>5.3086869716644198</v>
      </c>
      <c r="H577" s="3">
        <f t="shared" si="50"/>
        <v>2.4047449058460351</v>
      </c>
      <c r="I577" s="3">
        <f t="shared" si="51"/>
        <v>7.8068926053888523</v>
      </c>
      <c r="J577" s="26">
        <v>36223.952149999997</v>
      </c>
      <c r="K577" s="26">
        <v>2.5510013100000002</v>
      </c>
      <c r="L577" s="3">
        <f t="shared" si="52"/>
        <v>1.2409534709976633</v>
      </c>
      <c r="M577" s="3">
        <f t="shared" si="53"/>
        <v>3.7514725147058825</v>
      </c>
    </row>
    <row r="578" spans="1:13" x14ac:dyDescent="0.2">
      <c r="A578" t="s">
        <v>1201</v>
      </c>
      <c r="B578" t="str">
        <f t="shared" si="48"/>
        <v>P</v>
      </c>
      <c r="C578" t="str">
        <f t="shared" si="49"/>
        <v>E</v>
      </c>
      <c r="D578" s="3">
        <v>51505.163999999997</v>
      </c>
      <c r="E578" s="3">
        <v>143.53800000000001</v>
      </c>
      <c r="F578" s="3">
        <v>49834.191761758702</v>
      </c>
      <c r="G578" s="3">
        <v>97.713753223419104</v>
      </c>
      <c r="H578" s="3">
        <f t="shared" si="50"/>
        <v>3.2442809778089337</v>
      </c>
      <c r="I578" s="3">
        <f t="shared" si="51"/>
        <v>0.68075180944014191</v>
      </c>
      <c r="J578" s="26">
        <v>50720.527220000004</v>
      </c>
      <c r="K578" s="26">
        <v>2.6246042250000001</v>
      </c>
      <c r="L578" s="3">
        <f t="shared" si="52"/>
        <v>1.5234138075941153</v>
      </c>
      <c r="M578" s="3">
        <f t="shared" si="53"/>
        <v>1.8285082870041384E-2</v>
      </c>
    </row>
    <row r="579" spans="1:13" x14ac:dyDescent="0.2">
      <c r="A579" t="s">
        <v>1324</v>
      </c>
      <c r="B579" t="str">
        <f t="shared" si="48"/>
        <v>P</v>
      </c>
      <c r="C579" t="str">
        <f t="shared" si="49"/>
        <v>E</v>
      </c>
      <c r="D579" s="3">
        <v>49418.351999999999</v>
      </c>
      <c r="E579" s="3">
        <v>120.21599999999999</v>
      </c>
      <c r="F579" s="3">
        <v>47734.7612057636</v>
      </c>
      <c r="G579" s="3">
        <v>24.0449199676513</v>
      </c>
      <c r="H579" s="3">
        <f t="shared" si="50"/>
        <v>3.4068129067444404</v>
      </c>
      <c r="I579" s="3">
        <f t="shared" si="51"/>
        <v>0.20001430731060177</v>
      </c>
      <c r="J579" s="26">
        <v>48765.936580000001</v>
      </c>
      <c r="K579" s="26">
        <v>2.9251730440000001</v>
      </c>
      <c r="L579" s="3">
        <f t="shared" si="52"/>
        <v>1.3201885404839027</v>
      </c>
      <c r="M579" s="3">
        <f t="shared" si="53"/>
        <v>2.4332643275437549E-2</v>
      </c>
    </row>
    <row r="580" spans="1:13" x14ac:dyDescent="0.2">
      <c r="A580" t="s">
        <v>1405</v>
      </c>
      <c r="B580" t="str">
        <f t="shared" ref="B580:B643" si="54">IF(LEFT(A580,1)="N","N","P")</f>
        <v>P</v>
      </c>
      <c r="C580" t="str">
        <f t="shared" ref="C580:C643" si="55" xml:space="preserve"> IF(B580="P",LEFT(A580,1),MID(A580,2,1))</f>
        <v>E</v>
      </c>
      <c r="D580" s="3">
        <v>38144.972999999998</v>
      </c>
      <c r="E580" s="3">
        <v>1.2410000000000001</v>
      </c>
      <c r="F580" s="3">
        <v>37163.983344908898</v>
      </c>
      <c r="G580" s="3">
        <v>4.9696111679077104</v>
      </c>
      <c r="H580" s="3">
        <f t="shared" ref="H580:H643" si="56">(D580-F580)*100/D580</f>
        <v>2.5717403315270402</v>
      </c>
      <c r="I580" s="3">
        <f t="shared" ref="I580:I643" si="57">G580/E580</f>
        <v>4.0045214890473089</v>
      </c>
      <c r="J580" s="26">
        <v>37773.575570000001</v>
      </c>
      <c r="K580" s="26">
        <v>2.933074951</v>
      </c>
      <c r="L580" s="3">
        <f t="shared" ref="L580:L643" si="58">(D580-J580)*100/D580</f>
        <v>0.97364711727544617</v>
      </c>
      <c r="M580" s="3">
        <f t="shared" ref="M580:M643" si="59">K580/E580</f>
        <v>2.3634769951651893</v>
      </c>
    </row>
    <row r="581" spans="1:13" x14ac:dyDescent="0.2">
      <c r="A581" t="s">
        <v>457</v>
      </c>
      <c r="B581" t="str">
        <f t="shared" si="54"/>
        <v>P</v>
      </c>
      <c r="C581" t="str">
        <f t="shared" si="55"/>
        <v>E</v>
      </c>
      <c r="D581" s="3">
        <v>43433.493000000002</v>
      </c>
      <c r="E581" s="3">
        <v>3.3330000000000002</v>
      </c>
      <c r="F581" s="3">
        <v>42354.366101235901</v>
      </c>
      <c r="G581" s="3">
        <v>5.3112552165985099</v>
      </c>
      <c r="H581" s="3">
        <f t="shared" si="56"/>
        <v>2.4845501115098005</v>
      </c>
      <c r="I581" s="3">
        <f t="shared" si="57"/>
        <v>1.59353591857141</v>
      </c>
      <c r="J581" s="26">
        <v>42915.975480000001</v>
      </c>
      <c r="K581" s="26">
        <v>3.153030872</v>
      </c>
      <c r="L581" s="3">
        <f t="shared" si="58"/>
        <v>1.1915171547450747</v>
      </c>
      <c r="M581" s="3">
        <f t="shared" si="59"/>
        <v>0.94600386198619857</v>
      </c>
    </row>
    <row r="582" spans="1:13" x14ac:dyDescent="0.2">
      <c r="A582" t="s">
        <v>1545</v>
      </c>
      <c r="B582" t="str">
        <f t="shared" si="54"/>
        <v>P</v>
      </c>
      <c r="C582" t="str">
        <f t="shared" si="55"/>
        <v>E</v>
      </c>
      <c r="D582" s="3">
        <v>52109.993000000002</v>
      </c>
      <c r="E582" s="3">
        <v>81.62</v>
      </c>
      <c r="F582" s="3">
        <v>50595.5888437545</v>
      </c>
      <c r="G582" s="3">
        <v>22.468794107437098</v>
      </c>
      <c r="H582" s="3">
        <f t="shared" si="56"/>
        <v>2.9061684123532738</v>
      </c>
      <c r="I582" s="3">
        <f t="shared" si="57"/>
        <v>0.2752853970526476</v>
      </c>
      <c r="J582" s="26">
        <v>51433.304080000002</v>
      </c>
      <c r="K582" s="26">
        <v>2.6820979120000001</v>
      </c>
      <c r="L582" s="3">
        <f t="shared" si="58"/>
        <v>1.2985780289780513</v>
      </c>
      <c r="M582" s="3">
        <f t="shared" si="59"/>
        <v>3.2860792844890956E-2</v>
      </c>
    </row>
    <row r="583" spans="1:13" x14ac:dyDescent="0.2">
      <c r="A583" t="s">
        <v>560</v>
      </c>
      <c r="B583" t="str">
        <f t="shared" si="54"/>
        <v>P</v>
      </c>
      <c r="C583" t="str">
        <f t="shared" si="55"/>
        <v>E</v>
      </c>
      <c r="D583" s="3">
        <v>36497.491000000002</v>
      </c>
      <c r="E583" s="3">
        <v>1.071</v>
      </c>
      <c r="F583" s="3">
        <v>35546.171427984402</v>
      </c>
      <c r="G583" s="3">
        <v>4.3170051574706996</v>
      </c>
      <c r="H583" s="3">
        <f t="shared" si="56"/>
        <v>2.6065341642678943</v>
      </c>
      <c r="I583" s="3">
        <f t="shared" si="57"/>
        <v>4.0308171404955182</v>
      </c>
      <c r="J583" s="26">
        <v>36069.09979</v>
      </c>
      <c r="K583" s="26">
        <v>2.6678233150000001</v>
      </c>
      <c r="L583" s="3">
        <f t="shared" si="58"/>
        <v>1.1737552315582502</v>
      </c>
      <c r="M583" s="3">
        <f t="shared" si="59"/>
        <v>2.4909648132586368</v>
      </c>
    </row>
    <row r="584" spans="1:13" x14ac:dyDescent="0.2">
      <c r="A584" t="s">
        <v>993</v>
      </c>
      <c r="B584" t="str">
        <f t="shared" si="54"/>
        <v>P</v>
      </c>
      <c r="C584" t="str">
        <f t="shared" si="55"/>
        <v>E</v>
      </c>
      <c r="D584" s="3">
        <v>53356.087</v>
      </c>
      <c r="E584" s="3">
        <v>64.224999999999994</v>
      </c>
      <c r="F584" s="3">
        <v>51758.455681552099</v>
      </c>
      <c r="G584" s="3">
        <v>18.131248950958199</v>
      </c>
      <c r="H584" s="3">
        <f t="shared" si="56"/>
        <v>2.9942812681295394</v>
      </c>
      <c r="I584" s="3">
        <f t="shared" si="57"/>
        <v>0.28230827483002258</v>
      </c>
      <c r="J584" s="26">
        <v>52628.951739999997</v>
      </c>
      <c r="K584" s="26">
        <v>3.1125581260000001</v>
      </c>
      <c r="L584" s="3">
        <f t="shared" si="58"/>
        <v>1.3627972006268052</v>
      </c>
      <c r="M584" s="3">
        <f t="shared" si="59"/>
        <v>4.8463341782794871E-2</v>
      </c>
    </row>
    <row r="585" spans="1:13" x14ac:dyDescent="0.2">
      <c r="A585" t="s">
        <v>616</v>
      </c>
      <c r="B585" t="str">
        <f t="shared" si="54"/>
        <v>P</v>
      </c>
      <c r="C585" t="str">
        <f t="shared" si="55"/>
        <v>E</v>
      </c>
      <c r="D585" s="3">
        <v>38278.061000000002</v>
      </c>
      <c r="E585" s="3">
        <v>1.633</v>
      </c>
      <c r="F585" s="3">
        <v>37520.647109233498</v>
      </c>
      <c r="G585" s="3">
        <v>4.8994328975677401</v>
      </c>
      <c r="H585" s="3">
        <f t="shared" si="56"/>
        <v>1.9787154076757016</v>
      </c>
      <c r="I585" s="3">
        <f t="shared" si="57"/>
        <v>3.0002650934278874</v>
      </c>
      <c r="J585" s="26">
        <v>37976.287880000003</v>
      </c>
      <c r="K585" s="26">
        <v>2.4585530759999998</v>
      </c>
      <c r="L585" s="3">
        <f t="shared" si="58"/>
        <v>0.7883709679024703</v>
      </c>
      <c r="M585" s="3">
        <f t="shared" si="59"/>
        <v>1.5055438309859155</v>
      </c>
    </row>
    <row r="586" spans="1:13" x14ac:dyDescent="0.2">
      <c r="A586" t="s">
        <v>709</v>
      </c>
      <c r="B586" t="str">
        <f t="shared" si="54"/>
        <v>P</v>
      </c>
      <c r="C586" t="str">
        <f t="shared" si="55"/>
        <v>E</v>
      </c>
      <c r="D586" s="3">
        <v>43084.535000000003</v>
      </c>
      <c r="E586" s="3">
        <v>2.0590000000000002</v>
      </c>
      <c r="F586" s="3">
        <v>42051.544445941203</v>
      </c>
      <c r="G586" s="3">
        <v>5.6221051216125399</v>
      </c>
      <c r="H586" s="3">
        <f t="shared" si="56"/>
        <v>2.397590119189636</v>
      </c>
      <c r="I586" s="3">
        <f t="shared" si="57"/>
        <v>2.7305027302634968</v>
      </c>
      <c r="J586" s="26">
        <v>42497.92338</v>
      </c>
      <c r="K586" s="26">
        <v>2.7834420199999999</v>
      </c>
      <c r="L586" s="3">
        <f t="shared" si="58"/>
        <v>1.3615363842269697</v>
      </c>
      <c r="M586" s="3">
        <f t="shared" si="59"/>
        <v>1.3518416804273918</v>
      </c>
    </row>
    <row r="587" spans="1:13" x14ac:dyDescent="0.2">
      <c r="A587" t="s">
        <v>958</v>
      </c>
      <c r="B587" t="str">
        <f t="shared" si="54"/>
        <v>P</v>
      </c>
      <c r="C587" t="str">
        <f t="shared" si="55"/>
        <v>E</v>
      </c>
      <c r="D587" s="3">
        <v>51188.881999999998</v>
      </c>
      <c r="E587" s="3">
        <v>52.890999999999998</v>
      </c>
      <c r="F587" s="3">
        <v>49557.711512850998</v>
      </c>
      <c r="G587" s="3">
        <v>20.077104330062799</v>
      </c>
      <c r="H587" s="3">
        <f t="shared" si="56"/>
        <v>3.1865718168038915</v>
      </c>
      <c r="I587" s="3">
        <f t="shared" si="57"/>
        <v>0.37959396362448811</v>
      </c>
      <c r="J587" s="26">
        <v>50364.808499999999</v>
      </c>
      <c r="K587" s="26">
        <v>3.1056292060000001</v>
      </c>
      <c r="L587" s="3">
        <f t="shared" si="58"/>
        <v>1.6098681350376018</v>
      </c>
      <c r="M587" s="3">
        <f t="shared" si="59"/>
        <v>5.8717536178177765E-2</v>
      </c>
    </row>
    <row r="588" spans="1:13" x14ac:dyDescent="0.2">
      <c r="A588" t="s">
        <v>391</v>
      </c>
      <c r="B588" t="str">
        <f t="shared" si="54"/>
        <v>P</v>
      </c>
      <c r="C588" t="str">
        <f t="shared" si="55"/>
        <v>E</v>
      </c>
      <c r="D588" s="3">
        <v>39004.091</v>
      </c>
      <c r="E588" s="3">
        <v>1.421</v>
      </c>
      <c r="F588" s="3">
        <v>38182.5562608092</v>
      </c>
      <c r="G588" s="3">
        <v>5.0750458240508998</v>
      </c>
      <c r="H588" s="3">
        <f t="shared" si="56"/>
        <v>2.1062783880562681</v>
      </c>
      <c r="I588" s="3">
        <f t="shared" si="57"/>
        <v>3.5714608191772692</v>
      </c>
      <c r="J588" s="26">
        <v>38603.895600000003</v>
      </c>
      <c r="K588" s="26">
        <v>2.7852971549999999</v>
      </c>
      <c r="L588" s="3">
        <f t="shared" si="58"/>
        <v>1.0260344229019382</v>
      </c>
      <c r="M588" s="3">
        <f t="shared" si="59"/>
        <v>1.9600965200562983</v>
      </c>
    </row>
    <row r="589" spans="1:13" x14ac:dyDescent="0.2">
      <c r="A589" t="s">
        <v>155</v>
      </c>
      <c r="B589" t="str">
        <f t="shared" si="54"/>
        <v>P</v>
      </c>
      <c r="C589" t="str">
        <f t="shared" si="55"/>
        <v>E</v>
      </c>
      <c r="D589" s="3">
        <v>38492.398999999998</v>
      </c>
      <c r="E589" s="3">
        <v>0.77400000000000002</v>
      </c>
      <c r="F589" s="3">
        <v>37583.2570297032</v>
      </c>
      <c r="G589" s="3">
        <v>5.0129818916320801</v>
      </c>
      <c r="H589" s="3">
        <f t="shared" si="56"/>
        <v>2.3618740164695837</v>
      </c>
      <c r="I589" s="3">
        <f t="shared" si="57"/>
        <v>6.4767207902223252</v>
      </c>
      <c r="J589" s="26">
        <v>38119.583769999997</v>
      </c>
      <c r="K589" s="26">
        <v>3.819499016</v>
      </c>
      <c r="L589" s="3">
        <f t="shared" si="58"/>
        <v>0.96854246470842253</v>
      </c>
      <c r="M589" s="3">
        <f t="shared" si="59"/>
        <v>4.9347532506459943</v>
      </c>
    </row>
    <row r="590" spans="1:13" x14ac:dyDescent="0.2">
      <c r="A590" t="s">
        <v>91</v>
      </c>
      <c r="B590" t="str">
        <f t="shared" si="54"/>
        <v>P</v>
      </c>
      <c r="C590" t="str">
        <f t="shared" si="55"/>
        <v>E</v>
      </c>
      <c r="D590" s="3">
        <v>50054.78</v>
      </c>
      <c r="E590" s="3">
        <v>93.037000000000006</v>
      </c>
      <c r="F590" s="3">
        <v>48479.019791002996</v>
      </c>
      <c r="G590" s="3">
        <v>18.436162948608398</v>
      </c>
      <c r="H590" s="3">
        <f t="shared" si="56"/>
        <v>3.1480713909780493</v>
      </c>
      <c r="I590" s="3">
        <f t="shared" si="57"/>
        <v>0.19815947363531064</v>
      </c>
      <c r="J590" s="26">
        <v>49240.313849999999</v>
      </c>
      <c r="K590" s="26">
        <v>2.5546860690000002</v>
      </c>
      <c r="L590" s="3">
        <f t="shared" si="58"/>
        <v>1.6271495949038237</v>
      </c>
      <c r="M590" s="3">
        <f t="shared" si="59"/>
        <v>2.745881820136075E-2</v>
      </c>
    </row>
    <row r="591" spans="1:13" x14ac:dyDescent="0.2">
      <c r="A591" t="s">
        <v>1208</v>
      </c>
      <c r="B591" t="str">
        <f t="shared" si="54"/>
        <v>P</v>
      </c>
      <c r="C591" t="str">
        <f t="shared" si="55"/>
        <v>E</v>
      </c>
      <c r="D591" s="3">
        <v>37163.995000000003</v>
      </c>
      <c r="E591" s="3">
        <v>1.101</v>
      </c>
      <c r="F591" s="3">
        <v>36080.045509937598</v>
      </c>
      <c r="G591" s="3">
        <v>6.3670098781585596</v>
      </c>
      <c r="H591" s="3">
        <f t="shared" si="56"/>
        <v>2.9166656869435186</v>
      </c>
      <c r="I591" s="3">
        <f t="shared" si="57"/>
        <v>5.7829335859750772</v>
      </c>
      <c r="J591" s="26">
        <v>36785.759059999997</v>
      </c>
      <c r="K591" s="26">
        <v>2.6765806670000001</v>
      </c>
      <c r="L591" s="3">
        <f t="shared" si="58"/>
        <v>1.0177483341067233</v>
      </c>
      <c r="M591" s="3">
        <f t="shared" si="59"/>
        <v>2.4310451108083559</v>
      </c>
    </row>
    <row r="592" spans="1:13" x14ac:dyDescent="0.2">
      <c r="A592" t="s">
        <v>2015</v>
      </c>
      <c r="B592" t="str">
        <f t="shared" si="54"/>
        <v>P</v>
      </c>
      <c r="C592" t="str">
        <f t="shared" si="55"/>
        <v>E</v>
      </c>
      <c r="D592" s="3">
        <v>37113.565999999999</v>
      </c>
      <c r="E592" s="3">
        <v>1.2929999999999999</v>
      </c>
      <c r="F592" s="3">
        <v>36436.838725859598</v>
      </c>
      <c r="G592" s="3">
        <v>4.7898848056793204</v>
      </c>
      <c r="H592" s="3">
        <f t="shared" si="56"/>
        <v>1.8233959898663505</v>
      </c>
      <c r="I592" s="3">
        <f t="shared" si="57"/>
        <v>3.7044739409739527</v>
      </c>
      <c r="J592" s="26">
        <v>36907.8992</v>
      </c>
      <c r="K592" s="26">
        <v>2.9404921530000001</v>
      </c>
      <c r="L592" s="3">
        <f t="shared" si="58"/>
        <v>0.55415531883947522</v>
      </c>
      <c r="M592" s="3">
        <f t="shared" si="59"/>
        <v>2.274162531322506</v>
      </c>
    </row>
    <row r="593" spans="1:13" x14ac:dyDescent="0.2">
      <c r="A593" t="s">
        <v>822</v>
      </c>
      <c r="B593" t="str">
        <f t="shared" si="54"/>
        <v>P</v>
      </c>
      <c r="C593" t="str">
        <f t="shared" si="55"/>
        <v>E</v>
      </c>
      <c r="D593" s="3">
        <v>42515.703000000001</v>
      </c>
      <c r="E593" s="3">
        <v>4.9269999999999996</v>
      </c>
      <c r="F593" s="3">
        <v>41598.813798878997</v>
      </c>
      <c r="G593" s="3">
        <v>6.2111339569091797</v>
      </c>
      <c r="H593" s="3">
        <f t="shared" si="56"/>
        <v>2.1565895338035563</v>
      </c>
      <c r="I593" s="3">
        <f t="shared" si="57"/>
        <v>1.2606320188571505</v>
      </c>
      <c r="J593" s="26">
        <v>42066.706550000003</v>
      </c>
      <c r="K593" s="26">
        <v>2.3748049739999999</v>
      </c>
      <c r="L593" s="3">
        <f t="shared" si="58"/>
        <v>1.0560720353136315</v>
      </c>
      <c r="M593" s="3">
        <f t="shared" si="59"/>
        <v>0.48199816805358231</v>
      </c>
    </row>
    <row r="594" spans="1:13" x14ac:dyDescent="0.2">
      <c r="A594" t="s">
        <v>1144</v>
      </c>
      <c r="B594" t="str">
        <f t="shared" si="54"/>
        <v>P</v>
      </c>
      <c r="C594" t="str">
        <f t="shared" si="55"/>
        <v>E</v>
      </c>
      <c r="D594" s="3">
        <v>51013.116000000002</v>
      </c>
      <c r="E594" s="3">
        <v>54.292000000000002</v>
      </c>
      <c r="F594" s="3">
        <v>49503.9861781582</v>
      </c>
      <c r="G594" s="3">
        <v>20.1317570209503</v>
      </c>
      <c r="H594" s="3">
        <f t="shared" si="56"/>
        <v>2.9583172724477396</v>
      </c>
      <c r="I594" s="3">
        <f t="shared" si="57"/>
        <v>0.37080522030778568</v>
      </c>
      <c r="J594" s="26">
        <v>50251.565609999998</v>
      </c>
      <c r="K594" s="26">
        <v>2.4969739909999999</v>
      </c>
      <c r="L594" s="3">
        <f t="shared" si="58"/>
        <v>1.4928521323810213</v>
      </c>
      <c r="M594" s="3">
        <f t="shared" si="59"/>
        <v>4.5991563968908862E-2</v>
      </c>
    </row>
    <row r="595" spans="1:13" x14ac:dyDescent="0.2">
      <c r="A595" t="s">
        <v>803</v>
      </c>
      <c r="B595" t="str">
        <f t="shared" si="54"/>
        <v>P</v>
      </c>
      <c r="C595" t="str">
        <f t="shared" si="55"/>
        <v>E</v>
      </c>
      <c r="D595" s="3">
        <v>40822.216999999997</v>
      </c>
      <c r="E595" s="3">
        <v>3.589</v>
      </c>
      <c r="F595" s="3">
        <v>39987.265704423</v>
      </c>
      <c r="G595" s="3">
        <v>5.6087229251861501</v>
      </c>
      <c r="H595" s="3">
        <f t="shared" si="56"/>
        <v>2.0453354985031731</v>
      </c>
      <c r="I595" s="3">
        <f t="shared" si="57"/>
        <v>1.5627536709908472</v>
      </c>
      <c r="J595" s="26">
        <v>40480.243549999999</v>
      </c>
      <c r="K595" s="26">
        <v>2.7230129239999998</v>
      </c>
      <c r="L595" s="3">
        <f t="shared" si="58"/>
        <v>0.83771405653935382</v>
      </c>
      <c r="M595" s="3">
        <f t="shared" si="59"/>
        <v>0.7587107617720813</v>
      </c>
    </row>
    <row r="596" spans="1:13" x14ac:dyDescent="0.2">
      <c r="A596" t="s">
        <v>153</v>
      </c>
      <c r="B596" t="str">
        <f t="shared" si="54"/>
        <v>P</v>
      </c>
      <c r="C596" t="str">
        <f t="shared" si="55"/>
        <v>E</v>
      </c>
      <c r="D596" s="3">
        <v>50858.298000000003</v>
      </c>
      <c r="E596" s="3">
        <v>85.096999999999994</v>
      </c>
      <c r="F596" s="3">
        <v>49445.855502313098</v>
      </c>
      <c r="G596" s="3">
        <v>22.5985059738159</v>
      </c>
      <c r="H596" s="3">
        <f t="shared" si="56"/>
        <v>2.7772114939570036</v>
      </c>
      <c r="I596" s="3">
        <f t="shared" si="57"/>
        <v>0.26556172337233863</v>
      </c>
      <c r="J596" s="26">
        <v>50070.676570000003</v>
      </c>
      <c r="K596" s="26">
        <v>3.1314201349999999</v>
      </c>
      <c r="L596" s="3">
        <f t="shared" si="58"/>
        <v>1.5486586476016149</v>
      </c>
      <c r="M596" s="3">
        <f t="shared" si="59"/>
        <v>3.6798243592606084E-2</v>
      </c>
    </row>
    <row r="597" spans="1:13" x14ac:dyDescent="0.2">
      <c r="A597" t="s">
        <v>806</v>
      </c>
      <c r="B597" t="str">
        <f t="shared" si="54"/>
        <v>P</v>
      </c>
      <c r="C597" t="str">
        <f t="shared" si="55"/>
        <v>E</v>
      </c>
      <c r="D597" s="3">
        <v>36328.574999999997</v>
      </c>
      <c r="E597" s="3">
        <v>0.72799999999999998</v>
      </c>
      <c r="F597" s="3">
        <v>35642.843292998601</v>
      </c>
      <c r="G597" s="3">
        <v>4.6727817058563197</v>
      </c>
      <c r="H597" s="3">
        <f t="shared" si="56"/>
        <v>1.8875821773945056</v>
      </c>
      <c r="I597" s="3">
        <f t="shared" si="57"/>
        <v>6.4186561893630767</v>
      </c>
      <c r="J597" s="26">
        <v>35901.158990000004</v>
      </c>
      <c r="K597" s="26">
        <v>2.901614666</v>
      </c>
      <c r="L597" s="3">
        <f t="shared" si="58"/>
        <v>1.1765284214973848</v>
      </c>
      <c r="M597" s="3">
        <f t="shared" si="59"/>
        <v>3.9857344313186815</v>
      </c>
    </row>
    <row r="598" spans="1:13" x14ac:dyDescent="0.2">
      <c r="A598" t="s">
        <v>1270</v>
      </c>
      <c r="B598" t="str">
        <f t="shared" si="54"/>
        <v>P</v>
      </c>
      <c r="C598" t="str">
        <f t="shared" si="55"/>
        <v>E</v>
      </c>
      <c r="D598" s="3">
        <v>43588.000999999997</v>
      </c>
      <c r="E598" s="3">
        <v>1.8089999999999999</v>
      </c>
      <c r="F598" s="3">
        <v>42606.603266054903</v>
      </c>
      <c r="G598" s="3">
        <v>10.34716796875</v>
      </c>
      <c r="H598" s="3">
        <f t="shared" si="56"/>
        <v>2.2515318698489843</v>
      </c>
      <c r="I598" s="3">
        <f t="shared" si="57"/>
        <v>5.7198275117468214</v>
      </c>
      <c r="J598" s="26">
        <v>43201.194210000001</v>
      </c>
      <c r="K598" s="26">
        <v>3.893954039</v>
      </c>
      <c r="L598" s="3">
        <f t="shared" si="58"/>
        <v>0.88741575921317228</v>
      </c>
      <c r="M598" s="3">
        <f t="shared" si="59"/>
        <v>2.1525450740740744</v>
      </c>
    </row>
    <row r="599" spans="1:13" x14ac:dyDescent="0.2">
      <c r="A599" t="s">
        <v>948</v>
      </c>
      <c r="B599" t="str">
        <f t="shared" si="54"/>
        <v>P</v>
      </c>
      <c r="C599" t="str">
        <f t="shared" si="55"/>
        <v>E</v>
      </c>
      <c r="D599" s="3">
        <v>50900.805999999997</v>
      </c>
      <c r="E599" s="3">
        <v>48.616999999999997</v>
      </c>
      <c r="F599" s="3">
        <v>49491.231803501803</v>
      </c>
      <c r="G599" s="3">
        <v>19.762213945388702</v>
      </c>
      <c r="H599" s="3">
        <f t="shared" si="56"/>
        <v>2.7692571243335391</v>
      </c>
      <c r="I599" s="3">
        <f t="shared" si="57"/>
        <v>0.40648772950590745</v>
      </c>
      <c r="J599" s="26">
        <v>49958.582770000001</v>
      </c>
      <c r="K599" s="26">
        <v>3.942743063</v>
      </c>
      <c r="L599" s="3">
        <f t="shared" si="58"/>
        <v>1.8510968765406113</v>
      </c>
      <c r="M599" s="3">
        <f t="shared" si="59"/>
        <v>8.1098032848592058E-2</v>
      </c>
    </row>
    <row r="600" spans="1:13" x14ac:dyDescent="0.2">
      <c r="A600" t="s">
        <v>190</v>
      </c>
      <c r="B600" t="str">
        <f t="shared" si="54"/>
        <v>P</v>
      </c>
      <c r="C600" t="str">
        <f t="shared" si="55"/>
        <v>E</v>
      </c>
      <c r="D600" s="3">
        <v>38346.118000000002</v>
      </c>
      <c r="E600" s="3">
        <v>1.395</v>
      </c>
      <c r="F600" s="3">
        <v>37360.884485747803</v>
      </c>
      <c r="G600" s="3">
        <v>4.9125130176544101</v>
      </c>
      <c r="H600" s="3">
        <f t="shared" si="56"/>
        <v>2.5693174841119477</v>
      </c>
      <c r="I600" s="3">
        <f t="shared" si="57"/>
        <v>3.5215147079959928</v>
      </c>
      <c r="J600" s="26">
        <v>37770.484709999997</v>
      </c>
      <c r="K600" s="26">
        <v>2.5735340120000001</v>
      </c>
      <c r="L600" s="3">
        <f t="shared" si="58"/>
        <v>1.5011514072950101</v>
      </c>
      <c r="M600" s="3">
        <f t="shared" si="59"/>
        <v>1.8448272487455197</v>
      </c>
    </row>
    <row r="601" spans="1:13" x14ac:dyDescent="0.2">
      <c r="A601" t="s">
        <v>683</v>
      </c>
      <c r="B601" t="str">
        <f t="shared" si="54"/>
        <v>P</v>
      </c>
      <c r="C601" t="str">
        <f t="shared" si="55"/>
        <v>E</v>
      </c>
      <c r="D601" s="3">
        <v>51773.743000000002</v>
      </c>
      <c r="E601" s="3">
        <v>83.902000000000001</v>
      </c>
      <c r="F601" s="3">
        <v>50487.068349647197</v>
      </c>
      <c r="G601" s="3">
        <v>18.796837091445902</v>
      </c>
      <c r="H601" s="3">
        <f t="shared" si="56"/>
        <v>2.4851876178873229</v>
      </c>
      <c r="I601" s="3">
        <f t="shared" si="57"/>
        <v>0.22403324225222165</v>
      </c>
      <c r="J601" s="26">
        <v>51055.203070000003</v>
      </c>
      <c r="K601" s="26">
        <v>2.4384698870000001</v>
      </c>
      <c r="L601" s="3">
        <f t="shared" si="58"/>
        <v>1.3878462099987612</v>
      </c>
      <c r="M601" s="3">
        <f t="shared" si="59"/>
        <v>2.9063310612381113E-2</v>
      </c>
    </row>
    <row r="602" spans="1:13" x14ac:dyDescent="0.2">
      <c r="A602" t="s">
        <v>82</v>
      </c>
      <c r="B602" t="str">
        <f t="shared" si="54"/>
        <v>P</v>
      </c>
      <c r="C602" t="str">
        <f t="shared" si="55"/>
        <v>E</v>
      </c>
      <c r="D602" s="3">
        <v>37221.313000000002</v>
      </c>
      <c r="E602" s="3">
        <v>1.369</v>
      </c>
      <c r="F602" s="3">
        <v>36211.813155055701</v>
      </c>
      <c r="G602" s="3">
        <v>4.3593118190765301</v>
      </c>
      <c r="H602" s="3">
        <f t="shared" si="56"/>
        <v>2.7121553851265294</v>
      </c>
      <c r="I602" s="3">
        <f t="shared" si="57"/>
        <v>3.1843037392816145</v>
      </c>
      <c r="J602" s="26">
        <v>36669.86881</v>
      </c>
      <c r="K602" s="26">
        <v>2.5389869209999998</v>
      </c>
      <c r="L602" s="3">
        <f t="shared" si="58"/>
        <v>1.4815280428178392</v>
      </c>
      <c r="M602" s="3">
        <f t="shared" si="59"/>
        <v>1.8546288685171657</v>
      </c>
    </row>
    <row r="603" spans="1:13" x14ac:dyDescent="0.2">
      <c r="A603" t="s">
        <v>867</v>
      </c>
      <c r="B603" t="str">
        <f t="shared" si="54"/>
        <v>P</v>
      </c>
      <c r="C603" t="str">
        <f t="shared" si="55"/>
        <v>L</v>
      </c>
      <c r="D603" s="3">
        <v>4692.2290000000003</v>
      </c>
      <c r="E603" s="3">
        <v>2.9590000000000001</v>
      </c>
      <c r="F603" s="3">
        <v>4675.8617365605596</v>
      </c>
      <c r="G603" s="3">
        <v>0.83894991874694802</v>
      </c>
      <c r="H603" s="3">
        <f t="shared" si="56"/>
        <v>0.34881638213822574</v>
      </c>
      <c r="I603" s="3">
        <f t="shared" si="57"/>
        <v>0.28352481201316254</v>
      </c>
      <c r="J603" s="26">
        <v>4566.1393109999999</v>
      </c>
      <c r="K603" s="26">
        <v>0.34637689599999999</v>
      </c>
      <c r="L603" s="3">
        <f t="shared" si="58"/>
        <v>2.6872023722627425</v>
      </c>
      <c r="M603" s="3">
        <f t="shared" si="59"/>
        <v>0.11705876850287258</v>
      </c>
    </row>
    <row r="604" spans="1:13" x14ac:dyDescent="0.2">
      <c r="A604" t="s">
        <v>336</v>
      </c>
      <c r="B604" t="str">
        <f t="shared" si="54"/>
        <v>P</v>
      </c>
      <c r="C604" t="str">
        <f t="shared" si="55"/>
        <v>L</v>
      </c>
      <c r="D604" s="3">
        <v>4773.1109999999999</v>
      </c>
      <c r="E604" s="3">
        <v>2.5840000000000001</v>
      </c>
      <c r="F604" s="3">
        <v>4734.7799130788499</v>
      </c>
      <c r="G604" s="3">
        <v>0.88197660446166903</v>
      </c>
      <c r="H604" s="3">
        <f t="shared" si="56"/>
        <v>0.80306296922803633</v>
      </c>
      <c r="I604" s="3">
        <f t="shared" si="57"/>
        <v>0.34132221534894314</v>
      </c>
      <c r="J604" s="26">
        <v>4714.2492439999996</v>
      </c>
      <c r="K604" s="26">
        <v>0.35396885900000002</v>
      </c>
      <c r="L604" s="3">
        <f t="shared" si="58"/>
        <v>1.2331947863772756</v>
      </c>
      <c r="M604" s="3">
        <f t="shared" si="59"/>
        <v>0.13698485255417958</v>
      </c>
    </row>
    <row r="605" spans="1:13" x14ac:dyDescent="0.2">
      <c r="A605" t="s">
        <v>1521</v>
      </c>
      <c r="B605" t="str">
        <f t="shared" si="54"/>
        <v>P</v>
      </c>
      <c r="C605" t="str">
        <f t="shared" si="55"/>
        <v>L</v>
      </c>
      <c r="D605" s="3">
        <v>2847.0619999999999</v>
      </c>
      <c r="E605" s="3">
        <v>0.70099999999999996</v>
      </c>
      <c r="F605" s="3">
        <v>2821.0379920452001</v>
      </c>
      <c r="G605" s="3">
        <v>0.59737896919250399</v>
      </c>
      <c r="H605" s="3">
        <f t="shared" si="56"/>
        <v>0.91406537528159904</v>
      </c>
      <c r="I605" s="3">
        <f t="shared" si="57"/>
        <v>0.85218112580956351</v>
      </c>
      <c r="J605" s="26">
        <v>2838.2729840000002</v>
      </c>
      <c r="K605" s="26">
        <v>0.335436821</v>
      </c>
      <c r="L605" s="3">
        <f t="shared" si="58"/>
        <v>0.30870476301533722</v>
      </c>
      <c r="M605" s="3">
        <f t="shared" si="59"/>
        <v>0.47851187018544938</v>
      </c>
    </row>
    <row r="606" spans="1:13" x14ac:dyDescent="0.2">
      <c r="A606" t="s">
        <v>397</v>
      </c>
      <c r="B606" t="str">
        <f t="shared" si="54"/>
        <v>P</v>
      </c>
      <c r="C606" t="str">
        <f t="shared" si="55"/>
        <v>L</v>
      </c>
      <c r="D606" s="3">
        <v>2939.1579999999999</v>
      </c>
      <c r="E606" s="3">
        <v>0.89400000000000002</v>
      </c>
      <c r="F606" s="3">
        <v>2895.6481754762699</v>
      </c>
      <c r="G606" s="3">
        <v>0.54951786994934004</v>
      </c>
      <c r="H606" s="3">
        <f t="shared" si="56"/>
        <v>1.4803499683831221</v>
      </c>
      <c r="I606" s="3">
        <f t="shared" si="57"/>
        <v>0.61467323260552575</v>
      </c>
      <c r="J606" s="26">
        <v>2844.0227329999998</v>
      </c>
      <c r="K606" s="26">
        <v>0.33049798000000002</v>
      </c>
      <c r="L606" s="3">
        <f t="shared" si="58"/>
        <v>3.2368204431337175</v>
      </c>
      <c r="M606" s="3">
        <f t="shared" si="59"/>
        <v>0.36968454138702461</v>
      </c>
    </row>
    <row r="607" spans="1:13" x14ac:dyDescent="0.2">
      <c r="A607" t="s">
        <v>1376</v>
      </c>
      <c r="B607" t="str">
        <f t="shared" si="54"/>
        <v>P</v>
      </c>
      <c r="C607" t="str">
        <f t="shared" si="55"/>
        <v>L</v>
      </c>
      <c r="D607" s="3">
        <v>2322.94</v>
      </c>
      <c r="E607" s="3">
        <v>3.0089999999999999</v>
      </c>
      <c r="F607" s="3">
        <v>2254.3505310647902</v>
      </c>
      <c r="G607" s="3">
        <v>1.0573260784149101</v>
      </c>
      <c r="H607" s="3">
        <f t="shared" si="56"/>
        <v>2.9527008418301754</v>
      </c>
      <c r="I607" s="3">
        <f t="shared" si="57"/>
        <v>0.35138786255065141</v>
      </c>
      <c r="J607" s="26">
        <v>2262.1306829999999</v>
      </c>
      <c r="K607" s="26">
        <v>0.33874607099999998</v>
      </c>
      <c r="L607" s="3">
        <f t="shared" si="58"/>
        <v>2.6177738985940313</v>
      </c>
      <c r="M607" s="3">
        <f t="shared" si="59"/>
        <v>0.11257762412761714</v>
      </c>
    </row>
    <row r="608" spans="1:13" x14ac:dyDescent="0.2">
      <c r="A608" t="s">
        <v>410</v>
      </c>
      <c r="B608" t="str">
        <f t="shared" si="54"/>
        <v>P</v>
      </c>
      <c r="C608" t="str">
        <f t="shared" si="55"/>
        <v>L</v>
      </c>
      <c r="D608" s="3">
        <v>2562.8519999999999</v>
      </c>
      <c r="E608" s="3">
        <v>0.97199999999999998</v>
      </c>
      <c r="F608" s="3">
        <v>2544.44739988109</v>
      </c>
      <c r="G608" s="3">
        <v>0.435353994369506</v>
      </c>
      <c r="H608" s="3">
        <f t="shared" si="56"/>
        <v>0.71812965083078983</v>
      </c>
      <c r="I608" s="3">
        <f t="shared" si="57"/>
        <v>0.44789505593570578</v>
      </c>
      <c r="J608" s="26">
        <v>2544.4474</v>
      </c>
      <c r="K608" s="26">
        <v>0.31667304000000002</v>
      </c>
      <c r="L608" s="3">
        <f t="shared" si="58"/>
        <v>0.71812964619103437</v>
      </c>
      <c r="M608" s="3">
        <f t="shared" si="59"/>
        <v>0.32579530864197531</v>
      </c>
    </row>
    <row r="609" spans="1:13" x14ac:dyDescent="0.2">
      <c r="A609" t="s">
        <v>1060</v>
      </c>
      <c r="B609" t="str">
        <f t="shared" si="54"/>
        <v>P</v>
      </c>
      <c r="C609" t="str">
        <f t="shared" si="55"/>
        <v>L</v>
      </c>
      <c r="D609" s="3">
        <v>3373.3609999999999</v>
      </c>
      <c r="E609" s="3">
        <v>1.137</v>
      </c>
      <c r="F609" s="3">
        <v>3299.4903367019801</v>
      </c>
      <c r="G609" s="3">
        <v>0.649400234222412</v>
      </c>
      <c r="H609" s="3">
        <f t="shared" si="56"/>
        <v>2.189823837354488</v>
      </c>
      <c r="I609" s="3">
        <f t="shared" si="57"/>
        <v>0.57115236079367815</v>
      </c>
      <c r="J609" s="26">
        <v>3285.8314909999999</v>
      </c>
      <c r="K609" s="26">
        <v>0.33239197700000001</v>
      </c>
      <c r="L609" s="3">
        <f t="shared" si="58"/>
        <v>2.5947270096500188</v>
      </c>
      <c r="M609" s="3">
        <f t="shared" si="59"/>
        <v>0.29234122867194373</v>
      </c>
    </row>
    <row r="610" spans="1:13" x14ac:dyDescent="0.2">
      <c r="A610" t="s">
        <v>857</v>
      </c>
      <c r="B610" t="str">
        <f t="shared" si="54"/>
        <v>P</v>
      </c>
      <c r="C610" t="str">
        <f t="shared" si="55"/>
        <v>L</v>
      </c>
      <c r="D610" s="3">
        <v>3046.962</v>
      </c>
      <c r="E610" s="3">
        <v>0.64900000000000002</v>
      </c>
      <c r="F610" s="3">
        <v>3042.5197988443001</v>
      </c>
      <c r="G610" s="3">
        <v>0.47687029838562001</v>
      </c>
      <c r="H610" s="3">
        <f t="shared" si="56"/>
        <v>0.14579115708367471</v>
      </c>
      <c r="I610" s="3">
        <f t="shared" si="57"/>
        <v>0.73477703911497683</v>
      </c>
      <c r="J610" s="26">
        <v>3004.523342</v>
      </c>
      <c r="K610" s="26">
        <v>0.29692006100000001</v>
      </c>
      <c r="L610" s="3">
        <f t="shared" si="58"/>
        <v>1.3928187486420911</v>
      </c>
      <c r="M610" s="3">
        <f t="shared" si="59"/>
        <v>0.4575039460708783</v>
      </c>
    </row>
    <row r="611" spans="1:13" x14ac:dyDescent="0.2">
      <c r="A611" t="s">
        <v>321</v>
      </c>
      <c r="B611" t="str">
        <f t="shared" si="54"/>
        <v>P</v>
      </c>
      <c r="C611" t="str">
        <f t="shared" si="55"/>
        <v>L</v>
      </c>
      <c r="D611" s="3">
        <v>2793.7379999999998</v>
      </c>
      <c r="E611" s="3">
        <v>0.75</v>
      </c>
      <c r="F611" s="3">
        <v>2760.5153176578601</v>
      </c>
      <c r="G611" s="3">
        <v>0.451130151748657</v>
      </c>
      <c r="H611" s="3">
        <f t="shared" si="56"/>
        <v>1.1891838941998036</v>
      </c>
      <c r="I611" s="3">
        <f t="shared" si="57"/>
        <v>0.60150686899820938</v>
      </c>
      <c r="J611" s="26">
        <v>2759.0309569999999</v>
      </c>
      <c r="K611" s="26">
        <v>0.31006693800000001</v>
      </c>
      <c r="L611" s="3">
        <f t="shared" si="58"/>
        <v>1.2423156001027973</v>
      </c>
      <c r="M611" s="3">
        <f t="shared" si="59"/>
        <v>0.41342258400000004</v>
      </c>
    </row>
    <row r="612" spans="1:13" x14ac:dyDescent="0.2">
      <c r="A612" t="s">
        <v>204</v>
      </c>
      <c r="B612" t="str">
        <f t="shared" si="54"/>
        <v>P</v>
      </c>
      <c r="C612" t="str">
        <f t="shared" si="55"/>
        <v>L</v>
      </c>
      <c r="D612" s="3">
        <v>2771.0749999999998</v>
      </c>
      <c r="E612" s="3">
        <v>0.85799999999999998</v>
      </c>
      <c r="F612" s="3">
        <v>2734.9659577699399</v>
      </c>
      <c r="G612" s="3">
        <v>0.610762119293212</v>
      </c>
      <c r="H612" s="3">
        <f t="shared" si="56"/>
        <v>1.3030698277765818</v>
      </c>
      <c r="I612" s="3">
        <f t="shared" si="57"/>
        <v>0.71184396188020049</v>
      </c>
      <c r="J612" s="26">
        <v>2679.1342920000002</v>
      </c>
      <c r="K612" s="26">
        <v>0.33970093699999998</v>
      </c>
      <c r="L612" s="3">
        <f t="shared" si="58"/>
        <v>3.3178715119583426</v>
      </c>
      <c r="M612" s="3">
        <f t="shared" si="59"/>
        <v>0.39592183799533798</v>
      </c>
    </row>
    <row r="613" spans="1:13" x14ac:dyDescent="0.2">
      <c r="A613" t="s">
        <v>1101</v>
      </c>
      <c r="B613" t="str">
        <f t="shared" si="54"/>
        <v>P</v>
      </c>
      <c r="C613" t="str">
        <f t="shared" si="55"/>
        <v>L</v>
      </c>
      <c r="D613" s="3">
        <v>2959.7190000000001</v>
      </c>
      <c r="E613" s="3">
        <v>0.65400000000000003</v>
      </c>
      <c r="F613" s="3">
        <v>2957.3172537287601</v>
      </c>
      <c r="G613" s="3">
        <v>0.517642021179199</v>
      </c>
      <c r="H613" s="3">
        <f t="shared" si="56"/>
        <v>8.1147780287249296E-2</v>
      </c>
      <c r="I613" s="3">
        <f t="shared" si="57"/>
        <v>0.79150156143608408</v>
      </c>
      <c r="J613" s="26">
        <v>2923.0234449999998</v>
      </c>
      <c r="K613" s="26">
        <v>0.29349184</v>
      </c>
      <c r="L613" s="3">
        <f t="shared" si="58"/>
        <v>1.2398323962511386</v>
      </c>
      <c r="M613" s="3">
        <f t="shared" si="59"/>
        <v>0.44876428134556573</v>
      </c>
    </row>
    <row r="614" spans="1:13" x14ac:dyDescent="0.2">
      <c r="A614" t="s">
        <v>358</v>
      </c>
      <c r="B614" t="str">
        <f t="shared" si="54"/>
        <v>P</v>
      </c>
      <c r="C614" t="str">
        <f t="shared" si="55"/>
        <v>L</v>
      </c>
      <c r="D614" s="3">
        <v>2483.0340000000001</v>
      </c>
      <c r="E614" s="3">
        <v>3.4609999999999999</v>
      </c>
      <c r="F614" s="3">
        <v>2442.8247054008102</v>
      </c>
      <c r="G614" s="3">
        <v>0.442970991134643</v>
      </c>
      <c r="H614" s="3">
        <f t="shared" si="56"/>
        <v>1.6193614182967244</v>
      </c>
      <c r="I614" s="3">
        <f t="shared" si="57"/>
        <v>0.12798930688663479</v>
      </c>
      <c r="J614" s="26">
        <v>2441.0145429999998</v>
      </c>
      <c r="K614" s="26">
        <v>0.33972096400000001</v>
      </c>
      <c r="L614" s="3">
        <f t="shared" si="58"/>
        <v>1.6922626512565002</v>
      </c>
      <c r="M614" s="3">
        <f t="shared" si="59"/>
        <v>9.8156880670326505E-2</v>
      </c>
    </row>
    <row r="615" spans="1:13" x14ac:dyDescent="0.2">
      <c r="A615" t="s">
        <v>1343</v>
      </c>
      <c r="B615" t="str">
        <f t="shared" si="54"/>
        <v>P</v>
      </c>
      <c r="C615" t="str">
        <f t="shared" si="55"/>
        <v>L</v>
      </c>
      <c r="D615" s="3">
        <v>2697.9450000000002</v>
      </c>
      <c r="E615" s="3">
        <v>1.575</v>
      </c>
      <c r="F615" s="3">
        <v>2631.2427425109699</v>
      </c>
      <c r="G615" s="3">
        <v>0.77233409881591797</v>
      </c>
      <c r="H615" s="3">
        <f t="shared" si="56"/>
        <v>2.4723357032493327</v>
      </c>
      <c r="I615" s="3">
        <f t="shared" si="57"/>
        <v>0.49037085639105904</v>
      </c>
      <c r="J615" s="26">
        <v>2620.6358190000001</v>
      </c>
      <c r="K615" s="26">
        <v>0.34905004499999998</v>
      </c>
      <c r="L615" s="3">
        <f t="shared" si="58"/>
        <v>2.8654839516743329</v>
      </c>
      <c r="M615" s="3">
        <f t="shared" si="59"/>
        <v>0.22161907619047619</v>
      </c>
    </row>
    <row r="616" spans="1:13" x14ac:dyDescent="0.2">
      <c r="A616" t="s">
        <v>1952</v>
      </c>
      <c r="B616" t="str">
        <f t="shared" si="54"/>
        <v>P</v>
      </c>
      <c r="C616" t="str">
        <f t="shared" si="55"/>
        <v>L</v>
      </c>
      <c r="D616" s="3">
        <v>3739.866</v>
      </c>
      <c r="E616" s="3">
        <v>0.69399999999999995</v>
      </c>
      <c r="F616" s="3">
        <v>3736.69447772886</v>
      </c>
      <c r="G616" s="3">
        <v>0.47389793395995999</v>
      </c>
      <c r="H616" s="3">
        <f t="shared" si="56"/>
        <v>8.4803099125477233E-2</v>
      </c>
      <c r="I616" s="3">
        <f t="shared" si="57"/>
        <v>0.68285004893365997</v>
      </c>
      <c r="J616" s="26">
        <v>3727.8939169999999</v>
      </c>
      <c r="K616" s="26">
        <v>0.344547987</v>
      </c>
      <c r="L616" s="3">
        <f t="shared" si="58"/>
        <v>0.32012064068605967</v>
      </c>
      <c r="M616" s="3">
        <f t="shared" si="59"/>
        <v>0.49646684005763692</v>
      </c>
    </row>
    <row r="617" spans="1:13" x14ac:dyDescent="0.2">
      <c r="A617" t="s">
        <v>1187</v>
      </c>
      <c r="B617" t="str">
        <f t="shared" si="54"/>
        <v>P</v>
      </c>
      <c r="C617" t="str">
        <f t="shared" si="55"/>
        <v>L</v>
      </c>
      <c r="D617" s="3">
        <v>3811.1959999999999</v>
      </c>
      <c r="E617" s="3">
        <v>10.256</v>
      </c>
      <c r="F617" s="3">
        <v>3745.2137573489699</v>
      </c>
      <c r="G617" s="3">
        <v>0.82249498367309504</v>
      </c>
      <c r="H617" s="3">
        <f t="shared" si="56"/>
        <v>1.7312739268993249</v>
      </c>
      <c r="I617" s="3">
        <f t="shared" si="57"/>
        <v>8.0196468766877443E-2</v>
      </c>
      <c r="J617" s="26">
        <v>3749.9091699999999</v>
      </c>
      <c r="K617" s="26">
        <v>0.36295080200000002</v>
      </c>
      <c r="L617" s="3">
        <f t="shared" si="58"/>
        <v>1.60807342367068</v>
      </c>
      <c r="M617" s="3">
        <f t="shared" si="59"/>
        <v>3.5389118759750392E-2</v>
      </c>
    </row>
    <row r="618" spans="1:13" x14ac:dyDescent="0.2">
      <c r="A618" t="s">
        <v>977</v>
      </c>
      <c r="B618" t="str">
        <f t="shared" si="54"/>
        <v>P</v>
      </c>
      <c r="C618" t="str">
        <f t="shared" si="55"/>
        <v>L</v>
      </c>
      <c r="D618" s="3">
        <v>4294.6000000000004</v>
      </c>
      <c r="E618" s="3">
        <v>5.7939999999999996</v>
      </c>
      <c r="F618" s="3">
        <v>4169.4090934615597</v>
      </c>
      <c r="G618" s="3">
        <v>0.88118290901184004</v>
      </c>
      <c r="H618" s="3">
        <f t="shared" si="56"/>
        <v>2.9150772257821607</v>
      </c>
      <c r="I618" s="3">
        <f t="shared" si="57"/>
        <v>0.15208541750290647</v>
      </c>
      <c r="J618" s="26">
        <v>4073.4124550000001</v>
      </c>
      <c r="K618" s="26">
        <v>0.33237195000000003</v>
      </c>
      <c r="L618" s="3">
        <f t="shared" si="58"/>
        <v>5.1503642946956694</v>
      </c>
      <c r="M618" s="3">
        <f t="shared" si="59"/>
        <v>5.7364851570590278E-2</v>
      </c>
    </row>
    <row r="619" spans="1:13" x14ac:dyDescent="0.2">
      <c r="A619" t="s">
        <v>655</v>
      </c>
      <c r="B619" t="str">
        <f t="shared" si="54"/>
        <v>P</v>
      </c>
      <c r="C619" t="str">
        <f t="shared" si="55"/>
        <v>L</v>
      </c>
      <c r="D619" s="3">
        <v>2213.6529999999998</v>
      </c>
      <c r="E619" s="3">
        <v>0.99199999999999999</v>
      </c>
      <c r="F619" s="3">
        <v>2173.5360994357702</v>
      </c>
      <c r="G619" s="3">
        <v>0.52193498611450195</v>
      </c>
      <c r="H619" s="3">
        <f t="shared" si="56"/>
        <v>1.812248828711166</v>
      </c>
      <c r="I619" s="3">
        <f t="shared" si="57"/>
        <v>0.52614413922832859</v>
      </c>
      <c r="J619" s="26">
        <v>2133.2600149999998</v>
      </c>
      <c r="K619" s="26">
        <v>0.26868605600000001</v>
      </c>
      <c r="L619" s="3">
        <f t="shared" si="58"/>
        <v>3.6316886612310042</v>
      </c>
      <c r="M619" s="3">
        <f t="shared" si="59"/>
        <v>0.27085287903225808</v>
      </c>
    </row>
    <row r="620" spans="1:13" x14ac:dyDescent="0.2">
      <c r="A620" t="s">
        <v>159</v>
      </c>
      <c r="B620" t="str">
        <f t="shared" si="54"/>
        <v>P</v>
      </c>
      <c r="C620" t="str">
        <f t="shared" si="55"/>
        <v>L</v>
      </c>
      <c r="D620" s="3">
        <v>4419.8670000000002</v>
      </c>
      <c r="E620" s="3">
        <v>4.9370000000000003</v>
      </c>
      <c r="F620" s="3">
        <v>4331.6188135287703</v>
      </c>
      <c r="G620" s="3">
        <v>0.89409995079040505</v>
      </c>
      <c r="H620" s="3">
        <f t="shared" si="56"/>
        <v>1.9966253842305646</v>
      </c>
      <c r="I620" s="3">
        <f t="shared" si="57"/>
        <v>0.18110187376755216</v>
      </c>
      <c r="J620" s="26">
        <v>4360.6450150000001</v>
      </c>
      <c r="K620" s="26">
        <v>0.53451204299999999</v>
      </c>
      <c r="L620" s="3">
        <f t="shared" si="58"/>
        <v>1.3399042324124262</v>
      </c>
      <c r="M620" s="3">
        <f t="shared" si="59"/>
        <v>0.10826656734859226</v>
      </c>
    </row>
    <row r="621" spans="1:13" x14ac:dyDescent="0.2">
      <c r="A621" t="s">
        <v>141</v>
      </c>
      <c r="B621" t="str">
        <f t="shared" si="54"/>
        <v>P</v>
      </c>
      <c r="C621" t="str">
        <f t="shared" si="55"/>
        <v>L</v>
      </c>
      <c r="D621" s="3">
        <v>4207.6319999999996</v>
      </c>
      <c r="E621" s="3">
        <v>3.2429999999999999</v>
      </c>
      <c r="F621" s="3">
        <v>4095.9575900302798</v>
      </c>
      <c r="G621" s="3">
        <v>0.97827601432800204</v>
      </c>
      <c r="H621" s="3">
        <f t="shared" si="56"/>
        <v>2.6540916593875088</v>
      </c>
      <c r="I621" s="3">
        <f t="shared" si="57"/>
        <v>0.30165772874745672</v>
      </c>
      <c r="J621" s="26">
        <v>4019.3820500000002</v>
      </c>
      <c r="K621" s="26">
        <v>0.37600517300000003</v>
      </c>
      <c r="L621" s="3">
        <f t="shared" si="58"/>
        <v>4.4740117481756831</v>
      </c>
      <c r="M621" s="3">
        <f t="shared" si="59"/>
        <v>0.11594362411347518</v>
      </c>
    </row>
    <row r="622" spans="1:13" x14ac:dyDescent="0.2">
      <c r="A622" t="s">
        <v>406</v>
      </c>
      <c r="B622" t="str">
        <f t="shared" si="54"/>
        <v>P</v>
      </c>
      <c r="C622" t="str">
        <f t="shared" si="55"/>
        <v>L</v>
      </c>
      <c r="D622" s="3">
        <v>4474.5540000000001</v>
      </c>
      <c r="E622" s="3">
        <v>1.3779999999999999</v>
      </c>
      <c r="F622" s="3">
        <v>4423.4376654102698</v>
      </c>
      <c r="G622" s="3">
        <v>0.61582207679748502</v>
      </c>
      <c r="H622" s="3">
        <f t="shared" si="56"/>
        <v>1.1423783150171007</v>
      </c>
      <c r="I622" s="3">
        <f t="shared" si="57"/>
        <v>0.44689555645681062</v>
      </c>
      <c r="J622" s="26">
        <v>4423.4376650000004</v>
      </c>
      <c r="K622" s="26">
        <v>0.30383205400000002</v>
      </c>
      <c r="L622" s="3">
        <f t="shared" si="58"/>
        <v>1.1423783241860463</v>
      </c>
      <c r="M622" s="3">
        <f t="shared" si="59"/>
        <v>0.220487702467344</v>
      </c>
    </row>
    <row r="623" spans="1:13" x14ac:dyDescent="0.2">
      <c r="A623" t="s">
        <v>390</v>
      </c>
      <c r="B623" t="str">
        <f t="shared" si="54"/>
        <v>P</v>
      </c>
      <c r="C623" t="str">
        <f t="shared" si="55"/>
        <v>L</v>
      </c>
      <c r="D623" s="3">
        <v>2813.777</v>
      </c>
      <c r="E623" s="3">
        <v>1.5069999999999999</v>
      </c>
      <c r="F623" s="3">
        <v>2797.7705946001902</v>
      </c>
      <c r="G623" s="3">
        <v>0.54550671577453602</v>
      </c>
      <c r="H623" s="3">
        <f t="shared" si="56"/>
        <v>0.56885834946443392</v>
      </c>
      <c r="I623" s="3">
        <f t="shared" si="57"/>
        <v>0.36198189500632783</v>
      </c>
      <c r="J623" s="26">
        <v>2760.9753260000002</v>
      </c>
      <c r="K623" s="26">
        <v>0.98722410199999999</v>
      </c>
      <c r="L623" s="3">
        <f t="shared" si="58"/>
        <v>1.8765408203990515</v>
      </c>
      <c r="M623" s="3">
        <f t="shared" si="59"/>
        <v>0.65509230391506312</v>
      </c>
    </row>
    <row r="624" spans="1:13" x14ac:dyDescent="0.2">
      <c r="A624" t="s">
        <v>1317</v>
      </c>
      <c r="B624" t="str">
        <f t="shared" si="54"/>
        <v>P</v>
      </c>
      <c r="C624" t="str">
        <f t="shared" si="55"/>
        <v>L</v>
      </c>
      <c r="D624" s="3">
        <v>2612.1120000000001</v>
      </c>
      <c r="E624" s="3">
        <v>1.7370000000000001</v>
      </c>
      <c r="F624" s="3">
        <v>2589.0092738580202</v>
      </c>
      <c r="G624" s="3">
        <v>0.739121913909912</v>
      </c>
      <c r="H624" s="3">
        <f t="shared" si="56"/>
        <v>0.8844462313246878</v>
      </c>
      <c r="I624" s="3">
        <f t="shared" si="57"/>
        <v>0.42551635803679444</v>
      </c>
      <c r="J624" s="26">
        <v>2589.009274</v>
      </c>
      <c r="K624" s="26">
        <v>0.357987165</v>
      </c>
      <c r="L624" s="3">
        <f t="shared" si="58"/>
        <v>0.88444622588924493</v>
      </c>
      <c r="M624" s="3">
        <f t="shared" si="59"/>
        <v>0.20609508635578583</v>
      </c>
    </row>
    <row r="625" spans="1:13" x14ac:dyDescent="0.2">
      <c r="A625" t="s">
        <v>1412</v>
      </c>
      <c r="B625" t="str">
        <f t="shared" si="54"/>
        <v>P</v>
      </c>
      <c r="C625" t="str">
        <f t="shared" si="55"/>
        <v>L</v>
      </c>
      <c r="D625" s="3">
        <v>2978.94</v>
      </c>
      <c r="E625" s="3">
        <v>2.7770000000000001</v>
      </c>
      <c r="F625" s="3">
        <v>2889.0732342999099</v>
      </c>
      <c r="G625" s="3">
        <v>0.609694004058837</v>
      </c>
      <c r="H625" s="3">
        <f t="shared" si="56"/>
        <v>3.0167363458173084</v>
      </c>
      <c r="I625" s="3">
        <f t="shared" si="57"/>
        <v>0.2195513158296136</v>
      </c>
      <c r="J625" s="26">
        <v>2978.9396940000001</v>
      </c>
      <c r="K625" s="26">
        <v>0.43766307799999998</v>
      </c>
      <c r="L625" s="3">
        <f t="shared" si="58"/>
        <v>1.0272110210663703E-5</v>
      </c>
      <c r="M625" s="3">
        <f t="shared" si="59"/>
        <v>0.1576028368743248</v>
      </c>
    </row>
    <row r="626" spans="1:13" x14ac:dyDescent="0.2">
      <c r="A626" t="s">
        <v>691</v>
      </c>
      <c r="B626" t="str">
        <f t="shared" si="54"/>
        <v>P</v>
      </c>
      <c r="C626" t="str">
        <f t="shared" si="55"/>
        <v>L</v>
      </c>
      <c r="D626" s="3">
        <v>4027.1689999999999</v>
      </c>
      <c r="E626" s="3">
        <v>7.34</v>
      </c>
      <c r="F626" s="3">
        <v>3956.71389328125</v>
      </c>
      <c r="G626" s="3">
        <v>0.70339322090148904</v>
      </c>
      <c r="H626" s="3">
        <f t="shared" si="56"/>
        <v>1.7494946628450385</v>
      </c>
      <c r="I626" s="3">
        <f t="shared" si="57"/>
        <v>9.5830139087396335E-2</v>
      </c>
      <c r="J626" s="26">
        <v>3925.6656440000002</v>
      </c>
      <c r="K626" s="26">
        <v>0.36588478099999999</v>
      </c>
      <c r="L626" s="3">
        <f t="shared" si="58"/>
        <v>2.5204642765178149</v>
      </c>
      <c r="M626" s="3">
        <f t="shared" si="59"/>
        <v>4.9848062806539507E-2</v>
      </c>
    </row>
    <row r="627" spans="1:13" x14ac:dyDescent="0.2">
      <c r="A627" t="s">
        <v>765</v>
      </c>
      <c r="B627" t="str">
        <f t="shared" si="54"/>
        <v>P</v>
      </c>
      <c r="C627" t="str">
        <f t="shared" si="55"/>
        <v>L</v>
      </c>
      <c r="D627" s="3">
        <v>4173.2299999999996</v>
      </c>
      <c r="E627" s="3">
        <v>8.2270000000000003</v>
      </c>
      <c r="F627" s="3">
        <v>4098.1581065023502</v>
      </c>
      <c r="G627" s="3">
        <v>0.69133210182189897</v>
      </c>
      <c r="H627" s="3">
        <f t="shared" si="56"/>
        <v>1.7988918295337042</v>
      </c>
      <c r="I627" s="3">
        <f t="shared" si="57"/>
        <v>8.4032101838081796E-2</v>
      </c>
      <c r="J627" s="26">
        <v>3991.427185</v>
      </c>
      <c r="K627" s="26">
        <v>0.31295800200000001</v>
      </c>
      <c r="L627" s="3">
        <f t="shared" si="58"/>
        <v>4.3564053502922091</v>
      </c>
      <c r="M627" s="3">
        <f t="shared" si="59"/>
        <v>3.8040355171994653E-2</v>
      </c>
    </row>
    <row r="628" spans="1:13" x14ac:dyDescent="0.2">
      <c r="A628" t="s">
        <v>1276</v>
      </c>
      <c r="B628" t="str">
        <f t="shared" si="54"/>
        <v>P</v>
      </c>
      <c r="C628" t="str">
        <f t="shared" si="55"/>
        <v>L</v>
      </c>
      <c r="D628" s="3">
        <v>2847.2979999999998</v>
      </c>
      <c r="E628" s="3">
        <v>0.7</v>
      </c>
      <c r="F628" s="3">
        <v>2833.05988258662</v>
      </c>
      <c r="G628" s="3">
        <v>0.54697823524475098</v>
      </c>
      <c r="H628" s="3">
        <f t="shared" si="56"/>
        <v>0.50005715641214121</v>
      </c>
      <c r="I628" s="3">
        <f t="shared" si="57"/>
        <v>0.78139747892107292</v>
      </c>
      <c r="J628" s="26">
        <v>2839.5237000000002</v>
      </c>
      <c r="K628" s="26">
        <v>0.822978973</v>
      </c>
      <c r="L628" s="3">
        <f t="shared" si="58"/>
        <v>0.27304131847104113</v>
      </c>
      <c r="M628" s="3">
        <f t="shared" si="59"/>
        <v>1.1756842471428572</v>
      </c>
    </row>
    <row r="629" spans="1:13" x14ac:dyDescent="0.2">
      <c r="A629" t="s">
        <v>941</v>
      </c>
      <c r="B629" t="str">
        <f t="shared" si="54"/>
        <v>P</v>
      </c>
      <c r="C629" t="str">
        <f t="shared" si="55"/>
        <v>L</v>
      </c>
      <c r="D629" s="3">
        <v>3896.703</v>
      </c>
      <c r="E629" s="3">
        <v>1.073</v>
      </c>
      <c r="F629" s="3">
        <v>3870.15599566434</v>
      </c>
      <c r="G629" s="3">
        <v>0.60896897315979004</v>
      </c>
      <c r="H629" s="3">
        <f t="shared" si="56"/>
        <v>0.68126835264735208</v>
      </c>
      <c r="I629" s="3">
        <f t="shared" si="57"/>
        <v>0.56753865159346695</v>
      </c>
      <c r="J629" s="26">
        <v>3870.8446140000001</v>
      </c>
      <c r="K629" s="26">
        <v>0.34912395499999999</v>
      </c>
      <c r="L629" s="3">
        <f t="shared" si="58"/>
        <v>0.66359653276115427</v>
      </c>
      <c r="M629" s="3">
        <f t="shared" si="59"/>
        <v>0.32537181267474369</v>
      </c>
    </row>
    <row r="630" spans="1:13" x14ac:dyDescent="0.2">
      <c r="A630" t="s">
        <v>227</v>
      </c>
      <c r="B630" t="str">
        <f t="shared" si="54"/>
        <v>P</v>
      </c>
      <c r="C630" t="str">
        <f t="shared" si="55"/>
        <v>L</v>
      </c>
      <c r="D630" s="3">
        <v>4056.7190000000001</v>
      </c>
      <c r="E630" s="3">
        <v>5.375</v>
      </c>
      <c r="F630" s="3">
        <v>3947.0971363502499</v>
      </c>
      <c r="G630" s="3">
        <v>0.68660688400268499</v>
      </c>
      <c r="H630" s="3">
        <f t="shared" si="56"/>
        <v>2.7022296503590741</v>
      </c>
      <c r="I630" s="3">
        <f t="shared" si="57"/>
        <v>0.1277408156284065</v>
      </c>
      <c r="J630" s="26">
        <v>3858.3538990000002</v>
      </c>
      <c r="K630" s="26">
        <v>0.30998706799999998</v>
      </c>
      <c r="L630" s="3">
        <f t="shared" si="58"/>
        <v>4.8897915039222548</v>
      </c>
      <c r="M630" s="3">
        <f t="shared" si="59"/>
        <v>5.7672012651162785E-2</v>
      </c>
    </row>
    <row r="631" spans="1:13" x14ac:dyDescent="0.2">
      <c r="A631" t="s">
        <v>1481</v>
      </c>
      <c r="B631" t="str">
        <f t="shared" si="54"/>
        <v>P</v>
      </c>
      <c r="C631" t="str">
        <f t="shared" si="55"/>
        <v>L</v>
      </c>
      <c r="D631" s="3">
        <v>3204.6030000000001</v>
      </c>
      <c r="E631" s="3">
        <v>1.093</v>
      </c>
      <c r="F631" s="3">
        <v>3178.36576723184</v>
      </c>
      <c r="G631" s="3">
        <v>0.51308274269104004</v>
      </c>
      <c r="H631" s="3">
        <f t="shared" si="56"/>
        <v>0.81873582369360831</v>
      </c>
      <c r="I631" s="3">
        <f t="shared" si="57"/>
        <v>0.4694261140814639</v>
      </c>
      <c r="J631" s="26">
        <v>3178.3657669999998</v>
      </c>
      <c r="K631" s="26">
        <v>0.46574425699999999</v>
      </c>
      <c r="L631" s="3">
        <f t="shared" si="58"/>
        <v>0.81873583092820823</v>
      </c>
      <c r="M631" s="3">
        <f t="shared" si="59"/>
        <v>0.42611551418115279</v>
      </c>
    </row>
    <row r="632" spans="1:13" x14ac:dyDescent="0.2">
      <c r="A632" t="s">
        <v>868</v>
      </c>
      <c r="B632" t="str">
        <f t="shared" si="54"/>
        <v>P</v>
      </c>
      <c r="C632" t="str">
        <f t="shared" si="55"/>
        <v>L</v>
      </c>
      <c r="D632" s="3">
        <v>2883.982</v>
      </c>
      <c r="E632" s="3">
        <v>0.82099999999999995</v>
      </c>
      <c r="F632" s="3">
        <v>2832.0098009818698</v>
      </c>
      <c r="G632" s="3">
        <v>0.40582394599914501</v>
      </c>
      <c r="H632" s="3">
        <f t="shared" si="56"/>
        <v>1.8020985920900388</v>
      </c>
      <c r="I632" s="3">
        <f t="shared" si="57"/>
        <v>0.49430444092465897</v>
      </c>
      <c r="J632" s="26">
        <v>2868.4973770000001</v>
      </c>
      <c r="K632" s="26">
        <v>0.28567218799999999</v>
      </c>
      <c r="L632" s="3">
        <f t="shared" si="58"/>
        <v>0.5369181569094339</v>
      </c>
      <c r="M632" s="3">
        <f t="shared" si="59"/>
        <v>0.34795638002436052</v>
      </c>
    </row>
    <row r="633" spans="1:13" x14ac:dyDescent="0.2">
      <c r="A633" t="s">
        <v>824</v>
      </c>
      <c r="B633" t="str">
        <f t="shared" si="54"/>
        <v>P</v>
      </c>
      <c r="C633" t="str">
        <f t="shared" si="55"/>
        <v>L</v>
      </c>
      <c r="D633" s="3">
        <v>2437.855</v>
      </c>
      <c r="E633" s="3">
        <v>0.998</v>
      </c>
      <c r="F633" s="3">
        <v>2395.06470431868</v>
      </c>
      <c r="G633" s="3">
        <v>0.39614081382751398</v>
      </c>
      <c r="H633" s="3">
        <f t="shared" si="56"/>
        <v>1.7552436745138658</v>
      </c>
      <c r="I633" s="3">
        <f t="shared" si="57"/>
        <v>0.39693468319390179</v>
      </c>
      <c r="J633" s="26">
        <v>2433.0820330000001</v>
      </c>
      <c r="K633" s="26">
        <v>0.301165819</v>
      </c>
      <c r="L633" s="3">
        <f t="shared" si="58"/>
        <v>0.1957855163658167</v>
      </c>
      <c r="M633" s="3">
        <f t="shared" si="59"/>
        <v>0.30176935771543084</v>
      </c>
    </row>
    <row r="634" spans="1:13" x14ac:dyDescent="0.2">
      <c r="A634" t="s">
        <v>1401</v>
      </c>
      <c r="B634" t="str">
        <f t="shared" si="54"/>
        <v>P</v>
      </c>
      <c r="C634" t="str">
        <f t="shared" si="55"/>
        <v>L</v>
      </c>
      <c r="D634" s="3">
        <v>3337.3789999999999</v>
      </c>
      <c r="E634" s="3">
        <v>4.9710000000000001</v>
      </c>
      <c r="F634" s="3">
        <v>3310.6086606428498</v>
      </c>
      <c r="G634" s="3">
        <v>0.68435597419738703</v>
      </c>
      <c r="H634" s="3">
        <f t="shared" si="56"/>
        <v>0.80213662748971815</v>
      </c>
      <c r="I634" s="3">
        <f t="shared" si="57"/>
        <v>0.13766967897754717</v>
      </c>
      <c r="J634" s="26">
        <v>3268.3995880000002</v>
      </c>
      <c r="K634" s="26">
        <v>0.30987906500000001</v>
      </c>
      <c r="L634" s="3">
        <f t="shared" si="58"/>
        <v>2.0668737952746659</v>
      </c>
      <c r="M634" s="3">
        <f t="shared" si="59"/>
        <v>6.2337369744518208E-2</v>
      </c>
    </row>
    <row r="635" spans="1:13" x14ac:dyDescent="0.2">
      <c r="A635" t="s">
        <v>839</v>
      </c>
      <c r="B635" t="str">
        <f t="shared" si="54"/>
        <v>P</v>
      </c>
      <c r="C635" t="str">
        <f t="shared" si="55"/>
        <v>L</v>
      </c>
      <c r="D635" s="3">
        <v>2810.163</v>
      </c>
      <c r="E635" s="3">
        <v>0.70099999999999996</v>
      </c>
      <c r="F635" s="3">
        <v>2753.5221634050599</v>
      </c>
      <c r="G635" s="3">
        <v>0.498899936676025</v>
      </c>
      <c r="H635" s="3">
        <f t="shared" si="56"/>
        <v>2.0155712175749265</v>
      </c>
      <c r="I635" s="3">
        <f t="shared" si="57"/>
        <v>0.71169748455923687</v>
      </c>
      <c r="J635" s="26">
        <v>2770.0895310000001</v>
      </c>
      <c r="K635" s="26">
        <v>0.28162407900000003</v>
      </c>
      <c r="L635" s="3">
        <f t="shared" si="58"/>
        <v>1.4260193803704602</v>
      </c>
      <c r="M635" s="3">
        <f t="shared" si="59"/>
        <v>0.4017461897289587</v>
      </c>
    </row>
    <row r="636" spans="1:13" x14ac:dyDescent="0.2">
      <c r="A636" t="s">
        <v>172</v>
      </c>
      <c r="B636" t="str">
        <f t="shared" si="54"/>
        <v>P</v>
      </c>
      <c r="C636" t="str">
        <f t="shared" si="55"/>
        <v>L</v>
      </c>
      <c r="D636" s="3">
        <v>2515.741</v>
      </c>
      <c r="E636" s="3">
        <v>3.11</v>
      </c>
      <c r="F636" s="3">
        <v>2469.95750872396</v>
      </c>
      <c r="G636" s="3">
        <v>0.58574700355529696</v>
      </c>
      <c r="H636" s="3">
        <f t="shared" si="56"/>
        <v>1.8198809526115751</v>
      </c>
      <c r="I636" s="3">
        <f t="shared" si="57"/>
        <v>0.18834308795990257</v>
      </c>
      <c r="J636" s="26">
        <v>2469.7056670000002</v>
      </c>
      <c r="K636" s="26">
        <v>0.48921894999999999</v>
      </c>
      <c r="L636" s="3">
        <f t="shared" si="58"/>
        <v>1.8298915905890079</v>
      </c>
      <c r="M636" s="3">
        <f t="shared" si="59"/>
        <v>0.15730512861736334</v>
      </c>
    </row>
    <row r="637" spans="1:13" x14ac:dyDescent="0.2">
      <c r="A637" t="s">
        <v>785</v>
      </c>
      <c r="B637" t="str">
        <f t="shared" si="54"/>
        <v>P</v>
      </c>
      <c r="C637" t="str">
        <f t="shared" si="55"/>
        <v>L</v>
      </c>
      <c r="D637" s="3">
        <v>3462.643</v>
      </c>
      <c r="E637" s="3">
        <v>2.2869999999999999</v>
      </c>
      <c r="F637" s="3">
        <v>3389.3586496196499</v>
      </c>
      <c r="G637" s="3">
        <v>0.556967973709106</v>
      </c>
      <c r="H637" s="3">
        <f t="shared" si="56"/>
        <v>2.1164281267329645</v>
      </c>
      <c r="I637" s="3">
        <f t="shared" si="57"/>
        <v>0.24353649921692436</v>
      </c>
      <c r="J637" s="26">
        <v>3395.6931909999998</v>
      </c>
      <c r="K637" s="26">
        <v>0.33528971699999999</v>
      </c>
      <c r="L637" s="3">
        <f t="shared" si="58"/>
        <v>1.9334886385919712</v>
      </c>
      <c r="M637" s="3">
        <f t="shared" si="59"/>
        <v>0.14660678487101006</v>
      </c>
    </row>
    <row r="638" spans="1:13" x14ac:dyDescent="0.2">
      <c r="A638" t="s">
        <v>272</v>
      </c>
      <c r="B638" t="str">
        <f t="shared" si="54"/>
        <v>P</v>
      </c>
      <c r="C638" t="str">
        <f t="shared" si="55"/>
        <v>L</v>
      </c>
      <c r="D638" s="3">
        <v>4535.6570000000002</v>
      </c>
      <c r="E638" s="3">
        <v>2.0630000000000002</v>
      </c>
      <c r="F638" s="3">
        <v>4448.3609108565597</v>
      </c>
      <c r="G638" s="3">
        <v>0.77412867546081499</v>
      </c>
      <c r="H638" s="3">
        <f t="shared" si="56"/>
        <v>1.9246624941753849</v>
      </c>
      <c r="I638" s="3">
        <f t="shared" si="57"/>
        <v>0.3752441470968565</v>
      </c>
      <c r="J638" s="26">
        <v>4404.2188079999996</v>
      </c>
      <c r="K638" s="26">
        <v>0.38764405299999999</v>
      </c>
      <c r="L638" s="3">
        <f t="shared" si="58"/>
        <v>2.8978865024405622</v>
      </c>
      <c r="M638" s="3">
        <f t="shared" si="59"/>
        <v>0.18790307949587975</v>
      </c>
    </row>
    <row r="639" spans="1:13" x14ac:dyDescent="0.2">
      <c r="A639" t="s">
        <v>201</v>
      </c>
      <c r="B639" t="str">
        <f t="shared" si="54"/>
        <v>P</v>
      </c>
      <c r="C639" t="str">
        <f t="shared" si="55"/>
        <v>L</v>
      </c>
      <c r="D639" s="3">
        <v>4189.9179999999997</v>
      </c>
      <c r="E639" s="3">
        <v>4.609</v>
      </c>
      <c r="F639" s="3">
        <v>4152.3091784137196</v>
      </c>
      <c r="G639" s="3">
        <v>0.83065915107726995</v>
      </c>
      <c r="H639" s="3">
        <f t="shared" si="56"/>
        <v>0.89760280717379437</v>
      </c>
      <c r="I639" s="3">
        <f t="shared" si="57"/>
        <v>0.18022546128819047</v>
      </c>
      <c r="J639" s="26">
        <v>3939.5961499999999</v>
      </c>
      <c r="K639" s="26">
        <v>0.28905987700000002</v>
      </c>
      <c r="L639" s="3">
        <f t="shared" si="58"/>
        <v>5.9743854175666407</v>
      </c>
      <c r="M639" s="3">
        <f t="shared" si="59"/>
        <v>6.2716397700151888E-2</v>
      </c>
    </row>
    <row r="640" spans="1:13" x14ac:dyDescent="0.2">
      <c r="A640" t="s">
        <v>1492</v>
      </c>
      <c r="B640" t="str">
        <f t="shared" si="54"/>
        <v>P</v>
      </c>
      <c r="C640" t="str">
        <f t="shared" si="55"/>
        <v>L</v>
      </c>
      <c r="D640" s="3">
        <v>3816.721</v>
      </c>
      <c r="E640" s="3">
        <v>6.4050000000000002</v>
      </c>
      <c r="F640" s="3">
        <v>3734.2361219351601</v>
      </c>
      <c r="G640" s="3">
        <v>0.85890579223632801</v>
      </c>
      <c r="H640" s="3">
        <f t="shared" si="56"/>
        <v>2.1611450788475213</v>
      </c>
      <c r="I640" s="3">
        <f t="shared" si="57"/>
        <v>0.13409926498615582</v>
      </c>
      <c r="J640" s="26">
        <v>3609.055433</v>
      </c>
      <c r="K640" s="26">
        <v>0.37252807599999999</v>
      </c>
      <c r="L640" s="3">
        <f t="shared" si="58"/>
        <v>5.4409417665058566</v>
      </c>
      <c r="M640" s="3">
        <f t="shared" si="59"/>
        <v>5.8162072755659634E-2</v>
      </c>
    </row>
    <row r="641" spans="1:13" x14ac:dyDescent="0.2">
      <c r="A641" t="s">
        <v>505</v>
      </c>
      <c r="B641" t="str">
        <f t="shared" si="54"/>
        <v>P</v>
      </c>
      <c r="C641" t="str">
        <f t="shared" si="55"/>
        <v>L</v>
      </c>
      <c r="D641" s="3">
        <v>2746.2869999999998</v>
      </c>
      <c r="E641" s="3">
        <v>1.1970000000000001</v>
      </c>
      <c r="F641" s="3">
        <v>2695.0687604620298</v>
      </c>
      <c r="G641" s="3">
        <v>0.57860589027404696</v>
      </c>
      <c r="H641" s="3">
        <f t="shared" si="56"/>
        <v>1.8649995261955514</v>
      </c>
      <c r="I641" s="3">
        <f t="shared" si="57"/>
        <v>0.48338002529160146</v>
      </c>
      <c r="J641" s="26">
        <v>2641.8959650000002</v>
      </c>
      <c r="K641" s="26">
        <v>0.32740712199999999</v>
      </c>
      <c r="L641" s="3">
        <f t="shared" si="58"/>
        <v>3.8011699068596858</v>
      </c>
      <c r="M641" s="3">
        <f t="shared" si="59"/>
        <v>0.27352307602339182</v>
      </c>
    </row>
    <row r="642" spans="1:13" x14ac:dyDescent="0.2">
      <c r="A642" t="s">
        <v>507</v>
      </c>
      <c r="B642" t="str">
        <f t="shared" si="54"/>
        <v>P</v>
      </c>
      <c r="C642" t="str">
        <f t="shared" si="55"/>
        <v>L</v>
      </c>
      <c r="D642" s="3">
        <v>2674.0949999999998</v>
      </c>
      <c r="E642" s="3">
        <v>0.76300000000000001</v>
      </c>
      <c r="F642" s="3">
        <v>2656.9037396751301</v>
      </c>
      <c r="G642" s="3">
        <v>0.48441815376281699</v>
      </c>
      <c r="H642" s="3">
        <f t="shared" si="56"/>
        <v>0.64288143558361788</v>
      </c>
      <c r="I642" s="3">
        <f t="shared" si="57"/>
        <v>0.63488617793291868</v>
      </c>
      <c r="J642" s="26">
        <v>2626.7023170000002</v>
      </c>
      <c r="K642" s="26">
        <v>0.31230711900000002</v>
      </c>
      <c r="L642" s="3">
        <f t="shared" si="58"/>
        <v>1.77228868084341</v>
      </c>
      <c r="M642" s="3">
        <f t="shared" si="59"/>
        <v>0.40931470380078638</v>
      </c>
    </row>
    <row r="643" spans="1:13" x14ac:dyDescent="0.2">
      <c r="A643" t="s">
        <v>630</v>
      </c>
      <c r="B643" t="str">
        <f t="shared" si="54"/>
        <v>P</v>
      </c>
      <c r="C643" t="str">
        <f t="shared" si="55"/>
        <v>L</v>
      </c>
      <c r="D643" s="3">
        <v>2546.0340000000001</v>
      </c>
      <c r="E643" s="3">
        <v>1.1830000000000001</v>
      </c>
      <c r="F643" s="3">
        <v>2480.9157711461999</v>
      </c>
      <c r="G643" s="3">
        <v>0.42919683456420898</v>
      </c>
      <c r="H643" s="3">
        <f t="shared" si="56"/>
        <v>2.5576339064521623</v>
      </c>
      <c r="I643" s="3">
        <f t="shared" si="57"/>
        <v>0.36280374857498643</v>
      </c>
      <c r="J643" s="26">
        <v>2487.253299</v>
      </c>
      <c r="K643" s="26">
        <v>0.30741405500000002</v>
      </c>
      <c r="L643" s="3">
        <f t="shared" si="58"/>
        <v>2.3087162622337383</v>
      </c>
      <c r="M643" s="3">
        <f t="shared" si="59"/>
        <v>0.25985972527472528</v>
      </c>
    </row>
    <row r="644" spans="1:13" x14ac:dyDescent="0.2">
      <c r="A644" t="s">
        <v>1322</v>
      </c>
      <c r="B644" t="str">
        <f t="shared" ref="B644:B707" si="60">IF(LEFT(A644,1)="N","N","P")</f>
        <v>P</v>
      </c>
      <c r="C644" t="str">
        <f t="shared" ref="C644:C707" si="61" xml:space="preserve"> IF(B644="P",LEFT(A644,1),MID(A644,2,1))</f>
        <v>L</v>
      </c>
      <c r="D644" s="3">
        <v>3354.355</v>
      </c>
      <c r="E644" s="3">
        <v>0.73</v>
      </c>
      <c r="F644" s="3">
        <v>3354.3552275197098</v>
      </c>
      <c r="G644" s="3">
        <v>0.71620106697082497</v>
      </c>
      <c r="H644" s="3">
        <f t="shared" ref="H644:H707" si="62">(D644-F644)*100/D644</f>
        <v>-6.7828154689728515E-6</v>
      </c>
      <c r="I644" s="3">
        <f t="shared" ref="I644:I707" si="63">G644/E644</f>
        <v>0.98109735201482873</v>
      </c>
      <c r="J644" s="26">
        <v>3354.3552279999999</v>
      </c>
      <c r="K644" s="26">
        <v>0.33672595</v>
      </c>
      <c r="L644" s="3">
        <f t="shared" ref="L644:L707" si="64">(D644-J644)*100/D644</f>
        <v>-6.7971338716117613E-6</v>
      </c>
      <c r="M644" s="3">
        <f t="shared" ref="M644:M707" si="65">K644/E644</f>
        <v>0.46126842465753426</v>
      </c>
    </row>
    <row r="645" spans="1:13" x14ac:dyDescent="0.2">
      <c r="A645" t="s">
        <v>541</v>
      </c>
      <c r="B645" t="str">
        <f t="shared" si="60"/>
        <v>P</v>
      </c>
      <c r="C645" t="str">
        <f t="shared" si="61"/>
        <v>L</v>
      </c>
      <c r="D645" s="3">
        <v>3121.2449999999999</v>
      </c>
      <c r="E645" s="3">
        <v>5.8869999999999996</v>
      </c>
      <c r="F645" s="3">
        <v>3071.5886216150502</v>
      </c>
      <c r="G645" s="3">
        <v>0.58672595024108798</v>
      </c>
      <c r="H645" s="3">
        <f t="shared" si="62"/>
        <v>1.5909157526868181</v>
      </c>
      <c r="I645" s="3">
        <f t="shared" si="63"/>
        <v>9.966467644659216E-2</v>
      </c>
      <c r="J645" s="26">
        <v>3071.5886220000002</v>
      </c>
      <c r="K645" s="26">
        <v>0.262512684</v>
      </c>
      <c r="L645" s="3">
        <f t="shared" si="64"/>
        <v>1.5909157403535985</v>
      </c>
      <c r="M645" s="3">
        <f t="shared" si="65"/>
        <v>4.4591928656361475E-2</v>
      </c>
    </row>
    <row r="646" spans="1:13" x14ac:dyDescent="0.2">
      <c r="A646" t="s">
        <v>834</v>
      </c>
      <c r="B646" t="str">
        <f t="shared" si="60"/>
        <v>P</v>
      </c>
      <c r="C646" t="str">
        <f t="shared" si="61"/>
        <v>L</v>
      </c>
      <c r="D646" s="3">
        <v>4972.5280000000002</v>
      </c>
      <c r="E646" s="3">
        <v>0.98899999999999999</v>
      </c>
      <c r="F646" s="3">
        <v>4940.0246542878003</v>
      </c>
      <c r="G646" s="3">
        <v>0.80579924583435003</v>
      </c>
      <c r="H646" s="3">
        <f t="shared" si="62"/>
        <v>0.65365837481860167</v>
      </c>
      <c r="I646" s="3">
        <f t="shared" si="63"/>
        <v>0.81476162369499494</v>
      </c>
      <c r="J646" s="26">
        <v>4940.4320269999998</v>
      </c>
      <c r="K646" s="26">
        <v>0.33401393899999998</v>
      </c>
      <c r="L646" s="3">
        <f t="shared" si="64"/>
        <v>0.6454659078842877</v>
      </c>
      <c r="M646" s="3">
        <f t="shared" si="65"/>
        <v>0.33772895753286147</v>
      </c>
    </row>
    <row r="647" spans="1:13" x14ac:dyDescent="0.2">
      <c r="A647" t="s">
        <v>315</v>
      </c>
      <c r="B647" t="str">
        <f t="shared" si="60"/>
        <v>P</v>
      </c>
      <c r="C647" t="str">
        <f t="shared" si="61"/>
        <v>L</v>
      </c>
      <c r="D647" s="3">
        <v>4070.5859999999998</v>
      </c>
      <c r="E647" s="3">
        <v>9.8629999999999995</v>
      </c>
      <c r="F647" s="3">
        <v>4033.1163502026202</v>
      </c>
      <c r="G647" s="3">
        <v>0.77082109451293901</v>
      </c>
      <c r="H647" s="3">
        <f t="shared" si="62"/>
        <v>0.92049768257886189</v>
      </c>
      <c r="I647" s="3">
        <f t="shared" si="63"/>
        <v>7.8152802850343608E-2</v>
      </c>
      <c r="J647" s="26">
        <v>3993.0219609999999</v>
      </c>
      <c r="K647" s="26">
        <v>0.41453504600000002</v>
      </c>
      <c r="L647" s="3">
        <f t="shared" si="64"/>
        <v>1.905475992891438</v>
      </c>
      <c r="M647" s="3">
        <f t="shared" si="65"/>
        <v>4.2029306093480691E-2</v>
      </c>
    </row>
    <row r="648" spans="1:13" x14ac:dyDescent="0.2">
      <c r="A648" t="s">
        <v>1561</v>
      </c>
      <c r="B648" t="str">
        <f t="shared" si="60"/>
        <v>P</v>
      </c>
      <c r="C648" t="str">
        <f t="shared" si="61"/>
        <v>L</v>
      </c>
      <c r="D648" s="3">
        <v>4458.8580000000002</v>
      </c>
      <c r="E648" s="3">
        <v>7.6219999999999999</v>
      </c>
      <c r="F648" s="3">
        <v>4422.3634434197102</v>
      </c>
      <c r="G648" s="3">
        <v>1.1644082069396899</v>
      </c>
      <c r="H648" s="3">
        <f t="shared" si="62"/>
        <v>0.81847317363078187</v>
      </c>
      <c r="I648" s="3">
        <f t="shared" si="63"/>
        <v>0.15276937902646157</v>
      </c>
      <c r="J648" s="26">
        <v>4327.0073460000003</v>
      </c>
      <c r="K648" s="26">
        <v>0.44941091500000002</v>
      </c>
      <c r="L648" s="3">
        <f t="shared" si="64"/>
        <v>2.9570498544694592</v>
      </c>
      <c r="M648" s="3">
        <f t="shared" si="65"/>
        <v>5.8962334689057996E-2</v>
      </c>
    </row>
    <row r="649" spans="1:13" x14ac:dyDescent="0.2">
      <c r="A649" t="s">
        <v>1395</v>
      </c>
      <c r="B649" t="str">
        <f t="shared" si="60"/>
        <v>P</v>
      </c>
      <c r="C649" t="str">
        <f t="shared" si="61"/>
        <v>L</v>
      </c>
      <c r="D649" s="3">
        <v>2512.9839999999999</v>
      </c>
      <c r="E649" s="3">
        <v>1.0109999999999999</v>
      </c>
      <c r="F649" s="3">
        <v>2433.1300535995701</v>
      </c>
      <c r="G649" s="3">
        <v>0.57561326026916504</v>
      </c>
      <c r="H649" s="3">
        <f t="shared" si="62"/>
        <v>3.1776543901763712</v>
      </c>
      <c r="I649" s="3">
        <f t="shared" si="63"/>
        <v>0.56935040580530671</v>
      </c>
      <c r="J649" s="26">
        <v>2459.9353099999998</v>
      </c>
      <c r="K649" s="26">
        <v>0.34943223000000001</v>
      </c>
      <c r="L649" s="3">
        <f t="shared" si="64"/>
        <v>2.1109839935311996</v>
      </c>
      <c r="M649" s="3">
        <f t="shared" si="65"/>
        <v>0.34563029673590506</v>
      </c>
    </row>
    <row r="650" spans="1:13" x14ac:dyDescent="0.2">
      <c r="A650" t="s">
        <v>0</v>
      </c>
      <c r="B650" t="str">
        <f t="shared" si="60"/>
        <v>P</v>
      </c>
      <c r="C650" t="str">
        <f t="shared" si="61"/>
        <v>L</v>
      </c>
      <c r="D650" s="3">
        <v>3400.154</v>
      </c>
      <c r="E650" s="3">
        <v>0.69899999999999995</v>
      </c>
      <c r="F650" s="3">
        <v>3311.93520268357</v>
      </c>
      <c r="G650" s="3">
        <v>0.538366079330444</v>
      </c>
      <c r="H650" s="3">
        <f t="shared" si="62"/>
        <v>2.5945529913183352</v>
      </c>
      <c r="I650" s="3">
        <f t="shared" si="63"/>
        <v>0.77019467715371104</v>
      </c>
      <c r="J650" s="26">
        <v>3240.6071499999998</v>
      </c>
      <c r="K650" s="26">
        <v>0.31794476500000002</v>
      </c>
      <c r="L650" s="3">
        <f t="shared" si="64"/>
        <v>4.6923418762797269</v>
      </c>
      <c r="M650" s="3">
        <f t="shared" si="65"/>
        <v>0.45485660228898434</v>
      </c>
    </row>
    <row r="651" spans="1:13" x14ac:dyDescent="0.2">
      <c r="A651" t="s">
        <v>613</v>
      </c>
      <c r="B651" t="str">
        <f t="shared" si="60"/>
        <v>P</v>
      </c>
      <c r="C651" t="str">
        <f t="shared" si="61"/>
        <v>L</v>
      </c>
      <c r="D651" s="3">
        <v>3312.1640000000002</v>
      </c>
      <c r="E651" s="3">
        <v>1.7090000000000001</v>
      </c>
      <c r="F651" s="3">
        <v>3232.4392611561502</v>
      </c>
      <c r="G651" s="3">
        <v>0.59493708610534601</v>
      </c>
      <c r="H651" s="3">
        <f t="shared" si="62"/>
        <v>2.4070287233316341</v>
      </c>
      <c r="I651" s="3">
        <f t="shared" si="63"/>
        <v>0.34812000357246692</v>
      </c>
      <c r="J651" s="26">
        <v>3153.944168</v>
      </c>
      <c r="K651" s="26">
        <v>0.35482978799999998</v>
      </c>
      <c r="L651" s="3">
        <f t="shared" si="64"/>
        <v>4.7769323016613976</v>
      </c>
      <c r="M651" s="3">
        <f t="shared" si="65"/>
        <v>0.20762421767115269</v>
      </c>
    </row>
    <row r="652" spans="1:13" x14ac:dyDescent="0.2">
      <c r="A652" t="s">
        <v>403</v>
      </c>
      <c r="B652" t="str">
        <f t="shared" si="60"/>
        <v>P</v>
      </c>
      <c r="C652" t="str">
        <f t="shared" si="61"/>
        <v>L</v>
      </c>
      <c r="D652" s="3">
        <v>3274.721</v>
      </c>
      <c r="E652" s="3">
        <v>1.5549999999999999</v>
      </c>
      <c r="F652" s="3">
        <v>3248.4767703786501</v>
      </c>
      <c r="G652" s="3">
        <v>0.584630727767944</v>
      </c>
      <c r="H652" s="3">
        <f t="shared" si="62"/>
        <v>0.80141879632951507</v>
      </c>
      <c r="I652" s="3">
        <f t="shared" si="63"/>
        <v>0.3759683136771344</v>
      </c>
      <c r="J652" s="26">
        <v>3248.4767700000002</v>
      </c>
      <c r="K652" s="26">
        <v>0.31944012599999999</v>
      </c>
      <c r="L652" s="3">
        <f t="shared" si="64"/>
        <v>0.80141880789233</v>
      </c>
      <c r="M652" s="3">
        <f t="shared" si="65"/>
        <v>0.20542773376205789</v>
      </c>
    </row>
    <row r="653" spans="1:13" x14ac:dyDescent="0.2">
      <c r="A653" t="s">
        <v>314</v>
      </c>
      <c r="B653" t="str">
        <f t="shared" si="60"/>
        <v>P</v>
      </c>
      <c r="C653" t="str">
        <f t="shared" si="61"/>
        <v>L</v>
      </c>
      <c r="D653" s="3">
        <v>4084.931</v>
      </c>
      <c r="E653" s="3">
        <v>12.417999999999999</v>
      </c>
      <c r="F653" s="3">
        <v>4005.8642090253102</v>
      </c>
      <c r="G653" s="3">
        <v>0.86417889595031705</v>
      </c>
      <c r="H653" s="3">
        <f t="shared" si="62"/>
        <v>1.9355722526204204</v>
      </c>
      <c r="I653" s="3">
        <f t="shared" si="63"/>
        <v>6.9590827504454597E-2</v>
      </c>
      <c r="J653" s="26">
        <v>3867.7313859999999</v>
      </c>
      <c r="K653" s="26">
        <v>0.27075195299999999</v>
      </c>
      <c r="L653" s="3">
        <f t="shared" si="64"/>
        <v>5.317093826064629</v>
      </c>
      <c r="M653" s="3">
        <f t="shared" si="65"/>
        <v>2.1803185134482202E-2</v>
      </c>
    </row>
    <row r="654" spans="1:13" x14ac:dyDescent="0.2">
      <c r="A654" t="s">
        <v>1238</v>
      </c>
      <c r="B654" t="str">
        <f t="shared" si="60"/>
        <v>P</v>
      </c>
      <c r="C654" t="str">
        <f t="shared" si="61"/>
        <v>L</v>
      </c>
      <c r="D654" s="3">
        <v>3607.2939999999999</v>
      </c>
      <c r="E654" s="3">
        <v>9.9179999999999993</v>
      </c>
      <c r="F654" s="3">
        <v>3543.1043387058198</v>
      </c>
      <c r="G654" s="3">
        <v>1.06233310699462</v>
      </c>
      <c r="H654" s="3">
        <f t="shared" si="62"/>
        <v>1.7794408022794939</v>
      </c>
      <c r="I654" s="3">
        <f t="shared" si="63"/>
        <v>0.10711162603293205</v>
      </c>
      <c r="J654" s="26">
        <v>3526.4965189999998</v>
      </c>
      <c r="K654" s="26">
        <v>0.47337389000000002</v>
      </c>
      <c r="L654" s="3">
        <f t="shared" si="64"/>
        <v>2.2398363149773783</v>
      </c>
      <c r="M654" s="3">
        <f t="shared" si="65"/>
        <v>4.7728764871949998E-2</v>
      </c>
    </row>
    <row r="655" spans="1:13" x14ac:dyDescent="0.2">
      <c r="A655" t="s">
        <v>139</v>
      </c>
      <c r="B655" t="str">
        <f t="shared" si="60"/>
        <v>P</v>
      </c>
      <c r="C655" t="str">
        <f t="shared" si="61"/>
        <v>L</v>
      </c>
      <c r="D655" s="3">
        <v>3031.259</v>
      </c>
      <c r="E655" s="3">
        <v>0.91600000000000004</v>
      </c>
      <c r="F655" s="3">
        <v>3010.90570632149</v>
      </c>
      <c r="G655" s="3">
        <v>0.58512997627258301</v>
      </c>
      <c r="H655" s="3">
        <f t="shared" si="62"/>
        <v>0.67144687004673631</v>
      </c>
      <c r="I655" s="3">
        <f t="shared" si="63"/>
        <v>0.63878818370369317</v>
      </c>
      <c r="J655" s="26">
        <v>3018.6140220000002</v>
      </c>
      <c r="K655" s="26">
        <v>0.328659058</v>
      </c>
      <c r="L655" s="3">
        <f t="shared" si="64"/>
        <v>0.41715267484566015</v>
      </c>
      <c r="M655" s="3">
        <f t="shared" si="65"/>
        <v>0.35879809825327508</v>
      </c>
    </row>
    <row r="656" spans="1:13" x14ac:dyDescent="0.2">
      <c r="A656" t="s">
        <v>2020</v>
      </c>
      <c r="B656" t="str">
        <f t="shared" si="60"/>
        <v>P</v>
      </c>
      <c r="C656" t="str">
        <f t="shared" si="61"/>
        <v>L</v>
      </c>
      <c r="D656" s="3">
        <v>3017.3910000000001</v>
      </c>
      <c r="E656" s="3">
        <v>0.73</v>
      </c>
      <c r="F656" s="3">
        <v>2990.9277836576298</v>
      </c>
      <c r="G656" s="3">
        <v>0.50871181488037098</v>
      </c>
      <c r="H656" s="3">
        <f t="shared" si="62"/>
        <v>0.87702310845264297</v>
      </c>
      <c r="I656" s="3">
        <f t="shared" si="63"/>
        <v>0.69686549983612467</v>
      </c>
      <c r="J656" s="26">
        <v>3009.10097</v>
      </c>
      <c r="K656" s="26">
        <v>0.71987581300000003</v>
      </c>
      <c r="L656" s="3">
        <f t="shared" si="64"/>
        <v>0.27474165595377315</v>
      </c>
      <c r="M656" s="3">
        <f t="shared" si="65"/>
        <v>0.98613125068493157</v>
      </c>
    </row>
    <row r="657" spans="1:13" x14ac:dyDescent="0.2">
      <c r="A657" t="s">
        <v>1336</v>
      </c>
      <c r="B657" t="str">
        <f t="shared" si="60"/>
        <v>P</v>
      </c>
      <c r="C657" t="str">
        <f t="shared" si="61"/>
        <v>L</v>
      </c>
      <c r="D657" s="3">
        <v>2513.4490000000001</v>
      </c>
      <c r="E657" s="3">
        <v>3.0550000000000002</v>
      </c>
      <c r="F657" s="3">
        <v>2491.9262146368101</v>
      </c>
      <c r="G657" s="3">
        <v>0.48565292358398399</v>
      </c>
      <c r="H657" s="3">
        <f t="shared" si="62"/>
        <v>0.85630483702633298</v>
      </c>
      <c r="I657" s="3">
        <f t="shared" si="63"/>
        <v>0.15896986042028935</v>
      </c>
      <c r="J657" s="26">
        <v>2448.9987099999998</v>
      </c>
      <c r="K657" s="26">
        <v>0.30888223599999998</v>
      </c>
      <c r="L657" s="3">
        <f t="shared" si="64"/>
        <v>2.5642171374871827</v>
      </c>
      <c r="M657" s="3">
        <f t="shared" si="65"/>
        <v>0.10110711489361701</v>
      </c>
    </row>
    <row r="658" spans="1:13" x14ac:dyDescent="0.2">
      <c r="A658" t="s">
        <v>555</v>
      </c>
      <c r="B658" t="str">
        <f t="shared" si="60"/>
        <v>P</v>
      </c>
      <c r="C658" t="str">
        <f t="shared" si="61"/>
        <v>L</v>
      </c>
      <c r="D658" s="3">
        <v>2380.4389999999999</v>
      </c>
      <c r="E658" s="3">
        <v>1.843</v>
      </c>
      <c r="F658" s="3">
        <v>2304.8712235732</v>
      </c>
      <c r="G658" s="3">
        <v>0.39516782760620101</v>
      </c>
      <c r="H658" s="3">
        <f t="shared" si="62"/>
        <v>3.174531102321875</v>
      </c>
      <c r="I658" s="3">
        <f t="shared" si="63"/>
        <v>0.21441553315583342</v>
      </c>
      <c r="J658" s="26">
        <v>2213.095503</v>
      </c>
      <c r="K658" s="26">
        <v>0.29483890499999998</v>
      </c>
      <c r="L658" s="3">
        <f t="shared" si="64"/>
        <v>7.029942670238551</v>
      </c>
      <c r="M658" s="3">
        <f t="shared" si="65"/>
        <v>0.15997770211611503</v>
      </c>
    </row>
    <row r="659" spans="1:13" x14ac:dyDescent="0.2">
      <c r="A659" t="s">
        <v>623</v>
      </c>
      <c r="B659" t="str">
        <f t="shared" si="60"/>
        <v>P</v>
      </c>
      <c r="C659" t="str">
        <f t="shared" si="61"/>
        <v>L</v>
      </c>
      <c r="D659" s="3">
        <v>2985.16</v>
      </c>
      <c r="E659" s="3">
        <v>8.968</v>
      </c>
      <c r="F659" s="3">
        <v>2942.638286543</v>
      </c>
      <c r="G659" s="3">
        <v>0.75005888938903797</v>
      </c>
      <c r="H659" s="3">
        <f t="shared" si="62"/>
        <v>1.4244366619209625</v>
      </c>
      <c r="I659" s="3">
        <f t="shared" si="63"/>
        <v>8.3637253500115749E-2</v>
      </c>
      <c r="J659" s="26">
        <v>2903.759051</v>
      </c>
      <c r="K659" s="26">
        <v>0.31044506999999999</v>
      </c>
      <c r="L659" s="3">
        <f t="shared" si="64"/>
        <v>2.7268538034812155</v>
      </c>
      <c r="M659" s="3">
        <f t="shared" si="65"/>
        <v>3.4616979259589654E-2</v>
      </c>
    </row>
    <row r="660" spans="1:13" x14ac:dyDescent="0.2">
      <c r="A660" t="s">
        <v>1537</v>
      </c>
      <c r="B660" t="str">
        <f t="shared" si="60"/>
        <v>P</v>
      </c>
      <c r="C660" t="str">
        <f t="shared" si="61"/>
        <v>L</v>
      </c>
      <c r="D660" s="3">
        <v>3200.7779999999998</v>
      </c>
      <c r="E660" s="3">
        <v>1.0549999999999999</v>
      </c>
      <c r="F660" s="3">
        <v>3149.10528575331</v>
      </c>
      <c r="G660" s="3">
        <v>0.58112621307373002</v>
      </c>
      <c r="H660" s="3">
        <f t="shared" si="62"/>
        <v>1.6143798241143184</v>
      </c>
      <c r="I660" s="3">
        <f t="shared" si="63"/>
        <v>0.55083053371917545</v>
      </c>
      <c r="J660" s="26">
        <v>3117.6443610000001</v>
      </c>
      <c r="K660" s="26">
        <v>0.35317015600000001</v>
      </c>
      <c r="L660" s="3">
        <f t="shared" si="64"/>
        <v>2.5972947514635405</v>
      </c>
      <c r="M660" s="3">
        <f t="shared" si="65"/>
        <v>0.33475844170616115</v>
      </c>
    </row>
    <row r="661" spans="1:13" x14ac:dyDescent="0.2">
      <c r="A661" t="s">
        <v>1141</v>
      </c>
      <c r="B661" t="str">
        <f t="shared" si="60"/>
        <v>P</v>
      </c>
      <c r="C661" t="str">
        <f t="shared" si="61"/>
        <v>L</v>
      </c>
      <c r="D661" s="3">
        <v>3567.511</v>
      </c>
      <c r="E661" s="3">
        <v>1.387</v>
      </c>
      <c r="F661" s="3">
        <v>3491.1654385427901</v>
      </c>
      <c r="G661" s="3">
        <v>0.64230012893676702</v>
      </c>
      <c r="H661" s="3">
        <f t="shared" si="62"/>
        <v>2.1400231550010611</v>
      </c>
      <c r="I661" s="3">
        <f t="shared" si="63"/>
        <v>0.46308588964438863</v>
      </c>
      <c r="J661" s="26">
        <v>3432.643994</v>
      </c>
      <c r="K661" s="26">
        <v>0.26257896400000003</v>
      </c>
      <c r="L661" s="3">
        <f t="shared" si="64"/>
        <v>3.7804229895857349</v>
      </c>
      <c r="M661" s="3">
        <f t="shared" si="65"/>
        <v>0.18931432155731798</v>
      </c>
    </row>
    <row r="662" spans="1:13" x14ac:dyDescent="0.2">
      <c r="A662" t="s">
        <v>892</v>
      </c>
      <c r="B662" t="str">
        <f t="shared" si="60"/>
        <v>P</v>
      </c>
      <c r="C662" t="str">
        <f t="shared" si="61"/>
        <v>L</v>
      </c>
      <c r="D662" s="3">
        <v>4675.5320000000002</v>
      </c>
      <c r="E662" s="3">
        <v>2.831</v>
      </c>
      <c r="F662" s="3">
        <v>4629.9700677476503</v>
      </c>
      <c r="G662" s="3">
        <v>0.86311602592468195</v>
      </c>
      <c r="H662" s="3">
        <f t="shared" si="62"/>
        <v>0.9744758939164534</v>
      </c>
      <c r="I662" s="3">
        <f t="shared" si="63"/>
        <v>0.30488026348452207</v>
      </c>
      <c r="J662" s="26">
        <v>4575.6481540000004</v>
      </c>
      <c r="K662" s="26">
        <v>0.31132006600000001</v>
      </c>
      <c r="L662" s="3">
        <f t="shared" si="64"/>
        <v>2.1363097504198394</v>
      </c>
      <c r="M662" s="3">
        <f t="shared" si="65"/>
        <v>0.10996823242670435</v>
      </c>
    </row>
    <row r="663" spans="1:13" x14ac:dyDescent="0.2">
      <c r="A663" t="s">
        <v>1113</v>
      </c>
      <c r="B663" t="str">
        <f t="shared" si="60"/>
        <v>P</v>
      </c>
      <c r="C663" t="str">
        <f t="shared" si="61"/>
        <v>L</v>
      </c>
      <c r="D663" s="3">
        <v>3794.8739999999998</v>
      </c>
      <c r="E663" s="3">
        <v>9.4190000000000005</v>
      </c>
      <c r="F663" s="3">
        <v>3745.1473837874501</v>
      </c>
      <c r="G663" s="3">
        <v>0.83787417411804199</v>
      </c>
      <c r="H663" s="3">
        <f t="shared" si="62"/>
        <v>1.3103627739036854</v>
      </c>
      <c r="I663" s="3">
        <f t="shared" si="63"/>
        <v>8.8955746270096822E-2</v>
      </c>
      <c r="J663" s="26">
        <v>3579.3478719999998</v>
      </c>
      <c r="K663" s="26">
        <v>0.246081829</v>
      </c>
      <c r="L663" s="3">
        <f t="shared" si="64"/>
        <v>5.679401424131604</v>
      </c>
      <c r="M663" s="3">
        <f t="shared" si="65"/>
        <v>2.6126109884276463E-2</v>
      </c>
    </row>
    <row r="664" spans="1:13" x14ac:dyDescent="0.2">
      <c r="A664" t="s">
        <v>107</v>
      </c>
      <c r="B664" t="str">
        <f t="shared" si="60"/>
        <v>P</v>
      </c>
      <c r="C664" t="str">
        <f t="shared" si="61"/>
        <v>L</v>
      </c>
      <c r="D664" s="3">
        <v>3006.1060000000002</v>
      </c>
      <c r="E664" s="3">
        <v>0.53400000000000003</v>
      </c>
      <c r="F664" s="3">
        <v>2931.0850135198798</v>
      </c>
      <c r="G664" s="3">
        <v>0.45405602455139099</v>
      </c>
      <c r="H664" s="3">
        <f t="shared" si="62"/>
        <v>2.4956201304984065</v>
      </c>
      <c r="I664" s="3">
        <f t="shared" si="63"/>
        <v>0.8502921808078483</v>
      </c>
      <c r="J664" s="26">
        <v>2952.113726</v>
      </c>
      <c r="K664" s="26">
        <v>0.33170318599999998</v>
      </c>
      <c r="L664" s="3">
        <f t="shared" si="64"/>
        <v>1.7960868312694287</v>
      </c>
      <c r="M664" s="3">
        <f t="shared" si="65"/>
        <v>0.62116701498127336</v>
      </c>
    </row>
    <row r="665" spans="1:13" x14ac:dyDescent="0.2">
      <c r="A665" t="s">
        <v>717</v>
      </c>
      <c r="B665" t="str">
        <f t="shared" si="60"/>
        <v>P</v>
      </c>
      <c r="C665" t="str">
        <f t="shared" si="61"/>
        <v>L</v>
      </c>
      <c r="D665" s="3">
        <v>2798.9549999999999</v>
      </c>
      <c r="E665" s="3">
        <v>0.624</v>
      </c>
      <c r="F665" s="3">
        <v>2772.2791055283401</v>
      </c>
      <c r="G665" s="3">
        <v>0.40519189834594699</v>
      </c>
      <c r="H665" s="3">
        <f t="shared" si="62"/>
        <v>0.95306621477157838</v>
      </c>
      <c r="I665" s="3">
        <f t="shared" si="63"/>
        <v>0.64934599093901757</v>
      </c>
      <c r="J665" s="26">
        <v>2781.5278680000001</v>
      </c>
      <c r="K665" s="26">
        <v>0.28603076900000002</v>
      </c>
      <c r="L665" s="3">
        <f t="shared" si="64"/>
        <v>0.62262994581905751</v>
      </c>
      <c r="M665" s="3">
        <f t="shared" si="65"/>
        <v>0.45838264262820516</v>
      </c>
    </row>
    <row r="666" spans="1:13" x14ac:dyDescent="0.2">
      <c r="A666" t="s">
        <v>173</v>
      </c>
      <c r="B666" t="str">
        <f t="shared" si="60"/>
        <v>P</v>
      </c>
      <c r="C666" t="str">
        <f t="shared" si="61"/>
        <v>L</v>
      </c>
      <c r="D666" s="3">
        <v>3746.1149999999998</v>
      </c>
      <c r="E666" s="3">
        <v>0.64600000000000002</v>
      </c>
      <c r="F666" s="3">
        <v>3727.9695668855102</v>
      </c>
      <c r="G666" s="3">
        <v>0.45342206954955999</v>
      </c>
      <c r="H666" s="3">
        <f t="shared" si="62"/>
        <v>0.48438003410171893</v>
      </c>
      <c r="I666" s="3">
        <f t="shared" si="63"/>
        <v>0.7018917485287306</v>
      </c>
      <c r="J666" s="26">
        <v>3710.8326480000001</v>
      </c>
      <c r="K666" s="26">
        <v>0.33611393000000001</v>
      </c>
      <c r="L666" s="3">
        <f t="shared" si="64"/>
        <v>0.94183846464936927</v>
      </c>
      <c r="M666" s="3">
        <f t="shared" si="65"/>
        <v>0.52030020123839005</v>
      </c>
    </row>
    <row r="667" spans="1:13" x14ac:dyDescent="0.2">
      <c r="A667" t="s">
        <v>1526</v>
      </c>
      <c r="B667" t="str">
        <f t="shared" si="60"/>
        <v>P</v>
      </c>
      <c r="C667" t="str">
        <f t="shared" si="61"/>
        <v>L</v>
      </c>
      <c r="D667" s="3">
        <v>3045.2570000000001</v>
      </c>
      <c r="E667" s="3">
        <v>1.1339999999999999</v>
      </c>
      <c r="F667" s="3">
        <v>3036.8156343109999</v>
      </c>
      <c r="G667" s="3">
        <v>0.49001216888427701</v>
      </c>
      <c r="H667" s="3">
        <f t="shared" si="62"/>
        <v>0.27719715245708726</v>
      </c>
      <c r="I667" s="3">
        <f t="shared" si="63"/>
        <v>0.43210949637061469</v>
      </c>
      <c r="J667" s="26">
        <v>3045.2570049999999</v>
      </c>
      <c r="K667" s="26">
        <v>0.30826187100000002</v>
      </c>
      <c r="L667" s="3">
        <f t="shared" si="64"/>
        <v>-1.6418975060854882E-7</v>
      </c>
      <c r="M667" s="3">
        <f t="shared" si="65"/>
        <v>0.27183586507936514</v>
      </c>
    </row>
    <row r="668" spans="1:13" x14ac:dyDescent="0.2">
      <c r="A668" t="s">
        <v>237</v>
      </c>
      <c r="B668" t="str">
        <f t="shared" si="60"/>
        <v>P</v>
      </c>
      <c r="C668" t="str">
        <f t="shared" si="61"/>
        <v>L</v>
      </c>
      <c r="D668" s="3">
        <v>4556.8389999999999</v>
      </c>
      <c r="E668" s="3">
        <v>7.835</v>
      </c>
      <c r="F668" s="3">
        <v>4496.4608200143402</v>
      </c>
      <c r="G668" s="3">
        <v>0.925315141677856</v>
      </c>
      <c r="H668" s="3">
        <f t="shared" si="62"/>
        <v>1.3250013877088855</v>
      </c>
      <c r="I668" s="3">
        <f t="shared" si="63"/>
        <v>0.11810020953131538</v>
      </c>
      <c r="J668" s="26">
        <v>4438.0092059999997</v>
      </c>
      <c r="K668" s="26">
        <v>0.27057313900000002</v>
      </c>
      <c r="L668" s="3">
        <f t="shared" si="64"/>
        <v>2.6077242140878845</v>
      </c>
      <c r="M668" s="3">
        <f t="shared" si="65"/>
        <v>3.4533904148053608E-2</v>
      </c>
    </row>
    <row r="669" spans="1:13" x14ac:dyDescent="0.2">
      <c r="A669" t="s">
        <v>113</v>
      </c>
      <c r="B669" t="str">
        <f t="shared" si="60"/>
        <v>P</v>
      </c>
      <c r="C669" t="str">
        <f t="shared" si="61"/>
        <v>L</v>
      </c>
      <c r="D669" s="3">
        <v>4107.0990000000002</v>
      </c>
      <c r="E669" s="3">
        <v>9.2449999999999992</v>
      </c>
      <c r="F669" s="3">
        <v>4049.2685999446098</v>
      </c>
      <c r="G669" s="3">
        <v>0.77711391448974598</v>
      </c>
      <c r="H669" s="3">
        <f t="shared" si="62"/>
        <v>1.4080595587150524</v>
      </c>
      <c r="I669" s="3">
        <f t="shared" si="63"/>
        <v>8.4057751702514449E-2</v>
      </c>
      <c r="J669" s="26">
        <v>3929.567955</v>
      </c>
      <c r="K669" s="26">
        <v>0.46169972399999998</v>
      </c>
      <c r="L669" s="3">
        <f t="shared" si="64"/>
        <v>4.322541165917845</v>
      </c>
      <c r="M669" s="3">
        <f t="shared" si="65"/>
        <v>4.9940478528934559E-2</v>
      </c>
    </row>
    <row r="670" spans="1:13" x14ac:dyDescent="0.2">
      <c r="A670" t="s">
        <v>1122</v>
      </c>
      <c r="B670" t="str">
        <f t="shared" si="60"/>
        <v>P</v>
      </c>
      <c r="C670" t="str">
        <f t="shared" si="61"/>
        <v>L</v>
      </c>
      <c r="D670" s="3">
        <v>2525.5630000000001</v>
      </c>
      <c r="E670" s="3">
        <v>0.497</v>
      </c>
      <c r="F670" s="3">
        <v>2503.03061815718</v>
      </c>
      <c r="G670" s="3">
        <v>0.45182299613952598</v>
      </c>
      <c r="H670" s="3">
        <f t="shared" si="62"/>
        <v>0.89217263013514558</v>
      </c>
      <c r="I670" s="3">
        <f t="shared" si="63"/>
        <v>0.90910059585417702</v>
      </c>
      <c r="J670" s="26">
        <v>2393.4662739999999</v>
      </c>
      <c r="K670" s="26">
        <v>0.30661106100000002</v>
      </c>
      <c r="L670" s="3">
        <f t="shared" si="64"/>
        <v>5.2303872839442223</v>
      </c>
      <c r="M670" s="3">
        <f t="shared" si="65"/>
        <v>0.61692366398390341</v>
      </c>
    </row>
    <row r="671" spans="1:13" x14ac:dyDescent="0.2">
      <c r="A671" t="s">
        <v>297</v>
      </c>
      <c r="B671" t="str">
        <f t="shared" si="60"/>
        <v>P</v>
      </c>
      <c r="C671" t="str">
        <f t="shared" si="61"/>
        <v>L</v>
      </c>
      <c r="D671" s="3">
        <v>2600.741</v>
      </c>
      <c r="E671" s="3">
        <v>0.76700000000000002</v>
      </c>
      <c r="F671" s="3">
        <v>2595.8397356334699</v>
      </c>
      <c r="G671" s="3">
        <v>0.31701087951660101</v>
      </c>
      <c r="H671" s="3">
        <f t="shared" si="62"/>
        <v>0.18845645785297674</v>
      </c>
      <c r="I671" s="3">
        <f t="shared" si="63"/>
        <v>0.4133127503475893</v>
      </c>
      <c r="J671" s="26">
        <v>2560.2226820000001</v>
      </c>
      <c r="K671" s="26">
        <v>0.315224171</v>
      </c>
      <c r="L671" s="3">
        <f t="shared" si="64"/>
        <v>1.5579528295974074</v>
      </c>
      <c r="M671" s="3">
        <f t="shared" si="65"/>
        <v>0.41098327379400262</v>
      </c>
    </row>
    <row r="672" spans="1:13" x14ac:dyDescent="0.2">
      <c r="A672" t="s">
        <v>1408</v>
      </c>
      <c r="B672" t="str">
        <f t="shared" si="60"/>
        <v>P</v>
      </c>
      <c r="C672" t="str">
        <f t="shared" si="61"/>
        <v>L</v>
      </c>
      <c r="D672" s="3">
        <v>3518.9589999999998</v>
      </c>
      <c r="E672" s="3">
        <v>0.82099999999999995</v>
      </c>
      <c r="F672" s="3">
        <v>3486.9383382941701</v>
      </c>
      <c r="G672" s="3">
        <v>0.509452104568481</v>
      </c>
      <c r="H672" s="3">
        <f t="shared" si="62"/>
        <v>0.9099469958538805</v>
      </c>
      <c r="I672" s="3">
        <f t="shared" si="63"/>
        <v>0.62052631494333865</v>
      </c>
      <c r="J672" s="26">
        <v>3482.0385000000001</v>
      </c>
      <c r="K672" s="26">
        <v>0.47532701500000002</v>
      </c>
      <c r="L672" s="3">
        <f t="shared" si="64"/>
        <v>1.0491881263748659</v>
      </c>
      <c r="M672" s="3">
        <f t="shared" si="65"/>
        <v>0.57896104141291116</v>
      </c>
    </row>
    <row r="673" spans="1:13" x14ac:dyDescent="0.2">
      <c r="A673" t="s">
        <v>836</v>
      </c>
      <c r="B673" t="str">
        <f t="shared" si="60"/>
        <v>P</v>
      </c>
      <c r="C673" t="str">
        <f t="shared" si="61"/>
        <v>L</v>
      </c>
      <c r="D673" s="3">
        <v>4001.44</v>
      </c>
      <c r="E673" s="3">
        <v>3.8450000000000002</v>
      </c>
      <c r="F673" s="3">
        <v>3936.3286680831402</v>
      </c>
      <c r="G673" s="3">
        <v>0.75938200950622503</v>
      </c>
      <c r="H673" s="3">
        <f t="shared" si="62"/>
        <v>1.6271975068190414</v>
      </c>
      <c r="I673" s="3">
        <f t="shared" si="63"/>
        <v>0.19749857204323146</v>
      </c>
      <c r="J673" s="26">
        <v>3895.2286180000001</v>
      </c>
      <c r="K673" s="26">
        <v>0.32607006999999999</v>
      </c>
      <c r="L673" s="3">
        <f t="shared" si="64"/>
        <v>2.6543289915630361</v>
      </c>
      <c r="M673" s="3">
        <f t="shared" si="65"/>
        <v>8.4803659297789324E-2</v>
      </c>
    </row>
    <row r="674" spans="1:13" x14ac:dyDescent="0.2">
      <c r="A674" t="s">
        <v>2025</v>
      </c>
      <c r="B674" t="str">
        <f t="shared" si="60"/>
        <v>P</v>
      </c>
      <c r="C674" t="str">
        <f t="shared" si="61"/>
        <v>L</v>
      </c>
      <c r="D674" s="3">
        <v>2561.1680000000001</v>
      </c>
      <c r="E674" s="3">
        <v>0.441</v>
      </c>
      <c r="F674" s="3">
        <v>2561.1676416792802</v>
      </c>
      <c r="G674" s="3">
        <v>0.462991952896118</v>
      </c>
      <c r="H674" s="3">
        <f t="shared" si="62"/>
        <v>1.3990519946257525E-5</v>
      </c>
      <c r="I674" s="3">
        <f t="shared" si="63"/>
        <v>1.0498683739140997</v>
      </c>
      <c r="J674" s="26">
        <v>2445.4090879999999</v>
      </c>
      <c r="K674" s="26">
        <v>0.26584100700000002</v>
      </c>
      <c r="L674" s="3">
        <f t="shared" si="64"/>
        <v>4.5197703547756429</v>
      </c>
      <c r="M674" s="3">
        <f t="shared" si="65"/>
        <v>0.60281407482993199</v>
      </c>
    </row>
    <row r="675" spans="1:13" x14ac:dyDescent="0.2">
      <c r="A675" t="s">
        <v>1262</v>
      </c>
      <c r="B675" t="str">
        <f t="shared" si="60"/>
        <v>P</v>
      </c>
      <c r="C675" t="str">
        <f t="shared" si="61"/>
        <v>L</v>
      </c>
      <c r="D675" s="3">
        <v>3123.4470000000001</v>
      </c>
      <c r="E675" s="3">
        <v>3.4460000000000002</v>
      </c>
      <c r="F675" s="3">
        <v>3104.8918585879201</v>
      </c>
      <c r="G675" s="3">
        <v>0.707408666610717</v>
      </c>
      <c r="H675" s="3">
        <f t="shared" si="62"/>
        <v>0.59405974911948389</v>
      </c>
      <c r="I675" s="3">
        <f t="shared" si="63"/>
        <v>0.20528400075760794</v>
      </c>
      <c r="J675" s="26">
        <v>3104.8918589999998</v>
      </c>
      <c r="K675" s="26">
        <v>0.31699991199999999</v>
      </c>
      <c r="L675" s="3">
        <f t="shared" si="64"/>
        <v>0.59405973592637473</v>
      </c>
      <c r="M675" s="3">
        <f t="shared" si="65"/>
        <v>9.199068833430063E-2</v>
      </c>
    </row>
    <row r="676" spans="1:13" x14ac:dyDescent="0.2">
      <c r="A676" t="s">
        <v>1155</v>
      </c>
      <c r="B676" t="str">
        <f t="shared" si="60"/>
        <v>P</v>
      </c>
      <c r="C676" t="str">
        <f t="shared" si="61"/>
        <v>L</v>
      </c>
      <c r="D676" s="3">
        <v>4448.5150000000003</v>
      </c>
      <c r="E676" s="3">
        <v>4.601</v>
      </c>
      <c r="F676" s="3">
        <v>4424.4791267048304</v>
      </c>
      <c r="G676" s="3">
        <v>1.03677725791931</v>
      </c>
      <c r="H676" s="3">
        <f t="shared" si="62"/>
        <v>0.54031229062215025</v>
      </c>
      <c r="I676" s="3">
        <f t="shared" si="63"/>
        <v>0.22533737403158227</v>
      </c>
      <c r="J676" s="26">
        <v>4390.5884239999996</v>
      </c>
      <c r="K676" s="26">
        <v>0.31740498499999997</v>
      </c>
      <c r="L676" s="3">
        <f t="shared" si="64"/>
        <v>1.3021553484702366</v>
      </c>
      <c r="M676" s="3">
        <f t="shared" si="65"/>
        <v>6.89860867202782E-2</v>
      </c>
    </row>
    <row r="677" spans="1:13" x14ac:dyDescent="0.2">
      <c r="A677" t="s">
        <v>296</v>
      </c>
      <c r="B677" t="str">
        <f t="shared" si="60"/>
        <v>P</v>
      </c>
      <c r="C677" t="str">
        <f t="shared" si="61"/>
        <v>L</v>
      </c>
      <c r="D677" s="3">
        <v>3787.5360000000001</v>
      </c>
      <c r="E677" s="3">
        <v>11.378</v>
      </c>
      <c r="F677" s="3">
        <v>3721.9719330027601</v>
      </c>
      <c r="G677" s="3">
        <v>0.73455405235290505</v>
      </c>
      <c r="H677" s="3">
        <f t="shared" si="62"/>
        <v>1.7310480216489013</v>
      </c>
      <c r="I677" s="3">
        <f t="shared" si="63"/>
        <v>6.4559153836606167E-2</v>
      </c>
      <c r="J677" s="26">
        <v>3680.2195339999998</v>
      </c>
      <c r="K677" s="26">
        <v>0.24868106800000001</v>
      </c>
      <c r="L677" s="3">
        <f t="shared" si="64"/>
        <v>2.8334111147722481</v>
      </c>
      <c r="M677" s="3">
        <f t="shared" si="65"/>
        <v>2.185630761117947E-2</v>
      </c>
    </row>
    <row r="678" spans="1:13" x14ac:dyDescent="0.2">
      <c r="A678" t="s">
        <v>325</v>
      </c>
      <c r="B678" t="str">
        <f t="shared" si="60"/>
        <v>P</v>
      </c>
      <c r="C678" t="str">
        <f t="shared" si="61"/>
        <v>L</v>
      </c>
      <c r="D678" s="3">
        <v>2882.1060000000002</v>
      </c>
      <c r="E678" s="3">
        <v>0.82199999999999995</v>
      </c>
      <c r="F678" s="3">
        <v>2854.8901151592199</v>
      </c>
      <c r="G678" s="3">
        <v>0.37172102928161599</v>
      </c>
      <c r="H678" s="3">
        <f t="shared" si="62"/>
        <v>0.94430547803516907</v>
      </c>
      <c r="I678" s="3">
        <f t="shared" si="63"/>
        <v>0.4522153640895572</v>
      </c>
      <c r="J678" s="26">
        <v>2874.3142720000001</v>
      </c>
      <c r="K678" s="26">
        <v>0.72599601700000005</v>
      </c>
      <c r="L678" s="3">
        <f t="shared" si="64"/>
        <v>0.27034841882984689</v>
      </c>
      <c r="M678" s="3">
        <f t="shared" si="65"/>
        <v>0.8832068333333335</v>
      </c>
    </row>
    <row r="679" spans="1:13" x14ac:dyDescent="0.2">
      <c r="A679" t="s">
        <v>1555</v>
      </c>
      <c r="B679" t="str">
        <f t="shared" si="60"/>
        <v>P</v>
      </c>
      <c r="C679" t="str">
        <f t="shared" si="61"/>
        <v>L</v>
      </c>
      <c r="D679" s="3">
        <v>2814.9520000000002</v>
      </c>
      <c r="E679" s="3">
        <v>0.71499999999999997</v>
      </c>
      <c r="F679" s="3">
        <v>2773.6274453350702</v>
      </c>
      <c r="G679" s="3">
        <v>0.42138886451721103</v>
      </c>
      <c r="H679" s="3">
        <f t="shared" si="62"/>
        <v>1.468037631367427</v>
      </c>
      <c r="I679" s="3">
        <f t="shared" si="63"/>
        <v>0.58935505526882659</v>
      </c>
      <c r="J679" s="26">
        <v>2790.5945149999998</v>
      </c>
      <c r="K679" s="26">
        <v>0.29447913199999998</v>
      </c>
      <c r="L679" s="3">
        <f t="shared" si="64"/>
        <v>0.86528953246806517</v>
      </c>
      <c r="M679" s="3">
        <f t="shared" si="65"/>
        <v>0.41185892587412587</v>
      </c>
    </row>
    <row r="680" spans="1:13" x14ac:dyDescent="0.2">
      <c r="A680" t="s">
        <v>1119</v>
      </c>
      <c r="B680" t="str">
        <f t="shared" si="60"/>
        <v>P</v>
      </c>
      <c r="C680" t="str">
        <f t="shared" si="61"/>
        <v>L</v>
      </c>
      <c r="D680" s="3">
        <v>2942.0329999999999</v>
      </c>
      <c r="E680" s="3">
        <v>0.53500000000000003</v>
      </c>
      <c r="F680" s="3">
        <v>2913.7723468106801</v>
      </c>
      <c r="G680" s="3">
        <v>0.335694789886474</v>
      </c>
      <c r="H680" s="3">
        <f t="shared" si="62"/>
        <v>0.96058246761065502</v>
      </c>
      <c r="I680" s="3">
        <f t="shared" si="63"/>
        <v>0.62746689698406355</v>
      </c>
      <c r="J680" s="26">
        <v>2924.7097060000001</v>
      </c>
      <c r="K680" s="26">
        <v>0.27361416799999999</v>
      </c>
      <c r="L680" s="3">
        <f t="shared" si="64"/>
        <v>0.58882051968824978</v>
      </c>
      <c r="M680" s="3">
        <f t="shared" si="65"/>
        <v>0.51142835140186915</v>
      </c>
    </row>
    <row r="681" spans="1:13" x14ac:dyDescent="0.2">
      <c r="A681" t="s">
        <v>1558</v>
      </c>
      <c r="B681" t="str">
        <f t="shared" si="60"/>
        <v>P</v>
      </c>
      <c r="C681" t="str">
        <f t="shared" si="61"/>
        <v>L</v>
      </c>
      <c r="D681" s="3">
        <v>3386.3870000000002</v>
      </c>
      <c r="E681" s="3">
        <v>2.33</v>
      </c>
      <c r="F681" s="3">
        <v>3342.32471812831</v>
      </c>
      <c r="G681" s="3">
        <v>0.71514797210693304</v>
      </c>
      <c r="H681" s="3">
        <f t="shared" si="62"/>
        <v>1.3011590781470095</v>
      </c>
      <c r="I681" s="3">
        <f t="shared" si="63"/>
        <v>0.30693046013173092</v>
      </c>
      <c r="J681" s="26">
        <v>3331.5423860000001</v>
      </c>
      <c r="K681" s="26">
        <v>0.30721521400000001</v>
      </c>
      <c r="L681" s="3">
        <f t="shared" si="64"/>
        <v>1.6195613200735797</v>
      </c>
      <c r="M681" s="3">
        <f t="shared" si="65"/>
        <v>0.13185202317596567</v>
      </c>
    </row>
    <row r="682" spans="1:13" x14ac:dyDescent="0.2">
      <c r="A682" t="s">
        <v>463</v>
      </c>
      <c r="B682" t="str">
        <f t="shared" si="60"/>
        <v>P</v>
      </c>
      <c r="C682" t="str">
        <f t="shared" si="61"/>
        <v>L</v>
      </c>
      <c r="D682" s="3">
        <v>3963.0630000000001</v>
      </c>
      <c r="E682" s="3">
        <v>0.92</v>
      </c>
      <c r="F682" s="3">
        <v>3952.90612211911</v>
      </c>
      <c r="G682" s="3">
        <v>0.44303798675537098</v>
      </c>
      <c r="H682" s="3">
        <f t="shared" si="62"/>
        <v>0.25628857984064546</v>
      </c>
      <c r="I682" s="3">
        <f t="shared" si="63"/>
        <v>0.48156302908192494</v>
      </c>
      <c r="J682" s="26">
        <v>3942.3879870000001</v>
      </c>
      <c r="K682" s="26">
        <v>0.29750394800000002</v>
      </c>
      <c r="L682" s="3">
        <f t="shared" si="64"/>
        <v>0.52169276642839224</v>
      </c>
      <c r="M682" s="3">
        <f t="shared" si="65"/>
        <v>0.32337385652173911</v>
      </c>
    </row>
    <row r="683" spans="1:13" x14ac:dyDescent="0.2">
      <c r="A683" t="s">
        <v>1415</v>
      </c>
      <c r="B683" t="str">
        <f t="shared" si="60"/>
        <v>P</v>
      </c>
      <c r="C683" t="str">
        <f t="shared" si="61"/>
        <v>L</v>
      </c>
      <c r="D683" s="3">
        <v>2693.991</v>
      </c>
      <c r="E683" s="3">
        <v>1.0009999999999999</v>
      </c>
      <c r="F683" s="3">
        <v>2680.6995692493601</v>
      </c>
      <c r="G683" s="3">
        <v>0.57280588150024403</v>
      </c>
      <c r="H683" s="3">
        <f t="shared" si="62"/>
        <v>0.49337324254757525</v>
      </c>
      <c r="I683" s="3">
        <f t="shared" si="63"/>
        <v>0.57223364785239172</v>
      </c>
      <c r="J683" s="26">
        <v>2646.1824080000001</v>
      </c>
      <c r="K683" s="26">
        <v>0.31302785900000002</v>
      </c>
      <c r="L683" s="3">
        <f t="shared" si="64"/>
        <v>1.7746381483828217</v>
      </c>
      <c r="M683" s="3">
        <f t="shared" si="65"/>
        <v>0.31271514385614391</v>
      </c>
    </row>
    <row r="684" spans="1:13" x14ac:dyDescent="0.2">
      <c r="A684" t="s">
        <v>1243</v>
      </c>
      <c r="B684" t="str">
        <f t="shared" si="60"/>
        <v>P</v>
      </c>
      <c r="C684" t="str">
        <f t="shared" si="61"/>
        <v>L</v>
      </c>
      <c r="D684" s="3">
        <v>2511.721</v>
      </c>
      <c r="E684" s="3">
        <v>0.97799999999999998</v>
      </c>
      <c r="F684" s="3">
        <v>2458.81188522199</v>
      </c>
      <c r="G684" s="3">
        <v>0.53654789924621504</v>
      </c>
      <c r="H684" s="3">
        <f t="shared" si="62"/>
        <v>2.1064885302949654</v>
      </c>
      <c r="I684" s="3">
        <f t="shared" si="63"/>
        <v>0.5486174838918354</v>
      </c>
      <c r="J684" s="26">
        <v>2462.9827930000001</v>
      </c>
      <c r="K684" s="26">
        <v>0.43240499500000001</v>
      </c>
      <c r="L684" s="3">
        <f t="shared" si="64"/>
        <v>1.9404307644041625</v>
      </c>
      <c r="M684" s="3">
        <f t="shared" si="65"/>
        <v>0.44213189672801639</v>
      </c>
    </row>
    <row r="685" spans="1:13" x14ac:dyDescent="0.2">
      <c r="A685" t="s">
        <v>934</v>
      </c>
      <c r="B685" t="str">
        <f t="shared" si="60"/>
        <v>P</v>
      </c>
      <c r="C685" t="str">
        <f t="shared" si="61"/>
        <v>L</v>
      </c>
      <c r="D685" s="3">
        <v>3573.3130000000001</v>
      </c>
      <c r="E685" s="3">
        <v>0.69799999999999995</v>
      </c>
      <c r="F685" s="3">
        <v>3537.4224942501901</v>
      </c>
      <c r="G685" s="3">
        <v>0.383653163909912</v>
      </c>
      <c r="H685" s="3">
        <f t="shared" si="62"/>
        <v>1.0044041971640889</v>
      </c>
      <c r="I685" s="3">
        <f t="shared" si="63"/>
        <v>0.54964636663311173</v>
      </c>
      <c r="J685" s="26">
        <v>3520.8429070000002</v>
      </c>
      <c r="K685" s="26">
        <v>0.304301977</v>
      </c>
      <c r="L685" s="3">
        <f t="shared" si="64"/>
        <v>1.4683878238486219</v>
      </c>
      <c r="M685" s="3">
        <f t="shared" si="65"/>
        <v>0.43596271776504303</v>
      </c>
    </row>
    <row r="686" spans="1:13" x14ac:dyDescent="0.2">
      <c r="A686" t="s">
        <v>1319</v>
      </c>
      <c r="B686" t="str">
        <f t="shared" si="60"/>
        <v>P</v>
      </c>
      <c r="C686" t="str">
        <f t="shared" si="61"/>
        <v>L</v>
      </c>
      <c r="D686" s="3">
        <v>2545.7939999999999</v>
      </c>
      <c r="E686" s="3">
        <v>1.752</v>
      </c>
      <c r="F686" s="3">
        <v>2534.4468823686402</v>
      </c>
      <c r="G686" s="3">
        <v>0.60193085670471103</v>
      </c>
      <c r="H686" s="3">
        <f t="shared" si="62"/>
        <v>0.44572018126209945</v>
      </c>
      <c r="I686" s="3">
        <f t="shared" si="63"/>
        <v>0.34356784058488071</v>
      </c>
      <c r="J686" s="26">
        <v>2534.4468820000002</v>
      </c>
      <c r="K686" s="26">
        <v>0.368137836</v>
      </c>
      <c r="L686" s="3">
        <f t="shared" si="64"/>
        <v>0.44572019574245531</v>
      </c>
      <c r="M686" s="3">
        <f t="shared" si="65"/>
        <v>0.21012433561643834</v>
      </c>
    </row>
    <row r="687" spans="1:13" x14ac:dyDescent="0.2">
      <c r="A687" t="s">
        <v>1355</v>
      </c>
      <c r="B687" t="str">
        <f t="shared" si="60"/>
        <v>P</v>
      </c>
      <c r="C687" t="str">
        <f t="shared" si="61"/>
        <v>L</v>
      </c>
      <c r="D687" s="3">
        <v>2311.44</v>
      </c>
      <c r="E687" s="3">
        <v>1.149</v>
      </c>
      <c r="F687" s="3">
        <v>2251.5298660368298</v>
      </c>
      <c r="G687" s="3">
        <v>0.68208813667297297</v>
      </c>
      <c r="H687" s="3">
        <f t="shared" si="62"/>
        <v>2.5918965650490695</v>
      </c>
      <c r="I687" s="3">
        <f t="shared" si="63"/>
        <v>0.59363632434549429</v>
      </c>
      <c r="J687" s="26">
        <v>2227.2190129999999</v>
      </c>
      <c r="K687" s="26">
        <v>0.36056899999999997</v>
      </c>
      <c r="L687" s="3">
        <f t="shared" si="64"/>
        <v>3.6436588014398015</v>
      </c>
      <c r="M687" s="3">
        <f t="shared" si="65"/>
        <v>0.31381114012184508</v>
      </c>
    </row>
    <row r="688" spans="1:13" x14ac:dyDescent="0.2">
      <c r="A688" t="s">
        <v>1071</v>
      </c>
      <c r="B688" t="str">
        <f t="shared" si="60"/>
        <v>P</v>
      </c>
      <c r="C688" t="str">
        <f t="shared" si="61"/>
        <v>L</v>
      </c>
      <c r="D688" s="3">
        <v>2554.0819999999999</v>
      </c>
      <c r="E688" s="3">
        <v>0.46899999999999997</v>
      </c>
      <c r="F688" s="3">
        <v>2519.65751344312</v>
      </c>
      <c r="G688" s="3">
        <v>0.31206822395324701</v>
      </c>
      <c r="H688" s="3">
        <f t="shared" si="62"/>
        <v>1.3478222921926493</v>
      </c>
      <c r="I688" s="3">
        <f t="shared" si="63"/>
        <v>0.66539066940990843</v>
      </c>
      <c r="J688" s="26">
        <v>2554.0822819999999</v>
      </c>
      <c r="K688" s="26">
        <v>0.27963590599999999</v>
      </c>
      <c r="L688" s="3">
        <f t="shared" si="64"/>
        <v>-1.1041149030067926E-5</v>
      </c>
      <c r="M688" s="3">
        <f t="shared" si="65"/>
        <v>0.59623860554371</v>
      </c>
    </row>
    <row r="689" spans="1:13" x14ac:dyDescent="0.2">
      <c r="A689" t="s">
        <v>1169</v>
      </c>
      <c r="B689" t="str">
        <f t="shared" si="60"/>
        <v>P</v>
      </c>
      <c r="C689" t="str">
        <f t="shared" si="61"/>
        <v>L</v>
      </c>
      <c r="D689" s="3">
        <v>2892.114</v>
      </c>
      <c r="E689" s="3">
        <v>2.5739999999999998</v>
      </c>
      <c r="F689" s="3">
        <v>2883.34363456753</v>
      </c>
      <c r="G689" s="3">
        <v>0.52770829200744596</v>
      </c>
      <c r="H689" s="3">
        <f t="shared" si="62"/>
        <v>0.30325102788029945</v>
      </c>
      <c r="I689" s="3">
        <f t="shared" si="63"/>
        <v>0.20501487645976924</v>
      </c>
      <c r="J689" s="26">
        <v>2850.5641569999998</v>
      </c>
      <c r="K689" s="26">
        <v>0.28759288799999999</v>
      </c>
      <c r="L689" s="3">
        <f t="shared" si="64"/>
        <v>1.4366599311092245</v>
      </c>
      <c r="M689" s="3">
        <f t="shared" si="65"/>
        <v>0.11172994871794872</v>
      </c>
    </row>
    <row r="690" spans="1:13" x14ac:dyDescent="0.2">
      <c r="A690" t="s">
        <v>1110</v>
      </c>
      <c r="B690" t="str">
        <f t="shared" si="60"/>
        <v>P</v>
      </c>
      <c r="C690" t="str">
        <f t="shared" si="61"/>
        <v>L</v>
      </c>
      <c r="D690" s="3">
        <v>3141.0990000000002</v>
      </c>
      <c r="E690" s="3">
        <v>2.266</v>
      </c>
      <c r="F690" s="3">
        <v>3107.5799429214098</v>
      </c>
      <c r="G690" s="3">
        <v>0.66288399696350098</v>
      </c>
      <c r="H690" s="3">
        <f t="shared" si="62"/>
        <v>1.0671124048809133</v>
      </c>
      <c r="I690" s="3">
        <f t="shared" si="63"/>
        <v>0.2925348618550313</v>
      </c>
      <c r="J690" s="26">
        <v>2959.0154539999999</v>
      </c>
      <c r="K690" s="26">
        <v>0.27164292299999998</v>
      </c>
      <c r="L690" s="3">
        <f t="shared" si="64"/>
        <v>5.7968101610296356</v>
      </c>
      <c r="M690" s="3">
        <f t="shared" si="65"/>
        <v>0.1198777241835834</v>
      </c>
    </row>
    <row r="691" spans="1:13" x14ac:dyDescent="0.2">
      <c r="A691" t="s">
        <v>810</v>
      </c>
      <c r="B691" t="str">
        <f t="shared" si="60"/>
        <v>P</v>
      </c>
      <c r="C691" t="str">
        <f t="shared" si="61"/>
        <v>L</v>
      </c>
      <c r="D691" s="3">
        <v>3114.67</v>
      </c>
      <c r="E691" s="3">
        <v>1.7490000000000001</v>
      </c>
      <c r="F691" s="3">
        <v>3083.2743684707798</v>
      </c>
      <c r="G691" s="3">
        <v>0.61128807067871005</v>
      </c>
      <c r="H691" s="3">
        <f t="shared" si="62"/>
        <v>1.0079922280440714</v>
      </c>
      <c r="I691" s="3">
        <f t="shared" si="63"/>
        <v>0.34950718735203545</v>
      </c>
      <c r="J691" s="26">
        <v>3087.7359540000002</v>
      </c>
      <c r="K691" s="26">
        <v>0.30830597900000001</v>
      </c>
      <c r="L691" s="3">
        <f t="shared" si="64"/>
        <v>0.86474798293237654</v>
      </c>
      <c r="M691" s="3">
        <f t="shared" si="65"/>
        <v>0.1762755740423099</v>
      </c>
    </row>
    <row r="692" spans="1:13" x14ac:dyDescent="0.2">
      <c r="A692" t="s">
        <v>330</v>
      </c>
      <c r="B692" t="str">
        <f t="shared" si="60"/>
        <v>P</v>
      </c>
      <c r="C692" t="str">
        <f t="shared" si="61"/>
        <v>L</v>
      </c>
      <c r="D692" s="3">
        <v>4470.7479999999996</v>
      </c>
      <c r="E692" s="3">
        <v>2.4239999999999999</v>
      </c>
      <c r="F692" s="3">
        <v>4395.9893012944904</v>
      </c>
      <c r="G692" s="3">
        <v>0.89626812934875399</v>
      </c>
      <c r="H692" s="3">
        <f t="shared" si="62"/>
        <v>1.6721742917630169</v>
      </c>
      <c r="I692" s="3">
        <f t="shared" si="63"/>
        <v>0.36974757811417247</v>
      </c>
      <c r="J692" s="26">
        <v>4262.7692960000004</v>
      </c>
      <c r="K692" s="26">
        <v>0.35502195399999997</v>
      </c>
      <c r="L692" s="3">
        <f t="shared" si="64"/>
        <v>4.6519889736571871</v>
      </c>
      <c r="M692" s="3">
        <f t="shared" si="65"/>
        <v>0.14646120214521452</v>
      </c>
    </row>
    <row r="693" spans="1:13" x14ac:dyDescent="0.2">
      <c r="A693" t="s">
        <v>1167</v>
      </c>
      <c r="B693" t="str">
        <f t="shared" si="60"/>
        <v>P</v>
      </c>
      <c r="C693" t="str">
        <f t="shared" si="61"/>
        <v>L</v>
      </c>
      <c r="D693" s="3">
        <v>4092.4450000000002</v>
      </c>
      <c r="E693" s="3">
        <v>6.2859999999999996</v>
      </c>
      <c r="F693" s="3">
        <v>4060.9647807710999</v>
      </c>
      <c r="G693" s="3">
        <v>0.80335426330566395</v>
      </c>
      <c r="H693" s="3">
        <f t="shared" si="62"/>
        <v>0.76922766778540197</v>
      </c>
      <c r="I693" s="3">
        <f t="shared" si="63"/>
        <v>0.12780055095540313</v>
      </c>
      <c r="J693" s="26">
        <v>3912.0844569999999</v>
      </c>
      <c r="K693" s="26">
        <v>0.28805494300000001</v>
      </c>
      <c r="L693" s="3">
        <f t="shared" si="64"/>
        <v>4.4071586301098788</v>
      </c>
      <c r="M693" s="3">
        <f t="shared" si="65"/>
        <v>4.5824839802736245E-2</v>
      </c>
    </row>
    <row r="694" spans="1:13" x14ac:dyDescent="0.2">
      <c r="A694" t="s">
        <v>111</v>
      </c>
      <c r="B694" t="str">
        <f t="shared" si="60"/>
        <v>P</v>
      </c>
      <c r="C694" t="str">
        <f t="shared" si="61"/>
        <v>L</v>
      </c>
      <c r="D694" s="3">
        <v>4073.0880000000002</v>
      </c>
      <c r="E694" s="3">
        <v>2.4049999999999998</v>
      </c>
      <c r="F694" s="3">
        <v>3999.5644167843402</v>
      </c>
      <c r="G694" s="3">
        <v>0.80506300926208496</v>
      </c>
      <c r="H694" s="3">
        <f t="shared" si="62"/>
        <v>1.8051066712936223</v>
      </c>
      <c r="I694" s="3">
        <f t="shared" si="63"/>
        <v>0.33474553399670898</v>
      </c>
      <c r="J694" s="26">
        <v>3909.4917919999998</v>
      </c>
      <c r="K694" s="26">
        <v>0.46462893500000002</v>
      </c>
      <c r="L694" s="3">
        <f t="shared" si="64"/>
        <v>4.0165154300619186</v>
      </c>
      <c r="M694" s="3">
        <f t="shared" si="65"/>
        <v>0.19319290436590439</v>
      </c>
    </row>
    <row r="695" spans="1:13" x14ac:dyDescent="0.2">
      <c r="A695" t="s">
        <v>1082</v>
      </c>
      <c r="B695" t="str">
        <f t="shared" si="60"/>
        <v>P</v>
      </c>
      <c r="C695" t="str">
        <f t="shared" si="61"/>
        <v>L</v>
      </c>
      <c r="D695" s="3">
        <v>2529.4180000000001</v>
      </c>
      <c r="E695" s="3">
        <v>0.63900000000000001</v>
      </c>
      <c r="F695" s="3">
        <v>2481.00911541305</v>
      </c>
      <c r="G695" s="3">
        <v>0.462937831878662</v>
      </c>
      <c r="H695" s="3">
        <f t="shared" si="62"/>
        <v>1.9138349053794224</v>
      </c>
      <c r="I695" s="3">
        <f t="shared" si="63"/>
        <v>0.72447235035784352</v>
      </c>
      <c r="J695" s="26">
        <v>2457.7330980000002</v>
      </c>
      <c r="K695" s="26">
        <v>0.27831506700000003</v>
      </c>
      <c r="L695" s="3">
        <f t="shared" si="64"/>
        <v>2.8340472788601949</v>
      </c>
      <c r="M695" s="3">
        <f t="shared" si="65"/>
        <v>0.43554783568075123</v>
      </c>
    </row>
    <row r="696" spans="1:13" x14ac:dyDescent="0.2">
      <c r="A696" t="s">
        <v>1204</v>
      </c>
      <c r="B696" t="str">
        <f t="shared" si="60"/>
        <v>P</v>
      </c>
      <c r="C696" t="str">
        <f t="shared" si="61"/>
        <v>L</v>
      </c>
      <c r="D696" s="3">
        <v>3270.1930000000002</v>
      </c>
      <c r="E696" s="3">
        <v>3.45</v>
      </c>
      <c r="F696" s="3">
        <v>3238.1073323804899</v>
      </c>
      <c r="G696" s="3">
        <v>0.88044285774230902</v>
      </c>
      <c r="H696" s="3">
        <f t="shared" si="62"/>
        <v>0.98115516789101831</v>
      </c>
      <c r="I696" s="3">
        <f t="shared" si="63"/>
        <v>0.25520082833110402</v>
      </c>
      <c r="J696" s="26">
        <v>3174.897821</v>
      </c>
      <c r="K696" s="26">
        <v>0.30068182900000001</v>
      </c>
      <c r="L696" s="3">
        <f t="shared" si="64"/>
        <v>2.9140536659457159</v>
      </c>
      <c r="M696" s="3">
        <f t="shared" si="65"/>
        <v>8.7154153333333331E-2</v>
      </c>
    </row>
    <row r="697" spans="1:13" x14ac:dyDescent="0.2">
      <c r="A697" t="s">
        <v>748</v>
      </c>
      <c r="B697" t="str">
        <f t="shared" si="60"/>
        <v>P</v>
      </c>
      <c r="C697" t="str">
        <f t="shared" si="61"/>
        <v>L</v>
      </c>
      <c r="D697" s="3">
        <v>3217.94</v>
      </c>
      <c r="E697" s="3">
        <v>0.85899999999999999</v>
      </c>
      <c r="F697" s="3">
        <v>3115.3066873101402</v>
      </c>
      <c r="G697" s="3">
        <v>0.48251605033874501</v>
      </c>
      <c r="H697" s="3">
        <f t="shared" si="62"/>
        <v>3.1894103895616404</v>
      </c>
      <c r="I697" s="3">
        <f t="shared" si="63"/>
        <v>0.56171833566792206</v>
      </c>
      <c r="J697" s="26">
        <v>3107.5974150000002</v>
      </c>
      <c r="K697" s="26">
        <v>0.30169391600000001</v>
      </c>
      <c r="L697" s="3">
        <f t="shared" si="64"/>
        <v>3.428982050628659</v>
      </c>
      <c r="M697" s="3">
        <f t="shared" si="65"/>
        <v>0.35121526891734578</v>
      </c>
    </row>
    <row r="698" spans="1:13" x14ac:dyDescent="0.2">
      <c r="A698" t="s">
        <v>513</v>
      </c>
      <c r="B698" t="str">
        <f t="shared" si="60"/>
        <v>P</v>
      </c>
      <c r="C698" t="str">
        <f t="shared" si="61"/>
        <v>L</v>
      </c>
      <c r="D698" s="3">
        <v>3240.165</v>
      </c>
      <c r="E698" s="3">
        <v>1.8120000000000001</v>
      </c>
      <c r="F698" s="3">
        <v>3208.50162250108</v>
      </c>
      <c r="G698" s="3">
        <v>0.59558701515197698</v>
      </c>
      <c r="H698" s="3">
        <f t="shared" si="62"/>
        <v>0.97721497204370766</v>
      </c>
      <c r="I698" s="3">
        <f t="shared" si="63"/>
        <v>0.32869040571301156</v>
      </c>
      <c r="J698" s="26">
        <v>3187.9861569999998</v>
      </c>
      <c r="K698" s="26">
        <v>0.29894709600000002</v>
      </c>
      <c r="L698" s="3">
        <f t="shared" si="64"/>
        <v>1.6103761073895972</v>
      </c>
      <c r="M698" s="3">
        <f t="shared" si="65"/>
        <v>0.16498184105960265</v>
      </c>
    </row>
    <row r="699" spans="1:13" x14ac:dyDescent="0.2">
      <c r="A699" t="s">
        <v>88</v>
      </c>
      <c r="B699" t="str">
        <f t="shared" si="60"/>
        <v>P</v>
      </c>
      <c r="C699" t="str">
        <f t="shared" si="61"/>
        <v>L</v>
      </c>
      <c r="D699" s="3">
        <v>4176.1450000000004</v>
      </c>
      <c r="E699" s="3">
        <v>2.38</v>
      </c>
      <c r="F699" s="3">
        <v>4111.6055071049104</v>
      </c>
      <c r="G699" s="3">
        <v>0.81917691230773904</v>
      </c>
      <c r="H699" s="3">
        <f t="shared" si="62"/>
        <v>1.5454322801313172</v>
      </c>
      <c r="I699" s="3">
        <f t="shared" si="63"/>
        <v>0.34419197996123491</v>
      </c>
      <c r="J699" s="26">
        <v>3931.3861419999998</v>
      </c>
      <c r="K699" s="26">
        <v>0.237420082</v>
      </c>
      <c r="L699" s="3">
        <f t="shared" si="64"/>
        <v>5.8608802615809701</v>
      </c>
      <c r="M699" s="3">
        <f t="shared" si="65"/>
        <v>9.9756336974789916E-2</v>
      </c>
    </row>
    <row r="700" spans="1:13" x14ac:dyDescent="0.2">
      <c r="A700" t="s">
        <v>1353</v>
      </c>
      <c r="B700" t="str">
        <f t="shared" si="60"/>
        <v>P</v>
      </c>
      <c r="C700" t="str">
        <f t="shared" si="61"/>
        <v>L</v>
      </c>
      <c r="D700" s="3">
        <v>4297.0829999999996</v>
      </c>
      <c r="E700" s="3">
        <v>1.71</v>
      </c>
      <c r="F700" s="3">
        <v>4286.9117988461403</v>
      </c>
      <c r="G700" s="3">
        <v>0.82925510406494096</v>
      </c>
      <c r="H700" s="3">
        <f t="shared" si="62"/>
        <v>0.23670013248194949</v>
      </c>
      <c r="I700" s="3">
        <f t="shared" si="63"/>
        <v>0.48494450530113509</v>
      </c>
      <c r="J700" s="26">
        <v>4250.6566579999999</v>
      </c>
      <c r="K700" s="26">
        <v>0.52742719699999996</v>
      </c>
      <c r="L700" s="3">
        <f t="shared" si="64"/>
        <v>1.0804152956784814</v>
      </c>
      <c r="M700" s="3">
        <f t="shared" si="65"/>
        <v>0.30843695730994153</v>
      </c>
    </row>
    <row r="701" spans="1:13" x14ac:dyDescent="0.2">
      <c r="A701" t="s">
        <v>496</v>
      </c>
      <c r="B701" t="str">
        <f t="shared" si="60"/>
        <v>P</v>
      </c>
      <c r="C701" t="str">
        <f t="shared" si="61"/>
        <v>L</v>
      </c>
      <c r="D701" s="3">
        <v>3955.4969999999998</v>
      </c>
      <c r="E701" s="3">
        <v>3.37</v>
      </c>
      <c r="F701" s="3">
        <v>3914.0788016649099</v>
      </c>
      <c r="G701" s="3">
        <v>0.67294907569885198</v>
      </c>
      <c r="H701" s="3">
        <f t="shared" si="62"/>
        <v>1.0471047844326511</v>
      </c>
      <c r="I701" s="3">
        <f t="shared" si="63"/>
        <v>0.19968815302636556</v>
      </c>
      <c r="J701" s="26">
        <v>3900.6420229999999</v>
      </c>
      <c r="K701" s="26">
        <v>0.28494095800000002</v>
      </c>
      <c r="L701" s="3">
        <f t="shared" si="64"/>
        <v>1.386803655773218</v>
      </c>
      <c r="M701" s="3">
        <f t="shared" si="65"/>
        <v>8.4552213056379832E-2</v>
      </c>
    </row>
    <row r="702" spans="1:13" x14ac:dyDescent="0.2">
      <c r="A702" t="s">
        <v>640</v>
      </c>
      <c r="B702" t="str">
        <f t="shared" si="60"/>
        <v>P</v>
      </c>
      <c r="C702" t="str">
        <f t="shared" si="61"/>
        <v>L</v>
      </c>
      <c r="D702" s="3">
        <v>3752.4259999999999</v>
      </c>
      <c r="E702" s="3">
        <v>3.9860000000000002</v>
      </c>
      <c r="F702" s="3">
        <v>3687.7007130116099</v>
      </c>
      <c r="G702" s="3">
        <v>0.744037866592407</v>
      </c>
      <c r="H702" s="3">
        <f t="shared" si="62"/>
        <v>1.7248917630458283</v>
      </c>
      <c r="I702" s="3">
        <f t="shared" si="63"/>
        <v>0.18666278640050352</v>
      </c>
      <c r="J702" s="26">
        <v>3594.8721209999999</v>
      </c>
      <c r="K702" s="26">
        <v>0.32326293</v>
      </c>
      <c r="L702" s="3">
        <f t="shared" si="64"/>
        <v>4.198720481096764</v>
      </c>
      <c r="M702" s="3">
        <f t="shared" si="65"/>
        <v>8.1099581033617654E-2</v>
      </c>
    </row>
    <row r="703" spans="1:13" x14ac:dyDescent="0.2">
      <c r="A703" t="s">
        <v>11</v>
      </c>
      <c r="B703" t="str">
        <f t="shared" si="60"/>
        <v>P</v>
      </c>
      <c r="C703" t="str">
        <f t="shared" si="61"/>
        <v>L</v>
      </c>
      <c r="D703" s="3">
        <v>3847.491</v>
      </c>
      <c r="E703" s="3">
        <v>15.712999999999999</v>
      </c>
      <c r="F703" s="3">
        <v>3766.96668644597</v>
      </c>
      <c r="G703" s="3">
        <v>0.69632172584533603</v>
      </c>
      <c r="H703" s="3">
        <f t="shared" si="62"/>
        <v>2.0929045332147616</v>
      </c>
      <c r="I703" s="3">
        <f t="shared" si="63"/>
        <v>4.4315008327202705E-2</v>
      </c>
      <c r="J703" s="26">
        <v>3712.6514739999998</v>
      </c>
      <c r="K703" s="26">
        <v>0.30054116199999997</v>
      </c>
      <c r="L703" s="3">
        <f t="shared" si="64"/>
        <v>3.504609263543442</v>
      </c>
      <c r="M703" s="3">
        <f t="shared" si="65"/>
        <v>1.9126911601858334E-2</v>
      </c>
    </row>
    <row r="704" spans="1:13" x14ac:dyDescent="0.2">
      <c r="A704" t="s">
        <v>704</v>
      </c>
      <c r="B704" t="str">
        <f t="shared" si="60"/>
        <v>P</v>
      </c>
      <c r="C704" t="str">
        <f t="shared" si="61"/>
        <v>L</v>
      </c>
      <c r="D704" s="3">
        <v>3377.9490000000001</v>
      </c>
      <c r="E704" s="3">
        <v>1.4750000000000001</v>
      </c>
      <c r="F704" s="3">
        <v>3355.0653927303501</v>
      </c>
      <c r="G704" s="3">
        <v>0.43341016769409102</v>
      </c>
      <c r="H704" s="3">
        <f t="shared" si="62"/>
        <v>0.67744087520711316</v>
      </c>
      <c r="I704" s="3">
        <f t="shared" si="63"/>
        <v>0.29383740182650236</v>
      </c>
      <c r="J704" s="26">
        <v>3274.0393009999998</v>
      </c>
      <c r="K704" s="26">
        <v>0.28771901100000002</v>
      </c>
      <c r="L704" s="3">
        <f t="shared" si="64"/>
        <v>3.0761180527000338</v>
      </c>
      <c r="M704" s="3">
        <f t="shared" si="65"/>
        <v>0.19506373627118645</v>
      </c>
    </row>
    <row r="705" spans="1:13" x14ac:dyDescent="0.2">
      <c r="A705" t="s">
        <v>1124</v>
      </c>
      <c r="B705" t="str">
        <f t="shared" si="60"/>
        <v>P</v>
      </c>
      <c r="C705" t="str">
        <f t="shared" si="61"/>
        <v>L</v>
      </c>
      <c r="D705" s="3">
        <v>2930.085</v>
      </c>
      <c r="E705" s="3">
        <v>1.1779999999999999</v>
      </c>
      <c r="F705" s="3">
        <v>2874.2193491112198</v>
      </c>
      <c r="G705" s="3">
        <v>0.62512588500976496</v>
      </c>
      <c r="H705" s="3">
        <f t="shared" si="62"/>
        <v>1.906622193171196</v>
      </c>
      <c r="I705" s="3">
        <f t="shared" si="63"/>
        <v>0.53066713498282259</v>
      </c>
      <c r="J705" s="26">
        <v>2858.8869840000002</v>
      </c>
      <c r="K705" s="26">
        <v>0.25991988199999999</v>
      </c>
      <c r="L705" s="3">
        <f t="shared" si="64"/>
        <v>2.429895924520955</v>
      </c>
      <c r="M705" s="3">
        <f t="shared" si="65"/>
        <v>0.2206450611205433</v>
      </c>
    </row>
    <row r="706" spans="1:13" x14ac:dyDescent="0.2">
      <c r="A706" t="s">
        <v>1448</v>
      </c>
      <c r="B706" t="str">
        <f t="shared" si="60"/>
        <v>P</v>
      </c>
      <c r="C706" t="str">
        <f t="shared" si="61"/>
        <v>L</v>
      </c>
      <c r="D706" s="3">
        <v>2785.3150000000001</v>
      </c>
      <c r="E706" s="3">
        <v>0.74199999999999999</v>
      </c>
      <c r="F706" s="3">
        <v>2712.8293445158702</v>
      </c>
      <c r="G706" s="3">
        <v>0.42593598365783603</v>
      </c>
      <c r="H706" s="3">
        <f t="shared" si="62"/>
        <v>2.6024221850717026</v>
      </c>
      <c r="I706" s="3">
        <f t="shared" si="63"/>
        <v>0.57403771382457691</v>
      </c>
      <c r="J706" s="26">
        <v>2718.10203</v>
      </c>
      <c r="K706" s="26">
        <v>0.25791573499999998</v>
      </c>
      <c r="L706" s="3">
        <f t="shared" si="64"/>
        <v>2.4131191624645703</v>
      </c>
      <c r="M706" s="3">
        <f t="shared" si="65"/>
        <v>0.34759533018867922</v>
      </c>
    </row>
    <row r="707" spans="1:13" x14ac:dyDescent="0.2">
      <c r="A707" t="s">
        <v>1298</v>
      </c>
      <c r="B707" t="str">
        <f t="shared" si="60"/>
        <v>P</v>
      </c>
      <c r="C707" t="str">
        <f t="shared" si="61"/>
        <v>L</v>
      </c>
      <c r="D707" s="3">
        <v>3479.24</v>
      </c>
      <c r="E707" s="3">
        <v>1.375</v>
      </c>
      <c r="F707" s="3">
        <v>3397.0141529950001</v>
      </c>
      <c r="G707" s="3">
        <v>0.77632403373718195</v>
      </c>
      <c r="H707" s="3">
        <f t="shared" si="62"/>
        <v>2.3633278246111122</v>
      </c>
      <c r="I707" s="3">
        <f t="shared" si="63"/>
        <v>0.56459929726340508</v>
      </c>
      <c r="J707" s="26">
        <v>3334.2215259999998</v>
      </c>
      <c r="K707" s="26">
        <v>0.30382585499999998</v>
      </c>
      <c r="L707" s="3">
        <f t="shared" si="64"/>
        <v>4.1681078051528493</v>
      </c>
      <c r="M707" s="3">
        <f t="shared" si="65"/>
        <v>0.22096425818181817</v>
      </c>
    </row>
    <row r="708" spans="1:13" x14ac:dyDescent="0.2">
      <c r="A708" t="s">
        <v>620</v>
      </c>
      <c r="B708" t="str">
        <f t="shared" ref="B708:B771" si="66">IF(LEFT(A708,1)="N","N","P")</f>
        <v>P</v>
      </c>
      <c r="C708" t="str">
        <f t="shared" ref="C708:C771" si="67" xml:space="preserve"> IF(B708="P",LEFT(A708,1),MID(A708,2,1))</f>
        <v>L</v>
      </c>
      <c r="D708" s="3">
        <v>3033.4259999999999</v>
      </c>
      <c r="E708" s="3">
        <v>0.72799999999999998</v>
      </c>
      <c r="F708" s="3">
        <v>2989.8013376105</v>
      </c>
      <c r="G708" s="3">
        <v>0.48618721961975098</v>
      </c>
      <c r="H708" s="3">
        <f t="shared" ref="H708:H771" si="68">(D708-F708)*100/D708</f>
        <v>1.4381317490355763</v>
      </c>
      <c r="I708" s="3">
        <f t="shared" ref="I708:I771" si="69">G708/E708</f>
        <v>0.6678395873897679</v>
      </c>
      <c r="J708" s="26">
        <v>2953.6848409999998</v>
      </c>
      <c r="K708" s="26">
        <v>0.27472996700000002</v>
      </c>
      <c r="L708" s="3">
        <f t="shared" ref="L708:L771" si="70">(D708-J708)*100/D708</f>
        <v>2.6287491107414573</v>
      </c>
      <c r="M708" s="3">
        <f t="shared" ref="M708:M771" si="71">K708/E708</f>
        <v>0.37737632829670331</v>
      </c>
    </row>
    <row r="709" spans="1:13" x14ac:dyDescent="0.2">
      <c r="A709" t="s">
        <v>474</v>
      </c>
      <c r="B709" t="str">
        <f t="shared" si="66"/>
        <v>P</v>
      </c>
      <c r="C709" t="str">
        <f t="shared" si="67"/>
        <v>L</v>
      </c>
      <c r="D709" s="3">
        <v>4026.5</v>
      </c>
      <c r="E709" s="3">
        <v>4.3</v>
      </c>
      <c r="F709" s="3">
        <v>3957.83147484859</v>
      </c>
      <c r="G709" s="3">
        <v>0.74827599525451605</v>
      </c>
      <c r="H709" s="3">
        <f t="shared" si="68"/>
        <v>1.7054147560265738</v>
      </c>
      <c r="I709" s="3">
        <f t="shared" si="69"/>
        <v>0.17401767331500373</v>
      </c>
      <c r="J709" s="26">
        <v>3795.756625</v>
      </c>
      <c r="K709" s="26">
        <v>0.316619873</v>
      </c>
      <c r="L709" s="3">
        <f t="shared" si="70"/>
        <v>5.7306190239662245</v>
      </c>
      <c r="M709" s="3">
        <f t="shared" si="71"/>
        <v>7.3632528604651165E-2</v>
      </c>
    </row>
    <row r="710" spans="1:13" x14ac:dyDescent="0.2">
      <c r="A710" t="s">
        <v>291</v>
      </c>
      <c r="B710" t="str">
        <f t="shared" si="66"/>
        <v>P</v>
      </c>
      <c r="C710" t="str">
        <f t="shared" si="67"/>
        <v>L</v>
      </c>
      <c r="D710" s="3">
        <v>4116.7910000000002</v>
      </c>
      <c r="E710" s="3">
        <v>5.4580000000000002</v>
      </c>
      <c r="F710" s="3">
        <v>4025.13694726724</v>
      </c>
      <c r="G710" s="3">
        <v>0.76130008697509699</v>
      </c>
      <c r="H710" s="3">
        <f t="shared" si="68"/>
        <v>2.2263469953359349</v>
      </c>
      <c r="I710" s="3">
        <f t="shared" si="69"/>
        <v>0.13948334316143221</v>
      </c>
      <c r="J710" s="26">
        <v>3963.683047</v>
      </c>
      <c r="K710" s="26">
        <v>0.24380707700000001</v>
      </c>
      <c r="L710" s="3">
        <f t="shared" si="70"/>
        <v>3.7191092042321356</v>
      </c>
      <c r="M710" s="3">
        <f t="shared" si="71"/>
        <v>4.4669673323561747E-2</v>
      </c>
    </row>
    <row r="711" spans="1:13" x14ac:dyDescent="0.2">
      <c r="A711" t="s">
        <v>1193</v>
      </c>
      <c r="B711" t="str">
        <f t="shared" si="66"/>
        <v>P</v>
      </c>
      <c r="C711" t="str">
        <f t="shared" si="67"/>
        <v>L</v>
      </c>
      <c r="D711" s="3">
        <v>3987.4749999999999</v>
      </c>
      <c r="E711" s="3">
        <v>6.577</v>
      </c>
      <c r="F711" s="3">
        <v>3874.39547736129</v>
      </c>
      <c r="G711" s="3">
        <v>5.7773597240447998</v>
      </c>
      <c r="H711" s="3">
        <f t="shared" si="68"/>
        <v>2.8358678772584138</v>
      </c>
      <c r="I711" s="3">
        <f t="shared" si="69"/>
        <v>0.87841868998704575</v>
      </c>
      <c r="J711" s="26">
        <v>3798.2354829999999</v>
      </c>
      <c r="K711" s="26">
        <v>0.25898790399999999</v>
      </c>
      <c r="L711" s="3">
        <f t="shared" si="70"/>
        <v>4.7458483626856589</v>
      </c>
      <c r="M711" s="3">
        <f t="shared" si="71"/>
        <v>3.9377817241903604E-2</v>
      </c>
    </row>
    <row r="712" spans="1:13" x14ac:dyDescent="0.2">
      <c r="A712" t="s">
        <v>47</v>
      </c>
      <c r="B712" t="str">
        <f t="shared" si="66"/>
        <v>P</v>
      </c>
      <c r="C712" t="str">
        <f t="shared" si="67"/>
        <v>L</v>
      </c>
      <c r="D712" s="3">
        <v>3918.683</v>
      </c>
      <c r="E712" s="3">
        <v>6.2009999999999996</v>
      </c>
      <c r="F712" s="3">
        <v>3844.5418043056802</v>
      </c>
      <c r="G712" s="3">
        <v>0.69993400573730402</v>
      </c>
      <c r="H712" s="3">
        <f t="shared" si="68"/>
        <v>1.8919926846422581</v>
      </c>
      <c r="I712" s="3">
        <f t="shared" si="69"/>
        <v>0.11287437602601259</v>
      </c>
      <c r="J712" s="26">
        <v>3766.6743459999998</v>
      </c>
      <c r="K712" s="26">
        <v>0.32390499099999998</v>
      </c>
      <c r="L712" s="3">
        <f t="shared" si="70"/>
        <v>3.8790750361792523</v>
      </c>
      <c r="M712" s="3">
        <f t="shared" si="71"/>
        <v>5.2234315594258993E-2</v>
      </c>
    </row>
    <row r="713" spans="1:13" x14ac:dyDescent="0.2">
      <c r="A713" t="s">
        <v>926</v>
      </c>
      <c r="B713" t="str">
        <f t="shared" si="66"/>
        <v>P</v>
      </c>
      <c r="C713" t="str">
        <f t="shared" si="67"/>
        <v>L</v>
      </c>
      <c r="D713" s="3">
        <v>2528.48</v>
      </c>
      <c r="E713" s="3">
        <v>0.81200000000000006</v>
      </c>
      <c r="F713" s="3">
        <v>2484.72468112245</v>
      </c>
      <c r="G713" s="3">
        <v>0.24358820915222101</v>
      </c>
      <c r="H713" s="3">
        <f t="shared" si="68"/>
        <v>1.7304989115021694</v>
      </c>
      <c r="I713" s="3">
        <f t="shared" si="69"/>
        <v>0.29998547925150371</v>
      </c>
      <c r="J713" s="26">
        <v>2474.9777009999998</v>
      </c>
      <c r="K713" s="26">
        <v>0.52439403500000004</v>
      </c>
      <c r="L713" s="3">
        <f t="shared" si="70"/>
        <v>2.1159866401949086</v>
      </c>
      <c r="M713" s="3">
        <f t="shared" si="71"/>
        <v>0.64580546182266008</v>
      </c>
    </row>
    <row r="714" spans="1:13" x14ac:dyDescent="0.2">
      <c r="A714" t="s">
        <v>933</v>
      </c>
      <c r="B714" t="str">
        <f t="shared" si="66"/>
        <v>P</v>
      </c>
      <c r="C714" t="str">
        <f t="shared" si="67"/>
        <v>L</v>
      </c>
      <c r="D714" s="3">
        <v>2423.056</v>
      </c>
      <c r="E714" s="3">
        <v>1.121</v>
      </c>
      <c r="F714" s="3">
        <v>2320.4837434187102</v>
      </c>
      <c r="G714" s="3">
        <v>0.30839800834655701</v>
      </c>
      <c r="H714" s="3">
        <f t="shared" si="68"/>
        <v>4.2331773009492899</v>
      </c>
      <c r="I714" s="3">
        <f t="shared" si="69"/>
        <v>0.2751097309068305</v>
      </c>
      <c r="J714" s="26">
        <v>2277.7556220000001</v>
      </c>
      <c r="K714" s="26">
        <v>0.31730461100000001</v>
      </c>
      <c r="L714" s="3">
        <f t="shared" si="70"/>
        <v>5.9965753164598716</v>
      </c>
      <c r="M714" s="3">
        <f t="shared" si="71"/>
        <v>0.28305496074933095</v>
      </c>
    </row>
    <row r="715" spans="1:13" x14ac:dyDescent="0.2">
      <c r="A715" t="s">
        <v>1274</v>
      </c>
      <c r="B715" t="str">
        <f t="shared" si="66"/>
        <v>P</v>
      </c>
      <c r="C715" t="str">
        <f t="shared" si="67"/>
        <v>L</v>
      </c>
      <c r="D715" s="3">
        <v>2841.489</v>
      </c>
      <c r="E715" s="3">
        <v>1.6910000000000001</v>
      </c>
      <c r="F715" s="3">
        <v>2827.1714997102699</v>
      </c>
      <c r="G715" s="3">
        <v>2.1040050983428902</v>
      </c>
      <c r="H715" s="3">
        <f t="shared" si="68"/>
        <v>0.5038731555789977</v>
      </c>
      <c r="I715" s="3">
        <f t="shared" si="69"/>
        <v>1.2442371959449379</v>
      </c>
      <c r="J715" s="26">
        <v>2822.8805870000001</v>
      </c>
      <c r="K715" s="26">
        <v>0.28517222399999997</v>
      </c>
      <c r="L715" s="3">
        <f t="shared" si="70"/>
        <v>0.65488245775366116</v>
      </c>
      <c r="M715" s="3">
        <f t="shared" si="71"/>
        <v>0.16864117327025427</v>
      </c>
    </row>
    <row r="716" spans="1:13" x14ac:dyDescent="0.2">
      <c r="A716" t="s">
        <v>592</v>
      </c>
      <c r="B716" t="str">
        <f t="shared" si="66"/>
        <v>P</v>
      </c>
      <c r="C716" t="str">
        <f t="shared" si="67"/>
        <v>L</v>
      </c>
      <c r="D716" s="3">
        <v>4423.9459999999999</v>
      </c>
      <c r="E716" s="3">
        <v>3.5939999999999999</v>
      </c>
      <c r="F716" s="3">
        <v>4367.7342785679402</v>
      </c>
      <c r="G716" s="3">
        <v>0.90706491470336903</v>
      </c>
      <c r="H716" s="3">
        <f t="shared" si="68"/>
        <v>1.2706240408915406</v>
      </c>
      <c r="I716" s="3">
        <f t="shared" si="69"/>
        <v>0.25238311483121006</v>
      </c>
      <c r="J716" s="26">
        <v>4306.1969790000003</v>
      </c>
      <c r="K716" s="26">
        <v>0.33943700799999998</v>
      </c>
      <c r="L716" s="3">
        <f t="shared" si="70"/>
        <v>2.6616288037873796</v>
      </c>
      <c r="M716" s="3">
        <f t="shared" si="71"/>
        <v>9.444546688925988E-2</v>
      </c>
    </row>
    <row r="717" spans="1:13" x14ac:dyDescent="0.2">
      <c r="A717" t="s">
        <v>1361</v>
      </c>
      <c r="B717" t="str">
        <f t="shared" si="66"/>
        <v>P</v>
      </c>
      <c r="C717" t="str">
        <f t="shared" si="67"/>
        <v>L</v>
      </c>
      <c r="D717" s="3">
        <v>2795.5859999999998</v>
      </c>
      <c r="E717" s="3">
        <v>0.82599999999999996</v>
      </c>
      <c r="F717" s="3">
        <v>2729.3787410904902</v>
      </c>
      <c r="G717" s="3">
        <v>0.38069772720336897</v>
      </c>
      <c r="H717" s="3">
        <f t="shared" si="68"/>
        <v>2.3682783827615972</v>
      </c>
      <c r="I717" s="3">
        <f t="shared" si="69"/>
        <v>0.46089313220746853</v>
      </c>
      <c r="J717" s="26">
        <v>2741.4032419999999</v>
      </c>
      <c r="K717" s="26">
        <v>0.31120419500000002</v>
      </c>
      <c r="L717" s="3">
        <f t="shared" si="70"/>
        <v>1.9381538611224955</v>
      </c>
      <c r="M717" s="3">
        <f t="shared" si="71"/>
        <v>0.37676052663438259</v>
      </c>
    </row>
    <row r="718" spans="1:13" x14ac:dyDescent="0.2">
      <c r="A718" t="s">
        <v>1128</v>
      </c>
      <c r="B718" t="str">
        <f t="shared" si="66"/>
        <v>P</v>
      </c>
      <c r="C718" t="str">
        <f t="shared" si="67"/>
        <v>L</v>
      </c>
      <c r="D718" s="3">
        <v>4053.915</v>
      </c>
      <c r="E718" s="3">
        <v>5.0830000000000002</v>
      </c>
      <c r="F718" s="3">
        <v>3988.15963445036</v>
      </c>
      <c r="G718" s="3">
        <v>0.68816804885864202</v>
      </c>
      <c r="H718" s="3">
        <f t="shared" si="68"/>
        <v>1.6220213188890227</v>
      </c>
      <c r="I718" s="3">
        <f t="shared" si="69"/>
        <v>0.13538619887047845</v>
      </c>
      <c r="J718" s="26">
        <v>3940.3223419999999</v>
      </c>
      <c r="K718" s="26">
        <v>0.29538488400000001</v>
      </c>
      <c r="L718" s="3">
        <f t="shared" si="70"/>
        <v>2.802048340924761</v>
      </c>
      <c r="M718" s="3">
        <f t="shared" si="71"/>
        <v>5.8112312413928779E-2</v>
      </c>
    </row>
    <row r="719" spans="1:13" x14ac:dyDescent="0.2">
      <c r="A719" t="s">
        <v>367</v>
      </c>
      <c r="B719" t="str">
        <f t="shared" si="66"/>
        <v>P</v>
      </c>
      <c r="C719" t="str">
        <f t="shared" si="67"/>
        <v>L</v>
      </c>
      <c r="D719" s="3">
        <v>4208.0190000000002</v>
      </c>
      <c r="E719" s="3">
        <v>4.3049999999999997</v>
      </c>
      <c r="F719" s="3">
        <v>4147.3824555764704</v>
      </c>
      <c r="G719" s="3">
        <v>0.87889885902404696</v>
      </c>
      <c r="H719" s="3">
        <f t="shared" si="68"/>
        <v>1.4409760132625307</v>
      </c>
      <c r="I719" s="3">
        <f t="shared" si="69"/>
        <v>0.20415769083020838</v>
      </c>
      <c r="J719" s="26">
        <v>4133.1154839999999</v>
      </c>
      <c r="K719" s="26">
        <v>1.1959400179999999</v>
      </c>
      <c r="L719" s="3">
        <f t="shared" si="70"/>
        <v>1.7800184837568533</v>
      </c>
      <c r="M719" s="3">
        <f t="shared" si="71"/>
        <v>0.27780255934959353</v>
      </c>
    </row>
    <row r="720" spans="1:13" x14ac:dyDescent="0.2">
      <c r="A720" t="s">
        <v>1316</v>
      </c>
      <c r="B720" t="str">
        <f t="shared" si="66"/>
        <v>P</v>
      </c>
      <c r="C720" t="str">
        <f t="shared" si="67"/>
        <v>L</v>
      </c>
      <c r="D720" s="3">
        <v>2568.9270000000001</v>
      </c>
      <c r="E720" s="3">
        <v>2.0659999999999998</v>
      </c>
      <c r="F720" s="3">
        <v>2526.9740299301402</v>
      </c>
      <c r="G720" s="3">
        <v>0.29390692710876398</v>
      </c>
      <c r="H720" s="3">
        <f t="shared" si="68"/>
        <v>1.6330931190282918</v>
      </c>
      <c r="I720" s="3">
        <f t="shared" si="69"/>
        <v>0.1422589192201181</v>
      </c>
      <c r="J720" s="26">
        <v>2554.7010780000001</v>
      </c>
      <c r="K720" s="26">
        <v>0.46102976800000001</v>
      </c>
      <c r="L720" s="3">
        <f t="shared" si="70"/>
        <v>0.55376902496645808</v>
      </c>
      <c r="M720" s="3">
        <f t="shared" si="71"/>
        <v>0.22315090416263314</v>
      </c>
    </row>
    <row r="721" spans="1:13" x14ac:dyDescent="0.2">
      <c r="A721" t="s">
        <v>1185</v>
      </c>
      <c r="B721" t="str">
        <f t="shared" si="66"/>
        <v>P</v>
      </c>
      <c r="C721" t="str">
        <f t="shared" si="67"/>
        <v>L</v>
      </c>
      <c r="D721" s="3">
        <v>3446.145</v>
      </c>
      <c r="E721" s="3">
        <v>1.0760000000000001</v>
      </c>
      <c r="F721" s="3">
        <v>3445.5438623340701</v>
      </c>
      <c r="G721" s="3">
        <v>0.451678276062011</v>
      </c>
      <c r="H721" s="3">
        <f t="shared" si="68"/>
        <v>1.7443771690682047E-2</v>
      </c>
      <c r="I721" s="3">
        <f t="shared" si="69"/>
        <v>0.41977534950001022</v>
      </c>
      <c r="J721" s="26">
        <v>3445.543862</v>
      </c>
      <c r="K721" s="26">
        <v>0.26533770600000001</v>
      </c>
      <c r="L721" s="3">
        <f t="shared" si="70"/>
        <v>1.7443781384706439E-2</v>
      </c>
      <c r="M721" s="3">
        <f t="shared" si="71"/>
        <v>0.24659638104089218</v>
      </c>
    </row>
    <row r="722" spans="1:13" x14ac:dyDescent="0.2">
      <c r="A722" t="s">
        <v>528</v>
      </c>
      <c r="B722" t="str">
        <f t="shared" si="66"/>
        <v>P</v>
      </c>
      <c r="C722" t="str">
        <f t="shared" si="67"/>
        <v>L</v>
      </c>
      <c r="D722" s="3">
        <v>3322.9740000000002</v>
      </c>
      <c r="E722" s="3">
        <v>0.79900000000000004</v>
      </c>
      <c r="F722" s="3">
        <v>3282.1027385222701</v>
      </c>
      <c r="G722" s="3">
        <v>0.54897809028625399</v>
      </c>
      <c r="H722" s="3">
        <f t="shared" si="68"/>
        <v>1.2299603149988552</v>
      </c>
      <c r="I722" s="3">
        <f t="shared" si="69"/>
        <v>0.68708146468867826</v>
      </c>
      <c r="J722" s="26">
        <v>3226.6292549999998</v>
      </c>
      <c r="K722" s="26">
        <v>0.29690122600000002</v>
      </c>
      <c r="L722" s="3">
        <f t="shared" si="70"/>
        <v>2.8993529591263827</v>
      </c>
      <c r="M722" s="3">
        <f t="shared" si="71"/>
        <v>0.37159102127659577</v>
      </c>
    </row>
    <row r="723" spans="1:13" x14ac:dyDescent="0.2">
      <c r="A723" t="s">
        <v>657</v>
      </c>
      <c r="B723" t="str">
        <f t="shared" si="66"/>
        <v>P</v>
      </c>
      <c r="C723" t="str">
        <f t="shared" si="67"/>
        <v>L</v>
      </c>
      <c r="D723" s="3">
        <v>3211.8229999999999</v>
      </c>
      <c r="E723" s="3">
        <v>0.78900000000000003</v>
      </c>
      <c r="F723" s="3">
        <v>3156.16500150297</v>
      </c>
      <c r="G723" s="3">
        <v>0.42167711257934498</v>
      </c>
      <c r="H723" s="3">
        <f t="shared" si="68"/>
        <v>1.7329098925136877</v>
      </c>
      <c r="I723" s="3">
        <f t="shared" si="69"/>
        <v>0.5344450096062674</v>
      </c>
      <c r="J723" s="26">
        <v>3006.5153639999999</v>
      </c>
      <c r="K723" s="26">
        <v>0.300312996</v>
      </c>
      <c r="L723" s="3">
        <f t="shared" si="70"/>
        <v>6.3922462725997038</v>
      </c>
      <c r="M723" s="3">
        <f t="shared" si="71"/>
        <v>0.3806248365019011</v>
      </c>
    </row>
    <row r="724" spans="1:13" x14ac:dyDescent="0.2">
      <c r="A724" t="s">
        <v>480</v>
      </c>
      <c r="B724" t="str">
        <f t="shared" si="66"/>
        <v>P</v>
      </c>
      <c r="C724" t="str">
        <f t="shared" si="67"/>
        <v>L</v>
      </c>
      <c r="D724" s="3">
        <v>2734.4090000000001</v>
      </c>
      <c r="E724" s="3">
        <v>0.40899999999999997</v>
      </c>
      <c r="F724" s="3">
        <v>2639.6327058388802</v>
      </c>
      <c r="G724" s="3">
        <v>0.35970687866210899</v>
      </c>
      <c r="H724" s="3">
        <f t="shared" si="68"/>
        <v>3.4660613741806712</v>
      </c>
      <c r="I724" s="3">
        <f t="shared" si="69"/>
        <v>0.87947892093425184</v>
      </c>
      <c r="J724" s="26">
        <v>2629.7813639999999</v>
      </c>
      <c r="K724" s="26">
        <v>0.25711584100000001</v>
      </c>
      <c r="L724" s="3">
        <f t="shared" si="70"/>
        <v>3.8263345388345402</v>
      </c>
      <c r="M724" s="3">
        <f t="shared" si="71"/>
        <v>0.62864508801955998</v>
      </c>
    </row>
    <row r="725" spans="1:13" x14ac:dyDescent="0.2">
      <c r="A725" t="s">
        <v>1320</v>
      </c>
      <c r="B725" t="str">
        <f t="shared" si="66"/>
        <v>P</v>
      </c>
      <c r="C725" t="str">
        <f t="shared" si="67"/>
        <v>L</v>
      </c>
      <c r="D725" s="3">
        <v>3432.4430000000002</v>
      </c>
      <c r="E725" s="3">
        <v>0.88900000000000001</v>
      </c>
      <c r="F725" s="3">
        <v>3411.1895395668998</v>
      </c>
      <c r="G725" s="3">
        <v>0.69176769256591797</v>
      </c>
      <c r="H725" s="3">
        <f t="shared" si="68"/>
        <v>0.61919339762088899</v>
      </c>
      <c r="I725" s="3">
        <f t="shared" si="69"/>
        <v>0.77814138646334974</v>
      </c>
      <c r="J725" s="26">
        <v>3372.5540729999998</v>
      </c>
      <c r="K725" s="26">
        <v>0.30767893800000001</v>
      </c>
      <c r="L725" s="3">
        <f t="shared" si="70"/>
        <v>1.7447901392681662</v>
      </c>
      <c r="M725" s="3">
        <f t="shared" si="71"/>
        <v>0.34609554330708664</v>
      </c>
    </row>
    <row r="726" spans="1:13" x14ac:dyDescent="0.2">
      <c r="A726" t="s">
        <v>641</v>
      </c>
      <c r="B726" t="str">
        <f t="shared" si="66"/>
        <v>P</v>
      </c>
      <c r="C726" t="str">
        <f t="shared" si="67"/>
        <v>L</v>
      </c>
      <c r="D726" s="3">
        <v>4144.277</v>
      </c>
      <c r="E726" s="3">
        <v>5.9720000000000004</v>
      </c>
      <c r="F726" s="3">
        <v>4115.5392826124398</v>
      </c>
      <c r="G726" s="3">
        <v>0.66929912567138605</v>
      </c>
      <c r="H726" s="3">
        <f t="shared" si="68"/>
        <v>0.69343138471584365</v>
      </c>
      <c r="I726" s="3">
        <f t="shared" si="69"/>
        <v>0.1120728609630586</v>
      </c>
      <c r="J726" s="26">
        <v>4119.4686490000004</v>
      </c>
      <c r="K726" s="26">
        <v>0.30348706199999997</v>
      </c>
      <c r="L726" s="3">
        <f t="shared" si="70"/>
        <v>0.59861710498597642</v>
      </c>
      <c r="M726" s="3">
        <f t="shared" si="71"/>
        <v>5.0818329202947078E-2</v>
      </c>
    </row>
    <row r="727" spans="1:13" x14ac:dyDescent="0.2">
      <c r="A727" t="s">
        <v>873</v>
      </c>
      <c r="B727" t="str">
        <f t="shared" si="66"/>
        <v>P</v>
      </c>
      <c r="C727" t="str">
        <f t="shared" si="67"/>
        <v>L</v>
      </c>
      <c r="D727" s="3">
        <v>4103.2259999999997</v>
      </c>
      <c r="E727" s="3">
        <v>7.968</v>
      </c>
      <c r="F727" s="3">
        <v>4042.0904779838202</v>
      </c>
      <c r="G727" s="3">
        <v>0.78356480598449696</v>
      </c>
      <c r="H727" s="3">
        <f t="shared" si="68"/>
        <v>1.489937966277741</v>
      </c>
      <c r="I727" s="3">
        <f t="shared" si="69"/>
        <v>9.8338956574359565E-2</v>
      </c>
      <c r="J727" s="26">
        <v>4011.2512259999999</v>
      </c>
      <c r="K727" s="26">
        <v>0.57516264900000003</v>
      </c>
      <c r="L727" s="3">
        <f t="shared" si="70"/>
        <v>2.241523474456435</v>
      </c>
      <c r="M727" s="3">
        <f t="shared" si="71"/>
        <v>7.2184067394578319E-2</v>
      </c>
    </row>
    <row r="728" spans="1:13" x14ac:dyDescent="0.2">
      <c r="A728" t="s">
        <v>444</v>
      </c>
      <c r="B728" t="str">
        <f t="shared" si="66"/>
        <v>P</v>
      </c>
      <c r="C728" t="str">
        <f t="shared" si="67"/>
        <v>L</v>
      </c>
      <c r="D728" s="3">
        <v>3059.375</v>
      </c>
      <c r="E728" s="3">
        <v>0.75</v>
      </c>
      <c r="F728" s="3">
        <v>2990.1577380854601</v>
      </c>
      <c r="G728" s="3">
        <v>0.53521895408630304</v>
      </c>
      <c r="H728" s="3">
        <f t="shared" si="68"/>
        <v>2.2624641279522746</v>
      </c>
      <c r="I728" s="3">
        <f t="shared" si="69"/>
        <v>0.71362527211507076</v>
      </c>
      <c r="J728" s="26">
        <v>2920.5751829999999</v>
      </c>
      <c r="K728" s="26">
        <v>0.293962002</v>
      </c>
      <c r="L728" s="3">
        <f t="shared" si="70"/>
        <v>4.5368683799795733</v>
      </c>
      <c r="M728" s="3">
        <f t="shared" si="71"/>
        <v>0.39194933599999998</v>
      </c>
    </row>
    <row r="729" spans="1:13" x14ac:dyDescent="0.2">
      <c r="A729" t="s">
        <v>633</v>
      </c>
      <c r="B729" t="str">
        <f t="shared" si="66"/>
        <v>P</v>
      </c>
      <c r="C729" t="str">
        <f t="shared" si="67"/>
        <v>L</v>
      </c>
      <c r="D729" s="3">
        <v>3496.1350000000002</v>
      </c>
      <c r="E729" s="3">
        <v>1.42</v>
      </c>
      <c r="F729" s="3">
        <v>3454.4673806493402</v>
      </c>
      <c r="G729" s="3">
        <v>0.435901880264282</v>
      </c>
      <c r="H729" s="3">
        <f t="shared" si="68"/>
        <v>1.1918195192880154</v>
      </c>
      <c r="I729" s="3">
        <f t="shared" si="69"/>
        <v>0.30697315511569156</v>
      </c>
      <c r="J729" s="26">
        <v>3418.785856</v>
      </c>
      <c r="K729" s="26">
        <v>0.31779384599999999</v>
      </c>
      <c r="L729" s="3">
        <f t="shared" si="70"/>
        <v>2.212418685205241</v>
      </c>
      <c r="M729" s="3">
        <f t="shared" si="71"/>
        <v>0.22379848309859154</v>
      </c>
    </row>
    <row r="730" spans="1:13" x14ac:dyDescent="0.2">
      <c r="A730" t="s">
        <v>27</v>
      </c>
      <c r="B730" t="str">
        <f t="shared" si="66"/>
        <v>P</v>
      </c>
      <c r="C730" t="str">
        <f t="shared" si="67"/>
        <v>L</v>
      </c>
      <c r="D730" s="3">
        <v>2817.74</v>
      </c>
      <c r="E730" s="3">
        <v>0.96799999999999997</v>
      </c>
      <c r="F730" s="3">
        <v>2757.7910313420298</v>
      </c>
      <c r="G730" s="3">
        <v>0.41024708747863697</v>
      </c>
      <c r="H730" s="3">
        <f t="shared" si="68"/>
        <v>2.1275550142301989</v>
      </c>
      <c r="I730" s="3">
        <f t="shared" si="69"/>
        <v>0.42380897466801343</v>
      </c>
      <c r="J730" s="26">
        <v>2635.3568059999998</v>
      </c>
      <c r="K730" s="26">
        <v>0.29361200300000001</v>
      </c>
      <c r="L730" s="3">
        <f t="shared" si="70"/>
        <v>6.4726764712145197</v>
      </c>
      <c r="M730" s="3">
        <f t="shared" si="71"/>
        <v>0.3033181849173554</v>
      </c>
    </row>
    <row r="731" spans="1:13" x14ac:dyDescent="0.2">
      <c r="A731" t="s">
        <v>493</v>
      </c>
      <c r="B731" t="str">
        <f t="shared" si="66"/>
        <v>P</v>
      </c>
      <c r="C731" t="str">
        <f t="shared" si="67"/>
        <v>L</v>
      </c>
      <c r="D731" s="3">
        <v>4020.29</v>
      </c>
      <c r="E731" s="3">
        <v>1.6319999999999999</v>
      </c>
      <c r="F731" s="3">
        <v>3896.5823664833301</v>
      </c>
      <c r="G731" s="3">
        <v>0.68108391761779696</v>
      </c>
      <c r="H731" s="3">
        <f t="shared" si="68"/>
        <v>3.077082337758466</v>
      </c>
      <c r="I731" s="3">
        <f t="shared" si="69"/>
        <v>0.41733083187365011</v>
      </c>
      <c r="J731" s="26">
        <v>3932.042422</v>
      </c>
      <c r="K731" s="26">
        <v>0.28309178400000001</v>
      </c>
      <c r="L731" s="3">
        <f t="shared" si="70"/>
        <v>2.1950550333433654</v>
      </c>
      <c r="M731" s="3">
        <f t="shared" si="71"/>
        <v>0.17346310294117648</v>
      </c>
    </row>
    <row r="732" spans="1:13" x14ac:dyDescent="0.2">
      <c r="A732" t="s">
        <v>742</v>
      </c>
      <c r="B732" t="str">
        <f t="shared" si="66"/>
        <v>P</v>
      </c>
      <c r="C732" t="str">
        <f t="shared" si="67"/>
        <v>L</v>
      </c>
      <c r="D732" s="3">
        <v>4251.951</v>
      </c>
      <c r="E732" s="3">
        <v>1.03</v>
      </c>
      <c r="F732" s="3">
        <v>4211.2158593468503</v>
      </c>
      <c r="G732" s="3">
        <v>0.64418315887451105</v>
      </c>
      <c r="H732" s="3">
        <f t="shared" si="68"/>
        <v>0.95803410371261932</v>
      </c>
      <c r="I732" s="3">
        <f t="shared" si="69"/>
        <v>0.62542054259661262</v>
      </c>
      <c r="J732" s="26">
        <v>4166.9749940000002</v>
      </c>
      <c r="K732" s="26">
        <v>0.24776220299999999</v>
      </c>
      <c r="L732" s="3">
        <f t="shared" si="70"/>
        <v>1.9985179979731627</v>
      </c>
      <c r="M732" s="3">
        <f t="shared" si="71"/>
        <v>0.24054582815533979</v>
      </c>
    </row>
    <row r="733" spans="1:13" x14ac:dyDescent="0.2">
      <c r="A733" t="s">
        <v>544</v>
      </c>
      <c r="B733" t="str">
        <f t="shared" si="66"/>
        <v>P</v>
      </c>
      <c r="C733" t="str">
        <f t="shared" si="67"/>
        <v>L</v>
      </c>
      <c r="D733" s="3">
        <v>2868.529</v>
      </c>
      <c r="E733" s="3">
        <v>0.58799999999999997</v>
      </c>
      <c r="F733" s="3">
        <v>2804.3500595423602</v>
      </c>
      <c r="G733" s="3">
        <v>0.21121811866760201</v>
      </c>
      <c r="H733" s="3">
        <f t="shared" si="68"/>
        <v>2.2373467536022744</v>
      </c>
      <c r="I733" s="3">
        <f t="shared" si="69"/>
        <v>0.3592144875299354</v>
      </c>
      <c r="J733" s="26">
        <v>2810.7668279999998</v>
      </c>
      <c r="K733" s="26">
        <v>0.292610645</v>
      </c>
      <c r="L733" s="3">
        <f t="shared" si="70"/>
        <v>2.0136513174522617</v>
      </c>
      <c r="M733" s="3">
        <f t="shared" si="71"/>
        <v>0.49763715136054426</v>
      </c>
    </row>
    <row r="734" spans="1:13" x14ac:dyDescent="0.2">
      <c r="A734" t="s">
        <v>131</v>
      </c>
      <c r="B734" t="str">
        <f t="shared" si="66"/>
        <v>P</v>
      </c>
      <c r="C734" t="str">
        <f t="shared" si="67"/>
        <v>L</v>
      </c>
      <c r="D734" s="3">
        <v>2429.4380000000001</v>
      </c>
      <c r="E734" s="3">
        <v>0.64200000000000002</v>
      </c>
      <c r="F734" s="3">
        <v>2324.95105807046</v>
      </c>
      <c r="G734" s="3">
        <v>0.23156785964965801</v>
      </c>
      <c r="H734" s="3">
        <f t="shared" si="68"/>
        <v>4.3008688400173236</v>
      </c>
      <c r="I734" s="3">
        <f t="shared" si="69"/>
        <v>0.36069760070040185</v>
      </c>
      <c r="J734" s="26">
        <v>2251.9153729999998</v>
      </c>
      <c r="K734" s="26">
        <v>0.41889190700000001</v>
      </c>
      <c r="L734" s="3">
        <f t="shared" si="70"/>
        <v>7.3071478671198964</v>
      </c>
      <c r="M734" s="3">
        <f t="shared" si="71"/>
        <v>0.65247960591900311</v>
      </c>
    </row>
    <row r="735" spans="1:13" x14ac:dyDescent="0.2">
      <c r="A735" t="s">
        <v>418</v>
      </c>
      <c r="B735" t="str">
        <f t="shared" si="66"/>
        <v>P</v>
      </c>
      <c r="C735" t="str">
        <f t="shared" si="67"/>
        <v>L</v>
      </c>
      <c r="D735" s="3">
        <v>3788.0619999999999</v>
      </c>
      <c r="E735" s="3">
        <v>0.66200000000000003</v>
      </c>
      <c r="F735" s="3">
        <v>3753.3750128912602</v>
      </c>
      <c r="G735" s="3">
        <v>0.89821600914001398</v>
      </c>
      <c r="H735" s="3">
        <f t="shared" si="68"/>
        <v>0.91569216947187471</v>
      </c>
      <c r="I735" s="3">
        <f t="shared" si="69"/>
        <v>1.3568217660725286</v>
      </c>
      <c r="J735" s="26">
        <v>3699.1691179999998</v>
      </c>
      <c r="K735" s="26">
        <v>0.28328204200000001</v>
      </c>
      <c r="L735" s="3">
        <f t="shared" si="70"/>
        <v>2.346658581617727</v>
      </c>
      <c r="M735" s="3">
        <f t="shared" si="71"/>
        <v>0.42791849244712993</v>
      </c>
    </row>
    <row r="736" spans="1:13" x14ac:dyDescent="0.2">
      <c r="A736" t="s">
        <v>1507</v>
      </c>
      <c r="B736" t="str">
        <f t="shared" si="66"/>
        <v>P</v>
      </c>
      <c r="C736" t="str">
        <f t="shared" si="67"/>
        <v>L</v>
      </c>
      <c r="D736" s="3">
        <v>3361.9430000000002</v>
      </c>
      <c r="E736" s="3">
        <v>0.96399999999999997</v>
      </c>
      <c r="F736" s="3">
        <v>3337.10657865453</v>
      </c>
      <c r="G736" s="3">
        <v>0.54352998733520497</v>
      </c>
      <c r="H736" s="3">
        <f t="shared" si="68"/>
        <v>0.73875200577374955</v>
      </c>
      <c r="I736" s="3">
        <f t="shared" si="69"/>
        <v>0.56382778769212138</v>
      </c>
      <c r="J736" s="26">
        <v>3337.1065789999998</v>
      </c>
      <c r="K736" s="26">
        <v>0.36506915099999998</v>
      </c>
      <c r="L736" s="3">
        <f t="shared" si="70"/>
        <v>0.7387519954978542</v>
      </c>
      <c r="M736" s="3">
        <f t="shared" si="71"/>
        <v>0.37870243879668047</v>
      </c>
    </row>
    <row r="737" spans="1:13" x14ac:dyDescent="0.2">
      <c r="A737" t="s">
        <v>87</v>
      </c>
      <c r="B737" t="str">
        <f t="shared" si="66"/>
        <v>P</v>
      </c>
      <c r="C737" t="str">
        <f t="shared" si="67"/>
        <v>L</v>
      </c>
      <c r="D737" s="3">
        <v>3222.886</v>
      </c>
      <c r="E737" s="3">
        <v>0.84399999999999997</v>
      </c>
      <c r="F737" s="3">
        <v>3212.39735745902</v>
      </c>
      <c r="G737" s="3">
        <v>0.37824892997741699</v>
      </c>
      <c r="H737" s="3">
        <f t="shared" si="68"/>
        <v>0.32544255493306251</v>
      </c>
      <c r="I737" s="3">
        <f t="shared" si="69"/>
        <v>0.44816223930973581</v>
      </c>
      <c r="J737" s="26">
        <v>3206.9221539999999</v>
      </c>
      <c r="K737" s="26">
        <v>0.29889368999999999</v>
      </c>
      <c r="L737" s="3">
        <f t="shared" si="70"/>
        <v>0.49532766594909355</v>
      </c>
      <c r="M737" s="3">
        <f t="shared" si="71"/>
        <v>0.35413944312796208</v>
      </c>
    </row>
    <row r="738" spans="1:13" x14ac:dyDescent="0.2">
      <c r="A738" t="s">
        <v>666</v>
      </c>
      <c r="B738" t="str">
        <f t="shared" si="66"/>
        <v>P</v>
      </c>
      <c r="C738" t="str">
        <f t="shared" si="67"/>
        <v>L</v>
      </c>
      <c r="D738" s="3">
        <v>4147.42</v>
      </c>
      <c r="E738" s="3">
        <v>2.5419999999999998</v>
      </c>
      <c r="F738" s="3">
        <v>4114.6855012146398</v>
      </c>
      <c r="G738" s="3">
        <v>0.64272999763488703</v>
      </c>
      <c r="H738" s="3">
        <f t="shared" si="68"/>
        <v>0.78927378431314654</v>
      </c>
      <c r="I738" s="3">
        <f t="shared" si="69"/>
        <v>0.25284421622143471</v>
      </c>
      <c r="J738" s="26">
        <v>4063.1135159999999</v>
      </c>
      <c r="K738" s="26">
        <v>0.25664305700000001</v>
      </c>
      <c r="L738" s="3">
        <f t="shared" si="70"/>
        <v>2.0327452729648838</v>
      </c>
      <c r="M738" s="3">
        <f t="shared" si="71"/>
        <v>0.100961076711251</v>
      </c>
    </row>
    <row r="739" spans="1:13" x14ac:dyDescent="0.2">
      <c r="A739" t="s">
        <v>524</v>
      </c>
      <c r="B739" t="str">
        <f t="shared" si="66"/>
        <v>P</v>
      </c>
      <c r="C739" t="str">
        <f t="shared" si="67"/>
        <v>L</v>
      </c>
      <c r="D739" s="3">
        <v>3621.2190000000001</v>
      </c>
      <c r="E739" s="3">
        <v>6.8879999999999999</v>
      </c>
      <c r="F739" s="3">
        <v>3525.6867149873901</v>
      </c>
      <c r="G739" s="3">
        <v>0.82992792129516602</v>
      </c>
      <c r="H739" s="3">
        <f t="shared" si="68"/>
        <v>2.6381250350395797</v>
      </c>
      <c r="I739" s="3">
        <f t="shared" si="69"/>
        <v>0.12048895489186498</v>
      </c>
      <c r="J739" s="26">
        <v>3469.7352209999999</v>
      </c>
      <c r="K739" s="26">
        <v>0.28876805300000002</v>
      </c>
      <c r="L739" s="3">
        <f t="shared" si="70"/>
        <v>4.1832261180558294</v>
      </c>
      <c r="M739" s="3">
        <f t="shared" si="71"/>
        <v>4.1923352642276424E-2</v>
      </c>
    </row>
    <row r="740" spans="1:13" x14ac:dyDescent="0.2">
      <c r="A740" t="s">
        <v>1446</v>
      </c>
      <c r="B740" t="str">
        <f t="shared" si="66"/>
        <v>P</v>
      </c>
      <c r="C740" t="str">
        <f t="shared" si="67"/>
        <v>L</v>
      </c>
      <c r="D740" s="3">
        <v>3771.8539999999998</v>
      </c>
      <c r="E740" s="3">
        <v>4.2290000000000001</v>
      </c>
      <c r="F740" s="3">
        <v>3707.7624577961801</v>
      </c>
      <c r="G740" s="3">
        <v>0.90209007263183505</v>
      </c>
      <c r="H740" s="3">
        <f t="shared" si="68"/>
        <v>1.6992052768696695</v>
      </c>
      <c r="I740" s="3">
        <f t="shared" si="69"/>
        <v>0.21331049246437339</v>
      </c>
      <c r="J740" s="26">
        <v>3620.4840279999999</v>
      </c>
      <c r="K740" s="26">
        <v>0.279124975</v>
      </c>
      <c r="L740" s="3">
        <f t="shared" si="70"/>
        <v>4.0131450475018378</v>
      </c>
      <c r="M740" s="3">
        <f t="shared" si="71"/>
        <v>6.600259517616458E-2</v>
      </c>
    </row>
    <row r="741" spans="1:13" x14ac:dyDescent="0.2">
      <c r="A741" t="s">
        <v>103</v>
      </c>
      <c r="B741" t="str">
        <f t="shared" si="66"/>
        <v>P</v>
      </c>
      <c r="C741" t="str">
        <f t="shared" si="67"/>
        <v>L</v>
      </c>
      <c r="D741" s="3">
        <v>2669.8580000000002</v>
      </c>
      <c r="E741" s="3">
        <v>0.47199999999999998</v>
      </c>
      <c r="F741" s="3">
        <v>2592.7283152735499</v>
      </c>
      <c r="G741" s="3">
        <v>0.169641017913818</v>
      </c>
      <c r="H741" s="3">
        <f t="shared" si="68"/>
        <v>2.888905879131034</v>
      </c>
      <c r="I741" s="3">
        <f t="shared" si="69"/>
        <v>0.35940893625808901</v>
      </c>
      <c r="J741" s="26">
        <v>2572.48603</v>
      </c>
      <c r="K741" s="26">
        <v>0.43614172899999998</v>
      </c>
      <c r="L741" s="3">
        <f t="shared" si="70"/>
        <v>3.6470842269514012</v>
      </c>
      <c r="M741" s="3">
        <f t="shared" si="71"/>
        <v>0.92402908686440677</v>
      </c>
    </row>
    <row r="742" spans="1:13" x14ac:dyDescent="0.2">
      <c r="A742" t="s">
        <v>771</v>
      </c>
      <c r="B742" t="str">
        <f t="shared" si="66"/>
        <v>P</v>
      </c>
      <c r="C742" t="str">
        <f t="shared" si="67"/>
        <v>L</v>
      </c>
      <c r="D742" s="3">
        <v>2623.491</v>
      </c>
      <c r="E742" s="3">
        <v>0.57099999999999995</v>
      </c>
      <c r="F742" s="3">
        <v>2510.5059087428599</v>
      </c>
      <c r="G742" s="3">
        <v>0.190798759460449</v>
      </c>
      <c r="H742" s="3">
        <f t="shared" si="68"/>
        <v>4.3066696724761044</v>
      </c>
      <c r="I742" s="3">
        <f t="shared" si="69"/>
        <v>0.33414844038607533</v>
      </c>
      <c r="J742" s="26">
        <v>2546.2370569999998</v>
      </c>
      <c r="K742" s="26">
        <v>0.29238486299999999</v>
      </c>
      <c r="L742" s="3">
        <f t="shared" si="70"/>
        <v>2.9447001342867258</v>
      </c>
      <c r="M742" s="3">
        <f t="shared" si="71"/>
        <v>0.51205755341506132</v>
      </c>
    </row>
    <row r="743" spans="1:13" x14ac:dyDescent="0.2">
      <c r="A743" t="s">
        <v>612</v>
      </c>
      <c r="B743" t="str">
        <f t="shared" si="66"/>
        <v>P</v>
      </c>
      <c r="C743" t="str">
        <f t="shared" si="67"/>
        <v>L</v>
      </c>
      <c r="D743" s="3">
        <v>2340.3440000000001</v>
      </c>
      <c r="E743" s="3">
        <v>0.54</v>
      </c>
      <c r="F743" s="3">
        <v>2308.37585533842</v>
      </c>
      <c r="G743" s="3">
        <v>0.221029043197631</v>
      </c>
      <c r="H743" s="3">
        <f t="shared" si="68"/>
        <v>1.3659592205923585</v>
      </c>
      <c r="I743" s="3">
        <f t="shared" si="69"/>
        <v>0.4093130429585759</v>
      </c>
      <c r="J743" s="26">
        <v>2339.8404909999999</v>
      </c>
      <c r="K743" s="26">
        <v>0.26530480400000001</v>
      </c>
      <c r="L743" s="3">
        <f t="shared" si="70"/>
        <v>2.1514315844171707E-2</v>
      </c>
      <c r="M743" s="3">
        <f t="shared" si="71"/>
        <v>0.49130519259259259</v>
      </c>
    </row>
    <row r="744" spans="1:13" x14ac:dyDescent="0.2">
      <c r="A744" t="s">
        <v>1065</v>
      </c>
      <c r="B744" t="str">
        <f t="shared" si="66"/>
        <v>P</v>
      </c>
      <c r="C744" t="str">
        <f t="shared" si="67"/>
        <v>L</v>
      </c>
      <c r="D744" s="3">
        <v>3763.4140000000002</v>
      </c>
      <c r="E744" s="3">
        <v>1.857</v>
      </c>
      <c r="F744" s="3">
        <v>3726.8742239296598</v>
      </c>
      <c r="G744" s="3">
        <v>0.67151689529418901</v>
      </c>
      <c r="H744" s="3">
        <f t="shared" si="68"/>
        <v>0.97092097947077816</v>
      </c>
      <c r="I744" s="3">
        <f t="shared" si="69"/>
        <v>0.36161383699202426</v>
      </c>
      <c r="J744" s="26">
        <v>3650.407072</v>
      </c>
      <c r="K744" s="26">
        <v>0.28557181399999998</v>
      </c>
      <c r="L744" s="3">
        <f t="shared" si="70"/>
        <v>3.0027769466766143</v>
      </c>
      <c r="M744" s="3">
        <f t="shared" si="71"/>
        <v>0.153781267635972</v>
      </c>
    </row>
    <row r="745" spans="1:13" x14ac:dyDescent="0.2">
      <c r="A745" t="s">
        <v>181</v>
      </c>
      <c r="B745" t="str">
        <f t="shared" si="66"/>
        <v>P</v>
      </c>
      <c r="C745" t="str">
        <f t="shared" si="67"/>
        <v>L</v>
      </c>
      <c r="D745" s="3">
        <v>4277.6760000000004</v>
      </c>
      <c r="E745" s="3">
        <v>1.7969999999999999</v>
      </c>
      <c r="F745" s="3">
        <v>4207.2130712467897</v>
      </c>
      <c r="G745" s="3">
        <v>0.63848018646240201</v>
      </c>
      <c r="H745" s="3">
        <f t="shared" si="68"/>
        <v>1.6472245385861548</v>
      </c>
      <c r="I745" s="3">
        <f t="shared" si="69"/>
        <v>0.35530338701302283</v>
      </c>
      <c r="J745" s="26">
        <v>4174.7695759999997</v>
      </c>
      <c r="K745" s="26">
        <v>0.300860882</v>
      </c>
      <c r="L745" s="3">
        <f t="shared" si="70"/>
        <v>2.4056619528921939</v>
      </c>
      <c r="M745" s="3">
        <f t="shared" si="71"/>
        <v>0.16742397440178075</v>
      </c>
    </row>
    <row r="746" spans="1:13" x14ac:dyDescent="0.2">
      <c r="A746" t="s">
        <v>343</v>
      </c>
      <c r="B746" t="str">
        <f t="shared" si="66"/>
        <v>P</v>
      </c>
      <c r="C746" t="str">
        <f t="shared" si="67"/>
        <v>L</v>
      </c>
      <c r="D746" s="3">
        <v>4212.8770000000004</v>
      </c>
      <c r="E746" s="3">
        <v>4.2610000000000001</v>
      </c>
      <c r="F746" s="3">
        <v>4118.8856107260899</v>
      </c>
      <c r="G746" s="3">
        <v>0.856658935546875</v>
      </c>
      <c r="H746" s="3">
        <f t="shared" si="68"/>
        <v>2.2310499279687135</v>
      </c>
      <c r="I746" s="3">
        <f t="shared" si="69"/>
        <v>0.2010464528389756</v>
      </c>
      <c r="J746" s="26">
        <v>4070.3697739999998</v>
      </c>
      <c r="K746" s="26">
        <v>0.328453779</v>
      </c>
      <c r="L746" s="3">
        <f t="shared" si="70"/>
        <v>3.3826581217538658</v>
      </c>
      <c r="M746" s="3">
        <f t="shared" si="71"/>
        <v>7.7083731283736204E-2</v>
      </c>
    </row>
    <row r="747" spans="1:13" x14ac:dyDescent="0.2">
      <c r="A747" t="s">
        <v>1118</v>
      </c>
      <c r="B747" t="str">
        <f t="shared" si="66"/>
        <v>P</v>
      </c>
      <c r="C747" t="str">
        <f t="shared" si="67"/>
        <v>L</v>
      </c>
      <c r="D747" s="3">
        <v>3617.0970000000002</v>
      </c>
      <c r="E747" s="3">
        <v>5.218</v>
      </c>
      <c r="F747" s="3">
        <v>3522.1373344691301</v>
      </c>
      <c r="G747" s="3">
        <v>0.73027491569518999</v>
      </c>
      <c r="H747" s="3">
        <f t="shared" si="68"/>
        <v>2.6253004973565846</v>
      </c>
      <c r="I747" s="3">
        <f t="shared" si="69"/>
        <v>0.13995303098796283</v>
      </c>
      <c r="J747" s="26">
        <v>3413.5516499999999</v>
      </c>
      <c r="K747" s="26">
        <v>0.34025192300000001</v>
      </c>
      <c r="L747" s="3">
        <f t="shared" si="70"/>
        <v>5.6273124552645486</v>
      </c>
      <c r="M747" s="3">
        <f t="shared" si="71"/>
        <v>6.5207344384821772E-2</v>
      </c>
    </row>
    <row r="748" spans="1:13" x14ac:dyDescent="0.2">
      <c r="A748" t="s">
        <v>1444</v>
      </c>
      <c r="B748" t="str">
        <f t="shared" si="66"/>
        <v>P</v>
      </c>
      <c r="C748" t="str">
        <f t="shared" si="67"/>
        <v>L</v>
      </c>
      <c r="D748" s="3">
        <v>3822.5970000000002</v>
      </c>
      <c r="E748" s="3">
        <v>2.1840000000000002</v>
      </c>
      <c r="F748" s="3">
        <v>3749.8879594187501</v>
      </c>
      <c r="G748" s="3">
        <v>0.82336902618408203</v>
      </c>
      <c r="H748" s="3">
        <f t="shared" si="68"/>
        <v>1.902084906707405</v>
      </c>
      <c r="I748" s="3">
        <f t="shared" si="69"/>
        <v>0.37700046986450642</v>
      </c>
      <c r="J748" s="26">
        <v>3719.6294290000001</v>
      </c>
      <c r="K748" s="26">
        <v>0.316758871</v>
      </c>
      <c r="L748" s="3">
        <f t="shared" si="70"/>
        <v>2.6936548895946952</v>
      </c>
      <c r="M748" s="3">
        <f t="shared" si="71"/>
        <v>0.14503611309523809</v>
      </c>
    </row>
    <row r="749" spans="1:13" x14ac:dyDescent="0.2">
      <c r="A749" t="s">
        <v>1530</v>
      </c>
      <c r="B749" t="str">
        <f t="shared" si="66"/>
        <v>P</v>
      </c>
      <c r="C749" t="str">
        <f t="shared" si="67"/>
        <v>L</v>
      </c>
      <c r="D749" s="3">
        <v>3356.2269999999999</v>
      </c>
      <c r="E749" s="3">
        <v>4.1159999999999997</v>
      </c>
      <c r="F749" s="3">
        <v>3255.6737964204599</v>
      </c>
      <c r="G749" s="3">
        <v>1.0781669616699201</v>
      </c>
      <c r="H749" s="3">
        <f t="shared" si="68"/>
        <v>2.9960191482739389</v>
      </c>
      <c r="I749" s="3">
        <f t="shared" si="69"/>
        <v>0.26194532596450926</v>
      </c>
      <c r="J749" s="26">
        <v>3222.1080360000001</v>
      </c>
      <c r="K749" s="26">
        <v>0.26173019400000003</v>
      </c>
      <c r="L749" s="3">
        <f t="shared" si="70"/>
        <v>3.9961231466167151</v>
      </c>
      <c r="M749" s="3">
        <f t="shared" si="71"/>
        <v>6.3588482507288643E-2</v>
      </c>
    </row>
    <row r="750" spans="1:13" x14ac:dyDescent="0.2">
      <c r="A750" t="s">
        <v>453</v>
      </c>
      <c r="B750" t="str">
        <f t="shared" si="66"/>
        <v>P</v>
      </c>
      <c r="C750" t="str">
        <f t="shared" si="67"/>
        <v>L</v>
      </c>
      <c r="D750" s="3">
        <v>2443.7910000000002</v>
      </c>
      <c r="E750" s="3">
        <v>0.86599999999999999</v>
      </c>
      <c r="F750" s="3">
        <v>2394.2664511633302</v>
      </c>
      <c r="G750" s="3">
        <v>0.15446996688842701</v>
      </c>
      <c r="H750" s="3">
        <f t="shared" si="68"/>
        <v>2.0265460031839857</v>
      </c>
      <c r="I750" s="3">
        <f t="shared" si="69"/>
        <v>0.17837178624529679</v>
      </c>
      <c r="J750" s="26">
        <v>2394.266451</v>
      </c>
      <c r="K750" s="26">
        <v>0.36474609400000002</v>
      </c>
      <c r="L750" s="3">
        <f t="shared" si="70"/>
        <v>2.0265460098674644</v>
      </c>
      <c r="M750" s="3">
        <f t="shared" si="71"/>
        <v>0.42118486605080835</v>
      </c>
    </row>
    <row r="751" spans="1:13" x14ac:dyDescent="0.2">
      <c r="A751" t="s">
        <v>242</v>
      </c>
      <c r="B751" t="str">
        <f t="shared" si="66"/>
        <v>P</v>
      </c>
      <c r="C751" t="str">
        <f t="shared" si="67"/>
        <v>L</v>
      </c>
      <c r="D751" s="3">
        <v>2881.3879999999999</v>
      </c>
      <c r="E751" s="3">
        <v>0.69099999999999995</v>
      </c>
      <c r="F751" s="3">
        <v>2796.7074410158598</v>
      </c>
      <c r="G751" s="3">
        <v>0.25148487091064398</v>
      </c>
      <c r="H751" s="3">
        <f t="shared" si="68"/>
        <v>2.9388808096702053</v>
      </c>
      <c r="I751" s="3">
        <f t="shared" si="69"/>
        <v>0.36394337324261072</v>
      </c>
      <c r="J751" s="26">
        <v>2793.9862109999999</v>
      </c>
      <c r="K751" s="26">
        <v>0.287889004</v>
      </c>
      <c r="L751" s="3">
        <f t="shared" si="70"/>
        <v>3.0333224473760567</v>
      </c>
      <c r="M751" s="3">
        <f t="shared" si="71"/>
        <v>0.41662663386396531</v>
      </c>
    </row>
    <row r="752" spans="1:13" x14ac:dyDescent="0.2">
      <c r="A752" t="s">
        <v>1111</v>
      </c>
      <c r="B752" t="str">
        <f t="shared" si="66"/>
        <v>P</v>
      </c>
      <c r="C752" t="str">
        <f t="shared" si="67"/>
        <v>L</v>
      </c>
      <c r="D752" s="3">
        <v>2817.203</v>
      </c>
      <c r="E752" s="3">
        <v>0.71499999999999997</v>
      </c>
      <c r="F752" s="3">
        <v>2741.6427423560699</v>
      </c>
      <c r="G752" s="3">
        <v>0.45479488372802701</v>
      </c>
      <c r="H752" s="3">
        <f t="shared" si="68"/>
        <v>2.6821019871102676</v>
      </c>
      <c r="I752" s="3">
        <f t="shared" si="69"/>
        <v>0.63607676045877903</v>
      </c>
      <c r="J752" s="26">
        <v>2772.7491789999999</v>
      </c>
      <c r="K752" s="26">
        <v>0.23438811300000001</v>
      </c>
      <c r="L752" s="3">
        <f t="shared" si="70"/>
        <v>1.5779417031715521</v>
      </c>
      <c r="M752" s="3">
        <f t="shared" si="71"/>
        <v>0.3278155426573427</v>
      </c>
    </row>
    <row r="753" spans="1:13" x14ac:dyDescent="0.2">
      <c r="A753" t="s">
        <v>2008</v>
      </c>
      <c r="B753" t="str">
        <f t="shared" si="66"/>
        <v>P</v>
      </c>
      <c r="C753" t="str">
        <f t="shared" si="67"/>
        <v>L</v>
      </c>
      <c r="D753" s="3">
        <v>3324.924</v>
      </c>
      <c r="E753" s="3">
        <v>0.621</v>
      </c>
      <c r="F753" s="3">
        <v>3269.0053558572299</v>
      </c>
      <c r="G753" s="3">
        <v>0.56614899635314897</v>
      </c>
      <c r="H753" s="3">
        <f t="shared" si="68"/>
        <v>1.6818021748097118</v>
      </c>
      <c r="I753" s="3">
        <f t="shared" si="69"/>
        <v>0.91167310201795326</v>
      </c>
      <c r="J753" s="26">
        <v>3300.4100570000001</v>
      </c>
      <c r="K753" s="26">
        <v>0.25870633100000001</v>
      </c>
      <c r="L753" s="3">
        <f t="shared" si="70"/>
        <v>0.73727829568435033</v>
      </c>
      <c r="M753" s="3">
        <f t="shared" si="71"/>
        <v>0.41659634621578101</v>
      </c>
    </row>
    <row r="754" spans="1:13" x14ac:dyDescent="0.2">
      <c r="A754" t="s">
        <v>694</v>
      </c>
      <c r="B754" t="str">
        <f t="shared" si="66"/>
        <v>P</v>
      </c>
      <c r="C754" t="str">
        <f t="shared" si="67"/>
        <v>L</v>
      </c>
      <c r="D754" s="3">
        <v>3083.6309999999999</v>
      </c>
      <c r="E754" s="3">
        <v>0.72299999999999998</v>
      </c>
      <c r="F754" s="3">
        <v>3046.9708660848601</v>
      </c>
      <c r="G754" s="3">
        <v>0.31261992454528797</v>
      </c>
      <c r="H754" s="3">
        <f t="shared" si="68"/>
        <v>1.1888625427341921</v>
      </c>
      <c r="I754" s="3">
        <f t="shared" si="69"/>
        <v>0.43239270338214109</v>
      </c>
      <c r="J754" s="26">
        <v>3020.6279030000001</v>
      </c>
      <c r="K754" s="26">
        <v>0.29825115200000002</v>
      </c>
      <c r="L754" s="3">
        <f t="shared" si="70"/>
        <v>2.0431464400247568</v>
      </c>
      <c r="M754" s="3">
        <f t="shared" si="71"/>
        <v>0.41251888243430157</v>
      </c>
    </row>
    <row r="755" spans="1:13" x14ac:dyDescent="0.2">
      <c r="A755" t="s">
        <v>890</v>
      </c>
      <c r="B755" t="str">
        <f t="shared" si="66"/>
        <v>P</v>
      </c>
      <c r="C755" t="str">
        <f t="shared" si="67"/>
        <v>L</v>
      </c>
      <c r="D755" s="3">
        <v>3981.7579999999998</v>
      </c>
      <c r="E755" s="3">
        <v>2.2599999999999998</v>
      </c>
      <c r="F755" s="3">
        <v>3967.6514830748001</v>
      </c>
      <c r="G755" s="3">
        <v>0.82603001594543402</v>
      </c>
      <c r="H755" s="3">
        <f t="shared" si="68"/>
        <v>0.35427861073424566</v>
      </c>
      <c r="I755" s="3">
        <f t="shared" si="69"/>
        <v>0.36550000705550179</v>
      </c>
      <c r="J755" s="26">
        <v>3880.3803670000002</v>
      </c>
      <c r="K755" s="26">
        <v>0.27175188099999997</v>
      </c>
      <c r="L755" s="3">
        <f t="shared" si="70"/>
        <v>2.5460520955818913</v>
      </c>
      <c r="M755" s="3">
        <f t="shared" si="71"/>
        <v>0.12024419513274336</v>
      </c>
    </row>
    <row r="756" spans="1:13" x14ac:dyDescent="0.2">
      <c r="A756" t="s">
        <v>441</v>
      </c>
      <c r="B756" t="str">
        <f t="shared" si="66"/>
        <v>P</v>
      </c>
      <c r="C756" t="str">
        <f t="shared" si="67"/>
        <v>L</v>
      </c>
      <c r="D756" s="3">
        <v>4160.3969999999999</v>
      </c>
      <c r="E756" s="3">
        <v>1.798</v>
      </c>
      <c r="F756" s="3">
        <v>4096.5999061453304</v>
      </c>
      <c r="G756" s="3">
        <v>0.53138566017150801</v>
      </c>
      <c r="H756" s="3">
        <f t="shared" si="68"/>
        <v>1.5334376468079749</v>
      </c>
      <c r="I756" s="3">
        <f t="shared" si="69"/>
        <v>0.29554263635790212</v>
      </c>
      <c r="J756" s="26">
        <v>4106.5069430000003</v>
      </c>
      <c r="K756" s="26">
        <v>0.27386403100000001</v>
      </c>
      <c r="L756" s="3">
        <f t="shared" si="70"/>
        <v>1.295310447536608</v>
      </c>
      <c r="M756" s="3">
        <f t="shared" si="71"/>
        <v>0.15231592380422693</v>
      </c>
    </row>
    <row r="757" spans="1:13" x14ac:dyDescent="0.2">
      <c r="A757" t="s">
        <v>38</v>
      </c>
      <c r="B757" t="str">
        <f t="shared" si="66"/>
        <v>P</v>
      </c>
      <c r="C757" t="str">
        <f t="shared" si="67"/>
        <v>L</v>
      </c>
      <c r="D757" s="3">
        <v>3984.1390000000001</v>
      </c>
      <c r="E757" s="3">
        <v>1.4330000000000001</v>
      </c>
      <c r="F757" s="3">
        <v>3944.7764109174</v>
      </c>
      <c r="G757" s="3">
        <v>0.80803298950195301</v>
      </c>
      <c r="H757" s="3">
        <f t="shared" si="68"/>
        <v>0.98798232397514618</v>
      </c>
      <c r="I757" s="3">
        <f t="shared" si="69"/>
        <v>0.5638750799036657</v>
      </c>
      <c r="J757" s="26">
        <v>3826.7318519999999</v>
      </c>
      <c r="K757" s="26">
        <v>0.25258708000000002</v>
      </c>
      <c r="L757" s="3">
        <f t="shared" si="70"/>
        <v>3.9508447872928185</v>
      </c>
      <c r="M757" s="3">
        <f t="shared" si="71"/>
        <v>0.17626453593859037</v>
      </c>
    </row>
    <row r="758" spans="1:13" x14ac:dyDescent="0.2">
      <c r="A758" t="s">
        <v>41</v>
      </c>
      <c r="B758" t="str">
        <f t="shared" si="66"/>
        <v>P</v>
      </c>
      <c r="C758" t="str">
        <f t="shared" si="67"/>
        <v>L</v>
      </c>
      <c r="D758" s="3">
        <v>3782.3330000000001</v>
      </c>
      <c r="E758" s="3">
        <v>5.7969999999999997</v>
      </c>
      <c r="F758" s="3">
        <v>3700.40160216393</v>
      </c>
      <c r="G758" s="3">
        <v>0.860445976257324</v>
      </c>
      <c r="H758" s="3">
        <f t="shared" si="68"/>
        <v>2.1661603522500563</v>
      </c>
      <c r="I758" s="3">
        <f t="shared" si="69"/>
        <v>0.14842952842113577</v>
      </c>
      <c r="J758" s="26">
        <v>3519.185403</v>
      </c>
      <c r="K758" s="26">
        <v>0.31366705900000003</v>
      </c>
      <c r="L758" s="3">
        <f t="shared" si="70"/>
        <v>6.9572826348182488</v>
      </c>
      <c r="M758" s="3">
        <f t="shared" si="71"/>
        <v>5.4108514576505097E-2</v>
      </c>
    </row>
    <row r="759" spans="1:13" x14ac:dyDescent="0.2">
      <c r="A759" t="s">
        <v>719</v>
      </c>
      <c r="B759" t="str">
        <f t="shared" si="66"/>
        <v>P</v>
      </c>
      <c r="C759" t="str">
        <f t="shared" si="67"/>
        <v>L</v>
      </c>
      <c r="D759" s="3">
        <v>3966.489</v>
      </c>
      <c r="E759" s="3">
        <v>1.851</v>
      </c>
      <c r="F759" s="3">
        <v>3938.45212615747</v>
      </c>
      <c r="G759" s="3">
        <v>0.84979820251464799</v>
      </c>
      <c r="H759" s="3">
        <f t="shared" si="68"/>
        <v>0.70684360507567234</v>
      </c>
      <c r="I759" s="3">
        <f t="shared" si="69"/>
        <v>0.45910221637744353</v>
      </c>
      <c r="J759" s="26">
        <v>3858.041009</v>
      </c>
      <c r="K759" s="26">
        <v>0.27859806999999998</v>
      </c>
      <c r="L759" s="3">
        <f t="shared" si="70"/>
        <v>2.7341054267388616</v>
      </c>
      <c r="M759" s="3">
        <f t="shared" si="71"/>
        <v>0.15051219340896813</v>
      </c>
    </row>
    <row r="760" spans="1:13" x14ac:dyDescent="0.2">
      <c r="A760" t="s">
        <v>799</v>
      </c>
      <c r="B760" t="str">
        <f t="shared" si="66"/>
        <v>P</v>
      </c>
      <c r="C760" t="str">
        <f t="shared" si="67"/>
        <v>L</v>
      </c>
      <c r="D760" s="3">
        <v>3305.848</v>
      </c>
      <c r="E760" s="3">
        <v>3.29</v>
      </c>
      <c r="F760" s="3">
        <v>3231.8621253660299</v>
      </c>
      <c r="G760" s="3">
        <v>0.73487210273742598</v>
      </c>
      <c r="H760" s="3">
        <f t="shared" si="68"/>
        <v>2.2380301403443252</v>
      </c>
      <c r="I760" s="3">
        <f t="shared" si="69"/>
        <v>0.22336538077125409</v>
      </c>
      <c r="J760" s="26">
        <v>3195.0289809999999</v>
      </c>
      <c r="K760" s="26">
        <v>0.276489973</v>
      </c>
      <c r="L760" s="3">
        <f t="shared" si="70"/>
        <v>3.3522115656860216</v>
      </c>
      <c r="M760" s="3">
        <f t="shared" si="71"/>
        <v>8.4039505471124626E-2</v>
      </c>
    </row>
    <row r="761" spans="1:13" x14ac:dyDescent="0.2">
      <c r="A761" t="s">
        <v>1390</v>
      </c>
      <c r="B761" t="str">
        <f t="shared" si="66"/>
        <v>P</v>
      </c>
      <c r="C761" t="str">
        <f t="shared" si="67"/>
        <v>L</v>
      </c>
      <c r="D761" s="3">
        <v>2268.835</v>
      </c>
      <c r="E761" s="3">
        <v>0.39600000000000002</v>
      </c>
      <c r="F761" s="3">
        <v>2155.7356144524401</v>
      </c>
      <c r="G761" s="3">
        <v>0.137483119964599</v>
      </c>
      <c r="H761" s="3">
        <f t="shared" si="68"/>
        <v>4.9849101211661448</v>
      </c>
      <c r="I761" s="3">
        <f t="shared" si="69"/>
        <v>0.34717959587019948</v>
      </c>
      <c r="J761" s="26">
        <v>2231.0393589999999</v>
      </c>
      <c r="K761" s="26">
        <v>0.25541710899999998</v>
      </c>
      <c r="L761" s="3">
        <f t="shared" si="70"/>
        <v>1.6658611578188876</v>
      </c>
      <c r="M761" s="3">
        <f t="shared" si="71"/>
        <v>0.64499269949494942</v>
      </c>
    </row>
    <row r="762" spans="1:13" x14ac:dyDescent="0.2">
      <c r="A762" t="s">
        <v>309</v>
      </c>
      <c r="B762" t="str">
        <f t="shared" si="66"/>
        <v>P</v>
      </c>
      <c r="C762" t="str">
        <f t="shared" si="67"/>
        <v>L</v>
      </c>
      <c r="D762" s="3">
        <v>2738.7089999999998</v>
      </c>
      <c r="E762" s="3">
        <v>0.20300000000000001</v>
      </c>
      <c r="F762" s="3">
        <v>2736.83705843394</v>
      </c>
      <c r="G762" s="3">
        <v>0.17619991302490201</v>
      </c>
      <c r="H762" s="3">
        <f t="shared" si="68"/>
        <v>6.8351240166802371E-2</v>
      </c>
      <c r="I762" s="3">
        <f t="shared" si="69"/>
        <v>0.86797986711774389</v>
      </c>
      <c r="J762" s="26">
        <v>2736.8370580000001</v>
      </c>
      <c r="K762" s="26">
        <v>0.27258396099999999</v>
      </c>
      <c r="L762" s="3">
        <f t="shared" si="70"/>
        <v>6.835125601149164E-2</v>
      </c>
      <c r="M762" s="3">
        <f t="shared" si="71"/>
        <v>1.342778133004926</v>
      </c>
    </row>
    <row r="763" spans="1:13" x14ac:dyDescent="0.2">
      <c r="A763" t="s">
        <v>736</v>
      </c>
      <c r="B763" t="str">
        <f t="shared" si="66"/>
        <v>P</v>
      </c>
      <c r="C763" t="str">
        <f t="shared" si="67"/>
        <v>L</v>
      </c>
      <c r="D763" s="3">
        <v>2287.9490000000001</v>
      </c>
      <c r="E763" s="3">
        <v>0.41599999999999998</v>
      </c>
      <c r="F763" s="3">
        <v>2207.6652498983699</v>
      </c>
      <c r="G763" s="3">
        <v>0.15523505210876401</v>
      </c>
      <c r="H763" s="3">
        <f t="shared" si="68"/>
        <v>3.5089833777601762</v>
      </c>
      <c r="I763" s="3">
        <f t="shared" si="69"/>
        <v>0.37316118295375966</v>
      </c>
      <c r="J763" s="26">
        <v>2203.1643859999999</v>
      </c>
      <c r="K763" s="26">
        <v>0.27082967800000002</v>
      </c>
      <c r="L763" s="3">
        <f t="shared" si="70"/>
        <v>3.7057038421748101</v>
      </c>
      <c r="M763" s="3">
        <f t="shared" si="71"/>
        <v>0.65103287980769242</v>
      </c>
    </row>
    <row r="764" spans="1:13" x14ac:dyDescent="0.2">
      <c r="A764" t="s">
        <v>956</v>
      </c>
      <c r="B764" t="str">
        <f t="shared" si="66"/>
        <v>P</v>
      </c>
      <c r="C764" t="str">
        <f t="shared" si="67"/>
        <v>L</v>
      </c>
      <c r="D764" s="3">
        <v>2961.221</v>
      </c>
      <c r="E764" s="3">
        <v>0.60199999999999998</v>
      </c>
      <c r="F764" s="3">
        <v>2907.6623254798801</v>
      </c>
      <c r="G764" s="3">
        <v>0.22839403152465801</v>
      </c>
      <c r="H764" s="3">
        <f t="shared" si="68"/>
        <v>1.8086686039346571</v>
      </c>
      <c r="I764" s="3">
        <f t="shared" si="69"/>
        <v>0.37939207894461463</v>
      </c>
      <c r="J764" s="26">
        <v>2922.8146280000001</v>
      </c>
      <c r="K764" s="26">
        <v>0.26262998599999998</v>
      </c>
      <c r="L764" s="3">
        <f t="shared" si="70"/>
        <v>1.2969775643222818</v>
      </c>
      <c r="M764" s="3">
        <f t="shared" si="71"/>
        <v>0.43626243521594682</v>
      </c>
    </row>
    <row r="765" spans="1:13" x14ac:dyDescent="0.2">
      <c r="A765" t="s">
        <v>1108</v>
      </c>
      <c r="B765" t="str">
        <f t="shared" si="66"/>
        <v>P</v>
      </c>
      <c r="C765" t="str">
        <f t="shared" si="67"/>
        <v>L</v>
      </c>
      <c r="D765" s="3">
        <v>3111.9940000000001</v>
      </c>
      <c r="E765" s="3">
        <v>0.70899999999999996</v>
      </c>
      <c r="F765" s="3">
        <v>3031.1558140709299</v>
      </c>
      <c r="G765" s="3">
        <v>0.315062046051025</v>
      </c>
      <c r="H765" s="3">
        <f t="shared" si="68"/>
        <v>2.5976330908436931</v>
      </c>
      <c r="I765" s="3">
        <f t="shared" si="69"/>
        <v>0.44437524125673489</v>
      </c>
      <c r="J765" s="26">
        <v>3031.1558140000002</v>
      </c>
      <c r="K765" s="26">
        <v>0.304664135</v>
      </c>
      <c r="L765" s="3">
        <f t="shared" si="70"/>
        <v>2.5976330931229286</v>
      </c>
      <c r="M765" s="3">
        <f t="shared" si="71"/>
        <v>0.42970964033850495</v>
      </c>
    </row>
    <row r="766" spans="1:13" x14ac:dyDescent="0.2">
      <c r="A766" t="s">
        <v>338</v>
      </c>
      <c r="B766" t="str">
        <f t="shared" si="66"/>
        <v>P</v>
      </c>
      <c r="C766" t="str">
        <f t="shared" si="67"/>
        <v>L</v>
      </c>
      <c r="D766" s="3">
        <v>3326.2370000000001</v>
      </c>
      <c r="E766" s="3">
        <v>0.66200000000000003</v>
      </c>
      <c r="F766" s="3">
        <v>3218.0590695733599</v>
      </c>
      <c r="G766" s="3">
        <v>0.36302065849304199</v>
      </c>
      <c r="H766" s="3">
        <f t="shared" si="68"/>
        <v>3.2522616526314918</v>
      </c>
      <c r="I766" s="3">
        <f t="shared" si="69"/>
        <v>0.54836957476290327</v>
      </c>
      <c r="J766" s="26">
        <v>3169.493618</v>
      </c>
      <c r="K766" s="26">
        <v>0.424290895</v>
      </c>
      <c r="L766" s="3">
        <f t="shared" si="70"/>
        <v>4.7123335468879732</v>
      </c>
      <c r="M766" s="3">
        <f t="shared" si="71"/>
        <v>0.64092280211480357</v>
      </c>
    </row>
    <row r="767" spans="1:13" x14ac:dyDescent="0.2">
      <c r="A767" t="s">
        <v>2009</v>
      </c>
      <c r="B767" t="str">
        <f t="shared" si="66"/>
        <v>P</v>
      </c>
      <c r="C767" t="str">
        <f t="shared" si="67"/>
        <v>L</v>
      </c>
      <c r="D767" s="3">
        <v>3154.7370000000001</v>
      </c>
      <c r="E767" s="3">
        <v>0.80100000000000005</v>
      </c>
      <c r="F767" s="3">
        <v>3048.3622261325099</v>
      </c>
      <c r="G767" s="3">
        <v>0.198803901672363</v>
      </c>
      <c r="H767" s="3">
        <f t="shared" si="68"/>
        <v>3.3719062434519946</v>
      </c>
      <c r="I767" s="3">
        <f t="shared" si="69"/>
        <v>0.24819463379820597</v>
      </c>
      <c r="J767" s="26">
        <v>3063.6904760000002</v>
      </c>
      <c r="K767" s="26">
        <v>0.31614995000000001</v>
      </c>
      <c r="L767" s="3">
        <f t="shared" si="70"/>
        <v>2.8860258081735455</v>
      </c>
      <c r="M767" s="3">
        <f t="shared" si="71"/>
        <v>0.39469406991260925</v>
      </c>
    </row>
    <row r="768" spans="1:13" x14ac:dyDescent="0.2">
      <c r="A768" t="s">
        <v>1242</v>
      </c>
      <c r="B768" t="str">
        <f t="shared" si="66"/>
        <v>P</v>
      </c>
      <c r="C768" t="str">
        <f t="shared" si="67"/>
        <v>L</v>
      </c>
      <c r="D768" s="3">
        <v>3084.5920000000001</v>
      </c>
      <c r="E768" s="3">
        <v>0.63300000000000001</v>
      </c>
      <c r="F768" s="3">
        <v>3015.9578303274202</v>
      </c>
      <c r="G768" s="3">
        <v>0.44640183448791498</v>
      </c>
      <c r="H768" s="3">
        <f t="shared" si="68"/>
        <v>2.2250647629436857</v>
      </c>
      <c r="I768" s="3">
        <f t="shared" si="69"/>
        <v>0.70521616822735389</v>
      </c>
      <c r="J768" s="26">
        <v>3015.9578299999998</v>
      </c>
      <c r="K768" s="26">
        <v>0.43427705799999999</v>
      </c>
      <c r="L768" s="3">
        <f t="shared" si="70"/>
        <v>2.2250647735583917</v>
      </c>
      <c r="M768" s="3">
        <f t="shared" si="71"/>
        <v>0.68606170300157976</v>
      </c>
    </row>
    <row r="769" spans="1:13" x14ac:dyDescent="0.2">
      <c r="A769" t="s">
        <v>1457</v>
      </c>
      <c r="B769" t="str">
        <f t="shared" si="66"/>
        <v>P</v>
      </c>
      <c r="C769" t="str">
        <f t="shared" si="67"/>
        <v>L</v>
      </c>
      <c r="D769" s="3">
        <v>3192.6930000000002</v>
      </c>
      <c r="E769" s="3">
        <v>1.048</v>
      </c>
      <c r="F769" s="3">
        <v>3163.9986963097399</v>
      </c>
      <c r="G769" s="3">
        <v>0.51822495460510198</v>
      </c>
      <c r="H769" s="3">
        <f t="shared" si="68"/>
        <v>0.89874922801097101</v>
      </c>
      <c r="I769" s="3">
        <f t="shared" si="69"/>
        <v>0.49448946050105147</v>
      </c>
      <c r="J769" s="26">
        <v>3137.1225060000002</v>
      </c>
      <c r="K769" s="26">
        <v>0.35930609699999999</v>
      </c>
      <c r="L769" s="3">
        <f t="shared" si="70"/>
        <v>1.7405523800753799</v>
      </c>
      <c r="M769" s="3">
        <f t="shared" si="71"/>
        <v>0.34284932919847327</v>
      </c>
    </row>
    <row r="770" spans="1:13" x14ac:dyDescent="0.2">
      <c r="A770" t="s">
        <v>438</v>
      </c>
      <c r="B770" t="str">
        <f t="shared" si="66"/>
        <v>P</v>
      </c>
      <c r="C770" t="str">
        <f t="shared" si="67"/>
        <v>L</v>
      </c>
      <c r="D770" s="3">
        <v>3916.422</v>
      </c>
      <c r="E770" s="3">
        <v>1.3009999999999999</v>
      </c>
      <c r="F770" s="3">
        <v>3846.6126470223098</v>
      </c>
      <c r="G770" s="3">
        <v>0.76290583610534601</v>
      </c>
      <c r="H770" s="3">
        <f t="shared" si="68"/>
        <v>1.7824778069802028</v>
      </c>
      <c r="I770" s="3">
        <f t="shared" si="69"/>
        <v>0.58639956656829062</v>
      </c>
      <c r="J770" s="26">
        <v>3811.0614780000001</v>
      </c>
      <c r="K770" s="26">
        <v>0.29931998300000001</v>
      </c>
      <c r="L770" s="3">
        <f t="shared" si="70"/>
        <v>2.6902239339887259</v>
      </c>
      <c r="M770" s="3">
        <f t="shared" si="71"/>
        <v>0.23006916448885475</v>
      </c>
    </row>
    <row r="771" spans="1:13" x14ac:dyDescent="0.2">
      <c r="A771" t="s">
        <v>949</v>
      </c>
      <c r="B771" t="str">
        <f t="shared" si="66"/>
        <v>P</v>
      </c>
      <c r="C771" t="str">
        <f t="shared" si="67"/>
        <v>L</v>
      </c>
      <c r="D771" s="3">
        <v>4044.4169999999999</v>
      </c>
      <c r="E771" s="3">
        <v>0.98699999999999999</v>
      </c>
      <c r="F771" s="3">
        <v>3982.1220514746801</v>
      </c>
      <c r="G771" s="3">
        <v>0.82556128501892001</v>
      </c>
      <c r="H771" s="3">
        <f t="shared" si="68"/>
        <v>1.5402701681186632</v>
      </c>
      <c r="I771" s="3">
        <f t="shared" si="69"/>
        <v>0.83643493922889567</v>
      </c>
      <c r="J771" s="26">
        <v>3887.0151000000001</v>
      </c>
      <c r="K771" s="26">
        <v>0.289823055</v>
      </c>
      <c r="L771" s="3">
        <f t="shared" si="70"/>
        <v>3.8918316286376959</v>
      </c>
      <c r="M771" s="3">
        <f t="shared" si="71"/>
        <v>0.29364037993920972</v>
      </c>
    </row>
    <row r="772" spans="1:13" x14ac:dyDescent="0.2">
      <c r="A772" t="s">
        <v>962</v>
      </c>
      <c r="B772" t="str">
        <f t="shared" ref="B772:B835" si="72">IF(LEFT(A772,1)="N","N","P")</f>
        <v>P</v>
      </c>
      <c r="C772" t="str">
        <f t="shared" ref="C772:C835" si="73" xml:space="preserve"> IF(B772="P",LEFT(A772,1),MID(A772,2,1))</f>
        <v>L</v>
      </c>
      <c r="D772" s="3">
        <v>2911.9490000000001</v>
      </c>
      <c r="E772" s="3">
        <v>0.30599999999999999</v>
      </c>
      <c r="F772" s="3">
        <v>2805.8080180564998</v>
      </c>
      <c r="G772" s="3">
        <v>0.199163913726806</v>
      </c>
      <c r="H772" s="3">
        <f t="shared" ref="H772:H835" si="74">(D772-F772)*100/D772</f>
        <v>3.6450151408386708</v>
      </c>
      <c r="I772" s="3">
        <f t="shared" ref="I772:I835" si="75">G772/E772</f>
        <v>0.65086246315949681</v>
      </c>
      <c r="J772" s="26">
        <v>2857.720554</v>
      </c>
      <c r="K772" s="26">
        <v>0.278308153</v>
      </c>
      <c r="L772" s="3">
        <f t="shared" ref="L772:L835" si="76">(D772-J772)*100/D772</f>
        <v>1.8622732060211244</v>
      </c>
      <c r="M772" s="3">
        <f t="shared" ref="M772:M835" si="77">K772/E772</f>
        <v>0.90950376797385624</v>
      </c>
    </row>
    <row r="773" spans="1:13" x14ac:dyDescent="0.2">
      <c r="A773" t="s">
        <v>1367</v>
      </c>
      <c r="B773" t="str">
        <f t="shared" si="72"/>
        <v>P</v>
      </c>
      <c r="C773" t="str">
        <f t="shared" si="73"/>
        <v>L</v>
      </c>
      <c r="D773" s="3">
        <v>3616.9720000000002</v>
      </c>
      <c r="E773" s="3">
        <v>0.63900000000000001</v>
      </c>
      <c r="F773" s="3">
        <v>3519.2163577618098</v>
      </c>
      <c r="G773" s="3">
        <v>0.80031394958496005</v>
      </c>
      <c r="H773" s="3">
        <f t="shared" si="74"/>
        <v>2.7026928115061541</v>
      </c>
      <c r="I773" s="3">
        <f t="shared" si="75"/>
        <v>1.2524474954381222</v>
      </c>
      <c r="J773" s="26">
        <v>3604.9296089999998</v>
      </c>
      <c r="K773" s="26">
        <v>0.30025315299999999</v>
      </c>
      <c r="L773" s="3">
        <f t="shared" si="76"/>
        <v>0.332941228187567</v>
      </c>
      <c r="M773" s="3">
        <f t="shared" si="77"/>
        <v>0.46987973865414706</v>
      </c>
    </row>
    <row r="774" spans="1:13" x14ac:dyDescent="0.2">
      <c r="A774" t="s">
        <v>1307</v>
      </c>
      <c r="B774" t="str">
        <f t="shared" si="72"/>
        <v>P</v>
      </c>
      <c r="C774" t="str">
        <f t="shared" si="73"/>
        <v>L</v>
      </c>
      <c r="D774" s="3">
        <v>3117.7150000000001</v>
      </c>
      <c r="E774" s="3">
        <v>0.80300000000000005</v>
      </c>
      <c r="F774" s="3">
        <v>3030.0604072695401</v>
      </c>
      <c r="G774" s="3">
        <v>0.419570922851562</v>
      </c>
      <c r="H774" s="3">
        <f t="shared" si="74"/>
        <v>2.8115011388295619</v>
      </c>
      <c r="I774" s="3">
        <f t="shared" si="75"/>
        <v>0.52250426257977833</v>
      </c>
      <c r="J774" s="26">
        <v>3080.0848409999999</v>
      </c>
      <c r="K774" s="26">
        <v>0.26293086999999998</v>
      </c>
      <c r="L774" s="3">
        <f t="shared" si="76"/>
        <v>1.2069787969715087</v>
      </c>
      <c r="M774" s="3">
        <f t="shared" si="77"/>
        <v>0.32743570361145702</v>
      </c>
    </row>
    <row r="775" spans="1:13" x14ac:dyDescent="0.2">
      <c r="A775" t="s">
        <v>1434</v>
      </c>
      <c r="B775" t="str">
        <f t="shared" si="72"/>
        <v>P</v>
      </c>
      <c r="C775" t="str">
        <f t="shared" si="73"/>
        <v>L</v>
      </c>
      <c r="D775" s="3">
        <v>2751.9189999999999</v>
      </c>
      <c r="E775" s="3">
        <v>0.59899999999999998</v>
      </c>
      <c r="F775" s="3">
        <v>2614.60891801038</v>
      </c>
      <c r="G775" s="3">
        <v>0.16883206367492601</v>
      </c>
      <c r="H775" s="3">
        <f t="shared" si="74"/>
        <v>4.9896120485239539</v>
      </c>
      <c r="I775" s="3">
        <f t="shared" si="75"/>
        <v>0.28185653368101171</v>
      </c>
      <c r="J775" s="26">
        <v>2629.7263750000002</v>
      </c>
      <c r="K775" s="26">
        <v>0.30816102000000001</v>
      </c>
      <c r="L775" s="3">
        <f t="shared" si="76"/>
        <v>4.4402696809026603</v>
      </c>
      <c r="M775" s="3">
        <f t="shared" si="77"/>
        <v>0.51445913188647752</v>
      </c>
    </row>
    <row r="776" spans="1:13" x14ac:dyDescent="0.2">
      <c r="A776" t="s">
        <v>14</v>
      </c>
      <c r="B776" t="str">
        <f t="shared" si="72"/>
        <v>P</v>
      </c>
      <c r="C776" t="str">
        <f t="shared" si="73"/>
        <v>L</v>
      </c>
      <c r="D776" s="3">
        <v>3807.9850000000001</v>
      </c>
      <c r="E776" s="3">
        <v>4.5030000000000001</v>
      </c>
      <c r="F776" s="3">
        <v>3730.4615753727498</v>
      </c>
      <c r="G776" s="3">
        <v>0.53469419479370095</v>
      </c>
      <c r="H776" s="3">
        <f t="shared" si="74"/>
        <v>2.0358122373709526</v>
      </c>
      <c r="I776" s="3">
        <f t="shared" si="75"/>
        <v>0.11874177099571417</v>
      </c>
      <c r="J776" s="26">
        <v>3769.6183489999999</v>
      </c>
      <c r="K776" s="26">
        <v>0.31239295</v>
      </c>
      <c r="L776" s="3">
        <f t="shared" si="76"/>
        <v>1.0075315685329715</v>
      </c>
      <c r="M776" s="3">
        <f t="shared" si="77"/>
        <v>6.9374405951587823E-2</v>
      </c>
    </row>
    <row r="777" spans="1:13" x14ac:dyDescent="0.2">
      <c r="A777" t="s">
        <v>1515</v>
      </c>
      <c r="B777" t="str">
        <f t="shared" si="72"/>
        <v>P</v>
      </c>
      <c r="C777" t="str">
        <f t="shared" si="73"/>
        <v>L</v>
      </c>
      <c r="D777" s="3">
        <v>2673.636</v>
      </c>
      <c r="E777" s="3">
        <v>0.47699999999999998</v>
      </c>
      <c r="F777" s="3">
        <v>2626.7893039107498</v>
      </c>
      <c r="G777" s="3">
        <v>0.18721604347229001</v>
      </c>
      <c r="H777" s="3">
        <f t="shared" si="74"/>
        <v>1.752171802341461</v>
      </c>
      <c r="I777" s="3">
        <f t="shared" si="75"/>
        <v>0.39248646430249479</v>
      </c>
      <c r="J777" s="26">
        <v>2655.7312339999999</v>
      </c>
      <c r="K777" s="26">
        <v>0.25876212100000001</v>
      </c>
      <c r="L777" s="3">
        <f t="shared" si="76"/>
        <v>0.66967852018749408</v>
      </c>
      <c r="M777" s="3">
        <f t="shared" si="77"/>
        <v>0.54247824109014675</v>
      </c>
    </row>
    <row r="778" spans="1:13" x14ac:dyDescent="0.2">
      <c r="A778" t="s">
        <v>677</v>
      </c>
      <c r="B778" t="str">
        <f t="shared" si="72"/>
        <v>P</v>
      </c>
      <c r="C778" t="str">
        <f t="shared" si="73"/>
        <v>L</v>
      </c>
      <c r="D778" s="3">
        <v>2875.808</v>
      </c>
      <c r="E778" s="3">
        <v>0.46400000000000002</v>
      </c>
      <c r="F778" s="3">
        <v>2837.9217930013501</v>
      </c>
      <c r="G778" s="3">
        <v>0.17086625099182101</v>
      </c>
      <c r="H778" s="3">
        <f t="shared" si="74"/>
        <v>1.3174108632652064</v>
      </c>
      <c r="I778" s="3">
        <f t="shared" si="75"/>
        <v>0.36824623058582112</v>
      </c>
      <c r="J778" s="26">
        <v>2837.921793</v>
      </c>
      <c r="K778" s="26">
        <v>0.26688384999999998</v>
      </c>
      <c r="L778" s="3">
        <f t="shared" si="76"/>
        <v>1.3174108633121548</v>
      </c>
      <c r="M778" s="3">
        <f t="shared" si="77"/>
        <v>0.57518071120689651</v>
      </c>
    </row>
    <row r="779" spans="1:13" x14ac:dyDescent="0.2">
      <c r="A779" t="s">
        <v>1551</v>
      </c>
      <c r="B779" t="str">
        <f t="shared" si="72"/>
        <v>P</v>
      </c>
      <c r="C779" t="str">
        <f t="shared" si="73"/>
        <v>L</v>
      </c>
      <c r="D779" s="3">
        <v>2787.7660000000001</v>
      </c>
      <c r="E779" s="3">
        <v>0.34799999999999998</v>
      </c>
      <c r="F779" s="3">
        <v>2733.7608240208701</v>
      </c>
      <c r="G779" s="3">
        <v>0.184996128082275</v>
      </c>
      <c r="H779" s="3">
        <f t="shared" si="74"/>
        <v>1.9372205550655952</v>
      </c>
      <c r="I779" s="3">
        <f t="shared" si="75"/>
        <v>0.53159806920193975</v>
      </c>
      <c r="J779" s="26">
        <v>2787.766091</v>
      </c>
      <c r="K779" s="26">
        <v>0.28727912900000002</v>
      </c>
      <c r="L779" s="3">
        <f t="shared" si="76"/>
        <v>-3.2642624913258115E-6</v>
      </c>
      <c r="M779" s="3">
        <f t="shared" si="77"/>
        <v>0.82551473850574719</v>
      </c>
    </row>
    <row r="780" spans="1:13" x14ac:dyDescent="0.2">
      <c r="A780" t="s">
        <v>252</v>
      </c>
      <c r="B780" t="str">
        <f t="shared" si="72"/>
        <v>P</v>
      </c>
      <c r="C780" t="str">
        <f t="shared" si="73"/>
        <v>L</v>
      </c>
      <c r="D780" s="3">
        <v>2141.5239999999999</v>
      </c>
      <c r="E780" s="3">
        <v>0.29399999999999998</v>
      </c>
      <c r="F780" s="3">
        <v>2045.44888138176</v>
      </c>
      <c r="G780" s="3">
        <v>0.17870306968688901</v>
      </c>
      <c r="H780" s="3">
        <f t="shared" si="74"/>
        <v>4.4862966101822774</v>
      </c>
      <c r="I780" s="3">
        <f t="shared" si="75"/>
        <v>0.60783357036356811</v>
      </c>
      <c r="J780" s="26">
        <v>2054.5603160000001</v>
      </c>
      <c r="K780" s="26">
        <v>0.27153039000000001</v>
      </c>
      <c r="L780" s="3">
        <f t="shared" si="76"/>
        <v>4.0608316320526798</v>
      </c>
      <c r="M780" s="3">
        <f t="shared" si="77"/>
        <v>0.92357275510204095</v>
      </c>
    </row>
    <row r="781" spans="1:13" x14ac:dyDescent="0.2">
      <c r="A781" t="s">
        <v>412</v>
      </c>
      <c r="B781" t="str">
        <f t="shared" si="72"/>
        <v>P</v>
      </c>
      <c r="C781" t="str">
        <f t="shared" si="73"/>
        <v>L</v>
      </c>
      <c r="D781" s="3">
        <v>2868.51</v>
      </c>
      <c r="E781" s="3">
        <v>0.56899999999999995</v>
      </c>
      <c r="F781" s="3">
        <v>2834.8695055788799</v>
      </c>
      <c r="G781" s="3">
        <v>0.21750402450561501</v>
      </c>
      <c r="H781" s="3">
        <f t="shared" si="74"/>
        <v>1.1727515128453574</v>
      </c>
      <c r="I781" s="3">
        <f t="shared" si="75"/>
        <v>0.38225663357753081</v>
      </c>
      <c r="J781" s="26">
        <v>2842.2475509999999</v>
      </c>
      <c r="K781" s="26">
        <v>0.26932096500000002</v>
      </c>
      <c r="L781" s="3">
        <f t="shared" si="76"/>
        <v>0.91554322627427775</v>
      </c>
      <c r="M781" s="3">
        <f t="shared" si="77"/>
        <v>0.47332331282952556</v>
      </c>
    </row>
    <row r="782" spans="1:13" x14ac:dyDescent="0.2">
      <c r="A782" t="s">
        <v>15</v>
      </c>
      <c r="B782" t="str">
        <f t="shared" si="72"/>
        <v>P</v>
      </c>
      <c r="C782" t="str">
        <f t="shared" si="73"/>
        <v>L</v>
      </c>
      <c r="D782" s="3">
        <v>3896.4180000000001</v>
      </c>
      <c r="E782" s="3">
        <v>1.494</v>
      </c>
      <c r="F782" s="3">
        <v>3726.6652551929501</v>
      </c>
      <c r="G782" s="3">
        <v>0.81050205230712802</v>
      </c>
      <c r="H782" s="3">
        <f t="shared" si="74"/>
        <v>4.3566358847292577</v>
      </c>
      <c r="I782" s="3">
        <f t="shared" si="75"/>
        <v>0.54250472041976439</v>
      </c>
      <c r="J782" s="26">
        <v>3633.2532740000001</v>
      </c>
      <c r="K782" s="26">
        <v>0.26518321</v>
      </c>
      <c r="L782" s="3">
        <f t="shared" si="76"/>
        <v>6.7540167918329086</v>
      </c>
      <c r="M782" s="3">
        <f t="shared" si="77"/>
        <v>0.17749880187416331</v>
      </c>
    </row>
    <row r="783" spans="1:13" x14ac:dyDescent="0.2">
      <c r="A783" t="s">
        <v>1364</v>
      </c>
      <c r="B783" t="str">
        <f t="shared" si="72"/>
        <v>P</v>
      </c>
      <c r="C783" t="str">
        <f t="shared" si="73"/>
        <v>L</v>
      </c>
      <c r="D783" s="3">
        <v>3338.1260000000002</v>
      </c>
      <c r="E783" s="3">
        <v>0.247</v>
      </c>
      <c r="F783" s="3">
        <v>3275.32300245836</v>
      </c>
      <c r="G783" s="3">
        <v>0.35570812225341703</v>
      </c>
      <c r="H783" s="3">
        <f t="shared" si="74"/>
        <v>1.8813848710815664</v>
      </c>
      <c r="I783" s="3">
        <f t="shared" si="75"/>
        <v>1.4401138552769921</v>
      </c>
      <c r="J783" s="26">
        <v>3304.0972790000001</v>
      </c>
      <c r="K783" s="26">
        <v>0.950211048</v>
      </c>
      <c r="L783" s="3">
        <f t="shared" si="76"/>
        <v>1.0193959425138575</v>
      </c>
      <c r="M783" s="3">
        <f t="shared" si="77"/>
        <v>3.8470082914979757</v>
      </c>
    </row>
    <row r="784" spans="1:13" x14ac:dyDescent="0.2">
      <c r="A784" t="s">
        <v>224</v>
      </c>
      <c r="B784" t="str">
        <f t="shared" si="72"/>
        <v>P</v>
      </c>
      <c r="C784" t="str">
        <f t="shared" si="73"/>
        <v>L</v>
      </c>
      <c r="D784" s="3">
        <v>2856.39</v>
      </c>
      <c r="E784" s="3">
        <v>0.439</v>
      </c>
      <c r="F784" s="3">
        <v>2800.07644663776</v>
      </c>
      <c r="G784" s="3">
        <v>0.17677187919616699</v>
      </c>
      <c r="H784" s="3">
        <f t="shared" si="74"/>
        <v>1.9714938563095332</v>
      </c>
      <c r="I784" s="3">
        <f t="shared" si="75"/>
        <v>0.40266942869286332</v>
      </c>
      <c r="J784" s="26">
        <v>2800.0764469999999</v>
      </c>
      <c r="K784" s="26">
        <v>0.28014683699999998</v>
      </c>
      <c r="L784" s="3">
        <f t="shared" si="76"/>
        <v>1.9714938436277945</v>
      </c>
      <c r="M784" s="3">
        <f t="shared" si="77"/>
        <v>0.6381476924829157</v>
      </c>
    </row>
    <row r="785" spans="1:13" x14ac:dyDescent="0.2">
      <c r="A785" t="s">
        <v>163</v>
      </c>
      <c r="B785" t="str">
        <f t="shared" si="72"/>
        <v>P</v>
      </c>
      <c r="C785" t="str">
        <f t="shared" si="73"/>
        <v>L</v>
      </c>
      <c r="D785" s="3">
        <v>2256.8310000000001</v>
      </c>
      <c r="E785" s="3">
        <v>0.39</v>
      </c>
      <c r="F785" s="3">
        <v>2203.36407920895</v>
      </c>
      <c r="G785" s="3">
        <v>0.16351914405822701</v>
      </c>
      <c r="H785" s="3">
        <f t="shared" si="74"/>
        <v>2.3691149577017572</v>
      </c>
      <c r="I785" s="3">
        <f t="shared" si="75"/>
        <v>0.41927985655955641</v>
      </c>
      <c r="J785" s="26">
        <v>2233.354006</v>
      </c>
      <c r="K785" s="26">
        <v>0.85095715500000002</v>
      </c>
      <c r="L785" s="3">
        <f t="shared" si="76"/>
        <v>1.0402637149170719</v>
      </c>
      <c r="M785" s="3">
        <f t="shared" si="77"/>
        <v>2.181941423076923</v>
      </c>
    </row>
    <row r="786" spans="1:13" x14ac:dyDescent="0.2">
      <c r="A786" t="s">
        <v>918</v>
      </c>
      <c r="B786" t="str">
        <f t="shared" si="72"/>
        <v>P</v>
      </c>
      <c r="C786" t="str">
        <f t="shared" si="73"/>
        <v>L</v>
      </c>
      <c r="D786" s="3">
        <v>4337.7920000000004</v>
      </c>
      <c r="E786" s="3">
        <v>1.4610000000000001</v>
      </c>
      <c r="F786" s="3">
        <v>4291.6453928970204</v>
      </c>
      <c r="G786" s="3">
        <v>0.56576991081237704</v>
      </c>
      <c r="H786" s="3">
        <f t="shared" si="74"/>
        <v>1.0638271061171198</v>
      </c>
      <c r="I786" s="3">
        <f t="shared" si="75"/>
        <v>0.38724839891333129</v>
      </c>
      <c r="J786" s="26">
        <v>4267.9860769999996</v>
      </c>
      <c r="K786" s="26">
        <v>0.43291497200000001</v>
      </c>
      <c r="L786" s="3">
        <f t="shared" si="76"/>
        <v>1.6092501207988026</v>
      </c>
      <c r="M786" s="3">
        <f t="shared" si="77"/>
        <v>0.29631414921286792</v>
      </c>
    </row>
    <row r="787" spans="1:13" x14ac:dyDescent="0.2">
      <c r="A787" t="s">
        <v>1321</v>
      </c>
      <c r="B787" t="str">
        <f t="shared" si="72"/>
        <v>P</v>
      </c>
      <c r="C787" t="str">
        <f t="shared" si="73"/>
        <v>L</v>
      </c>
      <c r="D787" s="3">
        <v>3994.933</v>
      </c>
      <c r="E787" s="3">
        <v>1.143</v>
      </c>
      <c r="F787" s="3">
        <v>3930.2941580244001</v>
      </c>
      <c r="G787" s="3">
        <v>0.72586703300475997</v>
      </c>
      <c r="H787" s="3">
        <f t="shared" si="74"/>
        <v>1.6180206770826924</v>
      </c>
      <c r="I787" s="3">
        <f t="shared" si="75"/>
        <v>0.63505427209515308</v>
      </c>
      <c r="J787" s="26">
        <v>3952.2709199999999</v>
      </c>
      <c r="K787" s="26">
        <v>0.25567102400000002</v>
      </c>
      <c r="L787" s="3">
        <f t="shared" si="76"/>
        <v>1.0679047683653282</v>
      </c>
      <c r="M787" s="3">
        <f t="shared" si="77"/>
        <v>0.22368418547681543</v>
      </c>
    </row>
    <row r="788" spans="1:13" x14ac:dyDescent="0.2">
      <c r="A788" t="s">
        <v>661</v>
      </c>
      <c r="B788" t="str">
        <f t="shared" si="72"/>
        <v>P</v>
      </c>
      <c r="C788" t="str">
        <f t="shared" si="73"/>
        <v>L</v>
      </c>
      <c r="D788" s="3">
        <v>3612.4250000000002</v>
      </c>
      <c r="E788" s="3">
        <v>2.6789999999999998</v>
      </c>
      <c r="F788" s="3">
        <v>3542.3782093067998</v>
      </c>
      <c r="G788" s="3">
        <v>0.67388582229614202</v>
      </c>
      <c r="H788" s="3">
        <f t="shared" si="74"/>
        <v>1.9390517642082634</v>
      </c>
      <c r="I788" s="3">
        <f t="shared" si="75"/>
        <v>0.25154379331696231</v>
      </c>
      <c r="J788" s="26">
        <v>3461.1513220000002</v>
      </c>
      <c r="K788" s="26">
        <v>0.27939200400000003</v>
      </c>
      <c r="L788" s="3">
        <f t="shared" si="76"/>
        <v>4.1875935970989016</v>
      </c>
      <c r="M788" s="3">
        <f t="shared" si="77"/>
        <v>0.10428966181410976</v>
      </c>
    </row>
    <row r="789" spans="1:13" x14ac:dyDescent="0.2">
      <c r="A789" t="s">
        <v>1480</v>
      </c>
      <c r="B789" t="str">
        <f t="shared" si="72"/>
        <v>P</v>
      </c>
      <c r="C789" t="str">
        <f t="shared" si="73"/>
        <v>L</v>
      </c>
      <c r="D789" s="3">
        <v>3554.6480000000001</v>
      </c>
      <c r="E789" s="3">
        <v>0.54700000000000004</v>
      </c>
      <c r="F789" s="3">
        <v>3422.3057023146598</v>
      </c>
      <c r="G789" s="3">
        <v>0.18441605567932101</v>
      </c>
      <c r="H789" s="3">
        <f t="shared" si="74"/>
        <v>3.7230774379162246</v>
      </c>
      <c r="I789" s="3">
        <f t="shared" si="75"/>
        <v>0.33714086961484641</v>
      </c>
      <c r="J789" s="26">
        <v>3467.9638639999998</v>
      </c>
      <c r="K789" s="26">
        <v>0.270685911</v>
      </c>
      <c r="L789" s="3">
        <f t="shared" si="76"/>
        <v>2.4386137811676516</v>
      </c>
      <c r="M789" s="3">
        <f t="shared" si="77"/>
        <v>0.49485541316270565</v>
      </c>
    </row>
    <row r="790" spans="1:13" x14ac:dyDescent="0.2">
      <c r="A790" t="s">
        <v>652</v>
      </c>
      <c r="B790" t="str">
        <f t="shared" si="72"/>
        <v>P</v>
      </c>
      <c r="C790" t="str">
        <f t="shared" si="73"/>
        <v>L</v>
      </c>
      <c r="D790" s="3">
        <v>3135.0160000000001</v>
      </c>
      <c r="E790" s="3">
        <v>0.77700000000000002</v>
      </c>
      <c r="F790" s="3">
        <v>3092.4080094890801</v>
      </c>
      <c r="G790" s="3">
        <v>0.190811872482299</v>
      </c>
      <c r="H790" s="3">
        <f t="shared" si="74"/>
        <v>1.3590996189786588</v>
      </c>
      <c r="I790" s="3">
        <f t="shared" si="75"/>
        <v>0.24557512545984425</v>
      </c>
      <c r="J790" s="26">
        <v>3072.1062360000001</v>
      </c>
      <c r="K790" s="26">
        <v>0.26256084400000002</v>
      </c>
      <c r="L790" s="3">
        <f t="shared" si="76"/>
        <v>2.0066807952495296</v>
      </c>
      <c r="M790" s="3">
        <f t="shared" si="77"/>
        <v>0.33791614414414417</v>
      </c>
    </row>
    <row r="791" spans="1:13" x14ac:dyDescent="0.2">
      <c r="A791" t="s">
        <v>1286</v>
      </c>
      <c r="B791" t="str">
        <f t="shared" si="72"/>
        <v>P</v>
      </c>
      <c r="C791" t="str">
        <f t="shared" si="73"/>
        <v>L</v>
      </c>
      <c r="D791" s="3">
        <v>4331.0410000000002</v>
      </c>
      <c r="E791" s="3">
        <v>1.103</v>
      </c>
      <c r="F791" s="3">
        <v>4256.5200684012098</v>
      </c>
      <c r="G791" s="3">
        <v>0.89435076713562001</v>
      </c>
      <c r="H791" s="3">
        <f t="shared" si="74"/>
        <v>1.7206240162305184</v>
      </c>
      <c r="I791" s="3">
        <f t="shared" si="75"/>
        <v>0.81083478434779699</v>
      </c>
      <c r="J791" s="26">
        <v>4247.7836850000003</v>
      </c>
      <c r="K791" s="26">
        <v>0.28879618600000001</v>
      </c>
      <c r="L791" s="3">
        <f t="shared" si="76"/>
        <v>1.9223395714794627</v>
      </c>
      <c r="M791" s="3">
        <f t="shared" si="77"/>
        <v>0.26182791115140525</v>
      </c>
    </row>
    <row r="792" spans="1:13" x14ac:dyDescent="0.2">
      <c r="A792" t="s">
        <v>1961</v>
      </c>
      <c r="B792" t="str">
        <f t="shared" si="72"/>
        <v>P</v>
      </c>
      <c r="C792" t="str">
        <f t="shared" si="73"/>
        <v>L</v>
      </c>
      <c r="D792" s="3">
        <v>4112.7359999999999</v>
      </c>
      <c r="E792" s="3">
        <v>1.0249999999999999</v>
      </c>
      <c r="F792" s="3">
        <v>4002.7684673174899</v>
      </c>
      <c r="G792" s="3">
        <v>0.47481393814086897</v>
      </c>
      <c r="H792" s="3">
        <f t="shared" si="74"/>
        <v>2.6738291172229376</v>
      </c>
      <c r="I792" s="3">
        <f t="shared" si="75"/>
        <v>0.46323311038133563</v>
      </c>
      <c r="J792" s="26">
        <v>3994.5075489999999</v>
      </c>
      <c r="K792" s="26">
        <v>1.167891979</v>
      </c>
      <c r="L792" s="3">
        <f t="shared" si="76"/>
        <v>2.8746909842985291</v>
      </c>
      <c r="M792" s="3">
        <f t="shared" si="77"/>
        <v>1.1394068087804878</v>
      </c>
    </row>
    <row r="793" spans="1:13" x14ac:dyDescent="0.2">
      <c r="A793" t="s">
        <v>738</v>
      </c>
      <c r="B793" t="str">
        <f t="shared" si="72"/>
        <v>P</v>
      </c>
      <c r="C793" t="str">
        <f t="shared" si="73"/>
        <v>L</v>
      </c>
      <c r="D793" s="3">
        <v>3240.0619999999999</v>
      </c>
      <c r="E793" s="3">
        <v>0.311</v>
      </c>
      <c r="F793" s="3">
        <v>3079.2019043353198</v>
      </c>
      <c r="G793" s="3">
        <v>0.19049096107482899</v>
      </c>
      <c r="H793" s="3">
        <f t="shared" si="74"/>
        <v>4.9647227634742821</v>
      </c>
      <c r="I793" s="3">
        <f t="shared" si="75"/>
        <v>0.61251112885797099</v>
      </c>
      <c r="J793" s="26">
        <v>3204.724056</v>
      </c>
      <c r="K793" s="26">
        <v>0.29942607900000001</v>
      </c>
      <c r="L793" s="3">
        <f t="shared" si="76"/>
        <v>1.0906564133649257</v>
      </c>
      <c r="M793" s="3">
        <f t="shared" si="77"/>
        <v>0.96278481993569132</v>
      </c>
    </row>
    <row r="794" spans="1:13" x14ac:dyDescent="0.2">
      <c r="A794" t="s">
        <v>634</v>
      </c>
      <c r="B794" t="str">
        <f t="shared" si="72"/>
        <v>P</v>
      </c>
      <c r="C794" t="str">
        <f t="shared" si="73"/>
        <v>L</v>
      </c>
      <c r="D794" s="3">
        <v>2884.723</v>
      </c>
      <c r="E794" s="3">
        <v>0.41699999999999998</v>
      </c>
      <c r="F794" s="3">
        <v>2750.8120827740399</v>
      </c>
      <c r="G794" s="3">
        <v>0.15447187423705999</v>
      </c>
      <c r="H794" s="3">
        <f t="shared" si="74"/>
        <v>4.6420719502690559</v>
      </c>
      <c r="I794" s="3">
        <f t="shared" si="75"/>
        <v>0.37043614924954438</v>
      </c>
      <c r="J794" s="26">
        <v>2809.4908989999999</v>
      </c>
      <c r="K794" s="26">
        <v>0.31576228099999998</v>
      </c>
      <c r="L794" s="3">
        <f t="shared" si="76"/>
        <v>2.6079488741206713</v>
      </c>
      <c r="M794" s="3">
        <f t="shared" si="77"/>
        <v>0.7572236954436451</v>
      </c>
    </row>
    <row r="795" spans="1:13" x14ac:dyDescent="0.2">
      <c r="A795" t="s">
        <v>370</v>
      </c>
      <c r="B795" t="str">
        <f t="shared" si="72"/>
        <v>P</v>
      </c>
      <c r="C795" t="str">
        <f t="shared" si="73"/>
        <v>L</v>
      </c>
      <c r="D795" s="3">
        <v>2734.4059999999999</v>
      </c>
      <c r="E795" s="3">
        <v>0.182</v>
      </c>
      <c r="F795" s="3">
        <v>2734.4058041559601</v>
      </c>
      <c r="G795" s="3">
        <v>0.186983346939086</v>
      </c>
      <c r="H795" s="3">
        <f t="shared" si="74"/>
        <v>7.1622151139382701E-6</v>
      </c>
      <c r="I795" s="3">
        <f t="shared" si="75"/>
        <v>1.0273810271378352</v>
      </c>
      <c r="J795" s="26">
        <v>2734.405804</v>
      </c>
      <c r="K795" s="26">
        <v>0.92697906500000005</v>
      </c>
      <c r="L795" s="3">
        <f t="shared" si="76"/>
        <v>7.1679187348146153E-6</v>
      </c>
      <c r="M795" s="3">
        <f t="shared" si="77"/>
        <v>5.0932915659340665</v>
      </c>
    </row>
    <row r="796" spans="1:13" x14ac:dyDescent="0.2">
      <c r="A796" t="s">
        <v>1505</v>
      </c>
      <c r="B796" t="str">
        <f t="shared" si="72"/>
        <v>P</v>
      </c>
      <c r="C796" t="str">
        <f t="shared" si="73"/>
        <v>L</v>
      </c>
      <c r="D796" s="3">
        <v>4112.0590000000002</v>
      </c>
      <c r="E796" s="3">
        <v>1.1100000000000001</v>
      </c>
      <c r="F796" s="3">
        <v>4072.9155981645399</v>
      </c>
      <c r="G796" s="3">
        <v>0.41581082344055098</v>
      </c>
      <c r="H796" s="3">
        <f t="shared" si="74"/>
        <v>0.95191732014205732</v>
      </c>
      <c r="I796" s="3">
        <f t="shared" si="75"/>
        <v>0.37460434544193777</v>
      </c>
      <c r="J796" s="26">
        <v>4047.4738539999998</v>
      </c>
      <c r="K796" s="26">
        <v>0.30898690200000001</v>
      </c>
      <c r="L796" s="3">
        <f t="shared" si="76"/>
        <v>1.5706279019829323</v>
      </c>
      <c r="M796" s="3">
        <f t="shared" si="77"/>
        <v>0.27836657837837836</v>
      </c>
    </row>
    <row r="797" spans="1:13" x14ac:dyDescent="0.2">
      <c r="A797" t="s">
        <v>523</v>
      </c>
      <c r="B797" t="str">
        <f t="shared" si="72"/>
        <v>P</v>
      </c>
      <c r="C797" t="str">
        <f t="shared" si="73"/>
        <v>L</v>
      </c>
      <c r="D797" s="3">
        <v>3992.46</v>
      </c>
      <c r="E797" s="3">
        <v>1.0920000000000001</v>
      </c>
      <c r="F797" s="3">
        <v>3806.9758587434599</v>
      </c>
      <c r="G797" s="3">
        <v>0.48844790458679199</v>
      </c>
      <c r="H797" s="3">
        <f t="shared" si="74"/>
        <v>4.6458609793595969</v>
      </c>
      <c r="I797" s="3">
        <f t="shared" si="75"/>
        <v>0.44729661592197067</v>
      </c>
      <c r="J797" s="26">
        <v>3849.5377440000002</v>
      </c>
      <c r="K797" s="26">
        <v>0.30516505199999999</v>
      </c>
      <c r="L797" s="3">
        <f t="shared" si="76"/>
        <v>3.5798043311642402</v>
      </c>
      <c r="M797" s="3">
        <f t="shared" si="77"/>
        <v>0.27945517582417578</v>
      </c>
    </row>
    <row r="798" spans="1:13" x14ac:dyDescent="0.2">
      <c r="A798" t="s">
        <v>1340</v>
      </c>
      <c r="B798" t="str">
        <f t="shared" si="72"/>
        <v>P</v>
      </c>
      <c r="C798" t="str">
        <f t="shared" si="73"/>
        <v>L</v>
      </c>
      <c r="D798" s="3">
        <v>2895.4920000000002</v>
      </c>
      <c r="E798" s="3">
        <v>0.26600000000000001</v>
      </c>
      <c r="F798" s="3">
        <v>2738.4467668831799</v>
      </c>
      <c r="G798" s="3">
        <v>0.246102094650268</v>
      </c>
      <c r="H798" s="3">
        <f t="shared" si="74"/>
        <v>5.4237840448815025</v>
      </c>
      <c r="I798" s="3">
        <f t="shared" si="75"/>
        <v>0.92519584454987969</v>
      </c>
      <c r="J798" s="26">
        <v>2829.2171709999998</v>
      </c>
      <c r="K798" s="26">
        <v>0.27078127899999999</v>
      </c>
      <c r="L798" s="3">
        <f t="shared" si="76"/>
        <v>2.2888969819291645</v>
      </c>
      <c r="M798" s="3">
        <f t="shared" si="77"/>
        <v>1.0179747330827067</v>
      </c>
    </row>
    <row r="799" spans="1:13" x14ac:dyDescent="0.2">
      <c r="A799" t="s">
        <v>729</v>
      </c>
      <c r="B799" t="str">
        <f t="shared" si="72"/>
        <v>P</v>
      </c>
      <c r="C799" t="str">
        <f t="shared" si="73"/>
        <v>L</v>
      </c>
      <c r="D799" s="3">
        <v>2574.6439999999998</v>
      </c>
      <c r="E799" s="3">
        <v>0.379</v>
      </c>
      <c r="F799" s="3">
        <v>2527.3004577387401</v>
      </c>
      <c r="G799" s="3">
        <v>0.16205883026123</v>
      </c>
      <c r="H799" s="3">
        <f t="shared" si="74"/>
        <v>1.8388383893563423</v>
      </c>
      <c r="I799" s="3">
        <f t="shared" si="75"/>
        <v>0.42759585820905011</v>
      </c>
      <c r="J799" s="26">
        <v>2534.8716570000001</v>
      </c>
      <c r="K799" s="26">
        <v>0.24707984899999999</v>
      </c>
      <c r="L799" s="3">
        <f t="shared" si="76"/>
        <v>1.5447705779905743</v>
      </c>
      <c r="M799" s="3">
        <f t="shared" si="77"/>
        <v>0.65192572295514506</v>
      </c>
    </row>
    <row r="800" spans="1:13" x14ac:dyDescent="0.2">
      <c r="A800" t="s">
        <v>643</v>
      </c>
      <c r="B800" t="str">
        <f t="shared" si="72"/>
        <v>P</v>
      </c>
      <c r="C800" t="str">
        <f t="shared" si="73"/>
        <v>L</v>
      </c>
      <c r="D800" s="3">
        <v>3041.0169999999998</v>
      </c>
      <c r="E800" s="3">
        <v>0.879</v>
      </c>
      <c r="F800" s="3">
        <v>2945.1257345024601</v>
      </c>
      <c r="G800" s="3">
        <v>0.19217085838317799</v>
      </c>
      <c r="H800" s="3">
        <f t="shared" si="74"/>
        <v>3.1532630530358672</v>
      </c>
      <c r="I800" s="3">
        <f t="shared" si="75"/>
        <v>0.21862441226755175</v>
      </c>
      <c r="J800" s="26">
        <v>2959.5140219999998</v>
      </c>
      <c r="K800" s="26">
        <v>0.25794935200000002</v>
      </c>
      <c r="L800" s="3">
        <f t="shared" si="76"/>
        <v>2.6801224064186417</v>
      </c>
      <c r="M800" s="3">
        <f t="shared" si="77"/>
        <v>0.29345773833902161</v>
      </c>
    </row>
    <row r="801" spans="1:13" x14ac:dyDescent="0.2">
      <c r="A801" t="s">
        <v>886</v>
      </c>
      <c r="B801" t="str">
        <f t="shared" si="72"/>
        <v>P</v>
      </c>
      <c r="C801" t="str">
        <f t="shared" si="73"/>
        <v>L</v>
      </c>
      <c r="D801" s="3">
        <v>3706.94</v>
      </c>
      <c r="E801" s="3">
        <v>1.24</v>
      </c>
      <c r="F801" s="3">
        <v>3682.7609318166001</v>
      </c>
      <c r="G801" s="3">
        <v>0.62021827697753895</v>
      </c>
      <c r="H801" s="3">
        <f t="shared" si="74"/>
        <v>0.65226489188926651</v>
      </c>
      <c r="I801" s="3">
        <f t="shared" si="75"/>
        <v>0.50017602982059595</v>
      </c>
      <c r="J801" s="26">
        <v>3622.845229</v>
      </c>
      <c r="K801" s="26">
        <v>0.28950810399999999</v>
      </c>
      <c r="L801" s="3">
        <f t="shared" si="76"/>
        <v>2.2685765348238718</v>
      </c>
      <c r="M801" s="3">
        <f t="shared" si="77"/>
        <v>0.23347427741935484</v>
      </c>
    </row>
    <row r="802" spans="1:13" x14ac:dyDescent="0.2">
      <c r="A802" t="s">
        <v>405</v>
      </c>
      <c r="B802" t="str">
        <f t="shared" si="72"/>
        <v>P</v>
      </c>
      <c r="C802" t="str">
        <f t="shared" si="73"/>
        <v>L</v>
      </c>
      <c r="D802" s="3">
        <v>3640.991</v>
      </c>
      <c r="E802" s="3">
        <v>0.64600000000000002</v>
      </c>
      <c r="F802" s="3">
        <v>3530.5415788488199</v>
      </c>
      <c r="G802" s="3">
        <v>0.22847723960876401</v>
      </c>
      <c r="H802" s="3">
        <f t="shared" si="74"/>
        <v>3.0334988784970935</v>
      </c>
      <c r="I802" s="3">
        <f t="shared" si="75"/>
        <v>0.35367993747486687</v>
      </c>
      <c r="J802" s="26">
        <v>3550.4075870000001</v>
      </c>
      <c r="K802" s="26">
        <v>0.26663279499999998</v>
      </c>
      <c r="L802" s="3">
        <f t="shared" si="76"/>
        <v>2.4878779705854761</v>
      </c>
      <c r="M802" s="3">
        <f t="shared" si="77"/>
        <v>0.41274426470588232</v>
      </c>
    </row>
    <row r="803" spans="1:13" x14ac:dyDescent="0.2">
      <c r="A803" t="s">
        <v>144</v>
      </c>
      <c r="B803" t="str">
        <f t="shared" si="72"/>
        <v>P</v>
      </c>
      <c r="C803" t="str">
        <f t="shared" si="73"/>
        <v>L</v>
      </c>
      <c r="D803" s="3">
        <v>9893.5660000000007</v>
      </c>
      <c r="E803" s="3">
        <v>32.209000000000003</v>
      </c>
      <c r="F803" s="3">
        <v>9641.8912080103801</v>
      </c>
      <c r="G803" s="3">
        <v>4.0894298553466797</v>
      </c>
      <c r="H803" s="3">
        <f t="shared" si="74"/>
        <v>2.5438228439535413</v>
      </c>
      <c r="I803" s="3">
        <f t="shared" si="75"/>
        <v>0.12696543994991089</v>
      </c>
      <c r="J803" s="26">
        <v>9654.3837870000007</v>
      </c>
      <c r="K803" s="26">
        <v>2.771281004</v>
      </c>
      <c r="L803" s="3">
        <f t="shared" si="76"/>
        <v>2.4175531148223</v>
      </c>
      <c r="M803" s="3">
        <f t="shared" si="77"/>
        <v>8.6040578844422358E-2</v>
      </c>
    </row>
    <row r="804" spans="1:13" x14ac:dyDescent="0.2">
      <c r="A804" t="s">
        <v>874</v>
      </c>
      <c r="B804" t="str">
        <f t="shared" si="72"/>
        <v>P</v>
      </c>
      <c r="C804" t="str">
        <f t="shared" si="73"/>
        <v>L</v>
      </c>
      <c r="D804" s="3">
        <v>7783.9589999999998</v>
      </c>
      <c r="E804" s="3">
        <v>32.024999999999999</v>
      </c>
      <c r="F804" s="3">
        <v>7519.8940834885898</v>
      </c>
      <c r="G804" s="3">
        <v>3.3358469009399401</v>
      </c>
      <c r="H804" s="3">
        <f t="shared" si="74"/>
        <v>3.3924242986301709</v>
      </c>
      <c r="I804" s="3">
        <f t="shared" si="75"/>
        <v>0.10416383765620423</v>
      </c>
      <c r="J804" s="26">
        <v>7464.0881870000003</v>
      </c>
      <c r="K804" s="26">
        <v>3.0797128680000001</v>
      </c>
      <c r="L804" s="3">
        <f t="shared" si="76"/>
        <v>4.1093589136325042</v>
      </c>
      <c r="M804" s="3">
        <f t="shared" si="77"/>
        <v>9.6165897517564408E-2</v>
      </c>
    </row>
    <row r="805" spans="1:13" x14ac:dyDescent="0.2">
      <c r="A805" t="s">
        <v>1982</v>
      </c>
      <c r="B805" t="str">
        <f t="shared" si="72"/>
        <v>P</v>
      </c>
      <c r="C805" t="str">
        <f t="shared" si="73"/>
        <v>L</v>
      </c>
      <c r="D805" s="3">
        <v>12997.16</v>
      </c>
      <c r="E805" s="3">
        <v>96.234999999999999</v>
      </c>
      <c r="F805" s="3">
        <v>12598.8477566074</v>
      </c>
      <c r="G805" s="3">
        <v>5.15213799476623</v>
      </c>
      <c r="H805" s="3">
        <f t="shared" si="74"/>
        <v>3.0646098331681695</v>
      </c>
      <c r="I805" s="3">
        <f t="shared" si="75"/>
        <v>5.3537049875473891E-2</v>
      </c>
      <c r="J805" s="26">
        <v>12656.479069999999</v>
      </c>
      <c r="K805" s="26">
        <v>2.8101880549999998</v>
      </c>
      <c r="L805" s="3">
        <f t="shared" si="76"/>
        <v>2.6211951687907238</v>
      </c>
      <c r="M805" s="3">
        <f t="shared" si="77"/>
        <v>2.9201309866472694E-2</v>
      </c>
    </row>
    <row r="806" spans="1:13" x14ac:dyDescent="0.2">
      <c r="A806" t="s">
        <v>168</v>
      </c>
      <c r="B806" t="str">
        <f t="shared" si="72"/>
        <v>P</v>
      </c>
      <c r="C806" t="str">
        <f t="shared" si="73"/>
        <v>L</v>
      </c>
      <c r="D806" s="3">
        <v>7871.5540000000001</v>
      </c>
      <c r="E806" s="3">
        <v>14.574</v>
      </c>
      <c r="F806" s="3">
        <v>7676.6822962067999</v>
      </c>
      <c r="G806" s="3">
        <v>3.5588779449462802</v>
      </c>
      <c r="H806" s="3">
        <f t="shared" si="74"/>
        <v>2.4756446286616356</v>
      </c>
      <c r="I806" s="3">
        <f t="shared" si="75"/>
        <v>0.24419362871869632</v>
      </c>
      <c r="J806" s="26">
        <v>7702.2916919999998</v>
      </c>
      <c r="K806" s="26">
        <v>2.9454951290000002</v>
      </c>
      <c r="L806" s="3">
        <f t="shared" si="76"/>
        <v>2.1503035868139926</v>
      </c>
      <c r="M806" s="3">
        <f t="shared" si="77"/>
        <v>0.20210615678605737</v>
      </c>
    </row>
    <row r="807" spans="1:13" x14ac:dyDescent="0.2">
      <c r="A807" t="s">
        <v>130</v>
      </c>
      <c r="B807" t="str">
        <f t="shared" si="72"/>
        <v>P</v>
      </c>
      <c r="C807" t="str">
        <f t="shared" si="73"/>
        <v>L</v>
      </c>
      <c r="D807" s="3">
        <v>9814.4269999999997</v>
      </c>
      <c r="E807" s="3">
        <v>66.671000000000006</v>
      </c>
      <c r="F807" s="3">
        <v>9513.5117521573102</v>
      </c>
      <c r="G807" s="3">
        <v>3.4686079025268501</v>
      </c>
      <c r="H807" s="3">
        <f t="shared" si="74"/>
        <v>3.0660500897575531</v>
      </c>
      <c r="I807" s="3">
        <f t="shared" si="75"/>
        <v>5.2025736865006521E-2</v>
      </c>
      <c r="J807" s="26">
        <v>9576.8986889999996</v>
      </c>
      <c r="K807" s="26">
        <v>4.8823091979999997</v>
      </c>
      <c r="L807" s="3">
        <f t="shared" si="76"/>
        <v>2.4201954021360601</v>
      </c>
      <c r="M807" s="3">
        <f t="shared" si="77"/>
        <v>7.3229878027928172E-2</v>
      </c>
    </row>
    <row r="808" spans="1:13" x14ac:dyDescent="0.2">
      <c r="A808" t="s">
        <v>46</v>
      </c>
      <c r="B808" t="str">
        <f t="shared" si="72"/>
        <v>P</v>
      </c>
      <c r="C808" t="str">
        <f t="shared" si="73"/>
        <v>L</v>
      </c>
      <c r="D808" s="3">
        <v>9671.0470000000005</v>
      </c>
      <c r="E808" s="3">
        <v>37</v>
      </c>
      <c r="F808" s="3">
        <v>9387.1230609431295</v>
      </c>
      <c r="G808" s="3">
        <v>3.8801741600036599</v>
      </c>
      <c r="H808" s="3">
        <f t="shared" si="74"/>
        <v>2.9358138685177617</v>
      </c>
      <c r="I808" s="3">
        <f t="shared" si="75"/>
        <v>0.10486957189199081</v>
      </c>
      <c r="J808" s="26">
        <v>9543.8811949999999</v>
      </c>
      <c r="K808" s="26">
        <v>2.7646610740000002</v>
      </c>
      <c r="L808" s="3">
        <f t="shared" si="76"/>
        <v>1.3149124908606125</v>
      </c>
      <c r="M808" s="3">
        <f t="shared" si="77"/>
        <v>7.4720569567567577E-2</v>
      </c>
    </row>
    <row r="809" spans="1:13" x14ac:dyDescent="0.2">
      <c r="A809" t="s">
        <v>115</v>
      </c>
      <c r="B809" t="str">
        <f t="shared" si="72"/>
        <v>P</v>
      </c>
      <c r="C809" t="str">
        <f t="shared" si="73"/>
        <v>L</v>
      </c>
      <c r="D809" s="3">
        <v>12802.066999999999</v>
      </c>
      <c r="E809" s="3">
        <v>79.814999999999998</v>
      </c>
      <c r="F809" s="3">
        <v>12284.6805567511</v>
      </c>
      <c r="G809" s="3">
        <v>5.0059361457824698</v>
      </c>
      <c r="H809" s="3">
        <f t="shared" si="74"/>
        <v>4.0414289602522704</v>
      </c>
      <c r="I809" s="3">
        <f t="shared" si="75"/>
        <v>6.2719240064931028E-2</v>
      </c>
      <c r="J809" s="26">
        <v>12398.77585</v>
      </c>
      <c r="K809" s="26">
        <v>3.9366130830000001</v>
      </c>
      <c r="L809" s="3">
        <f t="shared" si="76"/>
        <v>3.1502034007477007</v>
      </c>
      <c r="M809" s="3">
        <f t="shared" si="77"/>
        <v>4.9321720015034771E-2</v>
      </c>
    </row>
    <row r="810" spans="1:13" x14ac:dyDescent="0.2">
      <c r="A810" t="s">
        <v>1565</v>
      </c>
      <c r="B810" t="str">
        <f t="shared" si="72"/>
        <v>P</v>
      </c>
      <c r="C810" t="str">
        <f t="shared" si="73"/>
        <v>L</v>
      </c>
      <c r="D810" s="3">
        <v>12301.834999999999</v>
      </c>
      <c r="E810" s="3">
        <v>244.74199999999999</v>
      </c>
      <c r="F810" s="3">
        <v>12019.1216968795</v>
      </c>
      <c r="G810" s="3">
        <v>4.6120808124542201</v>
      </c>
      <c r="H810" s="3">
        <f t="shared" si="74"/>
        <v>2.2981392867039707</v>
      </c>
      <c r="I810" s="3">
        <f t="shared" si="75"/>
        <v>1.8844664227857175E-2</v>
      </c>
      <c r="J810" s="26">
        <v>12075.73554</v>
      </c>
      <c r="K810" s="26">
        <v>2.7221889500000001</v>
      </c>
      <c r="L810" s="3">
        <f t="shared" si="76"/>
        <v>1.8379327962047896</v>
      </c>
      <c r="M810" s="3">
        <f t="shared" si="77"/>
        <v>1.1122688177754534E-2</v>
      </c>
    </row>
    <row r="811" spans="1:13" x14ac:dyDescent="0.2">
      <c r="A811" t="s">
        <v>820</v>
      </c>
      <c r="B811" t="str">
        <f t="shared" si="72"/>
        <v>P</v>
      </c>
      <c r="C811" t="str">
        <f t="shared" si="73"/>
        <v>L</v>
      </c>
      <c r="D811" s="3">
        <v>12724.377</v>
      </c>
      <c r="E811" s="3">
        <v>90.635999999999996</v>
      </c>
      <c r="F811" s="3">
        <v>12364.3671061078</v>
      </c>
      <c r="G811" s="3">
        <v>4.9220018386840803</v>
      </c>
      <c r="H811" s="3">
        <f t="shared" si="74"/>
        <v>2.8292928910562782</v>
      </c>
      <c r="I811" s="3">
        <f t="shared" si="75"/>
        <v>5.4305152904851058E-2</v>
      </c>
      <c r="J811" s="26">
        <v>12455.72373</v>
      </c>
      <c r="K811" s="26">
        <v>2.7018797399999999</v>
      </c>
      <c r="L811" s="3">
        <f t="shared" si="76"/>
        <v>2.1113274936761202</v>
      </c>
      <c r="M811" s="3">
        <f t="shared" si="77"/>
        <v>2.9810227062094533E-2</v>
      </c>
    </row>
    <row r="812" spans="1:13" x14ac:dyDescent="0.2">
      <c r="A812" t="s">
        <v>193</v>
      </c>
      <c r="B812" t="str">
        <f t="shared" si="72"/>
        <v>P</v>
      </c>
      <c r="C812" t="str">
        <f t="shared" si="73"/>
        <v>L</v>
      </c>
      <c r="D812" s="3">
        <v>8053.4189999999999</v>
      </c>
      <c r="E812" s="3">
        <v>25.623000000000001</v>
      </c>
      <c r="F812" s="3">
        <v>7791.91216037514</v>
      </c>
      <c r="G812" s="3">
        <v>3.6180748939514098</v>
      </c>
      <c r="H812" s="3">
        <f t="shared" si="74"/>
        <v>3.2471530368016346</v>
      </c>
      <c r="I812" s="3">
        <f t="shared" si="75"/>
        <v>0.1412041874078527</v>
      </c>
      <c r="J812" s="26">
        <v>7855.9726049999999</v>
      </c>
      <c r="K812" s="26">
        <v>2.7384581570000002</v>
      </c>
      <c r="L812" s="3">
        <f t="shared" si="76"/>
        <v>2.4517089574005766</v>
      </c>
      <c r="M812" s="3">
        <f t="shared" si="77"/>
        <v>0.10687500124887796</v>
      </c>
    </row>
    <row r="813" spans="1:13" x14ac:dyDescent="0.2">
      <c r="A813" t="s">
        <v>1087</v>
      </c>
      <c r="B813" t="str">
        <f t="shared" si="72"/>
        <v>P</v>
      </c>
      <c r="C813" t="str">
        <f t="shared" si="73"/>
        <v>L</v>
      </c>
      <c r="D813" s="3">
        <v>12129.674999999999</v>
      </c>
      <c r="E813" s="3">
        <v>153.852</v>
      </c>
      <c r="F813" s="3">
        <v>11722.7551282801</v>
      </c>
      <c r="G813" s="3">
        <v>5.8781311511993399</v>
      </c>
      <c r="H813" s="3">
        <f t="shared" si="74"/>
        <v>3.3547466994779307</v>
      </c>
      <c r="I813" s="3">
        <f t="shared" si="75"/>
        <v>3.8206400639571404E-2</v>
      </c>
      <c r="J813" s="26">
        <v>11601.327719999999</v>
      </c>
      <c r="K813" s="26">
        <v>2.6981041430000001</v>
      </c>
      <c r="L813" s="3">
        <f t="shared" si="76"/>
        <v>4.3558238782160279</v>
      </c>
      <c r="M813" s="3">
        <f t="shared" si="77"/>
        <v>1.7537010523100121E-2</v>
      </c>
    </row>
    <row r="814" spans="1:13" x14ac:dyDescent="0.2">
      <c r="A814" t="s">
        <v>591</v>
      </c>
      <c r="B814" t="str">
        <f t="shared" si="72"/>
        <v>P</v>
      </c>
      <c r="C814" t="str">
        <f t="shared" si="73"/>
        <v>L</v>
      </c>
      <c r="D814" s="3">
        <v>8392.7939999999999</v>
      </c>
      <c r="E814" s="3">
        <v>21.367999999999999</v>
      </c>
      <c r="F814" s="3">
        <v>8246.8848529376501</v>
      </c>
      <c r="G814" s="3">
        <v>3.2572500705718901</v>
      </c>
      <c r="H814" s="3">
        <f t="shared" si="74"/>
        <v>1.7385050444744599</v>
      </c>
      <c r="I814" s="3">
        <f t="shared" si="75"/>
        <v>0.15243588873885672</v>
      </c>
      <c r="J814" s="26">
        <v>8282.6951549999994</v>
      </c>
      <c r="K814" s="26">
        <v>2.842073917</v>
      </c>
      <c r="L814" s="3">
        <f t="shared" si="76"/>
        <v>1.3118258949284403</v>
      </c>
      <c r="M814" s="3">
        <f t="shared" si="77"/>
        <v>0.13300607997940847</v>
      </c>
    </row>
    <row r="815" spans="1:13" x14ac:dyDescent="0.2">
      <c r="A815" t="s">
        <v>675</v>
      </c>
      <c r="B815" t="str">
        <f t="shared" si="72"/>
        <v>P</v>
      </c>
      <c r="C815" t="str">
        <f t="shared" si="73"/>
        <v>L</v>
      </c>
      <c r="D815" s="3">
        <v>10356.351000000001</v>
      </c>
      <c r="E815" s="3">
        <v>30.442</v>
      </c>
      <c r="F815" s="3">
        <v>10140.2183050646</v>
      </c>
      <c r="G815" s="3">
        <v>4.0521538257598797</v>
      </c>
      <c r="H815" s="3">
        <f t="shared" si="74"/>
        <v>2.0869579925921848</v>
      </c>
      <c r="I815" s="3">
        <f t="shared" si="75"/>
        <v>0.13311063089678338</v>
      </c>
      <c r="J815" s="26">
        <v>10213.555979999999</v>
      </c>
      <c r="K815" s="26">
        <v>2.7028059959999999</v>
      </c>
      <c r="L815" s="3">
        <f t="shared" si="76"/>
        <v>1.3788159555426558</v>
      </c>
      <c r="M815" s="3">
        <f t="shared" si="77"/>
        <v>8.8785427895670455E-2</v>
      </c>
    </row>
    <row r="816" spans="1:13" x14ac:dyDescent="0.2">
      <c r="A816" t="s">
        <v>135</v>
      </c>
      <c r="B816" t="str">
        <f t="shared" si="72"/>
        <v>P</v>
      </c>
      <c r="C816" t="str">
        <f t="shared" si="73"/>
        <v>L</v>
      </c>
      <c r="D816" s="3">
        <v>12413.579</v>
      </c>
      <c r="E816" s="3">
        <v>107.681</v>
      </c>
      <c r="F816" s="3">
        <v>11958.403289207799</v>
      </c>
      <c r="G816" s="3">
        <v>5.9812698364257804</v>
      </c>
      <c r="H816" s="3">
        <f t="shared" si="74"/>
        <v>3.6667564671896828</v>
      </c>
      <c r="I816" s="3">
        <f t="shared" si="75"/>
        <v>5.5546195117298136E-2</v>
      </c>
      <c r="J816" s="26">
        <v>11691.133030000001</v>
      </c>
      <c r="K816" s="26">
        <v>2.7334957119999999</v>
      </c>
      <c r="L816" s="3">
        <f t="shared" si="76"/>
        <v>5.8198040226754824</v>
      </c>
      <c r="M816" s="3">
        <f t="shared" si="77"/>
        <v>2.538512562104735E-2</v>
      </c>
    </row>
    <row r="817" spans="1:13" x14ac:dyDescent="0.2">
      <c r="A817" t="s">
        <v>757</v>
      </c>
      <c r="B817" t="str">
        <f t="shared" si="72"/>
        <v>P</v>
      </c>
      <c r="C817" t="str">
        <f t="shared" si="73"/>
        <v>L</v>
      </c>
      <c r="D817" s="3">
        <v>8492.1479999999992</v>
      </c>
      <c r="E817" s="3">
        <v>5.7889999999999997</v>
      </c>
      <c r="F817" s="3">
        <v>8203.8622124823705</v>
      </c>
      <c r="G817" s="3">
        <v>3.4141061305999698</v>
      </c>
      <c r="H817" s="3">
        <f t="shared" si="74"/>
        <v>3.3947334351406586</v>
      </c>
      <c r="I817" s="3">
        <f t="shared" si="75"/>
        <v>0.58975749362583696</v>
      </c>
      <c r="J817" s="26">
        <v>8311.188263</v>
      </c>
      <c r="K817" s="26">
        <v>2.6920857429999998</v>
      </c>
      <c r="L817" s="3">
        <f t="shared" si="76"/>
        <v>2.1309065386048291</v>
      </c>
      <c r="M817" s="3">
        <f t="shared" si="77"/>
        <v>0.46503467662808773</v>
      </c>
    </row>
    <row r="818" spans="1:13" x14ac:dyDescent="0.2">
      <c r="A818" t="s">
        <v>913</v>
      </c>
      <c r="B818" t="str">
        <f t="shared" si="72"/>
        <v>P</v>
      </c>
      <c r="C818" t="str">
        <f t="shared" si="73"/>
        <v>L</v>
      </c>
      <c r="D818" s="3">
        <v>8014.585</v>
      </c>
      <c r="E818" s="3">
        <v>15.845000000000001</v>
      </c>
      <c r="F818" s="3">
        <v>7874.0339990034699</v>
      </c>
      <c r="G818" s="3">
        <v>3.7111830711364702</v>
      </c>
      <c r="H818" s="3">
        <f t="shared" si="74"/>
        <v>1.753690315799634</v>
      </c>
      <c r="I818" s="3">
        <f t="shared" si="75"/>
        <v>0.23421792812473777</v>
      </c>
      <c r="J818" s="26">
        <v>7940.301375</v>
      </c>
      <c r="K818" s="26">
        <v>2.8559548850000001</v>
      </c>
      <c r="L818" s="3">
        <f t="shared" si="76"/>
        <v>0.92685553899546924</v>
      </c>
      <c r="M818" s="3">
        <f t="shared" si="77"/>
        <v>0.1802432871568318</v>
      </c>
    </row>
    <row r="819" spans="1:13" x14ac:dyDescent="0.2">
      <c r="A819" t="s">
        <v>395</v>
      </c>
      <c r="B819" t="str">
        <f t="shared" si="72"/>
        <v>P</v>
      </c>
      <c r="C819" t="str">
        <f t="shared" si="73"/>
        <v>L</v>
      </c>
      <c r="D819" s="3">
        <v>9317.3449999999993</v>
      </c>
      <c r="E819" s="3">
        <v>30.533000000000001</v>
      </c>
      <c r="F819" s="3">
        <v>9070.5492966049696</v>
      </c>
      <c r="G819" s="3">
        <v>4.3236989974975497</v>
      </c>
      <c r="H819" s="3">
        <f t="shared" si="74"/>
        <v>2.6487771290537134</v>
      </c>
      <c r="I819" s="3">
        <f t="shared" si="75"/>
        <v>0.14160740829586185</v>
      </c>
      <c r="J819" s="26">
        <v>9135.59735</v>
      </c>
      <c r="K819" s="26">
        <v>2.7762789730000001</v>
      </c>
      <c r="L819" s="3">
        <f t="shared" si="76"/>
        <v>1.9506377621521942</v>
      </c>
      <c r="M819" s="3">
        <f t="shared" si="77"/>
        <v>9.0927159892575243E-2</v>
      </c>
    </row>
    <row r="820" spans="1:13" x14ac:dyDescent="0.2">
      <c r="A820" t="s">
        <v>266</v>
      </c>
      <c r="B820" t="str">
        <f t="shared" si="72"/>
        <v>P</v>
      </c>
      <c r="C820" t="str">
        <f t="shared" si="73"/>
        <v>L</v>
      </c>
      <c r="D820" s="3">
        <v>9554.9259999999995</v>
      </c>
      <c r="E820" s="3">
        <v>58.869</v>
      </c>
      <c r="F820" s="3">
        <v>9227.6004901915894</v>
      </c>
      <c r="G820" s="3">
        <v>3.98631715774536</v>
      </c>
      <c r="H820" s="3">
        <f t="shared" si="74"/>
        <v>3.4257252207752322</v>
      </c>
      <c r="I820" s="3">
        <f t="shared" si="75"/>
        <v>6.7715047949606075E-2</v>
      </c>
      <c r="J820" s="26">
        <v>9345.3330640000004</v>
      </c>
      <c r="K820" s="26">
        <v>2.6747660639999999</v>
      </c>
      <c r="L820" s="3">
        <f t="shared" si="76"/>
        <v>2.1935589663384008</v>
      </c>
      <c r="M820" s="3">
        <f t="shared" si="77"/>
        <v>4.5435901136421548E-2</v>
      </c>
    </row>
    <row r="821" spans="1:13" x14ac:dyDescent="0.2">
      <c r="A821" t="s">
        <v>106</v>
      </c>
      <c r="B821" t="str">
        <f t="shared" si="72"/>
        <v>P</v>
      </c>
      <c r="C821" t="str">
        <f t="shared" si="73"/>
        <v>L</v>
      </c>
      <c r="D821" s="3">
        <v>12414.467000000001</v>
      </c>
      <c r="E821" s="3">
        <v>185.10599999999999</v>
      </c>
      <c r="F821" s="3">
        <v>11899.8837753302</v>
      </c>
      <c r="G821" s="3">
        <v>4.5342457294464102</v>
      </c>
      <c r="H821" s="3">
        <f t="shared" si="74"/>
        <v>4.1450287367939431</v>
      </c>
      <c r="I821" s="3">
        <f t="shared" si="75"/>
        <v>2.4495401172552E-2</v>
      </c>
      <c r="J821" s="26">
        <v>11804.145130000001</v>
      </c>
      <c r="K821" s="26">
        <v>3.181816816</v>
      </c>
      <c r="L821" s="3">
        <f t="shared" si="76"/>
        <v>4.916214848370049</v>
      </c>
      <c r="M821" s="3">
        <f t="shared" si="77"/>
        <v>1.7189160891597246E-2</v>
      </c>
    </row>
    <row r="822" spans="1:13" x14ac:dyDescent="0.2">
      <c r="A822" t="s">
        <v>1199</v>
      </c>
      <c r="B822" t="str">
        <f t="shared" si="72"/>
        <v>P</v>
      </c>
      <c r="C822" t="str">
        <f t="shared" si="73"/>
        <v>L</v>
      </c>
      <c r="D822" s="3">
        <v>8001.4340000000002</v>
      </c>
      <c r="E822" s="3">
        <v>9.0540000000000003</v>
      </c>
      <c r="F822" s="3">
        <v>7743.0912826262202</v>
      </c>
      <c r="G822" s="3">
        <v>19.410508871078399</v>
      </c>
      <c r="H822" s="3">
        <f t="shared" si="74"/>
        <v>3.2287052217612495</v>
      </c>
      <c r="I822" s="3">
        <f t="shared" si="75"/>
        <v>2.1438600476119283</v>
      </c>
      <c r="J822" s="26">
        <v>7867.0079040000001</v>
      </c>
      <c r="K822" s="26">
        <v>2.7302167420000001</v>
      </c>
      <c r="L822" s="3">
        <f t="shared" si="76"/>
        <v>1.6800250555088019</v>
      </c>
      <c r="M822" s="3">
        <f t="shared" si="77"/>
        <v>0.30154812701568368</v>
      </c>
    </row>
    <row r="823" spans="1:13" x14ac:dyDescent="0.2">
      <c r="A823" t="s">
        <v>452</v>
      </c>
      <c r="B823" t="str">
        <f t="shared" si="72"/>
        <v>P</v>
      </c>
      <c r="C823" t="str">
        <f t="shared" si="73"/>
        <v>L</v>
      </c>
      <c r="D823" s="3">
        <v>8350.2860000000001</v>
      </c>
      <c r="E823" s="3">
        <v>4.7640000000000002</v>
      </c>
      <c r="F823" s="3">
        <v>8177.5684935891404</v>
      </c>
      <c r="G823" s="3">
        <v>4.0470702648162797</v>
      </c>
      <c r="H823" s="3">
        <f t="shared" si="74"/>
        <v>2.0684022847943129</v>
      </c>
      <c r="I823" s="3">
        <f t="shared" si="75"/>
        <v>0.84951097078427362</v>
      </c>
      <c r="J823" s="26">
        <v>8230.0571249999994</v>
      </c>
      <c r="K823" s="26">
        <v>4.1843359470000001</v>
      </c>
      <c r="L823" s="3">
        <f t="shared" si="76"/>
        <v>1.4398174505639771</v>
      </c>
      <c r="M823" s="3">
        <f t="shared" si="77"/>
        <v>0.87832408627204028</v>
      </c>
    </row>
    <row r="824" spans="1:13" x14ac:dyDescent="0.2">
      <c r="A824" t="s">
        <v>1148</v>
      </c>
      <c r="B824" t="str">
        <f t="shared" si="72"/>
        <v>P</v>
      </c>
      <c r="C824" t="str">
        <f t="shared" si="73"/>
        <v>L</v>
      </c>
      <c r="D824" s="3">
        <v>8021.7470000000003</v>
      </c>
      <c r="E824" s="3">
        <v>5.3840000000000003</v>
      </c>
      <c r="F824" s="3">
        <v>7745.3982977557498</v>
      </c>
      <c r="G824" s="3">
        <v>4.1602048873901296</v>
      </c>
      <c r="H824" s="3">
        <f t="shared" si="74"/>
        <v>3.4449939925087452</v>
      </c>
      <c r="I824" s="3">
        <f t="shared" si="75"/>
        <v>0.77269778740529893</v>
      </c>
      <c r="J824" s="26">
        <v>7841.3828899999999</v>
      </c>
      <c r="K824" s="26">
        <v>2.6915802960000001</v>
      </c>
      <c r="L824" s="3">
        <f t="shared" si="76"/>
        <v>2.2484392738888479</v>
      </c>
      <c r="M824" s="3">
        <f t="shared" si="77"/>
        <v>0.49992204606240714</v>
      </c>
    </row>
    <row r="825" spans="1:13" x14ac:dyDescent="0.2">
      <c r="A825" t="s">
        <v>912</v>
      </c>
      <c r="B825" t="str">
        <f t="shared" si="72"/>
        <v>P</v>
      </c>
      <c r="C825" t="str">
        <f t="shared" si="73"/>
        <v>L</v>
      </c>
      <c r="D825" s="3">
        <v>9264.8230000000003</v>
      </c>
      <c r="E825" s="3">
        <v>31.28</v>
      </c>
      <c r="F825" s="3">
        <v>8870.3394310665899</v>
      </c>
      <c r="G825" s="3">
        <v>4.2213881015777499</v>
      </c>
      <c r="H825" s="3">
        <f t="shared" si="74"/>
        <v>4.2578640620917465</v>
      </c>
      <c r="I825" s="3">
        <f t="shared" si="75"/>
        <v>0.13495486258240888</v>
      </c>
      <c r="J825" s="26">
        <v>8759.4374449999996</v>
      </c>
      <c r="K825" s="26">
        <v>2.7832980159999998</v>
      </c>
      <c r="L825" s="3">
        <f t="shared" si="76"/>
        <v>5.4548862401364895</v>
      </c>
      <c r="M825" s="3">
        <f t="shared" si="77"/>
        <v>8.8980115601023008E-2</v>
      </c>
    </row>
    <row r="826" spans="1:13" x14ac:dyDescent="0.2">
      <c r="A826" t="s">
        <v>40</v>
      </c>
      <c r="B826" t="str">
        <f t="shared" si="72"/>
        <v>P</v>
      </c>
      <c r="C826" t="str">
        <f t="shared" si="73"/>
        <v>L</v>
      </c>
      <c r="D826" s="3">
        <v>9170.9159999999993</v>
      </c>
      <c r="E826" s="3">
        <v>63.683999999999997</v>
      </c>
      <c r="F826" s="3">
        <v>8932.4171920666195</v>
      </c>
      <c r="G826" s="3">
        <v>4.3981518745422301</v>
      </c>
      <c r="H826" s="3">
        <f t="shared" si="74"/>
        <v>2.6005996340319748</v>
      </c>
      <c r="I826" s="3">
        <f t="shared" si="75"/>
        <v>6.9062117243612692E-2</v>
      </c>
      <c r="J826" s="26">
        <v>9050.1397379999999</v>
      </c>
      <c r="K826" s="26">
        <v>2.8099389079999999</v>
      </c>
      <c r="L826" s="3">
        <f t="shared" si="76"/>
        <v>1.3169487322749376</v>
      </c>
      <c r="M826" s="3">
        <f t="shared" si="77"/>
        <v>4.4123153507945483E-2</v>
      </c>
    </row>
    <row r="827" spans="1:13" x14ac:dyDescent="0.2">
      <c r="A827" t="s">
        <v>1246</v>
      </c>
      <c r="B827" t="str">
        <f t="shared" si="72"/>
        <v>P</v>
      </c>
      <c r="C827" t="str">
        <f t="shared" si="73"/>
        <v>L</v>
      </c>
      <c r="D827" s="3">
        <v>9542.1869999999999</v>
      </c>
      <c r="E827" s="3">
        <v>64.840999999999994</v>
      </c>
      <c r="F827" s="3">
        <v>9389.3558142976199</v>
      </c>
      <c r="G827" s="3">
        <v>5.9134559631347603</v>
      </c>
      <c r="H827" s="3">
        <f t="shared" si="74"/>
        <v>1.6016368753031147</v>
      </c>
      <c r="I827" s="3">
        <f t="shared" si="75"/>
        <v>9.1199333186329029E-2</v>
      </c>
      <c r="J827" s="26">
        <v>9434.5420709999999</v>
      </c>
      <c r="K827" s="26">
        <v>3.3315813539999999</v>
      </c>
      <c r="L827" s="3">
        <f t="shared" si="76"/>
        <v>1.1280949430146365</v>
      </c>
      <c r="M827" s="3">
        <f t="shared" si="77"/>
        <v>5.1380783053931928E-2</v>
      </c>
    </row>
    <row r="828" spans="1:13" x14ac:dyDescent="0.2">
      <c r="A828" t="s">
        <v>53</v>
      </c>
      <c r="B828" t="str">
        <f t="shared" si="72"/>
        <v>P</v>
      </c>
      <c r="C828" t="str">
        <f t="shared" si="73"/>
        <v>L</v>
      </c>
      <c r="D828" s="3">
        <v>9124.4570000000003</v>
      </c>
      <c r="E828" s="3">
        <v>3.706</v>
      </c>
      <c r="F828" s="3">
        <v>8944.1844244709991</v>
      </c>
      <c r="G828" s="3">
        <v>4.2468748092651296</v>
      </c>
      <c r="H828" s="3">
        <f t="shared" si="74"/>
        <v>1.9757074369357122</v>
      </c>
      <c r="I828" s="3">
        <f t="shared" si="75"/>
        <v>1.1459457121600458</v>
      </c>
      <c r="J828" s="26">
        <v>9016.2195840000004</v>
      </c>
      <c r="K828" s="26">
        <v>2.7631299500000002</v>
      </c>
      <c r="L828" s="3">
        <f t="shared" si="76"/>
        <v>1.1862340520646866</v>
      </c>
      <c r="M828" s="3">
        <f t="shared" si="77"/>
        <v>0.74558282514840801</v>
      </c>
    </row>
    <row r="829" spans="1:13" x14ac:dyDescent="0.2">
      <c r="A829" t="s">
        <v>718</v>
      </c>
      <c r="B829" t="str">
        <f t="shared" si="72"/>
        <v>P</v>
      </c>
      <c r="C829" t="str">
        <f t="shared" si="73"/>
        <v>L</v>
      </c>
      <c r="D829" s="3">
        <v>8336.268</v>
      </c>
      <c r="E829" s="3">
        <v>5.7240000000000002</v>
      </c>
      <c r="F829" s="3">
        <v>8117.8062520514104</v>
      </c>
      <c r="G829" s="3">
        <v>4.2413191795349103</v>
      </c>
      <c r="H829" s="3">
        <f t="shared" si="74"/>
        <v>2.620618098513503</v>
      </c>
      <c r="I829" s="3">
        <f t="shared" si="75"/>
        <v>0.74097120536948113</v>
      </c>
      <c r="J829" s="26">
        <v>8159.2864120000004</v>
      </c>
      <c r="K829" s="26">
        <v>2.6991579529999998</v>
      </c>
      <c r="L829" s="3">
        <f t="shared" si="76"/>
        <v>2.1230314092589113</v>
      </c>
      <c r="M829" s="3">
        <f t="shared" si="77"/>
        <v>0.47155100506638709</v>
      </c>
    </row>
    <row r="830" spans="1:13" x14ac:dyDescent="0.2">
      <c r="A830" t="s">
        <v>831</v>
      </c>
      <c r="B830" t="str">
        <f t="shared" si="72"/>
        <v>P</v>
      </c>
      <c r="C830" t="str">
        <f t="shared" si="73"/>
        <v>L</v>
      </c>
      <c r="D830" s="3">
        <v>9205.8130000000001</v>
      </c>
      <c r="E830" s="3">
        <v>35.92</v>
      </c>
      <c r="F830" s="3">
        <v>8940.2359914474291</v>
      </c>
      <c r="G830" s="3">
        <v>5.3741378784179599</v>
      </c>
      <c r="H830" s="3">
        <f t="shared" si="74"/>
        <v>2.8848838071398037</v>
      </c>
      <c r="I830" s="3">
        <f t="shared" si="75"/>
        <v>0.14961408347488753</v>
      </c>
      <c r="J830" s="26">
        <v>8847.6399700000002</v>
      </c>
      <c r="K830" s="26">
        <v>2.7791142459999998</v>
      </c>
      <c r="L830" s="3">
        <f t="shared" si="76"/>
        <v>3.8907267614495309</v>
      </c>
      <c r="M830" s="3">
        <f t="shared" si="77"/>
        <v>7.7369550278396426E-2</v>
      </c>
    </row>
    <row r="831" spans="1:13" x14ac:dyDescent="0.2">
      <c r="A831" t="s">
        <v>917</v>
      </c>
      <c r="B831" t="str">
        <f t="shared" si="72"/>
        <v>P</v>
      </c>
      <c r="C831" t="str">
        <f t="shared" si="73"/>
        <v>L</v>
      </c>
      <c r="D831" s="3">
        <v>9203.8590000000004</v>
      </c>
      <c r="E831" s="3">
        <v>109.86499999999999</v>
      </c>
      <c r="F831" s="3">
        <v>8997.9456345447397</v>
      </c>
      <c r="G831" s="3">
        <v>4.6914641857147199</v>
      </c>
      <c r="H831" s="3">
        <f t="shared" si="74"/>
        <v>2.2372503257086036</v>
      </c>
      <c r="I831" s="3">
        <f t="shared" si="75"/>
        <v>4.2702081515630277E-2</v>
      </c>
      <c r="J831" s="26">
        <v>8977.2981810000001</v>
      </c>
      <c r="K831" s="26">
        <v>2.7966270450000001</v>
      </c>
      <c r="L831" s="3">
        <f t="shared" si="76"/>
        <v>2.4615850699146984</v>
      </c>
      <c r="M831" s="3">
        <f t="shared" si="77"/>
        <v>2.545512260501525E-2</v>
      </c>
    </row>
    <row r="832" spans="1:13" x14ac:dyDescent="0.2">
      <c r="A832" t="s">
        <v>721</v>
      </c>
      <c r="B832" t="str">
        <f t="shared" si="72"/>
        <v>P</v>
      </c>
      <c r="C832" t="str">
        <f t="shared" si="73"/>
        <v>L</v>
      </c>
      <c r="D832" s="3">
        <v>9346.1460000000006</v>
      </c>
      <c r="E832" s="3">
        <v>55.573</v>
      </c>
      <c r="F832" s="3">
        <v>9066.6168281265509</v>
      </c>
      <c r="G832" s="3">
        <v>4.0502200126647896</v>
      </c>
      <c r="H832" s="3">
        <f t="shared" si="74"/>
        <v>2.9908496173016097</v>
      </c>
      <c r="I832" s="3">
        <f t="shared" si="75"/>
        <v>7.2881075570237153E-2</v>
      </c>
      <c r="J832" s="26">
        <v>9000.1679189999995</v>
      </c>
      <c r="K832" s="26">
        <v>2.7771880630000001</v>
      </c>
      <c r="L832" s="3">
        <f t="shared" si="76"/>
        <v>3.7018261965948431</v>
      </c>
      <c r="M832" s="3">
        <f t="shared" si="77"/>
        <v>4.9973693394274196E-2</v>
      </c>
    </row>
    <row r="833" spans="1:13" x14ac:dyDescent="0.2">
      <c r="A833" t="s">
        <v>1215</v>
      </c>
      <c r="B833" t="str">
        <f t="shared" si="72"/>
        <v>P</v>
      </c>
      <c r="C833" t="str">
        <f t="shared" si="73"/>
        <v>L</v>
      </c>
      <c r="D833" s="3">
        <v>11788.894</v>
      </c>
      <c r="E833" s="3">
        <v>168.11699999999999</v>
      </c>
      <c r="F833" s="3">
        <v>11327.6184026597</v>
      </c>
      <c r="G833" s="3">
        <v>5.8189129829406703</v>
      </c>
      <c r="H833" s="3">
        <f t="shared" si="74"/>
        <v>3.9127979040298437</v>
      </c>
      <c r="I833" s="3">
        <f t="shared" si="75"/>
        <v>3.461228182123563E-2</v>
      </c>
      <c r="J833" s="26">
        <v>11043.813749999999</v>
      </c>
      <c r="K833" s="26">
        <v>2.6268973349999998</v>
      </c>
      <c r="L833" s="3">
        <f t="shared" si="76"/>
        <v>6.3201878819166648</v>
      </c>
      <c r="M833" s="3">
        <f t="shared" si="77"/>
        <v>1.5625411677581684E-2</v>
      </c>
    </row>
    <row r="834" spans="1:13" x14ac:dyDescent="0.2">
      <c r="A834" t="s">
        <v>1093</v>
      </c>
      <c r="B834" t="str">
        <f t="shared" si="72"/>
        <v>P</v>
      </c>
      <c r="C834" t="str">
        <f t="shared" si="73"/>
        <v>L</v>
      </c>
      <c r="D834" s="3">
        <v>8199.5570000000007</v>
      </c>
      <c r="E834" s="3">
        <v>9.15</v>
      </c>
      <c r="F834" s="3">
        <v>7888.40601395862</v>
      </c>
      <c r="G834" s="3">
        <v>4.0246410369873002</v>
      </c>
      <c r="H834" s="3">
        <f t="shared" si="74"/>
        <v>3.7947292279495186</v>
      </c>
      <c r="I834" s="3">
        <f t="shared" si="75"/>
        <v>0.43985147945216396</v>
      </c>
      <c r="J834" s="26">
        <v>8068.8824350000004</v>
      </c>
      <c r="K834" s="26">
        <v>2.7242078780000001</v>
      </c>
      <c r="L834" s="3">
        <f t="shared" si="76"/>
        <v>1.5936783535988621</v>
      </c>
      <c r="M834" s="3">
        <f t="shared" si="77"/>
        <v>0.29772763693989068</v>
      </c>
    </row>
    <row r="835" spans="1:13" x14ac:dyDescent="0.2">
      <c r="A835" t="s">
        <v>307</v>
      </c>
      <c r="B835" t="str">
        <f t="shared" si="72"/>
        <v>P</v>
      </c>
      <c r="C835" t="str">
        <f t="shared" si="73"/>
        <v>L</v>
      </c>
      <c r="D835" s="3">
        <v>10859.839</v>
      </c>
      <c r="E835" s="3">
        <v>10.568</v>
      </c>
      <c r="F835" s="3">
        <v>10553.037007868201</v>
      </c>
      <c r="G835" s="3">
        <v>4.9948430061340297</v>
      </c>
      <c r="H835" s="3">
        <f t="shared" si="74"/>
        <v>2.8251062666011819</v>
      </c>
      <c r="I835" s="3">
        <f t="shared" si="75"/>
        <v>0.47263843737074468</v>
      </c>
      <c r="J835" s="26">
        <v>10676.483620000001</v>
      </c>
      <c r="K835" s="26">
        <v>2.6882841590000002</v>
      </c>
      <c r="L835" s="3">
        <f t="shared" si="76"/>
        <v>1.6883802789341449</v>
      </c>
      <c r="M835" s="3">
        <f t="shared" si="77"/>
        <v>0.25437965168433008</v>
      </c>
    </row>
    <row r="836" spans="1:13" x14ac:dyDescent="0.2">
      <c r="A836" t="s">
        <v>521</v>
      </c>
      <c r="B836" t="str">
        <f t="shared" ref="B836:B899" si="78">IF(LEFT(A836,1)="N","N","P")</f>
        <v>P</v>
      </c>
      <c r="C836" t="str">
        <f t="shared" ref="C836:C899" si="79" xml:space="preserve"> IF(B836="P",LEFT(A836,1),MID(A836,2,1))</f>
        <v>L</v>
      </c>
      <c r="D836" s="3">
        <v>12567.960999999999</v>
      </c>
      <c r="E836" s="3">
        <v>259.42200000000003</v>
      </c>
      <c r="F836" s="3">
        <v>12306.6365146717</v>
      </c>
      <c r="G836" s="3">
        <v>5.7549760341644198</v>
      </c>
      <c r="H836" s="3">
        <f t="shared" ref="H836:H899" si="80">(D836-F836)*100/D836</f>
        <v>2.0792910268284528</v>
      </c>
      <c r="I836" s="3">
        <f t="shared" ref="I836:I899" si="81">G836/E836</f>
        <v>2.2183839590182865E-2</v>
      </c>
      <c r="J836" s="26">
        <v>12176.828310000001</v>
      </c>
      <c r="K836" s="26">
        <v>2.6620800500000001</v>
      </c>
      <c r="L836" s="3">
        <f t="shared" ref="L836:L899" si="82">(D836-J836)*100/D836</f>
        <v>3.1121411818512055</v>
      </c>
      <c r="M836" s="3">
        <f t="shared" ref="M836:M899" si="83">K836/E836</f>
        <v>1.0261581708567507E-2</v>
      </c>
    </row>
    <row r="837" spans="1:13" x14ac:dyDescent="0.2">
      <c r="A837" t="s">
        <v>879</v>
      </c>
      <c r="B837" t="str">
        <f t="shared" si="78"/>
        <v>P</v>
      </c>
      <c r="C837" t="str">
        <f t="shared" si="79"/>
        <v>L</v>
      </c>
      <c r="D837" s="3">
        <v>11821.629000000001</v>
      </c>
      <c r="E837" s="3">
        <v>140.607</v>
      </c>
      <c r="F837" s="3">
        <v>11402.4387144313</v>
      </c>
      <c r="G837" s="3">
        <v>5.0723812580108598</v>
      </c>
      <c r="H837" s="3">
        <f t="shared" si="80"/>
        <v>3.5459604219410057</v>
      </c>
      <c r="I837" s="3">
        <f t="shared" si="81"/>
        <v>3.6074884308824308E-2</v>
      </c>
      <c r="J837" s="26">
        <v>11406.88248</v>
      </c>
      <c r="K837" s="26">
        <v>3.7890229230000001</v>
      </c>
      <c r="L837" s="3">
        <f t="shared" si="82"/>
        <v>3.5083702931296572</v>
      </c>
      <c r="M837" s="3">
        <f t="shared" si="83"/>
        <v>2.6947612302374704E-2</v>
      </c>
    </row>
    <row r="838" spans="1:13" x14ac:dyDescent="0.2">
      <c r="A838" t="s">
        <v>327</v>
      </c>
      <c r="B838" t="str">
        <f t="shared" si="78"/>
        <v>P</v>
      </c>
      <c r="C838" t="str">
        <f t="shared" si="79"/>
        <v>L</v>
      </c>
      <c r="D838" s="3">
        <v>9085.2279999999992</v>
      </c>
      <c r="E838" s="3">
        <v>3.8530000000000002</v>
      </c>
      <c r="F838" s="3">
        <v>8882.6832451568898</v>
      </c>
      <c r="G838" s="3">
        <v>4.3952291011810303</v>
      </c>
      <c r="H838" s="3">
        <f t="shared" si="80"/>
        <v>2.2293854908551483</v>
      </c>
      <c r="I838" s="3">
        <f t="shared" si="81"/>
        <v>1.140729068565022</v>
      </c>
      <c r="J838" s="26">
        <v>9025.8604230000001</v>
      </c>
      <c r="K838" s="26">
        <v>3.3337368970000001</v>
      </c>
      <c r="L838" s="3">
        <f t="shared" si="82"/>
        <v>0.65345170203762726</v>
      </c>
      <c r="M838" s="3">
        <f t="shared" si="83"/>
        <v>0.86523148118349336</v>
      </c>
    </row>
    <row r="839" spans="1:13" x14ac:dyDescent="0.2">
      <c r="A839" t="s">
        <v>431</v>
      </c>
      <c r="B839" t="str">
        <f t="shared" si="78"/>
        <v>P</v>
      </c>
      <c r="C839" t="str">
        <f t="shared" si="79"/>
        <v>L</v>
      </c>
      <c r="D839" s="3">
        <v>9528.0930000000008</v>
      </c>
      <c r="E839" s="3">
        <v>59.165999999999997</v>
      </c>
      <c r="F839" s="3">
        <v>9234.9653395877594</v>
      </c>
      <c r="G839" s="3">
        <v>4.0752530097961399</v>
      </c>
      <c r="H839" s="3">
        <f t="shared" si="80"/>
        <v>3.0764567517575792</v>
      </c>
      <c r="I839" s="3">
        <f t="shared" si="81"/>
        <v>6.8878291751954507E-2</v>
      </c>
      <c r="J839" s="26">
        <v>9273.416878</v>
      </c>
      <c r="K839" s="26">
        <v>2.7881619930000001</v>
      </c>
      <c r="L839" s="3">
        <f t="shared" si="82"/>
        <v>2.6728971054333823</v>
      </c>
      <c r="M839" s="3">
        <f t="shared" si="83"/>
        <v>4.7124395649528451E-2</v>
      </c>
    </row>
    <row r="840" spans="1:13" x14ac:dyDescent="0.2">
      <c r="A840" t="s">
        <v>67</v>
      </c>
      <c r="B840" t="str">
        <f t="shared" si="78"/>
        <v>P</v>
      </c>
      <c r="C840" t="str">
        <f t="shared" si="79"/>
        <v>L</v>
      </c>
      <c r="D840" s="3">
        <v>10086.895</v>
      </c>
      <c r="E840" s="3">
        <v>15.66</v>
      </c>
      <c r="F840" s="3">
        <v>9934.3274366280002</v>
      </c>
      <c r="G840" s="3">
        <v>4.2907381057739196</v>
      </c>
      <c r="H840" s="3">
        <f t="shared" si="80"/>
        <v>1.5125324827114808</v>
      </c>
      <c r="I840" s="3">
        <f t="shared" si="81"/>
        <v>0.27399349334443929</v>
      </c>
      <c r="J840" s="26">
        <v>9875.7921640000004</v>
      </c>
      <c r="K840" s="26">
        <v>2.7682402129999999</v>
      </c>
      <c r="L840" s="3">
        <f t="shared" si="82"/>
        <v>2.0928426041908836</v>
      </c>
      <c r="M840" s="3">
        <f t="shared" si="83"/>
        <v>0.17677140568326946</v>
      </c>
    </row>
    <row r="841" spans="1:13" x14ac:dyDescent="0.2">
      <c r="A841" t="s">
        <v>982</v>
      </c>
      <c r="B841" t="str">
        <f t="shared" si="78"/>
        <v>P</v>
      </c>
      <c r="C841" t="str">
        <f t="shared" si="79"/>
        <v>L</v>
      </c>
      <c r="D841" s="3">
        <v>12263.77</v>
      </c>
      <c r="E841" s="3">
        <v>129.63499999999999</v>
      </c>
      <c r="F841" s="3">
        <v>11878.8885016655</v>
      </c>
      <c r="G841" s="3">
        <v>5.3463101387023899</v>
      </c>
      <c r="H841" s="3">
        <f t="shared" si="80"/>
        <v>3.1383620072335021</v>
      </c>
      <c r="I841" s="3">
        <f t="shared" si="81"/>
        <v>4.1241255360839203E-2</v>
      </c>
      <c r="J841" s="26">
        <v>12053.59987</v>
      </c>
      <c r="K841" s="26">
        <v>2.7055459019999999</v>
      </c>
      <c r="L841" s="3">
        <f t="shared" si="82"/>
        <v>1.7137481378075454</v>
      </c>
      <c r="M841" s="3">
        <f t="shared" si="83"/>
        <v>2.0870489466579243E-2</v>
      </c>
    </row>
    <row r="842" spans="1:13" x14ac:dyDescent="0.2">
      <c r="A842" t="s">
        <v>476</v>
      </c>
      <c r="B842" t="str">
        <f t="shared" si="78"/>
        <v>P</v>
      </c>
      <c r="C842" t="str">
        <f t="shared" si="79"/>
        <v>L</v>
      </c>
      <c r="D842" s="3">
        <v>11586.3</v>
      </c>
      <c r="E842" s="3">
        <v>100.033</v>
      </c>
      <c r="F842" s="3">
        <v>11161.3070079137</v>
      </c>
      <c r="G842" s="3">
        <v>4.29742002487182</v>
      </c>
      <c r="H842" s="3">
        <f t="shared" si="80"/>
        <v>3.6680648014145989</v>
      </c>
      <c r="I842" s="3">
        <f t="shared" si="81"/>
        <v>4.2960023440982674E-2</v>
      </c>
      <c r="J842" s="26">
        <v>11117.92576</v>
      </c>
      <c r="K842" s="26">
        <v>2.7003221509999999</v>
      </c>
      <c r="L842" s="3">
        <f t="shared" si="82"/>
        <v>4.0424832776641315</v>
      </c>
      <c r="M842" s="3">
        <f t="shared" si="83"/>
        <v>2.6994313386582428E-2</v>
      </c>
    </row>
    <row r="843" spans="1:13" x14ac:dyDescent="0.2">
      <c r="A843" t="s">
        <v>850</v>
      </c>
      <c r="B843" t="str">
        <f t="shared" si="78"/>
        <v>P</v>
      </c>
      <c r="C843" t="str">
        <f t="shared" si="79"/>
        <v>L</v>
      </c>
      <c r="D843" s="3">
        <v>8177.701</v>
      </c>
      <c r="E843" s="3">
        <v>4.7350000000000003</v>
      </c>
      <c r="F843" s="3">
        <v>7914.7664363650101</v>
      </c>
      <c r="G843" s="3">
        <v>3.4328598976135201</v>
      </c>
      <c r="H843" s="3">
        <f t="shared" si="80"/>
        <v>3.2152626225266721</v>
      </c>
      <c r="I843" s="3">
        <f t="shared" si="81"/>
        <v>0.7249968104780401</v>
      </c>
      <c r="J843" s="26">
        <v>8001.0614290000003</v>
      </c>
      <c r="K843" s="26">
        <v>2.7804441450000001</v>
      </c>
      <c r="L843" s="3">
        <f t="shared" si="82"/>
        <v>2.1600150335650534</v>
      </c>
      <c r="M843" s="3">
        <f t="shared" si="83"/>
        <v>0.58721101267159448</v>
      </c>
    </row>
    <row r="844" spans="1:13" x14ac:dyDescent="0.2">
      <c r="A844" t="s">
        <v>45</v>
      </c>
      <c r="B844" t="str">
        <f t="shared" si="78"/>
        <v>P</v>
      </c>
      <c r="C844" t="str">
        <f t="shared" si="79"/>
        <v>L</v>
      </c>
      <c r="D844" s="3">
        <v>8640.3989999999994</v>
      </c>
      <c r="E844" s="3">
        <v>3.2440000000000002</v>
      </c>
      <c r="F844" s="3">
        <v>8536.2781463591291</v>
      </c>
      <c r="G844" s="3">
        <v>4.2778859138488698</v>
      </c>
      <c r="H844" s="3">
        <f t="shared" si="80"/>
        <v>1.2050468229635036</v>
      </c>
      <c r="I844" s="3">
        <f t="shared" si="81"/>
        <v>1.3187071251075431</v>
      </c>
      <c r="J844" s="26">
        <v>8596.0019919999995</v>
      </c>
      <c r="K844" s="26">
        <v>2.7253499030000001</v>
      </c>
      <c r="L844" s="3">
        <f t="shared" si="82"/>
        <v>0.51383053027990855</v>
      </c>
      <c r="M844" s="3">
        <f t="shared" si="83"/>
        <v>0.84012019204685573</v>
      </c>
    </row>
    <row r="845" spans="1:13" x14ac:dyDescent="0.2">
      <c r="A845" t="s">
        <v>477</v>
      </c>
      <c r="B845" t="str">
        <f t="shared" si="78"/>
        <v>P</v>
      </c>
      <c r="C845" t="str">
        <f t="shared" si="79"/>
        <v>L</v>
      </c>
      <c r="D845" s="3">
        <v>8354.098</v>
      </c>
      <c r="E845" s="3">
        <v>5.99</v>
      </c>
      <c r="F845" s="3">
        <v>8138.1174248819498</v>
      </c>
      <c r="G845" s="3">
        <v>4.0906810760498002</v>
      </c>
      <c r="H845" s="3">
        <f t="shared" si="80"/>
        <v>2.5853248922630567</v>
      </c>
      <c r="I845" s="3">
        <f t="shared" si="81"/>
        <v>0.68291837663602672</v>
      </c>
      <c r="J845" s="26">
        <v>8220.1603469999991</v>
      </c>
      <c r="K845" s="26">
        <v>2.6882801060000001</v>
      </c>
      <c r="L845" s="3">
        <f t="shared" si="82"/>
        <v>1.6032569045754654</v>
      </c>
      <c r="M845" s="3">
        <f t="shared" si="83"/>
        <v>0.44879467545909851</v>
      </c>
    </row>
    <row r="846" spans="1:13" x14ac:dyDescent="0.2">
      <c r="A846" t="s">
        <v>421</v>
      </c>
      <c r="B846" t="str">
        <f t="shared" si="78"/>
        <v>P</v>
      </c>
      <c r="C846" t="str">
        <f t="shared" si="79"/>
        <v>L</v>
      </c>
      <c r="D846" s="3">
        <v>10539.875</v>
      </c>
      <c r="E846" s="3">
        <v>29.373000000000001</v>
      </c>
      <c r="F846" s="3">
        <v>10398.3388204968</v>
      </c>
      <c r="G846" s="3">
        <v>5.4316480159759504</v>
      </c>
      <c r="H846" s="3">
        <f t="shared" si="80"/>
        <v>1.3428639286822699</v>
      </c>
      <c r="I846" s="3">
        <f t="shared" si="81"/>
        <v>0.18491975678262179</v>
      </c>
      <c r="J846" s="26">
        <v>10350.47875</v>
      </c>
      <c r="K846" s="26">
        <v>2.7718689439999999</v>
      </c>
      <c r="L846" s="3">
        <f t="shared" si="82"/>
        <v>1.7969496791944854</v>
      </c>
      <c r="M846" s="3">
        <f t="shared" si="83"/>
        <v>9.4367921015898956E-2</v>
      </c>
    </row>
    <row r="847" spans="1:13" x14ac:dyDescent="0.2">
      <c r="A847" t="s">
        <v>137</v>
      </c>
      <c r="B847" t="str">
        <f t="shared" si="78"/>
        <v>P</v>
      </c>
      <c r="C847" t="str">
        <f t="shared" si="79"/>
        <v>L</v>
      </c>
      <c r="D847" s="3">
        <v>12185.496999999999</v>
      </c>
      <c r="E847" s="3">
        <v>238.82300000000001</v>
      </c>
      <c r="F847" s="3">
        <v>11907.614883837799</v>
      </c>
      <c r="G847" s="3">
        <v>5.5658826828002903</v>
      </c>
      <c r="H847" s="3">
        <f t="shared" si="80"/>
        <v>2.2804331752919063</v>
      </c>
      <c r="I847" s="3">
        <f t="shared" si="81"/>
        <v>2.3305471762771132E-2</v>
      </c>
      <c r="J847" s="26">
        <v>11855.284960000001</v>
      </c>
      <c r="K847" s="26">
        <v>2.9850013259999999</v>
      </c>
      <c r="L847" s="3">
        <f t="shared" si="82"/>
        <v>2.7098774879678569</v>
      </c>
      <c r="M847" s="3">
        <f t="shared" si="83"/>
        <v>1.2498801731826499E-2</v>
      </c>
    </row>
    <row r="848" spans="1:13" x14ac:dyDescent="0.2">
      <c r="A848" t="s">
        <v>944</v>
      </c>
      <c r="B848" t="str">
        <f t="shared" si="78"/>
        <v>P</v>
      </c>
      <c r="C848" t="str">
        <f t="shared" si="79"/>
        <v>L</v>
      </c>
      <c r="D848" s="3">
        <v>9928.4599999999991</v>
      </c>
      <c r="E848" s="3">
        <v>22.306999999999999</v>
      </c>
      <c r="F848" s="3">
        <v>9664.4050382747791</v>
      </c>
      <c r="G848" s="3">
        <v>5.0484237670898402</v>
      </c>
      <c r="H848" s="3">
        <f t="shared" si="80"/>
        <v>2.6595762255699271</v>
      </c>
      <c r="I848" s="3">
        <f t="shared" si="81"/>
        <v>0.22631567521808582</v>
      </c>
      <c r="J848" s="26">
        <v>9770.8816179999994</v>
      </c>
      <c r="K848" s="26">
        <v>2.9668719769999998</v>
      </c>
      <c r="L848" s="3">
        <f t="shared" si="82"/>
        <v>1.5871382067309503</v>
      </c>
      <c r="M848" s="3">
        <f t="shared" si="83"/>
        <v>0.13300183695700901</v>
      </c>
    </row>
    <row r="849" spans="1:13" x14ac:dyDescent="0.2">
      <c r="A849" t="s">
        <v>459</v>
      </c>
      <c r="B849" t="str">
        <f t="shared" si="78"/>
        <v>P</v>
      </c>
      <c r="C849" t="str">
        <f t="shared" si="79"/>
        <v>L</v>
      </c>
      <c r="D849" s="3">
        <v>11013.503000000001</v>
      </c>
      <c r="E849" s="3">
        <v>158.01</v>
      </c>
      <c r="F849" s="3">
        <v>10490.137051117699</v>
      </c>
      <c r="G849" s="3">
        <v>4.7214770317077601</v>
      </c>
      <c r="H849" s="3">
        <f t="shared" si="80"/>
        <v>4.75203891879179</v>
      </c>
      <c r="I849" s="3">
        <f t="shared" si="81"/>
        <v>2.9880874828857415E-2</v>
      </c>
      <c r="J849" s="26">
        <v>10434.063840000001</v>
      </c>
      <c r="K849" s="26">
        <v>3.1781198979999998</v>
      </c>
      <c r="L849" s="3">
        <f t="shared" si="82"/>
        <v>5.2611704014608236</v>
      </c>
      <c r="M849" s="3">
        <f t="shared" si="83"/>
        <v>2.0113409898107715E-2</v>
      </c>
    </row>
    <row r="850" spans="1:13" x14ac:dyDescent="0.2">
      <c r="A850" t="s">
        <v>798</v>
      </c>
      <c r="B850" t="str">
        <f t="shared" si="78"/>
        <v>P</v>
      </c>
      <c r="C850" t="str">
        <f t="shared" si="79"/>
        <v>L</v>
      </c>
      <c r="D850" s="3">
        <v>8907.9750000000004</v>
      </c>
      <c r="E850" s="3">
        <v>4.1059999999999999</v>
      </c>
      <c r="F850" s="3">
        <v>8652.9928906970999</v>
      </c>
      <c r="G850" s="3">
        <v>3.8368339538574201</v>
      </c>
      <c r="H850" s="3">
        <f t="shared" si="80"/>
        <v>2.862402614543714</v>
      </c>
      <c r="I850" s="3">
        <f t="shared" si="81"/>
        <v>0.93444567799742329</v>
      </c>
      <c r="J850" s="26">
        <v>8700.3907500000005</v>
      </c>
      <c r="K850" s="26">
        <v>2.8221487999999999</v>
      </c>
      <c r="L850" s="3">
        <f t="shared" si="82"/>
        <v>2.33031918028508</v>
      </c>
      <c r="M850" s="3">
        <f t="shared" si="83"/>
        <v>0.68732313687286894</v>
      </c>
    </row>
    <row r="851" spans="1:13" x14ac:dyDescent="0.2">
      <c r="A851" t="s">
        <v>570</v>
      </c>
      <c r="B851" t="str">
        <f t="shared" si="78"/>
        <v>P</v>
      </c>
      <c r="C851" t="str">
        <f t="shared" si="79"/>
        <v>L</v>
      </c>
      <c r="D851" s="3">
        <v>8551.0650000000005</v>
      </c>
      <c r="E851" s="3">
        <v>3.5310000000000001</v>
      </c>
      <c r="F851" s="3">
        <v>8377.8096430643509</v>
      </c>
      <c r="G851" s="3">
        <v>4.0594570636749197</v>
      </c>
      <c r="H851" s="3">
        <f t="shared" si="80"/>
        <v>2.0261260665852685</v>
      </c>
      <c r="I851" s="3">
        <f t="shared" si="81"/>
        <v>1.149662153405528</v>
      </c>
      <c r="J851" s="26">
        <v>8371.5344719999994</v>
      </c>
      <c r="K851" s="26">
        <v>2.7244701390000001</v>
      </c>
      <c r="L851" s="3">
        <f t="shared" si="82"/>
        <v>2.0995107393055852</v>
      </c>
      <c r="M851" s="3">
        <f t="shared" si="83"/>
        <v>0.77158599235344094</v>
      </c>
    </row>
    <row r="852" spans="1:13" x14ac:dyDescent="0.2">
      <c r="A852" t="s">
        <v>1117</v>
      </c>
      <c r="B852" t="str">
        <f t="shared" si="78"/>
        <v>P</v>
      </c>
      <c r="C852" t="str">
        <f t="shared" si="79"/>
        <v>L</v>
      </c>
      <c r="D852" s="3">
        <v>8314.473</v>
      </c>
      <c r="E852" s="3">
        <v>2.8410000000000002</v>
      </c>
      <c r="F852" s="3">
        <v>8112.7550769700802</v>
      </c>
      <c r="G852" s="3">
        <v>4.58383917808532</v>
      </c>
      <c r="H852" s="3">
        <f t="shared" si="80"/>
        <v>2.4261059363584416</v>
      </c>
      <c r="I852" s="3">
        <f t="shared" si="81"/>
        <v>1.6134597599737135</v>
      </c>
      <c r="J852" s="26">
        <v>8132.5432190000001</v>
      </c>
      <c r="K852" s="26">
        <v>2.7309241289999999</v>
      </c>
      <c r="L852" s="3">
        <f t="shared" si="82"/>
        <v>2.1881095891465381</v>
      </c>
      <c r="M852" s="3">
        <f t="shared" si="83"/>
        <v>0.96125453326293553</v>
      </c>
    </row>
    <row r="853" spans="1:13" x14ac:dyDescent="0.2">
      <c r="A853" t="s">
        <v>1057</v>
      </c>
      <c r="B853" t="str">
        <f t="shared" si="78"/>
        <v>P</v>
      </c>
      <c r="C853" t="str">
        <f t="shared" si="79"/>
        <v>L</v>
      </c>
      <c r="D853" s="3">
        <v>8631.73</v>
      </c>
      <c r="E853" s="3">
        <v>14.273999999999999</v>
      </c>
      <c r="F853" s="3">
        <v>8403.9994132601005</v>
      </c>
      <c r="G853" s="3">
        <v>6.3667049407958896</v>
      </c>
      <c r="H853" s="3">
        <f t="shared" si="80"/>
        <v>2.6382959932701682</v>
      </c>
      <c r="I853" s="3">
        <f t="shared" si="81"/>
        <v>0.44603509463331159</v>
      </c>
      <c r="J853" s="26">
        <v>8401.9961750000002</v>
      </c>
      <c r="K853" s="26">
        <v>2.774849176</v>
      </c>
      <c r="L853" s="3">
        <f t="shared" si="82"/>
        <v>2.661503835268241</v>
      </c>
      <c r="M853" s="3">
        <f t="shared" si="83"/>
        <v>0.19439884937648874</v>
      </c>
    </row>
    <row r="854" spans="1:13" x14ac:dyDescent="0.2">
      <c r="A854" t="s">
        <v>1396</v>
      </c>
      <c r="B854" t="str">
        <f t="shared" si="78"/>
        <v>P</v>
      </c>
      <c r="C854" t="str">
        <f t="shared" si="79"/>
        <v>L</v>
      </c>
      <c r="D854" s="3">
        <v>11613.352999999999</v>
      </c>
      <c r="E854" s="3">
        <v>172.358</v>
      </c>
      <c r="F854" s="3">
        <v>11248.039115021</v>
      </c>
      <c r="G854" s="3">
        <v>6.2192578315734801</v>
      </c>
      <c r="H854" s="3">
        <f t="shared" si="80"/>
        <v>3.1456366217318923</v>
      </c>
      <c r="I854" s="3">
        <f t="shared" si="81"/>
        <v>3.608337200230613E-2</v>
      </c>
      <c r="J854" s="26">
        <v>11362.0674</v>
      </c>
      <c r="K854" s="26">
        <v>2.9216969009999998</v>
      </c>
      <c r="L854" s="3">
        <f t="shared" si="82"/>
        <v>2.1637644184241989</v>
      </c>
      <c r="M854" s="3">
        <f t="shared" si="83"/>
        <v>1.6951327475371029E-2</v>
      </c>
    </row>
    <row r="855" spans="1:13" x14ac:dyDescent="0.2">
      <c r="A855" t="s">
        <v>324</v>
      </c>
      <c r="B855" t="str">
        <f t="shared" si="78"/>
        <v>P</v>
      </c>
      <c r="C855" t="str">
        <f t="shared" si="79"/>
        <v>L</v>
      </c>
      <c r="D855" s="3">
        <v>9307.0570000000007</v>
      </c>
      <c r="E855" s="3">
        <v>2.33</v>
      </c>
      <c r="F855" s="3">
        <v>9070.7299297793397</v>
      </c>
      <c r="G855" s="3">
        <v>4.14112997055053</v>
      </c>
      <c r="H855" s="3">
        <f t="shared" si="80"/>
        <v>2.5392244854701218</v>
      </c>
      <c r="I855" s="3">
        <f t="shared" si="81"/>
        <v>1.777309000236279</v>
      </c>
      <c r="J855" s="26">
        <v>9122.8655569999992</v>
      </c>
      <c r="K855" s="26">
        <v>5.3551239969999997</v>
      </c>
      <c r="L855" s="3">
        <f t="shared" si="82"/>
        <v>1.979051412277818</v>
      </c>
      <c r="M855" s="3">
        <f t="shared" si="83"/>
        <v>2.2983364793991417</v>
      </c>
    </row>
    <row r="856" spans="1:13" x14ac:dyDescent="0.2">
      <c r="A856" t="s">
        <v>860</v>
      </c>
      <c r="B856" t="str">
        <f t="shared" si="78"/>
        <v>P</v>
      </c>
      <c r="C856" t="str">
        <f t="shared" si="79"/>
        <v>L</v>
      </c>
      <c r="D856" s="3">
        <v>11466.26</v>
      </c>
      <c r="E856" s="3">
        <v>167.05099999999999</v>
      </c>
      <c r="F856" s="3">
        <v>11146.2357485798</v>
      </c>
      <c r="G856" s="3">
        <v>6.4149539470672599</v>
      </c>
      <c r="H856" s="3">
        <f t="shared" si="80"/>
        <v>2.7910081527908841</v>
      </c>
      <c r="I856" s="3">
        <f t="shared" si="81"/>
        <v>3.8401170583039074E-2</v>
      </c>
      <c r="J856" s="26">
        <v>11022.958930000001</v>
      </c>
      <c r="K856" s="26">
        <v>3.329038143</v>
      </c>
      <c r="L856" s="3">
        <f t="shared" si="82"/>
        <v>3.8661348164091822</v>
      </c>
      <c r="M856" s="3">
        <f t="shared" si="83"/>
        <v>1.9928274257562065E-2</v>
      </c>
    </row>
    <row r="857" spans="1:13" x14ac:dyDescent="0.2">
      <c r="A857" t="s">
        <v>1133</v>
      </c>
      <c r="B857" t="str">
        <f t="shared" si="78"/>
        <v>P</v>
      </c>
      <c r="C857" t="str">
        <f t="shared" si="79"/>
        <v>L</v>
      </c>
      <c r="D857" s="3">
        <v>9528.0589999999993</v>
      </c>
      <c r="E857" s="3">
        <v>25.96</v>
      </c>
      <c r="F857" s="3">
        <v>9212.4004593493592</v>
      </c>
      <c r="G857" s="3">
        <v>5.3586649894714302</v>
      </c>
      <c r="H857" s="3">
        <f t="shared" si="80"/>
        <v>3.3129364611474399</v>
      </c>
      <c r="I857" s="3">
        <f t="shared" si="81"/>
        <v>0.20642006893187326</v>
      </c>
      <c r="J857" s="26">
        <v>9304.2208179999998</v>
      </c>
      <c r="K857" s="26">
        <v>2.7421131129999998</v>
      </c>
      <c r="L857" s="3">
        <f t="shared" si="82"/>
        <v>2.3492526861976768</v>
      </c>
      <c r="M857" s="3">
        <f t="shared" si="83"/>
        <v>0.10562839418335901</v>
      </c>
    </row>
    <row r="858" spans="1:13" x14ac:dyDescent="0.2">
      <c r="A858" t="s">
        <v>520</v>
      </c>
      <c r="B858" t="str">
        <f t="shared" si="78"/>
        <v>P</v>
      </c>
      <c r="C858" t="str">
        <f t="shared" si="79"/>
        <v>L</v>
      </c>
      <c r="D858" s="3">
        <v>11425.867</v>
      </c>
      <c r="E858" s="3">
        <v>184.529</v>
      </c>
      <c r="F858" s="3">
        <v>10864.0194975002</v>
      </c>
      <c r="G858" s="3">
        <v>4.5733711719512904</v>
      </c>
      <c r="H858" s="3">
        <f t="shared" si="80"/>
        <v>4.9173292713787111</v>
      </c>
      <c r="I858" s="3">
        <f t="shared" si="81"/>
        <v>2.4784024039317887E-2</v>
      </c>
      <c r="J858" s="26">
        <v>10788.41324</v>
      </c>
      <c r="K858" s="26">
        <v>2.7066152099999998</v>
      </c>
      <c r="L858" s="3">
        <f t="shared" si="82"/>
        <v>5.5790406102224042</v>
      </c>
      <c r="M858" s="3">
        <f t="shared" si="83"/>
        <v>1.466769564675471E-2</v>
      </c>
    </row>
    <row r="859" spans="1:13" x14ac:dyDescent="0.2">
      <c r="A859" t="s">
        <v>409</v>
      </c>
      <c r="B859" t="str">
        <f t="shared" si="78"/>
        <v>P</v>
      </c>
      <c r="C859" t="str">
        <f t="shared" si="79"/>
        <v>L</v>
      </c>
      <c r="D859" s="3">
        <v>11872.031999999999</v>
      </c>
      <c r="E859" s="3">
        <v>126.785</v>
      </c>
      <c r="F859" s="3">
        <v>11389.874743435999</v>
      </c>
      <c r="G859" s="3">
        <v>5.0389587879180899</v>
      </c>
      <c r="H859" s="3">
        <f t="shared" si="80"/>
        <v>4.0612866993956889</v>
      </c>
      <c r="I859" s="3">
        <f t="shared" si="81"/>
        <v>3.9744124209631186E-2</v>
      </c>
      <c r="J859" s="26">
        <v>11286.005639999999</v>
      </c>
      <c r="K859" s="26">
        <v>2.6572480199999999</v>
      </c>
      <c r="L859" s="3">
        <f t="shared" si="82"/>
        <v>4.9361925574324585</v>
      </c>
      <c r="M859" s="3">
        <f t="shared" si="83"/>
        <v>2.0958694009543716E-2</v>
      </c>
    </row>
    <row r="860" spans="1:13" x14ac:dyDescent="0.2">
      <c r="A860" t="s">
        <v>789</v>
      </c>
      <c r="B860" t="str">
        <f t="shared" si="78"/>
        <v>P</v>
      </c>
      <c r="C860" t="str">
        <f t="shared" si="79"/>
        <v>L</v>
      </c>
      <c r="D860" s="3">
        <v>8422.4770000000008</v>
      </c>
      <c r="E860" s="3">
        <v>3.9039999999999999</v>
      </c>
      <c r="F860" s="3">
        <v>8159.2576897065001</v>
      </c>
      <c r="G860" s="3">
        <v>3.1873531341552699</v>
      </c>
      <c r="H860" s="3">
        <f t="shared" si="80"/>
        <v>3.1252007015691547</v>
      </c>
      <c r="I860" s="3">
        <f t="shared" si="81"/>
        <v>0.81643266756026378</v>
      </c>
      <c r="J860" s="26">
        <v>8240.5128499999992</v>
      </c>
      <c r="K860" s="26">
        <v>2.7275738719999998</v>
      </c>
      <c r="L860" s="3">
        <f t="shared" si="82"/>
        <v>2.1604588531378783</v>
      </c>
      <c r="M860" s="3">
        <f t="shared" si="83"/>
        <v>0.69866134016393444</v>
      </c>
    </row>
    <row r="861" spans="1:13" x14ac:dyDescent="0.2">
      <c r="A861" t="s">
        <v>647</v>
      </c>
      <c r="B861" t="str">
        <f t="shared" si="78"/>
        <v>P</v>
      </c>
      <c r="C861" t="str">
        <f t="shared" si="79"/>
        <v>L</v>
      </c>
      <c r="D861" s="3">
        <v>11802.472</v>
      </c>
      <c r="E861" s="3">
        <v>93.114000000000004</v>
      </c>
      <c r="F861" s="3">
        <v>11502.113531319599</v>
      </c>
      <c r="G861" s="3">
        <v>6.0030062198638898</v>
      </c>
      <c r="H861" s="3">
        <f t="shared" si="80"/>
        <v>2.5448776212339297</v>
      </c>
      <c r="I861" s="3">
        <f t="shared" si="81"/>
        <v>6.4469426937559221E-2</v>
      </c>
      <c r="J861" s="26">
        <v>11472.266680000001</v>
      </c>
      <c r="K861" s="26">
        <v>2.7891347409999998</v>
      </c>
      <c r="L861" s="3">
        <f t="shared" si="82"/>
        <v>2.7977640616304713</v>
      </c>
      <c r="M861" s="3">
        <f t="shared" si="83"/>
        <v>2.9953978359859953E-2</v>
      </c>
    </row>
    <row r="862" spans="1:13" x14ac:dyDescent="0.2">
      <c r="A862" t="s">
        <v>888</v>
      </c>
      <c r="B862" t="str">
        <f t="shared" si="78"/>
        <v>P</v>
      </c>
      <c r="C862" t="str">
        <f t="shared" si="79"/>
        <v>L</v>
      </c>
      <c r="D862" s="3">
        <v>8800.8590000000004</v>
      </c>
      <c r="E862" s="3">
        <v>6.758</v>
      </c>
      <c r="F862" s="3">
        <v>8526.9331515653503</v>
      </c>
      <c r="G862" s="3">
        <v>3.23866415023803</v>
      </c>
      <c r="H862" s="3">
        <f t="shared" si="80"/>
        <v>3.1124899107535993</v>
      </c>
      <c r="I862" s="3">
        <f t="shared" si="81"/>
        <v>0.47923411515803938</v>
      </c>
      <c r="J862" s="26">
        <v>8650.1440860000002</v>
      </c>
      <c r="K862" s="26">
        <v>2.789647102</v>
      </c>
      <c r="L862" s="3">
        <f t="shared" si="82"/>
        <v>1.7125023136946078</v>
      </c>
      <c r="M862" s="3">
        <f t="shared" si="83"/>
        <v>0.41279181740159809</v>
      </c>
    </row>
    <row r="863" spans="1:13" x14ac:dyDescent="0.2">
      <c r="A863" t="s">
        <v>940</v>
      </c>
      <c r="B863" t="str">
        <f t="shared" si="78"/>
        <v>P</v>
      </c>
      <c r="C863" t="str">
        <f t="shared" si="79"/>
        <v>L</v>
      </c>
      <c r="D863" s="3">
        <v>8793.1059999999998</v>
      </c>
      <c r="E863" s="3">
        <v>4.1189999999999998</v>
      </c>
      <c r="F863" s="3">
        <v>8699.8994585712298</v>
      </c>
      <c r="G863" s="3">
        <v>3.4060170650482098</v>
      </c>
      <c r="H863" s="3">
        <f t="shared" si="80"/>
        <v>1.0599956537402133</v>
      </c>
      <c r="I863" s="3">
        <f t="shared" si="81"/>
        <v>0.82690387595246662</v>
      </c>
      <c r="J863" s="26">
        <v>8692.8567390000007</v>
      </c>
      <c r="K863" s="26">
        <v>2.7239558700000002</v>
      </c>
      <c r="L863" s="3">
        <f t="shared" si="82"/>
        <v>1.1400893040525046</v>
      </c>
      <c r="M863" s="3">
        <f t="shared" si="83"/>
        <v>0.66131485069191565</v>
      </c>
    </row>
    <row r="864" spans="1:13" x14ac:dyDescent="0.2">
      <c r="A864" t="s">
        <v>508</v>
      </c>
      <c r="B864" t="str">
        <f t="shared" si="78"/>
        <v>P</v>
      </c>
      <c r="C864" t="str">
        <f t="shared" si="79"/>
        <v>L</v>
      </c>
      <c r="D864" s="3">
        <v>9780.8739999999998</v>
      </c>
      <c r="E864" s="3">
        <v>55.720999999999997</v>
      </c>
      <c r="F864" s="3">
        <v>9547.3039212011299</v>
      </c>
      <c r="G864" s="3">
        <v>4.5115759372711102</v>
      </c>
      <c r="H864" s="3">
        <f t="shared" si="80"/>
        <v>2.388028705807578</v>
      </c>
      <c r="I864" s="3">
        <f t="shared" si="81"/>
        <v>8.0967246411067825E-2</v>
      </c>
      <c r="J864" s="26">
        <v>9631.3821459999999</v>
      </c>
      <c r="K864" s="26">
        <v>2.7438609600000001</v>
      </c>
      <c r="L864" s="3">
        <f t="shared" si="82"/>
        <v>1.5284099764499561</v>
      </c>
      <c r="M864" s="3">
        <f t="shared" si="83"/>
        <v>4.9242852066545835E-2</v>
      </c>
    </row>
    <row r="865" spans="1:13" x14ac:dyDescent="0.2">
      <c r="A865" t="s">
        <v>797</v>
      </c>
      <c r="B865" t="str">
        <f t="shared" si="78"/>
        <v>P</v>
      </c>
      <c r="C865" t="str">
        <f t="shared" si="79"/>
        <v>L</v>
      </c>
      <c r="D865" s="3">
        <v>7895.72</v>
      </c>
      <c r="E865" s="3">
        <v>4.5579999999999998</v>
      </c>
      <c r="F865" s="3">
        <v>7775.7472942320601</v>
      </c>
      <c r="G865" s="3">
        <v>1.6408898830413801</v>
      </c>
      <c r="H865" s="3">
        <f t="shared" si="80"/>
        <v>1.5194650490131383</v>
      </c>
      <c r="I865" s="3">
        <f t="shared" si="81"/>
        <v>0.36000216828463805</v>
      </c>
      <c r="J865" s="26">
        <v>7849.4012050000001</v>
      </c>
      <c r="K865" s="26">
        <v>2.6641092300000002</v>
      </c>
      <c r="L865" s="3">
        <f t="shared" si="82"/>
        <v>0.58663168146793621</v>
      </c>
      <c r="M865" s="3">
        <f t="shared" si="83"/>
        <v>0.5844908358929356</v>
      </c>
    </row>
    <row r="866" spans="1:13" x14ac:dyDescent="0.2">
      <c r="A866" t="s">
        <v>714</v>
      </c>
      <c r="B866" t="str">
        <f t="shared" si="78"/>
        <v>P</v>
      </c>
      <c r="C866" t="str">
        <f t="shared" si="79"/>
        <v>L</v>
      </c>
      <c r="D866" s="3">
        <v>7556.3429999999998</v>
      </c>
      <c r="E866" s="3">
        <v>6.56</v>
      </c>
      <c r="F866" s="3">
        <v>7347.9134274994703</v>
      </c>
      <c r="G866" s="3">
        <v>1.3995823860168399</v>
      </c>
      <c r="H866" s="3">
        <f t="shared" si="80"/>
        <v>2.7583392191239797</v>
      </c>
      <c r="I866" s="3">
        <f t="shared" si="81"/>
        <v>0.21335097347817683</v>
      </c>
      <c r="J866" s="26">
        <v>7397.6012129999999</v>
      </c>
      <c r="K866" s="26">
        <v>2.63225913</v>
      </c>
      <c r="L866" s="3">
        <f t="shared" si="82"/>
        <v>2.1007752956688166</v>
      </c>
      <c r="M866" s="3">
        <f t="shared" si="83"/>
        <v>0.40125901371951223</v>
      </c>
    </row>
    <row r="867" spans="1:13" x14ac:dyDescent="0.2">
      <c r="A867" t="s">
        <v>171</v>
      </c>
      <c r="B867" t="str">
        <f t="shared" si="78"/>
        <v>P</v>
      </c>
      <c r="C867" t="str">
        <f t="shared" si="79"/>
        <v>L</v>
      </c>
      <c r="D867" s="3">
        <v>7745.9530000000004</v>
      </c>
      <c r="E867" s="3">
        <v>5.7930000000000001</v>
      </c>
      <c r="F867" s="3">
        <v>7317.2084560359499</v>
      </c>
      <c r="G867" s="3">
        <v>1.2389378547668399</v>
      </c>
      <c r="H867" s="3">
        <f t="shared" si="80"/>
        <v>5.5350780460977562</v>
      </c>
      <c r="I867" s="3">
        <f t="shared" si="81"/>
        <v>0.21386809162210252</v>
      </c>
      <c r="J867" s="26">
        <v>7570.8609880000004</v>
      </c>
      <c r="K867" s="26">
        <v>2.6945807930000001</v>
      </c>
      <c r="L867" s="3">
        <f t="shared" si="82"/>
        <v>2.2604321508276652</v>
      </c>
      <c r="M867" s="3">
        <f t="shared" si="83"/>
        <v>0.46514427636803041</v>
      </c>
    </row>
    <row r="868" spans="1:13" x14ac:dyDescent="0.2">
      <c r="A868" t="s">
        <v>1402</v>
      </c>
      <c r="B868" t="str">
        <f t="shared" si="78"/>
        <v>P</v>
      </c>
      <c r="C868" t="str">
        <f t="shared" si="79"/>
        <v>L</v>
      </c>
      <c r="D868" s="3">
        <v>10574.465</v>
      </c>
      <c r="E868" s="3">
        <v>5.9539999999999997</v>
      </c>
      <c r="F868" s="3">
        <v>10352.210418270201</v>
      </c>
      <c r="G868" s="3">
        <v>5.4040210247039697</v>
      </c>
      <c r="H868" s="3">
        <f t="shared" si="80"/>
        <v>2.1018045048122964</v>
      </c>
      <c r="I868" s="3">
        <f t="shared" si="81"/>
        <v>0.90762865715552066</v>
      </c>
      <c r="J868" s="26">
        <v>10482.273859999999</v>
      </c>
      <c r="K868" s="26">
        <v>2.8021278380000001</v>
      </c>
      <c r="L868" s="3">
        <f t="shared" si="82"/>
        <v>0.87182793644880208</v>
      </c>
      <c r="M868" s="3">
        <f t="shared" si="83"/>
        <v>0.47062946556936519</v>
      </c>
    </row>
    <row r="869" spans="1:13" x14ac:dyDescent="0.2">
      <c r="A869" t="s">
        <v>29</v>
      </c>
      <c r="B869" t="str">
        <f t="shared" si="78"/>
        <v>P</v>
      </c>
      <c r="C869" t="str">
        <f t="shared" si="79"/>
        <v>L</v>
      </c>
      <c r="D869" s="3">
        <v>8282.1630000000005</v>
      </c>
      <c r="E869" s="3">
        <v>3.4430000000000001</v>
      </c>
      <c r="F869" s="3">
        <v>7973.78152282684</v>
      </c>
      <c r="G869" s="3">
        <v>2.5265100002288801</v>
      </c>
      <c r="H869" s="3">
        <f t="shared" si="80"/>
        <v>3.7234412939368666</v>
      </c>
      <c r="I869" s="3">
        <f t="shared" si="81"/>
        <v>0.73381063033078131</v>
      </c>
      <c r="J869" s="26">
        <v>8111.053621</v>
      </c>
      <c r="K869" s="26">
        <v>2.6870572570000002</v>
      </c>
      <c r="L869" s="3">
        <f t="shared" si="82"/>
        <v>2.0659986889898261</v>
      </c>
      <c r="M869" s="3">
        <f t="shared" si="83"/>
        <v>0.78044067876851586</v>
      </c>
    </row>
    <row r="870" spans="1:13" x14ac:dyDescent="0.2">
      <c r="A870" t="s">
        <v>271</v>
      </c>
      <c r="B870" t="str">
        <f t="shared" si="78"/>
        <v>P</v>
      </c>
      <c r="C870" t="str">
        <f t="shared" si="79"/>
        <v>L</v>
      </c>
      <c r="D870" s="3">
        <v>9891.4879999999994</v>
      </c>
      <c r="E870" s="3">
        <v>4.7359999999999998</v>
      </c>
      <c r="F870" s="3">
        <v>9526.3392848127005</v>
      </c>
      <c r="G870" s="3">
        <v>4.7449491024017298</v>
      </c>
      <c r="H870" s="3">
        <f t="shared" si="80"/>
        <v>3.6915448432763491</v>
      </c>
      <c r="I870" s="3">
        <f t="shared" si="81"/>
        <v>1.0018895908787437</v>
      </c>
      <c r="J870" s="26">
        <v>9678.168388</v>
      </c>
      <c r="K870" s="26">
        <v>2.7740879060000001</v>
      </c>
      <c r="L870" s="3">
        <f t="shared" si="82"/>
        <v>2.1565977939820513</v>
      </c>
      <c r="M870" s="3">
        <f t="shared" si="83"/>
        <v>0.58574491258445949</v>
      </c>
    </row>
    <row r="871" spans="1:13" x14ac:dyDescent="0.2">
      <c r="A871" t="s">
        <v>1218</v>
      </c>
      <c r="B871" t="str">
        <f t="shared" si="78"/>
        <v>P</v>
      </c>
      <c r="C871" t="str">
        <f t="shared" si="79"/>
        <v>L</v>
      </c>
      <c r="D871" s="3">
        <v>8687.3250000000007</v>
      </c>
      <c r="E871" s="3">
        <v>6.9610000000000003</v>
      </c>
      <c r="F871" s="3">
        <v>8540.0229242253099</v>
      </c>
      <c r="G871" s="3">
        <v>2.3848350048065101</v>
      </c>
      <c r="H871" s="3">
        <f t="shared" si="80"/>
        <v>1.6955976180779562</v>
      </c>
      <c r="I871" s="3">
        <f t="shared" si="81"/>
        <v>0.34259948352341763</v>
      </c>
      <c r="J871" s="26">
        <v>8668.7218649999995</v>
      </c>
      <c r="K871" s="26">
        <v>2.986562014</v>
      </c>
      <c r="L871" s="3">
        <f t="shared" si="82"/>
        <v>0.21414111938946914</v>
      </c>
      <c r="M871" s="3">
        <f t="shared" si="83"/>
        <v>0.42904209366470331</v>
      </c>
    </row>
    <row r="872" spans="1:13" x14ac:dyDescent="0.2">
      <c r="A872" t="s">
        <v>625</v>
      </c>
      <c r="B872" t="str">
        <f t="shared" si="78"/>
        <v>P</v>
      </c>
      <c r="C872" t="str">
        <f t="shared" si="79"/>
        <v>L</v>
      </c>
      <c r="D872" s="3">
        <v>8979.7929999999997</v>
      </c>
      <c r="E872" s="3">
        <v>15.763</v>
      </c>
      <c r="F872" s="3">
        <v>8639.3826516925492</v>
      </c>
      <c r="G872" s="3">
        <v>4.6298849582672101</v>
      </c>
      <c r="H872" s="3">
        <f t="shared" si="80"/>
        <v>3.7908485007109904</v>
      </c>
      <c r="I872" s="3">
        <f t="shared" si="81"/>
        <v>0.29371851540107913</v>
      </c>
      <c r="J872" s="26">
        <v>8676.819297</v>
      </c>
      <c r="K872" s="26">
        <v>2.655835867</v>
      </c>
      <c r="L872" s="3">
        <f t="shared" si="82"/>
        <v>3.3739497447212834</v>
      </c>
      <c r="M872" s="3">
        <f t="shared" si="83"/>
        <v>0.16848543215124023</v>
      </c>
    </row>
    <row r="873" spans="1:13" x14ac:dyDescent="0.2">
      <c r="A873" t="s">
        <v>676</v>
      </c>
      <c r="B873" t="str">
        <f t="shared" si="78"/>
        <v>P</v>
      </c>
      <c r="C873" t="str">
        <f t="shared" si="79"/>
        <v>L</v>
      </c>
      <c r="D873" s="3">
        <v>7596.7049999999999</v>
      </c>
      <c r="E873" s="3">
        <v>7.8620000000000001</v>
      </c>
      <c r="F873" s="3">
        <v>7324.7972093768503</v>
      </c>
      <c r="G873" s="3">
        <v>1.27759408950805</v>
      </c>
      <c r="H873" s="3">
        <f t="shared" si="80"/>
        <v>3.5792858959660747</v>
      </c>
      <c r="I873" s="3">
        <f t="shared" si="81"/>
        <v>0.16250242807276138</v>
      </c>
      <c r="J873" s="26">
        <v>7378.5246969999998</v>
      </c>
      <c r="K873" s="26">
        <v>2.7131249899999998</v>
      </c>
      <c r="L873" s="3">
        <f t="shared" si="82"/>
        <v>2.872038640436875</v>
      </c>
      <c r="M873" s="3">
        <f t="shared" si="83"/>
        <v>0.34509348639023146</v>
      </c>
    </row>
    <row r="874" spans="1:13" x14ac:dyDescent="0.2">
      <c r="A874" t="s">
        <v>1503</v>
      </c>
      <c r="B874" t="str">
        <f t="shared" si="78"/>
        <v>P</v>
      </c>
      <c r="C874" t="str">
        <f t="shared" si="79"/>
        <v>L</v>
      </c>
      <c r="D874" s="3">
        <v>12036.137000000001</v>
      </c>
      <c r="E874" s="3">
        <v>346.77300000000002</v>
      </c>
      <c r="F874" s="3">
        <v>11692.6794567083</v>
      </c>
      <c r="G874" s="3">
        <v>10.7134199142456</v>
      </c>
      <c r="H874" s="3">
        <f t="shared" si="80"/>
        <v>2.8535529571630902</v>
      </c>
      <c r="I874" s="3">
        <f t="shared" si="81"/>
        <v>3.0894619576050036E-2</v>
      </c>
      <c r="J874" s="26">
        <v>11692.461079999999</v>
      </c>
      <c r="K874" s="26">
        <v>3.2554399969999999</v>
      </c>
      <c r="L874" s="3">
        <f t="shared" si="82"/>
        <v>2.8553672993253687</v>
      </c>
      <c r="M874" s="3">
        <f t="shared" si="83"/>
        <v>9.3878127680067352E-3</v>
      </c>
    </row>
    <row r="875" spans="1:13" x14ac:dyDescent="0.2">
      <c r="A875" t="s">
        <v>1036</v>
      </c>
      <c r="B875" t="str">
        <f t="shared" si="78"/>
        <v>P</v>
      </c>
      <c r="C875" t="str">
        <f t="shared" si="79"/>
        <v>L</v>
      </c>
      <c r="D875" s="3">
        <v>12969.666999999999</v>
      </c>
      <c r="E875" s="3">
        <v>145.29300000000001</v>
      </c>
      <c r="F875" s="3">
        <v>12701.788765166901</v>
      </c>
      <c r="G875" s="3">
        <v>8.6264650821685702</v>
      </c>
      <c r="H875" s="3">
        <f t="shared" si="80"/>
        <v>2.0654210692772512</v>
      </c>
      <c r="I875" s="3">
        <f t="shared" si="81"/>
        <v>5.9372888454148308E-2</v>
      </c>
      <c r="J875" s="26">
        <v>12697.11643</v>
      </c>
      <c r="K875" s="26">
        <v>2.744528055</v>
      </c>
      <c r="L875" s="3">
        <f t="shared" si="82"/>
        <v>2.1014461666594788</v>
      </c>
      <c r="M875" s="3">
        <f t="shared" si="83"/>
        <v>1.8889609650843468E-2</v>
      </c>
    </row>
    <row r="876" spans="1:13" x14ac:dyDescent="0.2">
      <c r="A876" t="s">
        <v>866</v>
      </c>
      <c r="B876" t="str">
        <f t="shared" si="78"/>
        <v>P</v>
      </c>
      <c r="C876" t="str">
        <f t="shared" si="79"/>
        <v>L</v>
      </c>
      <c r="D876" s="3">
        <v>11905.950999999999</v>
      </c>
      <c r="E876" s="3">
        <v>139.80799999999999</v>
      </c>
      <c r="F876" s="3">
        <v>11622.8984002702</v>
      </c>
      <c r="G876" s="3">
        <v>6.5480332374572701</v>
      </c>
      <c r="H876" s="3">
        <f t="shared" si="80"/>
        <v>2.3774043730719128</v>
      </c>
      <c r="I876" s="3">
        <f t="shared" si="81"/>
        <v>4.6835898070620212E-2</v>
      </c>
      <c r="J876" s="26">
        <v>11661.408009999999</v>
      </c>
      <c r="K876" s="26">
        <v>3.7579970359999999</v>
      </c>
      <c r="L876" s="3">
        <f t="shared" si="82"/>
        <v>2.0539559586630243</v>
      </c>
      <c r="M876" s="3">
        <f t="shared" si="83"/>
        <v>2.6879699559395745E-2</v>
      </c>
    </row>
    <row r="877" spans="1:13" x14ac:dyDescent="0.2">
      <c r="A877" t="s">
        <v>456</v>
      </c>
      <c r="B877" t="str">
        <f t="shared" si="78"/>
        <v>P</v>
      </c>
      <c r="C877" t="str">
        <f t="shared" si="79"/>
        <v>L</v>
      </c>
      <c r="D877" s="3">
        <v>8122.77</v>
      </c>
      <c r="E877" s="3">
        <v>4.9909999999999997</v>
      </c>
      <c r="F877" s="3">
        <v>7749.3037083728996</v>
      </c>
      <c r="G877" s="3">
        <v>1.36087322235107</v>
      </c>
      <c r="H877" s="3">
        <f t="shared" si="80"/>
        <v>4.5977701157006887</v>
      </c>
      <c r="I877" s="3">
        <f t="shared" si="81"/>
        <v>0.27266544226629336</v>
      </c>
      <c r="J877" s="26">
        <v>7924.7833339999997</v>
      </c>
      <c r="K877" s="26">
        <v>5.4510889049999998</v>
      </c>
      <c r="L877" s="3">
        <f t="shared" si="82"/>
        <v>2.4374279463779067</v>
      </c>
      <c r="M877" s="3">
        <f t="shared" si="83"/>
        <v>1.0921837116810258</v>
      </c>
    </row>
    <row r="878" spans="1:13" x14ac:dyDescent="0.2">
      <c r="A878" t="s">
        <v>342</v>
      </c>
      <c r="B878" t="str">
        <f t="shared" si="78"/>
        <v>P</v>
      </c>
      <c r="C878" t="str">
        <f t="shared" si="79"/>
        <v>L</v>
      </c>
      <c r="D878" s="3">
        <v>12448.853999999999</v>
      </c>
      <c r="E878" s="3">
        <v>338.779</v>
      </c>
      <c r="F878" s="3">
        <v>12123.9227314005</v>
      </c>
      <c r="G878" s="3">
        <v>5.6788661479949898</v>
      </c>
      <c r="H878" s="3">
        <f t="shared" si="80"/>
        <v>2.6101299653727095</v>
      </c>
      <c r="I878" s="3">
        <f t="shared" si="81"/>
        <v>1.6762745471221623E-2</v>
      </c>
      <c r="J878" s="26">
        <v>12031.03434</v>
      </c>
      <c r="K878" s="26">
        <v>3.7000770570000001</v>
      </c>
      <c r="L878" s="3">
        <f t="shared" si="82"/>
        <v>3.3562901452615574</v>
      </c>
      <c r="M878" s="3">
        <f t="shared" si="83"/>
        <v>1.0921801696681319E-2</v>
      </c>
    </row>
    <row r="879" spans="1:13" x14ac:dyDescent="0.2">
      <c r="A879" t="s">
        <v>788</v>
      </c>
      <c r="B879" t="str">
        <f t="shared" si="78"/>
        <v>P</v>
      </c>
      <c r="C879" t="str">
        <f t="shared" si="79"/>
        <v>L</v>
      </c>
      <c r="D879" s="3">
        <v>8452.1190000000006</v>
      </c>
      <c r="E879" s="3">
        <v>5.2140000000000004</v>
      </c>
      <c r="F879" s="3">
        <v>8124.0441066393296</v>
      </c>
      <c r="G879" s="3">
        <v>1.5554161071777299</v>
      </c>
      <c r="H879" s="3">
        <f t="shared" si="80"/>
        <v>3.8815697384368457</v>
      </c>
      <c r="I879" s="3">
        <f t="shared" si="81"/>
        <v>0.29831532550397583</v>
      </c>
      <c r="J879" s="26">
        <v>8265.2155129999992</v>
      </c>
      <c r="K879" s="26">
        <v>2.7002351280000001</v>
      </c>
      <c r="L879" s="3">
        <f t="shared" si="82"/>
        <v>2.2113210545190074</v>
      </c>
      <c r="M879" s="3">
        <f t="shared" si="83"/>
        <v>0.51788168929804368</v>
      </c>
    </row>
    <row r="880" spans="1:13" x14ac:dyDescent="0.2">
      <c r="A880" t="s">
        <v>1205</v>
      </c>
      <c r="B880" t="str">
        <f t="shared" si="78"/>
        <v>P</v>
      </c>
      <c r="C880" t="str">
        <f t="shared" si="79"/>
        <v>L</v>
      </c>
      <c r="D880" s="3">
        <v>9509.5339999999997</v>
      </c>
      <c r="E880" s="3">
        <v>13.018000000000001</v>
      </c>
      <c r="F880" s="3">
        <v>9258.6840432574008</v>
      </c>
      <c r="G880" s="3">
        <v>9.8216431140899605</v>
      </c>
      <c r="H880" s="3">
        <f t="shared" si="80"/>
        <v>2.6378785410788668</v>
      </c>
      <c r="I880" s="3">
        <f t="shared" si="81"/>
        <v>0.75446636304270698</v>
      </c>
      <c r="J880" s="26">
        <v>9393.3629839999994</v>
      </c>
      <c r="K880" s="26">
        <v>2.689439058</v>
      </c>
      <c r="L880" s="3">
        <f t="shared" si="82"/>
        <v>1.2216268010609168</v>
      </c>
      <c r="M880" s="3">
        <f t="shared" si="83"/>
        <v>0.20659387448148717</v>
      </c>
    </row>
    <row r="881" spans="1:13" x14ac:dyDescent="0.2">
      <c r="A881" t="s">
        <v>1354</v>
      </c>
      <c r="B881" t="str">
        <f t="shared" si="78"/>
        <v>P</v>
      </c>
      <c r="C881" t="str">
        <f t="shared" si="79"/>
        <v>L</v>
      </c>
      <c r="D881" s="3">
        <v>9227.1540000000005</v>
      </c>
      <c r="E881" s="3">
        <v>18.03</v>
      </c>
      <c r="F881" s="3">
        <v>8947.5388184810708</v>
      </c>
      <c r="G881" s="3">
        <v>6.2554550170898402</v>
      </c>
      <c r="H881" s="3">
        <f t="shared" si="80"/>
        <v>3.0303513035431031</v>
      </c>
      <c r="I881" s="3">
        <f t="shared" si="81"/>
        <v>0.34694703367109481</v>
      </c>
      <c r="J881" s="26">
        <v>9107.8820059999998</v>
      </c>
      <c r="K881" s="26">
        <v>3.0037229060000001</v>
      </c>
      <c r="L881" s="3">
        <f t="shared" si="82"/>
        <v>1.2926195227694328</v>
      </c>
      <c r="M881" s="3">
        <f t="shared" si="83"/>
        <v>0.16659583505268996</v>
      </c>
    </row>
    <row r="882" spans="1:13" x14ac:dyDescent="0.2">
      <c r="A882" t="s">
        <v>36</v>
      </c>
      <c r="B882" t="str">
        <f t="shared" si="78"/>
        <v>P</v>
      </c>
      <c r="C882" t="str">
        <f t="shared" si="79"/>
        <v>L</v>
      </c>
      <c r="D882" s="3">
        <v>11666.200999999999</v>
      </c>
      <c r="E882" s="3">
        <v>240.71799999999999</v>
      </c>
      <c r="F882" s="3">
        <v>11234.792465620099</v>
      </c>
      <c r="G882" s="3">
        <v>5.9728813171386701</v>
      </c>
      <c r="H882" s="3">
        <f t="shared" si="80"/>
        <v>3.6979350379776568</v>
      </c>
      <c r="I882" s="3">
        <f t="shared" si="81"/>
        <v>2.4812773939375827E-2</v>
      </c>
      <c r="J882" s="26">
        <v>11147.63456</v>
      </c>
      <c r="K882" s="26">
        <v>2.6854300499999999</v>
      </c>
      <c r="L882" s="3">
        <f t="shared" si="82"/>
        <v>4.4450326203020047</v>
      </c>
      <c r="M882" s="3">
        <f t="shared" si="83"/>
        <v>1.1155917089706627E-2</v>
      </c>
    </row>
    <row r="883" spans="1:13" x14ac:dyDescent="0.2">
      <c r="A883" t="s">
        <v>1112</v>
      </c>
      <c r="B883" t="str">
        <f t="shared" si="78"/>
        <v>P</v>
      </c>
      <c r="C883" t="str">
        <f t="shared" si="79"/>
        <v>L</v>
      </c>
      <c r="D883" s="3">
        <v>8590.6049999999996</v>
      </c>
      <c r="E883" s="3">
        <v>5.242</v>
      </c>
      <c r="F883" s="3">
        <v>8344.9427699257394</v>
      </c>
      <c r="G883" s="3">
        <v>1.7107419967651301</v>
      </c>
      <c r="H883" s="3">
        <f t="shared" si="80"/>
        <v>2.8596615730121471</v>
      </c>
      <c r="I883" s="3">
        <f t="shared" si="81"/>
        <v>0.32635291811620182</v>
      </c>
      <c r="J883" s="26">
        <v>8457.0129629999992</v>
      </c>
      <c r="K883" s="26">
        <v>2.746731043</v>
      </c>
      <c r="L883" s="3">
        <f t="shared" si="82"/>
        <v>1.5550946295400656</v>
      </c>
      <c r="M883" s="3">
        <f t="shared" si="83"/>
        <v>0.52398531915299507</v>
      </c>
    </row>
    <row r="884" spans="1:13" x14ac:dyDescent="0.2">
      <c r="A884" t="s">
        <v>236</v>
      </c>
      <c r="B884" t="str">
        <f t="shared" si="78"/>
        <v>P</v>
      </c>
      <c r="C884" t="str">
        <f t="shared" si="79"/>
        <v>L</v>
      </c>
      <c r="D884" s="3">
        <v>12778.294</v>
      </c>
      <c r="E884" s="3">
        <v>101.58199999999999</v>
      </c>
      <c r="F884" s="3">
        <v>12461.355485051499</v>
      </c>
      <c r="G884" s="3">
        <v>6.5660097599029497</v>
      </c>
      <c r="H884" s="3">
        <f t="shared" si="80"/>
        <v>2.4802881742155924</v>
      </c>
      <c r="I884" s="3">
        <f t="shared" si="81"/>
        <v>6.4637531845237836E-2</v>
      </c>
      <c r="J884" s="26">
        <v>12451.02713</v>
      </c>
      <c r="K884" s="26">
        <v>2.700462103</v>
      </c>
      <c r="L884" s="3">
        <f t="shared" si="82"/>
        <v>2.5611155135419446</v>
      </c>
      <c r="M884" s="3">
        <f t="shared" si="83"/>
        <v>2.6584061182099192E-2</v>
      </c>
    </row>
    <row r="885" spans="1:13" x14ac:dyDescent="0.2">
      <c r="A885" t="s">
        <v>313</v>
      </c>
      <c r="B885" t="str">
        <f t="shared" si="78"/>
        <v>P</v>
      </c>
      <c r="C885" t="str">
        <f t="shared" si="79"/>
        <v>L</v>
      </c>
      <c r="D885" s="3">
        <v>12165.284</v>
      </c>
      <c r="E885" s="3">
        <v>110.752</v>
      </c>
      <c r="F885" s="3">
        <v>11834.359971329801</v>
      </c>
      <c r="G885" s="3">
        <v>6.5847098827361998</v>
      </c>
      <c r="H885" s="3">
        <f t="shared" si="80"/>
        <v>2.7202326609900669</v>
      </c>
      <c r="I885" s="3">
        <f t="shared" si="81"/>
        <v>5.9454546037418739E-2</v>
      </c>
      <c r="J885" s="26">
        <v>11771.084279999999</v>
      </c>
      <c r="K885" s="26">
        <v>2.691999912</v>
      </c>
      <c r="L885" s="3">
        <f t="shared" si="82"/>
        <v>3.2403659462450736</v>
      </c>
      <c r="M885" s="3">
        <f t="shared" si="83"/>
        <v>2.4306558003467208E-2</v>
      </c>
    </row>
    <row r="886" spans="1:13" x14ac:dyDescent="0.2">
      <c r="A886" t="s">
        <v>954</v>
      </c>
      <c r="B886" t="str">
        <f t="shared" si="78"/>
        <v>P</v>
      </c>
      <c r="C886" t="str">
        <f t="shared" si="79"/>
        <v>L</v>
      </c>
      <c r="D886" s="3">
        <v>11627.208000000001</v>
      </c>
      <c r="E886" s="3">
        <v>188.547</v>
      </c>
      <c r="F886" s="3">
        <v>11158.7663659845</v>
      </c>
      <c r="G886" s="3">
        <v>6.10084795951843</v>
      </c>
      <c r="H886" s="3">
        <f t="shared" si="80"/>
        <v>4.0288402341774594</v>
      </c>
      <c r="I886" s="3">
        <f t="shared" si="81"/>
        <v>3.2357173328233436E-2</v>
      </c>
      <c r="J886" s="26">
        <v>11161.98731</v>
      </c>
      <c r="K886" s="26">
        <v>4.8194060329999999</v>
      </c>
      <c r="L886" s="3">
        <f t="shared" si="82"/>
        <v>4.0011384504345333</v>
      </c>
      <c r="M886" s="3">
        <f t="shared" si="83"/>
        <v>2.5560767516852562E-2</v>
      </c>
    </row>
    <row r="887" spans="1:13" x14ac:dyDescent="0.2">
      <c r="A887" t="s">
        <v>814</v>
      </c>
      <c r="B887" t="str">
        <f t="shared" si="78"/>
        <v>P</v>
      </c>
      <c r="C887" t="str">
        <f t="shared" si="79"/>
        <v>L</v>
      </c>
      <c r="D887" s="3">
        <v>7752.9579999999996</v>
      </c>
      <c r="E887" s="3">
        <v>5.3570000000000002</v>
      </c>
      <c r="F887" s="3">
        <v>7512.1572631051504</v>
      </c>
      <c r="G887" s="3">
        <v>1.4089670181274401</v>
      </c>
      <c r="H887" s="3">
        <f t="shared" si="80"/>
        <v>3.1059208226698671</v>
      </c>
      <c r="I887" s="3">
        <f t="shared" si="81"/>
        <v>0.26301419042886692</v>
      </c>
      <c r="J887" s="26">
        <v>7636.0388519999997</v>
      </c>
      <c r="K887" s="26">
        <v>2.6824688910000001</v>
      </c>
      <c r="L887" s="3">
        <f t="shared" si="82"/>
        <v>1.5080585758364737</v>
      </c>
      <c r="M887" s="3">
        <f t="shared" si="83"/>
        <v>0.50074087941011758</v>
      </c>
    </row>
    <row r="888" spans="1:13" x14ac:dyDescent="0.2">
      <c r="A888" t="s">
        <v>1508</v>
      </c>
      <c r="B888" t="str">
        <f t="shared" si="78"/>
        <v>P</v>
      </c>
      <c r="C888" t="str">
        <f t="shared" si="79"/>
        <v>L</v>
      </c>
      <c r="D888" s="3">
        <v>7894.3239999999996</v>
      </c>
      <c r="E888" s="3">
        <v>8.9179999999999993</v>
      </c>
      <c r="F888" s="3">
        <v>7544.2995377515399</v>
      </c>
      <c r="G888" s="3">
        <v>1.5432231426239</v>
      </c>
      <c r="H888" s="3">
        <f t="shared" si="80"/>
        <v>4.4338750505864688</v>
      </c>
      <c r="I888" s="3">
        <f t="shared" si="81"/>
        <v>0.17304587829377666</v>
      </c>
      <c r="J888" s="26">
        <v>7787.8400359999996</v>
      </c>
      <c r="K888" s="26">
        <v>3.5280089380000001</v>
      </c>
      <c r="L888" s="3">
        <f t="shared" si="82"/>
        <v>1.3488674141066419</v>
      </c>
      <c r="M888" s="3">
        <f t="shared" si="83"/>
        <v>0.39560539784705095</v>
      </c>
    </row>
    <row r="889" spans="1:13" x14ac:dyDescent="0.2">
      <c r="A889" t="s">
        <v>1040</v>
      </c>
      <c r="B889" t="str">
        <f t="shared" si="78"/>
        <v>P</v>
      </c>
      <c r="C889" t="str">
        <f t="shared" si="79"/>
        <v>L</v>
      </c>
      <c r="D889" s="3">
        <v>8148.8019999999997</v>
      </c>
      <c r="E889" s="3">
        <v>5.5549999999999997</v>
      </c>
      <c r="F889" s="3">
        <v>7889.0340629103403</v>
      </c>
      <c r="G889" s="3">
        <v>1.8625199794769201</v>
      </c>
      <c r="H889" s="3">
        <f t="shared" si="80"/>
        <v>3.1878052392199421</v>
      </c>
      <c r="I889" s="3">
        <f t="shared" si="81"/>
        <v>0.33528712501834745</v>
      </c>
      <c r="J889" s="26">
        <v>7916.9485519999998</v>
      </c>
      <c r="K889" s="26">
        <v>2.634447813</v>
      </c>
      <c r="L889" s="3">
        <f t="shared" si="82"/>
        <v>2.8452458165016141</v>
      </c>
      <c r="M889" s="3">
        <f t="shared" si="83"/>
        <v>0.47424803114311431</v>
      </c>
    </row>
    <row r="890" spans="1:13" x14ac:dyDescent="0.2">
      <c r="A890" t="s">
        <v>778</v>
      </c>
      <c r="B890" t="str">
        <f t="shared" si="78"/>
        <v>P</v>
      </c>
      <c r="C890" t="str">
        <f t="shared" si="79"/>
        <v>L</v>
      </c>
      <c r="D890" s="3">
        <v>12222.871999999999</v>
      </c>
      <c r="E890" s="3">
        <v>84.58</v>
      </c>
      <c r="F890" s="3">
        <v>11782.1002999714</v>
      </c>
      <c r="G890" s="3">
        <v>6.3306889533996502</v>
      </c>
      <c r="H890" s="3">
        <f t="shared" si="80"/>
        <v>3.6061221947558586</v>
      </c>
      <c r="I890" s="3">
        <f t="shared" si="81"/>
        <v>7.4848533381409912E-2</v>
      </c>
      <c r="J890" s="26">
        <v>11900.727150000001</v>
      </c>
      <c r="K890" s="26">
        <v>2.715739965</v>
      </c>
      <c r="L890" s="3">
        <f t="shared" si="82"/>
        <v>2.6355904733355531</v>
      </c>
      <c r="M890" s="3">
        <f t="shared" si="83"/>
        <v>3.2108535883187517E-2</v>
      </c>
    </row>
    <row r="891" spans="1:13" x14ac:dyDescent="0.2">
      <c r="A891" t="s">
        <v>1979</v>
      </c>
      <c r="B891" t="str">
        <f t="shared" si="78"/>
        <v>P</v>
      </c>
      <c r="C891" t="str">
        <f t="shared" si="79"/>
        <v>L</v>
      </c>
      <c r="D891" s="3">
        <v>7935.5919999999996</v>
      </c>
      <c r="E891" s="3">
        <v>4.6920000000000002</v>
      </c>
      <c r="F891" s="3">
        <v>7381.8005184059402</v>
      </c>
      <c r="G891" s="3">
        <v>1.5379939079284599</v>
      </c>
      <c r="H891" s="3">
        <f t="shared" si="80"/>
        <v>6.9785780518209535</v>
      </c>
      <c r="I891" s="3">
        <f t="shared" si="81"/>
        <v>0.32779068796429239</v>
      </c>
      <c r="J891" s="26">
        <v>7654.2977440000004</v>
      </c>
      <c r="K891" s="26">
        <v>2.6974620819999999</v>
      </c>
      <c r="L891" s="3">
        <f t="shared" si="82"/>
        <v>3.5447167142665506</v>
      </c>
      <c r="M891" s="3">
        <f t="shared" si="83"/>
        <v>0.57490666709292404</v>
      </c>
    </row>
    <row r="892" spans="1:13" x14ac:dyDescent="0.2">
      <c r="A892" t="s">
        <v>491</v>
      </c>
      <c r="B892" t="str">
        <f t="shared" si="78"/>
        <v>P</v>
      </c>
      <c r="C892" t="str">
        <f t="shared" si="79"/>
        <v>L</v>
      </c>
      <c r="D892" s="3">
        <v>12270.023999999999</v>
      </c>
      <c r="E892" s="3">
        <v>141.36199999999999</v>
      </c>
      <c r="F892" s="3">
        <v>11759.234079211399</v>
      </c>
      <c r="G892" s="3">
        <v>5.3666279315948398</v>
      </c>
      <c r="H892" s="3">
        <f t="shared" si="80"/>
        <v>4.1629088972328034</v>
      </c>
      <c r="I892" s="3">
        <f t="shared" si="81"/>
        <v>3.7963723855030627E-2</v>
      </c>
      <c r="J892" s="26">
        <v>11671.63119</v>
      </c>
      <c r="K892" s="26">
        <v>2.7093319889999998</v>
      </c>
      <c r="L892" s="3">
        <f t="shared" si="82"/>
        <v>4.8768674780098182</v>
      </c>
      <c r="M892" s="3">
        <f t="shared" si="83"/>
        <v>1.9165914382931762E-2</v>
      </c>
    </row>
    <row r="893" spans="1:13" x14ac:dyDescent="0.2">
      <c r="A893" t="s">
        <v>1162</v>
      </c>
      <c r="B893" t="str">
        <f t="shared" si="78"/>
        <v>P</v>
      </c>
      <c r="C893" t="str">
        <f t="shared" si="79"/>
        <v>L</v>
      </c>
      <c r="D893" s="3">
        <v>11792.904</v>
      </c>
      <c r="E893" s="3">
        <v>99.638000000000005</v>
      </c>
      <c r="F893" s="3">
        <v>11593.7292918773</v>
      </c>
      <c r="G893" s="3">
        <v>6.4835579395294101</v>
      </c>
      <c r="H893" s="3">
        <f t="shared" si="80"/>
        <v>1.6889369075055676</v>
      </c>
      <c r="I893" s="3">
        <f t="shared" si="81"/>
        <v>6.5071136910911598E-2</v>
      </c>
      <c r="J893" s="26">
        <v>11577.531929999999</v>
      </c>
      <c r="K893" s="26">
        <v>2.7153861520000002</v>
      </c>
      <c r="L893" s="3">
        <f t="shared" si="82"/>
        <v>1.826285281386173</v>
      </c>
      <c r="M893" s="3">
        <f t="shared" si="83"/>
        <v>2.7252515626568177E-2</v>
      </c>
    </row>
    <row r="894" spans="1:13" x14ac:dyDescent="0.2">
      <c r="A894" t="s">
        <v>707</v>
      </c>
      <c r="B894" t="str">
        <f t="shared" si="78"/>
        <v>P</v>
      </c>
      <c r="C894" t="str">
        <f t="shared" si="79"/>
        <v>L</v>
      </c>
      <c r="D894" s="3">
        <v>11773.084999999999</v>
      </c>
      <c r="E894" s="3">
        <v>123.449</v>
      </c>
      <c r="F894" s="3">
        <v>11406.025876252699</v>
      </c>
      <c r="G894" s="3">
        <v>5.5668661594390798</v>
      </c>
      <c r="H894" s="3">
        <f t="shared" si="80"/>
        <v>3.1177819895745253</v>
      </c>
      <c r="I894" s="3">
        <f t="shared" si="81"/>
        <v>4.5094461351967853E-2</v>
      </c>
      <c r="J894" s="26">
        <v>11482.792719999999</v>
      </c>
      <c r="K894" s="26">
        <v>2.7006740570000001</v>
      </c>
      <c r="L894" s="3">
        <f t="shared" si="82"/>
        <v>2.4657282267137259</v>
      </c>
      <c r="M894" s="3">
        <f t="shared" si="83"/>
        <v>2.187684029032232E-2</v>
      </c>
    </row>
    <row r="895" spans="1:13" x14ac:dyDescent="0.2">
      <c r="A895" t="s">
        <v>511</v>
      </c>
      <c r="B895" t="str">
        <f t="shared" si="78"/>
        <v>P</v>
      </c>
      <c r="C895" t="str">
        <f t="shared" si="79"/>
        <v>L</v>
      </c>
      <c r="D895" s="3">
        <v>10008.392</v>
      </c>
      <c r="E895" s="3">
        <v>6.9720000000000004</v>
      </c>
      <c r="F895" s="3">
        <v>9722.0353780760906</v>
      </c>
      <c r="G895" s="3">
        <v>3.3795030117034899</v>
      </c>
      <c r="H895" s="3">
        <f t="shared" si="80"/>
        <v>2.8611651294624472</v>
      </c>
      <c r="I895" s="3">
        <f t="shared" si="81"/>
        <v>0.48472504470790156</v>
      </c>
      <c r="J895" s="26">
        <v>9861.0536420000008</v>
      </c>
      <c r="K895" s="26">
        <v>2.7605118750000002</v>
      </c>
      <c r="L895" s="3">
        <f t="shared" si="82"/>
        <v>1.4721481532697667</v>
      </c>
      <c r="M895" s="3">
        <f t="shared" si="83"/>
        <v>0.39594260972461276</v>
      </c>
    </row>
    <row r="896" spans="1:13" x14ac:dyDescent="0.2">
      <c r="A896" t="s">
        <v>259</v>
      </c>
      <c r="B896" t="str">
        <f t="shared" si="78"/>
        <v>P</v>
      </c>
      <c r="C896" t="str">
        <f t="shared" si="79"/>
        <v>L</v>
      </c>
      <c r="D896" s="3">
        <v>12294.557000000001</v>
      </c>
      <c r="E896" s="3">
        <v>147.845</v>
      </c>
      <c r="F896" s="3">
        <v>11882.313721905201</v>
      </c>
      <c r="G896" s="3">
        <v>6.0943329334258998</v>
      </c>
      <c r="H896" s="3">
        <f t="shared" si="80"/>
        <v>3.3530551616849649</v>
      </c>
      <c r="I896" s="3">
        <f t="shared" si="81"/>
        <v>4.1221095968249855E-2</v>
      </c>
      <c r="J896" s="26">
        <v>11837.900750000001</v>
      </c>
      <c r="K896" s="26">
        <v>2.6569149489999999</v>
      </c>
      <c r="L896" s="3">
        <f t="shared" si="82"/>
        <v>3.714296090538276</v>
      </c>
      <c r="M896" s="3">
        <f t="shared" si="83"/>
        <v>1.7970948960059522E-2</v>
      </c>
    </row>
    <row r="897" spans="1:13" x14ac:dyDescent="0.2">
      <c r="A897" t="s">
        <v>1980</v>
      </c>
      <c r="B897" t="str">
        <f t="shared" si="78"/>
        <v>P</v>
      </c>
      <c r="C897" t="str">
        <f t="shared" si="79"/>
        <v>L</v>
      </c>
      <c r="D897" s="3">
        <v>10744.295</v>
      </c>
      <c r="E897" s="3">
        <v>169.595</v>
      </c>
      <c r="F897" s="3">
        <v>10289.831924731199</v>
      </c>
      <c r="G897" s="3">
        <v>6.4927217960357604</v>
      </c>
      <c r="H897" s="3">
        <f t="shared" si="80"/>
        <v>4.2298082402689134</v>
      </c>
      <c r="I897" s="3">
        <f t="shared" si="81"/>
        <v>3.8283686406060086E-2</v>
      </c>
      <c r="J897" s="26">
        <v>10369.57725</v>
      </c>
      <c r="K897" s="26">
        <v>2.8171491620000002</v>
      </c>
      <c r="L897" s="3">
        <f t="shared" si="82"/>
        <v>3.4875973714422379</v>
      </c>
      <c r="M897" s="3">
        <f t="shared" si="83"/>
        <v>1.661103901648044E-2</v>
      </c>
    </row>
    <row r="898" spans="1:13" x14ac:dyDescent="0.2">
      <c r="A898" t="s">
        <v>1392</v>
      </c>
      <c r="B898" t="str">
        <f t="shared" si="78"/>
        <v>P</v>
      </c>
      <c r="C898" t="str">
        <f t="shared" si="79"/>
        <v>L</v>
      </c>
      <c r="D898" s="3">
        <v>12174.537</v>
      </c>
      <c r="E898" s="3">
        <v>59.956000000000003</v>
      </c>
      <c r="F898" s="3">
        <v>11888.258174103499</v>
      </c>
      <c r="G898" s="3">
        <v>7.14021515846252</v>
      </c>
      <c r="H898" s="3">
        <f t="shared" si="80"/>
        <v>2.3514555493691551</v>
      </c>
      <c r="I898" s="3">
        <f t="shared" si="81"/>
        <v>0.11909091931520648</v>
      </c>
      <c r="J898" s="26">
        <v>11870.863310000001</v>
      </c>
      <c r="K898" s="26">
        <v>2.794102192</v>
      </c>
      <c r="L898" s="3">
        <f t="shared" si="82"/>
        <v>2.4943346100143242</v>
      </c>
      <c r="M898" s="3">
        <f t="shared" si="83"/>
        <v>4.6602545066382013E-2</v>
      </c>
    </row>
    <row r="899" spans="1:13" x14ac:dyDescent="0.2">
      <c r="A899" t="s">
        <v>1114</v>
      </c>
      <c r="B899" t="str">
        <f t="shared" si="78"/>
        <v>P</v>
      </c>
      <c r="C899" t="str">
        <f t="shared" si="79"/>
        <v>L</v>
      </c>
      <c r="D899" s="3">
        <v>11086.537</v>
      </c>
      <c r="E899" s="3">
        <v>101.36199999999999</v>
      </c>
      <c r="F899" s="3">
        <v>10739.861496376399</v>
      </c>
      <c r="G899" s="3">
        <v>6.3645780086517298</v>
      </c>
      <c r="H899" s="3">
        <f t="shared" si="80"/>
        <v>3.12699541456093</v>
      </c>
      <c r="I899" s="3">
        <f t="shared" si="81"/>
        <v>6.27905724892142E-2</v>
      </c>
      <c r="J899" s="26">
        <v>10857.682339999999</v>
      </c>
      <c r="K899" s="26">
        <v>2.652734041</v>
      </c>
      <c r="L899" s="3">
        <f t="shared" si="82"/>
        <v>2.0642573961553627</v>
      </c>
      <c r="M899" s="3">
        <f t="shared" si="83"/>
        <v>2.6170892849391291E-2</v>
      </c>
    </row>
    <row r="900" spans="1:13" x14ac:dyDescent="0.2">
      <c r="A900" t="s">
        <v>606</v>
      </c>
      <c r="B900" t="str">
        <f t="shared" ref="B900:B963" si="84">IF(LEFT(A900,1)="N","N","P")</f>
        <v>P</v>
      </c>
      <c r="C900" t="str">
        <f t="shared" ref="C900:C963" si="85" xml:space="preserve"> IF(B900="P",LEFT(A900,1),MID(A900,2,1))</f>
        <v>L</v>
      </c>
      <c r="D900" s="3">
        <v>8705.0110000000004</v>
      </c>
      <c r="E900" s="3">
        <v>5.3659999999999997</v>
      </c>
      <c r="F900" s="3">
        <v>8500.3666975390297</v>
      </c>
      <c r="G900" s="3">
        <v>1.7859647274017301</v>
      </c>
      <c r="H900" s="3">
        <f t="shared" ref="H900:H963" si="86">(D900-F900)*100/D900</f>
        <v>2.350879309181467</v>
      </c>
      <c r="I900" s="3">
        <f t="shared" ref="I900:I963" si="87">G900/E900</f>
        <v>0.33282980383930866</v>
      </c>
      <c r="J900" s="26">
        <v>8567.8154140000006</v>
      </c>
      <c r="K900" s="26">
        <v>2.7169289590000001</v>
      </c>
      <c r="L900" s="3">
        <f t="shared" ref="L900:L963" si="88">(D900-J900)*100/D900</f>
        <v>1.5760529883305123</v>
      </c>
      <c r="M900" s="3">
        <f t="shared" ref="M900:M963" si="89">K900/E900</f>
        <v>0.50632295173313457</v>
      </c>
    </row>
    <row r="901" spans="1:13" x14ac:dyDescent="0.2">
      <c r="A901" t="s">
        <v>2005</v>
      </c>
      <c r="B901" t="str">
        <f t="shared" si="84"/>
        <v>P</v>
      </c>
      <c r="C901" t="str">
        <f t="shared" si="85"/>
        <v>L</v>
      </c>
      <c r="D901" s="3">
        <v>9590.31</v>
      </c>
      <c r="E901" s="3">
        <v>4.6710000000000003</v>
      </c>
      <c r="F901" s="3">
        <v>9224.0741432722407</v>
      </c>
      <c r="G901" s="3">
        <v>5.6184587478637598</v>
      </c>
      <c r="H901" s="3">
        <f t="shared" si="86"/>
        <v>3.8188114537252584</v>
      </c>
      <c r="I901" s="3">
        <f t="shared" si="87"/>
        <v>1.2028385244837849</v>
      </c>
      <c r="J901" s="26">
        <v>9324.7257100000006</v>
      </c>
      <c r="K901" s="26">
        <v>2.7419798370000001</v>
      </c>
      <c r="L901" s="3">
        <f t="shared" si="88"/>
        <v>2.769298281285995</v>
      </c>
      <c r="M901" s="3">
        <f t="shared" si="89"/>
        <v>0.58702201605651894</v>
      </c>
    </row>
    <row r="902" spans="1:13" x14ac:dyDescent="0.2">
      <c r="A902" t="s">
        <v>1047</v>
      </c>
      <c r="B902" t="str">
        <f t="shared" si="84"/>
        <v>P</v>
      </c>
      <c r="C902" t="str">
        <f t="shared" si="85"/>
        <v>L</v>
      </c>
      <c r="D902" s="3">
        <v>9434.4789999999994</v>
      </c>
      <c r="E902" s="3">
        <v>8.8170000000000002</v>
      </c>
      <c r="F902" s="3">
        <v>9162.4413461073891</v>
      </c>
      <c r="G902" s="3">
        <v>2.2181832790374698</v>
      </c>
      <c r="H902" s="3">
        <f t="shared" si="86"/>
        <v>2.8834411936537276</v>
      </c>
      <c r="I902" s="3">
        <f t="shared" si="87"/>
        <v>0.25158027436060676</v>
      </c>
      <c r="J902" s="26">
        <v>9216.9249540000001</v>
      </c>
      <c r="K902" s="26">
        <v>2.6813368799999999</v>
      </c>
      <c r="L902" s="3">
        <f t="shared" si="88"/>
        <v>2.3059465816819276</v>
      </c>
      <c r="M902" s="3">
        <f t="shared" si="89"/>
        <v>0.3041098877169105</v>
      </c>
    </row>
    <row r="903" spans="1:13" x14ac:dyDescent="0.2">
      <c r="A903" t="s">
        <v>442</v>
      </c>
      <c r="B903" t="str">
        <f t="shared" si="84"/>
        <v>P</v>
      </c>
      <c r="C903" t="str">
        <f t="shared" si="85"/>
        <v>L</v>
      </c>
      <c r="D903" s="3">
        <v>9273.5120000000006</v>
      </c>
      <c r="E903" s="3">
        <v>9.8179999999999996</v>
      </c>
      <c r="F903" s="3">
        <v>9020.1531884177602</v>
      </c>
      <c r="G903" s="3">
        <v>3.4939658641815101</v>
      </c>
      <c r="H903" s="3">
        <f t="shared" si="86"/>
        <v>2.7320697011255324</v>
      </c>
      <c r="I903" s="3">
        <f t="shared" si="87"/>
        <v>0.35587348382374318</v>
      </c>
      <c r="J903" s="26">
        <v>9119.3414100000009</v>
      </c>
      <c r="K903" s="26">
        <v>2.64477706</v>
      </c>
      <c r="L903" s="3">
        <f t="shared" si="88"/>
        <v>1.662483318078412</v>
      </c>
      <c r="M903" s="3">
        <f t="shared" si="89"/>
        <v>0.26938042982277449</v>
      </c>
    </row>
    <row r="904" spans="1:13" x14ac:dyDescent="0.2">
      <c r="A904" t="s">
        <v>1477</v>
      </c>
      <c r="B904" t="str">
        <f t="shared" si="84"/>
        <v>P</v>
      </c>
      <c r="C904" t="str">
        <f t="shared" si="85"/>
        <v>L</v>
      </c>
      <c r="D904" s="3">
        <v>11596.383</v>
      </c>
      <c r="E904" s="3">
        <v>182.58799999999999</v>
      </c>
      <c r="F904" s="3">
        <v>11223.866179629</v>
      </c>
      <c r="G904" s="3">
        <v>7.59417700767517</v>
      </c>
      <c r="H904" s="3">
        <f t="shared" si="86"/>
        <v>3.2123535448165175</v>
      </c>
      <c r="I904" s="3">
        <f t="shared" si="87"/>
        <v>4.1591873549604412E-2</v>
      </c>
      <c r="J904" s="26">
        <v>11319.4463</v>
      </c>
      <c r="K904" s="26">
        <v>3.2153379919999998</v>
      </c>
      <c r="L904" s="3">
        <f t="shared" si="88"/>
        <v>2.3881299884627838</v>
      </c>
      <c r="M904" s="3">
        <f t="shared" si="89"/>
        <v>1.7609799066751374E-2</v>
      </c>
    </row>
    <row r="905" spans="1:13" x14ac:dyDescent="0.2">
      <c r="A905" t="s">
        <v>519</v>
      </c>
      <c r="B905" t="str">
        <f t="shared" si="84"/>
        <v>P</v>
      </c>
      <c r="C905" t="str">
        <f t="shared" si="85"/>
        <v>L</v>
      </c>
      <c r="D905" s="3">
        <v>11764.696</v>
      </c>
      <c r="E905" s="3">
        <v>94.573999999999998</v>
      </c>
      <c r="F905" s="3">
        <v>11441.462482868499</v>
      </c>
      <c r="G905" s="3">
        <v>6.5462980270385698</v>
      </c>
      <c r="H905" s="3">
        <f t="shared" si="86"/>
        <v>2.7474872035070077</v>
      </c>
      <c r="I905" s="3">
        <f t="shared" si="87"/>
        <v>6.9218791919962885E-2</v>
      </c>
      <c r="J905" s="26">
        <v>11412.972309999999</v>
      </c>
      <c r="K905" s="26">
        <v>2.7184262280000002</v>
      </c>
      <c r="L905" s="3">
        <f t="shared" si="88"/>
        <v>2.9896538763092622</v>
      </c>
      <c r="M905" s="3">
        <f t="shared" si="89"/>
        <v>2.8743906655106056E-2</v>
      </c>
    </row>
    <row r="906" spans="1:13" x14ac:dyDescent="0.2">
      <c r="A906" t="s">
        <v>984</v>
      </c>
      <c r="B906" t="str">
        <f t="shared" si="84"/>
        <v>P</v>
      </c>
      <c r="C906" t="str">
        <f t="shared" si="85"/>
        <v>L</v>
      </c>
      <c r="D906" s="3">
        <v>10103.937</v>
      </c>
      <c r="E906" s="3">
        <v>9.5039999999999996</v>
      </c>
      <c r="F906" s="3">
        <v>9824.2267333936306</v>
      </c>
      <c r="G906" s="3">
        <v>2.3192181587219198</v>
      </c>
      <c r="H906" s="3">
        <f t="shared" si="86"/>
        <v>2.7683294799479574</v>
      </c>
      <c r="I906" s="3">
        <f t="shared" si="87"/>
        <v>0.24402547966350169</v>
      </c>
      <c r="J906" s="26">
        <v>9905.148674</v>
      </c>
      <c r="K906" s="26">
        <v>2.9115719800000002</v>
      </c>
      <c r="L906" s="3">
        <f t="shared" si="88"/>
        <v>1.9674343377239969</v>
      </c>
      <c r="M906" s="3">
        <f t="shared" si="89"/>
        <v>0.30635227062289566</v>
      </c>
    </row>
    <row r="907" spans="1:13" x14ac:dyDescent="0.2">
      <c r="A907" t="s">
        <v>856</v>
      </c>
      <c r="B907" t="str">
        <f t="shared" si="84"/>
        <v>P</v>
      </c>
      <c r="C907" t="str">
        <f t="shared" si="85"/>
        <v>L</v>
      </c>
      <c r="D907" s="3">
        <v>12219.536</v>
      </c>
      <c r="E907" s="3">
        <v>83.27</v>
      </c>
      <c r="F907" s="3">
        <v>11869.252210581</v>
      </c>
      <c r="G907" s="3">
        <v>6.6230690479278502</v>
      </c>
      <c r="H907" s="3">
        <f t="shared" si="86"/>
        <v>2.8665883010533273</v>
      </c>
      <c r="I907" s="3">
        <f t="shared" si="87"/>
        <v>7.9537276905582446E-2</v>
      </c>
      <c r="J907" s="26">
        <v>11912.198609999999</v>
      </c>
      <c r="K907" s="26">
        <v>2.7405929570000001</v>
      </c>
      <c r="L907" s="3">
        <f t="shared" si="88"/>
        <v>2.5151314256122377</v>
      </c>
      <c r="M907" s="3">
        <f t="shared" si="89"/>
        <v>3.2912128701813377E-2</v>
      </c>
    </row>
    <row r="908" spans="1:13" x14ac:dyDescent="0.2">
      <c r="A908" t="s">
        <v>911</v>
      </c>
      <c r="B908" t="str">
        <f t="shared" si="84"/>
        <v>P</v>
      </c>
      <c r="C908" t="str">
        <f t="shared" si="85"/>
        <v>L</v>
      </c>
      <c r="D908" s="3">
        <v>8433.7119999999995</v>
      </c>
      <c r="E908" s="3">
        <v>4.2539999999999996</v>
      </c>
      <c r="F908" s="3">
        <v>8120.5950454537697</v>
      </c>
      <c r="G908" s="3">
        <v>1.4924337863922099</v>
      </c>
      <c r="H908" s="3">
        <f t="shared" si="86"/>
        <v>3.7126825595447164</v>
      </c>
      <c r="I908" s="3">
        <f t="shared" si="87"/>
        <v>0.35083069731833805</v>
      </c>
      <c r="J908" s="26">
        <v>8254.1398669999999</v>
      </c>
      <c r="K908" s="26">
        <v>2.8499939439999999</v>
      </c>
      <c r="L908" s="3">
        <f t="shared" si="88"/>
        <v>2.1292182256164272</v>
      </c>
      <c r="M908" s="3">
        <f t="shared" si="89"/>
        <v>0.66995626328161739</v>
      </c>
    </row>
    <row r="909" spans="1:13" x14ac:dyDescent="0.2">
      <c r="A909" t="s">
        <v>1532</v>
      </c>
      <c r="B909" t="str">
        <f t="shared" si="84"/>
        <v>P</v>
      </c>
      <c r="C909" t="str">
        <f t="shared" si="85"/>
        <v>L</v>
      </c>
      <c r="D909" s="3">
        <v>11299.72</v>
      </c>
      <c r="E909" s="3">
        <v>138.50899999999999</v>
      </c>
      <c r="F909" s="3">
        <v>10960.292945994601</v>
      </c>
      <c r="G909" s="3">
        <v>9.2439332008361799</v>
      </c>
      <c r="H909" s="3">
        <f t="shared" si="86"/>
        <v>3.0038536707582009</v>
      </c>
      <c r="I909" s="3">
        <f t="shared" si="87"/>
        <v>6.6738863184603023E-2</v>
      </c>
      <c r="J909" s="26">
        <v>11060.209650000001</v>
      </c>
      <c r="K909" s="26">
        <v>2.8958699700000001</v>
      </c>
      <c r="L909" s="3">
        <f t="shared" si="88"/>
        <v>2.1196131408565759</v>
      </c>
      <c r="M909" s="3">
        <f t="shared" si="89"/>
        <v>2.0907449840804573E-2</v>
      </c>
    </row>
    <row r="910" spans="1:13" x14ac:dyDescent="0.2">
      <c r="A910" t="s">
        <v>928</v>
      </c>
      <c r="B910" t="str">
        <f t="shared" si="84"/>
        <v>P</v>
      </c>
      <c r="C910" t="str">
        <f t="shared" si="85"/>
        <v>L</v>
      </c>
      <c r="D910" s="3">
        <v>8726.3220000000001</v>
      </c>
      <c r="E910" s="3">
        <v>4.8840000000000003</v>
      </c>
      <c r="F910" s="3">
        <v>8429.3298656345796</v>
      </c>
      <c r="G910" s="3">
        <v>1.9440839290618801</v>
      </c>
      <c r="H910" s="3">
        <f t="shared" si="86"/>
        <v>3.4034056314380847</v>
      </c>
      <c r="I910" s="3">
        <f t="shared" si="87"/>
        <v>0.39805158252700246</v>
      </c>
      <c r="J910" s="26">
        <v>8575.8250790000002</v>
      </c>
      <c r="K910" s="26">
        <v>2.9796600340000001</v>
      </c>
      <c r="L910" s="3">
        <f t="shared" si="88"/>
        <v>1.7246317635310722</v>
      </c>
      <c r="M910" s="3">
        <f t="shared" si="89"/>
        <v>0.61008600204750207</v>
      </c>
    </row>
    <row r="911" spans="1:13" x14ac:dyDescent="0.2">
      <c r="A911" t="s">
        <v>559</v>
      </c>
      <c r="B911" t="str">
        <f t="shared" si="84"/>
        <v>P</v>
      </c>
      <c r="C911" t="str">
        <f t="shared" si="85"/>
        <v>L</v>
      </c>
      <c r="D911" s="3">
        <v>7762.4</v>
      </c>
      <c r="E911" s="3">
        <v>2.2069999999999999</v>
      </c>
      <c r="F911" s="3">
        <v>7565.3354523588196</v>
      </c>
      <c r="G911" s="3">
        <v>1.51576805114746</v>
      </c>
      <c r="H911" s="3">
        <f t="shared" si="86"/>
        <v>2.5387064263781829</v>
      </c>
      <c r="I911" s="3">
        <f t="shared" si="87"/>
        <v>0.68680020441661083</v>
      </c>
      <c r="J911" s="26">
        <v>7673.5699320000003</v>
      </c>
      <c r="K911" s="26">
        <v>2.6717901230000001</v>
      </c>
      <c r="L911" s="3">
        <f t="shared" si="88"/>
        <v>1.1443634442955697</v>
      </c>
      <c r="M911" s="3">
        <f t="shared" si="89"/>
        <v>1.2105981526959675</v>
      </c>
    </row>
    <row r="912" spans="1:13" x14ac:dyDescent="0.2">
      <c r="A912" t="s">
        <v>79</v>
      </c>
      <c r="B912" t="str">
        <f t="shared" si="84"/>
        <v>P</v>
      </c>
      <c r="C912" t="str">
        <f t="shared" si="85"/>
        <v>L</v>
      </c>
      <c r="D912" s="3">
        <v>12170.65</v>
      </c>
      <c r="E912" s="3">
        <v>66.263999999999996</v>
      </c>
      <c r="F912" s="3">
        <v>11952.998746729399</v>
      </c>
      <c r="G912" s="3">
        <v>8.1928207874298096</v>
      </c>
      <c r="H912" s="3">
        <f t="shared" si="86"/>
        <v>1.7883289164555727</v>
      </c>
      <c r="I912" s="3">
        <f t="shared" si="87"/>
        <v>0.12363909192668432</v>
      </c>
      <c r="J912" s="26">
        <v>11639.1523</v>
      </c>
      <c r="K912" s="26">
        <v>2.7625830169999999</v>
      </c>
      <c r="L912" s="3">
        <f t="shared" si="88"/>
        <v>4.367044488174419</v>
      </c>
      <c r="M912" s="3">
        <f t="shared" si="89"/>
        <v>4.1690556214535796E-2</v>
      </c>
    </row>
    <row r="913" spans="1:13" x14ac:dyDescent="0.2">
      <c r="A913" t="s">
        <v>631</v>
      </c>
      <c r="B913" t="str">
        <f t="shared" si="84"/>
        <v>P</v>
      </c>
      <c r="C913" t="str">
        <f t="shared" si="85"/>
        <v>L</v>
      </c>
      <c r="D913" s="3">
        <v>8644.4660000000003</v>
      </c>
      <c r="E913" s="3">
        <v>6.0519999999999996</v>
      </c>
      <c r="F913" s="3">
        <v>8204.8560943001994</v>
      </c>
      <c r="G913" s="3">
        <v>1.3669512271881099</v>
      </c>
      <c r="H913" s="3">
        <f t="shared" si="86"/>
        <v>5.0854489531198448</v>
      </c>
      <c r="I913" s="3">
        <f t="shared" si="87"/>
        <v>0.22586768459816756</v>
      </c>
      <c r="J913" s="26">
        <v>8428.4987060000003</v>
      </c>
      <c r="K913" s="26">
        <v>2.660552263</v>
      </c>
      <c r="L913" s="3">
        <f t="shared" si="88"/>
        <v>2.4983300761435121</v>
      </c>
      <c r="M913" s="3">
        <f t="shared" si="89"/>
        <v>0.43961537723066757</v>
      </c>
    </row>
    <row r="914" spans="1:13" x14ac:dyDescent="0.2">
      <c r="A914" t="s">
        <v>1253</v>
      </c>
      <c r="B914" t="str">
        <f t="shared" si="84"/>
        <v>P</v>
      </c>
      <c r="C914" t="str">
        <f t="shared" si="85"/>
        <v>L</v>
      </c>
      <c r="D914" s="3">
        <v>10381.869000000001</v>
      </c>
      <c r="E914" s="3">
        <v>3.7549999999999999</v>
      </c>
      <c r="F914" s="3">
        <v>10109.072623284501</v>
      </c>
      <c r="G914" s="3">
        <v>3.2132201194763099</v>
      </c>
      <c r="H914" s="3">
        <f t="shared" si="86"/>
        <v>2.6276229907688076</v>
      </c>
      <c r="I914" s="3">
        <f t="shared" si="87"/>
        <v>0.85571774153829827</v>
      </c>
      <c r="J914" s="26">
        <v>10238.6517</v>
      </c>
      <c r="K914" s="26">
        <v>8.8786530490000004</v>
      </c>
      <c r="L914" s="3">
        <f t="shared" si="88"/>
        <v>1.3794943858374658</v>
      </c>
      <c r="M914" s="3">
        <f t="shared" si="89"/>
        <v>2.364488162183755</v>
      </c>
    </row>
    <row r="915" spans="1:13" x14ac:dyDescent="0.2">
      <c r="A915" t="s">
        <v>998</v>
      </c>
      <c r="B915" t="str">
        <f t="shared" si="84"/>
        <v>P</v>
      </c>
      <c r="C915" t="str">
        <f t="shared" si="85"/>
        <v>L</v>
      </c>
      <c r="D915" s="3">
        <v>9178.7929999999997</v>
      </c>
      <c r="E915" s="3">
        <v>7.423</v>
      </c>
      <c r="F915" s="3">
        <v>8810.9174373221904</v>
      </c>
      <c r="G915" s="3">
        <v>2.0691866874694802</v>
      </c>
      <c r="H915" s="3">
        <f t="shared" si="86"/>
        <v>4.0078860333576465</v>
      </c>
      <c r="I915" s="3">
        <f t="shared" si="87"/>
        <v>0.27875342684487137</v>
      </c>
      <c r="J915" s="26">
        <v>8897.3700480000007</v>
      </c>
      <c r="K915" s="26">
        <v>2.7024266720000001</v>
      </c>
      <c r="L915" s="3">
        <f t="shared" si="88"/>
        <v>3.0660126227925502</v>
      </c>
      <c r="M915" s="3">
        <f t="shared" si="89"/>
        <v>0.3640612517849926</v>
      </c>
    </row>
    <row r="916" spans="1:13" x14ac:dyDescent="0.2">
      <c r="A916" t="s">
        <v>414</v>
      </c>
      <c r="B916" t="str">
        <f t="shared" si="84"/>
        <v>P</v>
      </c>
      <c r="C916" t="str">
        <f t="shared" si="85"/>
        <v>L</v>
      </c>
      <c r="D916" s="3">
        <v>11624.111999999999</v>
      </c>
      <c r="E916" s="3">
        <v>166.32400000000001</v>
      </c>
      <c r="F916" s="3">
        <v>11027.5862428456</v>
      </c>
      <c r="G916" s="3">
        <v>7.0760688781738201</v>
      </c>
      <c r="H916" s="3">
        <f t="shared" si="86"/>
        <v>5.1317963656440932</v>
      </c>
      <c r="I916" s="3">
        <f t="shared" si="87"/>
        <v>4.2543883493505567E-2</v>
      </c>
      <c r="J916" s="26">
        <v>11025.31378</v>
      </c>
      <c r="K916" s="26">
        <v>2.7059710030000002</v>
      </c>
      <c r="L916" s="3">
        <f t="shared" si="88"/>
        <v>5.1513459264673189</v>
      </c>
      <c r="M916" s="3">
        <f t="shared" si="89"/>
        <v>1.6269275648733796E-2</v>
      </c>
    </row>
    <row r="917" spans="1:13" x14ac:dyDescent="0.2">
      <c r="A917" t="s">
        <v>767</v>
      </c>
      <c r="B917" t="str">
        <f t="shared" si="84"/>
        <v>P</v>
      </c>
      <c r="C917" t="str">
        <f t="shared" si="85"/>
        <v>L</v>
      </c>
      <c r="D917" s="3">
        <v>9136.2510000000002</v>
      </c>
      <c r="E917" s="3">
        <v>8.048</v>
      </c>
      <c r="F917" s="3">
        <v>8772.4608748054397</v>
      </c>
      <c r="G917" s="3">
        <v>1.7682521343231199</v>
      </c>
      <c r="H917" s="3">
        <f t="shared" si="86"/>
        <v>3.981831554261813</v>
      </c>
      <c r="I917" s="3">
        <f t="shared" si="87"/>
        <v>0.21971323736619283</v>
      </c>
      <c r="J917" s="26">
        <v>8890.7710160000006</v>
      </c>
      <c r="K917" s="26">
        <v>2.6595480440000001</v>
      </c>
      <c r="L917" s="3">
        <f t="shared" si="88"/>
        <v>2.6868787208232305</v>
      </c>
      <c r="M917" s="3">
        <f t="shared" si="89"/>
        <v>0.33046074105367795</v>
      </c>
    </row>
    <row r="918" spans="1:13" x14ac:dyDescent="0.2">
      <c r="A918" t="s">
        <v>638</v>
      </c>
      <c r="B918" t="str">
        <f t="shared" si="84"/>
        <v>P</v>
      </c>
      <c r="C918" t="str">
        <f t="shared" si="85"/>
        <v>L</v>
      </c>
      <c r="D918" s="3">
        <v>8877.9079999999994</v>
      </c>
      <c r="E918" s="3">
        <v>9.2430000000000003</v>
      </c>
      <c r="F918" s="3">
        <v>8387.0111481183903</v>
      </c>
      <c r="G918" s="3">
        <v>1.6793680191039999</v>
      </c>
      <c r="H918" s="3">
        <f t="shared" si="86"/>
        <v>5.5294203531013064</v>
      </c>
      <c r="I918" s="3">
        <f t="shared" si="87"/>
        <v>0.18169079509942657</v>
      </c>
      <c r="J918" s="26">
        <v>8490.9227289999999</v>
      </c>
      <c r="K918" s="26">
        <v>2.6558711530000001</v>
      </c>
      <c r="L918" s="3">
        <f t="shared" si="88"/>
        <v>4.3589691512910429</v>
      </c>
      <c r="M918" s="3">
        <f t="shared" si="89"/>
        <v>0.28733865119549928</v>
      </c>
    </row>
    <row r="919" spans="1:13" x14ac:dyDescent="0.2">
      <c r="A919" t="s">
        <v>609</v>
      </c>
      <c r="B919" t="str">
        <f t="shared" si="84"/>
        <v>P</v>
      </c>
      <c r="C919" t="str">
        <f t="shared" si="85"/>
        <v>L</v>
      </c>
      <c r="D919" s="3">
        <v>8392.2510000000002</v>
      </c>
      <c r="E919" s="3">
        <v>4.4539999999999997</v>
      </c>
      <c r="F919" s="3">
        <v>8061.0729428764398</v>
      </c>
      <c r="G919" s="3">
        <v>1.6027348041534399</v>
      </c>
      <c r="H919" s="3">
        <f t="shared" si="86"/>
        <v>3.9462363211438793</v>
      </c>
      <c r="I919" s="3">
        <f t="shared" si="87"/>
        <v>0.35984167134114053</v>
      </c>
      <c r="J919" s="26">
        <v>8190.9175500000001</v>
      </c>
      <c r="K919" s="26">
        <v>2.7050907610000001</v>
      </c>
      <c r="L919" s="3">
        <f t="shared" si="88"/>
        <v>2.399039900022057</v>
      </c>
      <c r="M919" s="3">
        <f t="shared" si="89"/>
        <v>0.60733964099685678</v>
      </c>
    </row>
    <row r="920" spans="1:13" x14ac:dyDescent="0.2">
      <c r="A920" t="s">
        <v>627</v>
      </c>
      <c r="B920" t="str">
        <f t="shared" si="84"/>
        <v>P</v>
      </c>
      <c r="C920" t="str">
        <f t="shared" si="85"/>
        <v>L</v>
      </c>
      <c r="D920" s="3">
        <v>9084.8420000000006</v>
      </c>
      <c r="E920" s="3">
        <v>7.3209999999999997</v>
      </c>
      <c r="F920" s="3">
        <v>8516.4188836397807</v>
      </c>
      <c r="G920" s="3">
        <v>1.8725121021270701</v>
      </c>
      <c r="H920" s="3">
        <f t="shared" si="86"/>
        <v>6.2568299631432209</v>
      </c>
      <c r="I920" s="3">
        <f t="shared" si="87"/>
        <v>0.25577272259623962</v>
      </c>
      <c r="J920" s="26">
        <v>8658.4873439999992</v>
      </c>
      <c r="K920" s="26">
        <v>2.6808071139999998</v>
      </c>
      <c r="L920" s="3">
        <f t="shared" si="88"/>
        <v>4.6930332525320893</v>
      </c>
      <c r="M920" s="3">
        <f t="shared" si="89"/>
        <v>0.36618045540226746</v>
      </c>
    </row>
    <row r="921" spans="1:13" x14ac:dyDescent="0.2">
      <c r="A921" t="s">
        <v>1384</v>
      </c>
      <c r="B921" t="str">
        <f t="shared" si="84"/>
        <v>P</v>
      </c>
      <c r="C921" t="str">
        <f t="shared" si="85"/>
        <v>L</v>
      </c>
      <c r="D921" s="3">
        <v>8301.1180000000004</v>
      </c>
      <c r="E921" s="3">
        <v>2.8250000000000002</v>
      </c>
      <c r="F921" s="3">
        <v>7994.4055018877498</v>
      </c>
      <c r="G921" s="3">
        <v>1.43633580207824</v>
      </c>
      <c r="H921" s="3">
        <f t="shared" si="86"/>
        <v>3.6948336129211823</v>
      </c>
      <c r="I921" s="3">
        <f t="shared" si="87"/>
        <v>0.50843745206309376</v>
      </c>
      <c r="J921" s="26">
        <v>8238.914589</v>
      </c>
      <c r="K921" s="26">
        <v>2.8016309740000001</v>
      </c>
      <c r="L921" s="3">
        <f t="shared" si="88"/>
        <v>0.74933775185463469</v>
      </c>
      <c r="M921" s="3">
        <f t="shared" si="89"/>
        <v>0.9917277784070796</v>
      </c>
    </row>
    <row r="922" spans="1:13" x14ac:dyDescent="0.2">
      <c r="A922" t="s">
        <v>1096</v>
      </c>
      <c r="B922" t="str">
        <f t="shared" si="84"/>
        <v>P</v>
      </c>
      <c r="C922" t="str">
        <f t="shared" si="85"/>
        <v>L</v>
      </c>
      <c r="D922" s="3">
        <v>10251.994000000001</v>
      </c>
      <c r="E922" s="3">
        <v>5.7930000000000001</v>
      </c>
      <c r="F922" s="3">
        <v>9994.4739625146303</v>
      </c>
      <c r="G922" s="3">
        <v>2.4288678169250399</v>
      </c>
      <c r="H922" s="3">
        <f t="shared" si="86"/>
        <v>2.5119019527847</v>
      </c>
      <c r="I922" s="3">
        <f t="shared" si="87"/>
        <v>0.41927633642759188</v>
      </c>
      <c r="J922" s="26">
        <v>10104.43852</v>
      </c>
      <c r="K922" s="26">
        <v>2.7371897700000001</v>
      </c>
      <c r="L922" s="3">
        <f t="shared" si="88"/>
        <v>1.4392856648179944</v>
      </c>
      <c r="M922" s="3">
        <f t="shared" si="89"/>
        <v>0.47249952874158468</v>
      </c>
    </row>
    <row r="923" spans="1:13" x14ac:dyDescent="0.2">
      <c r="A923" t="s">
        <v>837</v>
      </c>
      <c r="B923" t="str">
        <f t="shared" si="84"/>
        <v>P</v>
      </c>
      <c r="C923" t="str">
        <f t="shared" si="85"/>
        <v>L</v>
      </c>
      <c r="D923" s="3">
        <v>12022.884</v>
      </c>
      <c r="E923" s="3">
        <v>83.447000000000003</v>
      </c>
      <c r="F923" s="3">
        <v>11565.7136963393</v>
      </c>
      <c r="G923" s="3">
        <v>8.7372150421142507</v>
      </c>
      <c r="H923" s="3">
        <f t="shared" si="86"/>
        <v>3.802501160792199</v>
      </c>
      <c r="I923" s="3">
        <f t="shared" si="87"/>
        <v>0.10470376457049685</v>
      </c>
      <c r="J923" s="26">
        <v>11587.08013</v>
      </c>
      <c r="K923" s="26">
        <v>2.7173039910000001</v>
      </c>
      <c r="L923" s="3">
        <f t="shared" si="88"/>
        <v>3.6247864489085959</v>
      </c>
      <c r="M923" s="3">
        <f t="shared" si="89"/>
        <v>3.256323164403753E-2</v>
      </c>
    </row>
    <row r="924" spans="1:13" x14ac:dyDescent="0.2">
      <c r="A924" t="s">
        <v>1459</v>
      </c>
      <c r="B924" t="str">
        <f t="shared" si="84"/>
        <v>P</v>
      </c>
      <c r="C924" t="str">
        <f t="shared" si="85"/>
        <v>L</v>
      </c>
      <c r="D924" s="3">
        <v>8232.8209999999999</v>
      </c>
      <c r="E924" s="3">
        <v>4.218</v>
      </c>
      <c r="F924" s="3">
        <v>7865.4316167306297</v>
      </c>
      <c r="G924" s="3">
        <v>1.43682312965393</v>
      </c>
      <c r="H924" s="3">
        <f t="shared" si="86"/>
        <v>4.4624969165413679</v>
      </c>
      <c r="I924" s="3">
        <f t="shared" si="87"/>
        <v>0.34064085577380987</v>
      </c>
      <c r="J924" s="26">
        <v>8040.2927879999997</v>
      </c>
      <c r="K924" s="26">
        <v>2.8193190100000001</v>
      </c>
      <c r="L924" s="3">
        <f t="shared" si="88"/>
        <v>2.3385448560098681</v>
      </c>
      <c r="M924" s="3">
        <f t="shared" si="89"/>
        <v>0.66840185158843057</v>
      </c>
    </row>
    <row r="925" spans="1:13" x14ac:dyDescent="0.2">
      <c r="A925" t="s">
        <v>485</v>
      </c>
      <c r="B925" t="str">
        <f t="shared" si="84"/>
        <v>P</v>
      </c>
      <c r="C925" t="str">
        <f t="shared" si="85"/>
        <v>L</v>
      </c>
      <c r="D925" s="3">
        <v>9952.7150000000001</v>
      </c>
      <c r="E925" s="3">
        <v>4.7590000000000003</v>
      </c>
      <c r="F925" s="3">
        <v>9675.9028644354603</v>
      </c>
      <c r="G925" s="3">
        <v>2.33381128311157</v>
      </c>
      <c r="H925" s="3">
        <f t="shared" si="86"/>
        <v>2.7812726031493904</v>
      </c>
      <c r="I925" s="3">
        <f t="shared" si="87"/>
        <v>0.49039951315645514</v>
      </c>
      <c r="J925" s="26">
        <v>9824.1208549999992</v>
      </c>
      <c r="K925" s="26">
        <v>2.7277278900000002</v>
      </c>
      <c r="L925" s="3">
        <f t="shared" si="88"/>
        <v>1.2920509127409048</v>
      </c>
      <c r="M925" s="3">
        <f t="shared" si="89"/>
        <v>0.57317249212019328</v>
      </c>
    </row>
    <row r="926" spans="1:13" x14ac:dyDescent="0.2">
      <c r="A926" t="s">
        <v>563</v>
      </c>
      <c r="B926" t="str">
        <f t="shared" si="84"/>
        <v>P</v>
      </c>
      <c r="C926" t="str">
        <f t="shared" si="85"/>
        <v>L</v>
      </c>
      <c r="D926" s="3">
        <v>8188.1570000000002</v>
      </c>
      <c r="E926" s="3">
        <v>4.4020000000000001</v>
      </c>
      <c r="F926" s="3">
        <v>7922.0133552891803</v>
      </c>
      <c r="G926" s="3">
        <v>1.2909638881683301</v>
      </c>
      <c r="H926" s="3">
        <f t="shared" si="86"/>
        <v>3.2503485791835685</v>
      </c>
      <c r="I926" s="3">
        <f t="shared" si="87"/>
        <v>0.2932675802290618</v>
      </c>
      <c r="J926" s="26">
        <v>7960.9283379999997</v>
      </c>
      <c r="K926" s="26">
        <v>2.6285510059999999</v>
      </c>
      <c r="L926" s="3">
        <f t="shared" si="88"/>
        <v>2.7750892172683113</v>
      </c>
      <c r="M926" s="3">
        <f t="shared" si="89"/>
        <v>0.59712653475692867</v>
      </c>
    </row>
    <row r="927" spans="1:13" x14ac:dyDescent="0.2">
      <c r="A927" t="s">
        <v>176</v>
      </c>
      <c r="B927" t="str">
        <f t="shared" si="84"/>
        <v>P</v>
      </c>
      <c r="C927" t="str">
        <f t="shared" si="85"/>
        <v>L</v>
      </c>
      <c r="D927" s="3">
        <v>10277.762000000001</v>
      </c>
      <c r="E927" s="3">
        <v>7.0330000000000004</v>
      </c>
      <c r="F927" s="3">
        <v>9886.5926686020302</v>
      </c>
      <c r="G927" s="3">
        <v>2.4777808189392001</v>
      </c>
      <c r="H927" s="3">
        <f t="shared" si="86"/>
        <v>3.8059777157514483</v>
      </c>
      <c r="I927" s="3">
        <f t="shared" si="87"/>
        <v>0.35230780875006396</v>
      </c>
      <c r="J927" s="26">
        <v>9994.7723509999996</v>
      </c>
      <c r="K927" s="26">
        <v>4.3042550090000002</v>
      </c>
      <c r="L927" s="3">
        <f t="shared" si="88"/>
        <v>2.7534170279483119</v>
      </c>
      <c r="M927" s="3">
        <f t="shared" si="89"/>
        <v>0.61200839030285792</v>
      </c>
    </row>
    <row r="928" spans="1:13" x14ac:dyDescent="0.2">
      <c r="A928" t="s">
        <v>458</v>
      </c>
      <c r="B928" t="str">
        <f t="shared" si="84"/>
        <v>P</v>
      </c>
      <c r="C928" t="str">
        <f t="shared" si="85"/>
        <v>L</v>
      </c>
      <c r="D928" s="3">
        <v>9852.3430000000008</v>
      </c>
      <c r="E928" s="3">
        <v>4.516</v>
      </c>
      <c r="F928" s="3">
        <v>9543.2427495500597</v>
      </c>
      <c r="G928" s="3">
        <v>2.3012669086456299</v>
      </c>
      <c r="H928" s="3">
        <f t="shared" si="86"/>
        <v>3.137327338785719</v>
      </c>
      <c r="I928" s="3">
        <f t="shared" si="87"/>
        <v>0.50958080350877544</v>
      </c>
      <c r="J928" s="26">
        <v>9687.9824090000002</v>
      </c>
      <c r="K928" s="26">
        <v>2.9546999930000002</v>
      </c>
      <c r="L928" s="3">
        <f t="shared" si="88"/>
        <v>1.6682386210061968</v>
      </c>
      <c r="M928" s="3">
        <f t="shared" si="89"/>
        <v>0.65427369198405672</v>
      </c>
    </row>
    <row r="929" spans="1:13" x14ac:dyDescent="0.2">
      <c r="A929" t="s">
        <v>292</v>
      </c>
      <c r="B929" t="str">
        <f t="shared" si="84"/>
        <v>P</v>
      </c>
      <c r="C929" t="str">
        <f t="shared" si="85"/>
        <v>L</v>
      </c>
      <c r="D929" s="3">
        <v>10976.602999999999</v>
      </c>
      <c r="E929" s="3">
        <v>93.156000000000006</v>
      </c>
      <c r="F929" s="3">
        <v>10589.188784005901</v>
      </c>
      <c r="G929" s="3">
        <v>6.8807492256164497</v>
      </c>
      <c r="H929" s="3">
        <f t="shared" si="86"/>
        <v>3.5294545679942915</v>
      </c>
      <c r="I929" s="3">
        <f t="shared" si="87"/>
        <v>7.3862652170729196E-2</v>
      </c>
      <c r="J929" s="26">
        <v>10696.704949999999</v>
      </c>
      <c r="K929" s="26">
        <v>2.6327760219999998</v>
      </c>
      <c r="L929" s="3">
        <f t="shared" si="88"/>
        <v>2.5499514740580471</v>
      </c>
      <c r="M929" s="3">
        <f t="shared" si="89"/>
        <v>2.8262012344883847E-2</v>
      </c>
    </row>
    <row r="930" spans="1:13" x14ac:dyDescent="0.2">
      <c r="A930" t="s">
        <v>1247</v>
      </c>
      <c r="B930" t="str">
        <f t="shared" si="84"/>
        <v>P</v>
      </c>
      <c r="C930" t="str">
        <f t="shared" si="85"/>
        <v>L</v>
      </c>
      <c r="D930" s="3">
        <v>7839.1009999999997</v>
      </c>
      <c r="E930" s="3">
        <v>2.742</v>
      </c>
      <c r="F930" s="3">
        <v>7482.2562200708699</v>
      </c>
      <c r="G930" s="3">
        <v>1.8457112312316799</v>
      </c>
      <c r="H930" s="3">
        <f t="shared" si="86"/>
        <v>4.5521135641590762</v>
      </c>
      <c r="I930" s="3">
        <f t="shared" si="87"/>
        <v>0.67312590489849744</v>
      </c>
      <c r="J930" s="26">
        <v>7709.7736649999997</v>
      </c>
      <c r="K930" s="26">
        <v>3.2998118399999998</v>
      </c>
      <c r="L930" s="3">
        <f t="shared" si="88"/>
        <v>1.6497725313144957</v>
      </c>
      <c r="M930" s="3">
        <f t="shared" si="89"/>
        <v>1.2034324726477024</v>
      </c>
    </row>
    <row r="931" spans="1:13" x14ac:dyDescent="0.2">
      <c r="A931" t="s">
        <v>964</v>
      </c>
      <c r="B931" t="str">
        <f t="shared" si="84"/>
        <v>P</v>
      </c>
      <c r="C931" t="str">
        <f t="shared" si="85"/>
        <v>L</v>
      </c>
      <c r="D931" s="3">
        <v>8618.0040000000008</v>
      </c>
      <c r="E931" s="3">
        <v>23.088000000000001</v>
      </c>
      <c r="F931" s="3">
        <v>8366.9295888116794</v>
      </c>
      <c r="G931" s="3">
        <v>3.1618559360504102</v>
      </c>
      <c r="H931" s="3">
        <f t="shared" si="86"/>
        <v>2.9133707896668577</v>
      </c>
      <c r="I931" s="3">
        <f t="shared" si="87"/>
        <v>0.13694802217820556</v>
      </c>
      <c r="J931" s="26">
        <v>8523.6154270000006</v>
      </c>
      <c r="K931" s="26">
        <v>4.4086139199999996</v>
      </c>
      <c r="L931" s="3">
        <f t="shared" si="88"/>
        <v>1.0952486561853554</v>
      </c>
      <c r="M931" s="3">
        <f t="shared" si="89"/>
        <v>0.19094828135828135</v>
      </c>
    </row>
    <row r="932" spans="1:13" x14ac:dyDescent="0.2">
      <c r="A932" t="s">
        <v>501</v>
      </c>
      <c r="B932" t="str">
        <f t="shared" si="84"/>
        <v>P</v>
      </c>
      <c r="C932" t="str">
        <f t="shared" si="85"/>
        <v>L</v>
      </c>
      <c r="D932" s="3">
        <v>8769.0920000000006</v>
      </c>
      <c r="E932" s="3">
        <v>13.555999999999999</v>
      </c>
      <c r="F932" s="3">
        <v>8531.9559350318996</v>
      </c>
      <c r="G932" s="3">
        <v>2.9890539646148602</v>
      </c>
      <c r="H932" s="3">
        <f t="shared" si="86"/>
        <v>2.7042259901948911</v>
      </c>
      <c r="I932" s="3">
        <f t="shared" si="87"/>
        <v>0.22049675159448659</v>
      </c>
      <c r="J932" s="26">
        <v>8732.118735</v>
      </c>
      <c r="K932" s="26">
        <v>2.836953163</v>
      </c>
      <c r="L932" s="3">
        <f t="shared" si="88"/>
        <v>0.42163162388991399</v>
      </c>
      <c r="M932" s="3">
        <f t="shared" si="89"/>
        <v>0.20927656853054</v>
      </c>
    </row>
    <row r="933" spans="1:13" x14ac:dyDescent="0.2">
      <c r="A933" t="s">
        <v>246</v>
      </c>
      <c r="B933" t="str">
        <f t="shared" si="84"/>
        <v>P</v>
      </c>
      <c r="C933" t="str">
        <f t="shared" si="85"/>
        <v>L</v>
      </c>
      <c r="D933" s="3">
        <v>11136.252</v>
      </c>
      <c r="E933" s="3">
        <v>38.719000000000001</v>
      </c>
      <c r="F933" s="3">
        <v>10886.257265248199</v>
      </c>
      <c r="G933" s="3">
        <v>3.16909432411193</v>
      </c>
      <c r="H933" s="3">
        <f t="shared" si="86"/>
        <v>2.2448731831122437</v>
      </c>
      <c r="I933" s="3">
        <f t="shared" si="87"/>
        <v>8.1848558178463537E-2</v>
      </c>
      <c r="J933" s="26">
        <v>11037.11795</v>
      </c>
      <c r="K933" s="26">
        <v>2.8992168899999999</v>
      </c>
      <c r="L933" s="3">
        <f t="shared" si="88"/>
        <v>0.8901922298453786</v>
      </c>
      <c r="M933" s="3">
        <f t="shared" si="89"/>
        <v>7.4878403109584435E-2</v>
      </c>
    </row>
    <row r="934" spans="1:13" x14ac:dyDescent="0.2">
      <c r="A934" t="s">
        <v>185</v>
      </c>
      <c r="B934" t="str">
        <f t="shared" si="84"/>
        <v>P</v>
      </c>
      <c r="C934" t="str">
        <f t="shared" si="85"/>
        <v>L</v>
      </c>
      <c r="D934" s="3">
        <v>13386.797</v>
      </c>
      <c r="E934" s="3">
        <v>164.39400000000001</v>
      </c>
      <c r="F934" s="3">
        <v>12933.7894379064</v>
      </c>
      <c r="G934" s="3">
        <v>5.2434301376342702</v>
      </c>
      <c r="H934" s="3">
        <f t="shared" si="86"/>
        <v>3.3839876864764618</v>
      </c>
      <c r="I934" s="3">
        <f t="shared" si="87"/>
        <v>3.1895507972518888E-2</v>
      </c>
      <c r="J934" s="26">
        <v>13059.4022</v>
      </c>
      <c r="K934" s="26">
        <v>3.3179757599999999</v>
      </c>
      <c r="L934" s="3">
        <f t="shared" si="88"/>
        <v>2.445654475824202</v>
      </c>
      <c r="M934" s="3">
        <f t="shared" si="89"/>
        <v>2.0183070914996895E-2</v>
      </c>
    </row>
    <row r="935" spans="1:13" x14ac:dyDescent="0.2">
      <c r="A935" t="s">
        <v>1267</v>
      </c>
      <c r="B935" t="str">
        <f t="shared" si="84"/>
        <v>P</v>
      </c>
      <c r="C935" t="str">
        <f t="shared" si="85"/>
        <v>L</v>
      </c>
      <c r="D935" s="3">
        <v>14158.448</v>
      </c>
      <c r="E935" s="3">
        <v>67.581999999999994</v>
      </c>
      <c r="F935" s="3">
        <v>13725.0384273773</v>
      </c>
      <c r="G935" s="3">
        <v>7.1201460361480704</v>
      </c>
      <c r="H935" s="3">
        <f t="shared" si="86"/>
        <v>3.0611375810590298</v>
      </c>
      <c r="I935" s="3">
        <f t="shared" si="87"/>
        <v>0.10535565736657795</v>
      </c>
      <c r="J935" s="26">
        <v>13822.877270000001</v>
      </c>
      <c r="K935" s="26">
        <v>3.1411409379999999</v>
      </c>
      <c r="L935" s="3">
        <f t="shared" si="88"/>
        <v>2.370109562856038</v>
      </c>
      <c r="M935" s="3">
        <f t="shared" si="89"/>
        <v>4.6478957976976119E-2</v>
      </c>
    </row>
    <row r="936" spans="1:13" x14ac:dyDescent="0.2">
      <c r="A936" t="s">
        <v>109</v>
      </c>
      <c r="B936" t="str">
        <f t="shared" si="84"/>
        <v>P</v>
      </c>
      <c r="C936" t="str">
        <f t="shared" si="85"/>
        <v>L</v>
      </c>
      <c r="D936" s="3">
        <v>8478.1450000000004</v>
      </c>
      <c r="E936" s="3">
        <v>26.725000000000001</v>
      </c>
      <c r="F936" s="3">
        <v>8207.7724894395305</v>
      </c>
      <c r="G936" s="3">
        <v>2.9917078018188401</v>
      </c>
      <c r="H936" s="3">
        <f t="shared" si="86"/>
        <v>3.1890526826383585</v>
      </c>
      <c r="I936" s="3">
        <f t="shared" si="87"/>
        <v>0.11194416470790795</v>
      </c>
      <c r="J936" s="26">
        <v>8290.3247979999996</v>
      </c>
      <c r="K936" s="26">
        <v>4.0162479879999999</v>
      </c>
      <c r="L936" s="3">
        <f t="shared" si="88"/>
        <v>2.2153454794651517</v>
      </c>
      <c r="M936" s="3">
        <f t="shared" si="89"/>
        <v>0.15028056082319924</v>
      </c>
    </row>
    <row r="937" spans="1:13" x14ac:dyDescent="0.2">
      <c r="A937" t="s">
        <v>1166</v>
      </c>
      <c r="B937" t="str">
        <f t="shared" si="84"/>
        <v>P</v>
      </c>
      <c r="C937" t="str">
        <f t="shared" si="85"/>
        <v>L</v>
      </c>
      <c r="D937" s="3">
        <v>14076.178</v>
      </c>
      <c r="E937" s="3">
        <v>61.470999999999997</v>
      </c>
      <c r="F937" s="3">
        <v>13676.639223821099</v>
      </c>
      <c r="G937" s="3">
        <v>5.0548100471496502</v>
      </c>
      <c r="H937" s="3">
        <f t="shared" si="86"/>
        <v>2.8384038350388909</v>
      </c>
      <c r="I937" s="3">
        <f t="shared" si="87"/>
        <v>8.2230808790318202E-2</v>
      </c>
      <c r="J937" s="26">
        <v>13746.769539999999</v>
      </c>
      <c r="K937" s="26">
        <v>2.7884953019999998</v>
      </c>
      <c r="L937" s="3">
        <f t="shared" si="88"/>
        <v>2.3401839618680622</v>
      </c>
      <c r="M937" s="3">
        <f t="shared" si="89"/>
        <v>4.5362777602446683E-2</v>
      </c>
    </row>
    <row r="938" spans="1:13" x14ac:dyDescent="0.2">
      <c r="A938" t="s">
        <v>1445</v>
      </c>
      <c r="B938" t="str">
        <f t="shared" si="84"/>
        <v>P</v>
      </c>
      <c r="C938" t="str">
        <f t="shared" si="85"/>
        <v>L</v>
      </c>
      <c r="D938" s="3">
        <v>12508.004000000001</v>
      </c>
      <c r="E938" s="3">
        <v>120.902</v>
      </c>
      <c r="F938" s="3">
        <v>12035.0832219315</v>
      </c>
      <c r="G938" s="3">
        <v>5.5299079418182302</v>
      </c>
      <c r="H938" s="3">
        <f t="shared" si="86"/>
        <v>3.7809452097113256</v>
      </c>
      <c r="I938" s="3">
        <f t="shared" si="87"/>
        <v>4.5738763145508184E-2</v>
      </c>
      <c r="J938" s="26">
        <v>12193.381369999999</v>
      </c>
      <c r="K938" s="26">
        <v>3.1908061499999998</v>
      </c>
      <c r="L938" s="3">
        <f t="shared" si="88"/>
        <v>2.5153703980267488</v>
      </c>
      <c r="M938" s="3">
        <f t="shared" si="89"/>
        <v>2.6391673835006863E-2</v>
      </c>
    </row>
    <row r="939" spans="1:13" x14ac:dyDescent="0.2">
      <c r="A939" t="s">
        <v>878</v>
      </c>
      <c r="B939" t="str">
        <f t="shared" si="84"/>
        <v>P</v>
      </c>
      <c r="C939" t="str">
        <f t="shared" si="85"/>
        <v>L</v>
      </c>
      <c r="D939" s="3">
        <v>8013.35</v>
      </c>
      <c r="E939" s="3">
        <v>27.358000000000001</v>
      </c>
      <c r="F939" s="3">
        <v>7713.2624935355398</v>
      </c>
      <c r="G939" s="3">
        <v>2.8394351005554199</v>
      </c>
      <c r="H939" s="3">
        <f t="shared" si="86"/>
        <v>3.7448446213438897</v>
      </c>
      <c r="I939" s="3">
        <f t="shared" si="87"/>
        <v>0.10378810953123108</v>
      </c>
      <c r="J939" s="26">
        <v>7876.1713929999996</v>
      </c>
      <c r="K939" s="26">
        <v>4.8700771329999997</v>
      </c>
      <c r="L939" s="3">
        <f t="shared" si="88"/>
        <v>1.7118758946008938</v>
      </c>
      <c r="M939" s="3">
        <f t="shared" si="89"/>
        <v>0.1780129078514511</v>
      </c>
    </row>
    <row r="940" spans="1:13" x14ac:dyDescent="0.2">
      <c r="A940" t="s">
        <v>143</v>
      </c>
      <c r="B940" t="str">
        <f t="shared" si="84"/>
        <v>P</v>
      </c>
      <c r="C940" t="str">
        <f t="shared" si="85"/>
        <v>L</v>
      </c>
      <c r="D940" s="3">
        <v>14224.164000000001</v>
      </c>
      <c r="E940" s="3">
        <v>66.347999999999999</v>
      </c>
      <c r="F940" s="3">
        <v>13710.6311607058</v>
      </c>
      <c r="G940" s="3">
        <v>4.9647448062896702</v>
      </c>
      <c r="H940" s="3">
        <f t="shared" si="86"/>
        <v>3.6102848595826158</v>
      </c>
      <c r="I940" s="3">
        <f t="shared" si="87"/>
        <v>7.4828854016544141E-2</v>
      </c>
      <c r="J940" s="26">
        <v>13703.64537</v>
      </c>
      <c r="K940" s="26">
        <v>3.0582058430000001</v>
      </c>
      <c r="L940" s="3">
        <f t="shared" si="88"/>
        <v>3.6593969951415102</v>
      </c>
      <c r="M940" s="3">
        <f t="shared" si="89"/>
        <v>4.6093414164707303E-2</v>
      </c>
    </row>
    <row r="941" spans="1:13" x14ac:dyDescent="0.2">
      <c r="A941" t="s">
        <v>445</v>
      </c>
      <c r="B941" t="str">
        <f t="shared" si="84"/>
        <v>P</v>
      </c>
      <c r="C941" t="str">
        <f t="shared" si="85"/>
        <v>L</v>
      </c>
      <c r="D941" s="3">
        <v>12368.957</v>
      </c>
      <c r="E941" s="3">
        <v>140.75</v>
      </c>
      <c r="F941" s="3">
        <v>11855.385977311</v>
      </c>
      <c r="G941" s="3">
        <v>3.8984460830688401</v>
      </c>
      <c r="H941" s="3">
        <f t="shared" si="86"/>
        <v>4.1520964353663814</v>
      </c>
      <c r="I941" s="3">
        <f t="shared" si="87"/>
        <v>2.7697663112389626E-2</v>
      </c>
      <c r="J941" s="26">
        <v>11918.79687</v>
      </c>
      <c r="K941" s="26">
        <v>2.8430609699999998</v>
      </c>
      <c r="L941" s="3">
        <f t="shared" si="88"/>
        <v>3.6394348367449267</v>
      </c>
      <c r="M941" s="3">
        <f t="shared" si="89"/>
        <v>2.0199367460035523E-2</v>
      </c>
    </row>
    <row r="942" spans="1:13" x14ac:dyDescent="0.2">
      <c r="A942" t="s">
        <v>808</v>
      </c>
      <c r="B942" t="str">
        <f t="shared" si="84"/>
        <v>P</v>
      </c>
      <c r="C942" t="str">
        <f t="shared" si="85"/>
        <v>L</v>
      </c>
      <c r="D942" s="3">
        <v>10052.272000000001</v>
      </c>
      <c r="E942" s="3">
        <v>57.295000000000002</v>
      </c>
      <c r="F942" s="3">
        <v>9679.6399974589094</v>
      </c>
      <c r="G942" s="3">
        <v>3.34089875221252</v>
      </c>
      <c r="H942" s="3">
        <f t="shared" si="86"/>
        <v>3.7069430924779132</v>
      </c>
      <c r="I942" s="3">
        <f t="shared" si="87"/>
        <v>5.8310476519984639E-2</v>
      </c>
      <c r="J942" s="26">
        <v>9881.3658070000001</v>
      </c>
      <c r="K942" s="26">
        <v>2.9920530319999998</v>
      </c>
      <c r="L942" s="3">
        <f t="shared" si="88"/>
        <v>1.7001747764087631</v>
      </c>
      <c r="M942" s="3">
        <f t="shared" si="89"/>
        <v>5.2221887285103408E-2</v>
      </c>
    </row>
    <row r="943" spans="1:13" x14ac:dyDescent="0.2">
      <c r="A943" t="s">
        <v>1116</v>
      </c>
      <c r="B943" t="str">
        <f t="shared" si="84"/>
        <v>P</v>
      </c>
      <c r="C943" t="str">
        <f t="shared" si="85"/>
        <v>L</v>
      </c>
      <c r="D943" s="3">
        <v>9200.7049999999999</v>
      </c>
      <c r="E943" s="3">
        <v>15.63</v>
      </c>
      <c r="F943" s="3">
        <v>8967.2826216097201</v>
      </c>
      <c r="G943" s="3">
        <v>3.0096478462219198</v>
      </c>
      <c r="H943" s="3">
        <f t="shared" si="86"/>
        <v>2.5370053532884693</v>
      </c>
      <c r="I943" s="3">
        <f t="shared" si="87"/>
        <v>0.19255584428803069</v>
      </c>
      <c r="J943" s="26">
        <v>9053.3668070000003</v>
      </c>
      <c r="K943" s="26">
        <v>2.832867861</v>
      </c>
      <c r="L943" s="3">
        <f t="shared" si="88"/>
        <v>1.6013793834276786</v>
      </c>
      <c r="M943" s="3">
        <f t="shared" si="89"/>
        <v>0.18124554452975047</v>
      </c>
    </row>
    <row r="944" spans="1:13" x14ac:dyDescent="0.2">
      <c r="A944" t="s">
        <v>750</v>
      </c>
      <c r="B944" t="str">
        <f t="shared" si="84"/>
        <v>P</v>
      </c>
      <c r="C944" t="str">
        <f t="shared" si="85"/>
        <v>L</v>
      </c>
      <c r="D944" s="3">
        <v>8450.8989999999994</v>
      </c>
      <c r="E944" s="3">
        <v>19.625</v>
      </c>
      <c r="F944" s="3">
        <v>8209.1453319521297</v>
      </c>
      <c r="G944" s="3">
        <v>3.0293660163879301</v>
      </c>
      <c r="H944" s="3">
        <f t="shared" si="86"/>
        <v>2.860685804526474</v>
      </c>
      <c r="I944" s="3">
        <f t="shared" si="87"/>
        <v>0.15436259956116841</v>
      </c>
      <c r="J944" s="26">
        <v>8346.2612179999996</v>
      </c>
      <c r="K944" s="26">
        <v>2.7449758050000002</v>
      </c>
      <c r="L944" s="3">
        <f t="shared" si="88"/>
        <v>1.2381852155610875</v>
      </c>
      <c r="M944" s="3">
        <f t="shared" si="89"/>
        <v>0.13987137859872611</v>
      </c>
    </row>
    <row r="945" spans="1:13" x14ac:dyDescent="0.2">
      <c r="A945" t="s">
        <v>383</v>
      </c>
      <c r="B945" t="str">
        <f t="shared" si="84"/>
        <v>P</v>
      </c>
      <c r="C945" t="str">
        <f t="shared" si="85"/>
        <v>L</v>
      </c>
      <c r="D945" s="3">
        <v>13072.839</v>
      </c>
      <c r="E945" s="3">
        <v>296.61599999999999</v>
      </c>
      <c r="F945" s="3">
        <v>12569.4340020738</v>
      </c>
      <c r="G945" s="3">
        <v>4.7143709659576398</v>
      </c>
      <c r="H945" s="3">
        <f t="shared" si="86"/>
        <v>3.8507702720594965</v>
      </c>
      <c r="I945" s="3">
        <f t="shared" si="87"/>
        <v>1.5893852543212909E-2</v>
      </c>
      <c r="J945" s="26">
        <v>12439.210129999999</v>
      </c>
      <c r="K945" s="26">
        <v>2.7489171030000001</v>
      </c>
      <c r="L945" s="3">
        <f t="shared" si="88"/>
        <v>4.8469109885006647</v>
      </c>
      <c r="M945" s="3">
        <f t="shared" si="89"/>
        <v>9.2675954870944256E-3</v>
      </c>
    </row>
    <row r="946" spans="1:13" x14ac:dyDescent="0.2">
      <c r="A946" t="s">
        <v>366</v>
      </c>
      <c r="B946" t="str">
        <f t="shared" si="84"/>
        <v>P</v>
      </c>
      <c r="C946" t="str">
        <f t="shared" si="85"/>
        <v>L</v>
      </c>
      <c r="D946" s="3">
        <v>8066.3609999999999</v>
      </c>
      <c r="E946" s="3">
        <v>20.965</v>
      </c>
      <c r="F946" s="3">
        <v>7868.7510897829698</v>
      </c>
      <c r="G946" s="3">
        <v>3.0958001613616899</v>
      </c>
      <c r="H946" s="3">
        <f t="shared" si="86"/>
        <v>2.4498024600811954</v>
      </c>
      <c r="I946" s="3">
        <f t="shared" si="87"/>
        <v>0.14766516390945336</v>
      </c>
      <c r="J946" s="26">
        <v>7931.6969909999998</v>
      </c>
      <c r="K946" s="26">
        <v>3.023675919</v>
      </c>
      <c r="L946" s="3">
        <f t="shared" si="88"/>
        <v>1.6694518011281676</v>
      </c>
      <c r="M946" s="3">
        <f t="shared" si="89"/>
        <v>0.14422494247555451</v>
      </c>
    </row>
    <row r="947" spans="1:13" x14ac:dyDescent="0.2">
      <c r="A947" t="s">
        <v>842</v>
      </c>
      <c r="B947" t="str">
        <f t="shared" si="84"/>
        <v>P</v>
      </c>
      <c r="C947" t="str">
        <f t="shared" si="85"/>
        <v>L</v>
      </c>
      <c r="D947" s="3">
        <v>9274.2420000000002</v>
      </c>
      <c r="E947" s="3">
        <v>16.643000000000001</v>
      </c>
      <c r="F947" s="3">
        <v>9074.7358174811798</v>
      </c>
      <c r="G947" s="3">
        <v>3.0040397644042902</v>
      </c>
      <c r="H947" s="3">
        <f t="shared" si="86"/>
        <v>2.1511858599206319</v>
      </c>
      <c r="I947" s="3">
        <f t="shared" si="87"/>
        <v>0.18049869400975124</v>
      </c>
      <c r="J947" s="26">
        <v>9218.1144509999995</v>
      </c>
      <c r="K947" s="26">
        <v>2.8410000800000001</v>
      </c>
      <c r="L947" s="3">
        <f t="shared" si="88"/>
        <v>0.60519823614696189</v>
      </c>
      <c r="M947" s="3">
        <f t="shared" si="89"/>
        <v>0.17070240221113983</v>
      </c>
    </row>
    <row r="948" spans="1:13" x14ac:dyDescent="0.2">
      <c r="A948" t="s">
        <v>902</v>
      </c>
      <c r="B948" t="str">
        <f t="shared" si="84"/>
        <v>P</v>
      </c>
      <c r="C948" t="str">
        <f t="shared" si="85"/>
        <v>L</v>
      </c>
      <c r="D948" s="3">
        <v>10552.093000000001</v>
      </c>
      <c r="E948" s="3">
        <v>45.06</v>
      </c>
      <c r="F948" s="3">
        <v>10308.930000766801</v>
      </c>
      <c r="G948" s="3">
        <v>4.1402437686920104</v>
      </c>
      <c r="H948" s="3">
        <f t="shared" si="86"/>
        <v>2.3044053841564893</v>
      </c>
      <c r="I948" s="3">
        <f t="shared" si="87"/>
        <v>9.1882906539991344E-2</v>
      </c>
      <c r="J948" s="26">
        <v>10408.752060000001</v>
      </c>
      <c r="K948" s="26">
        <v>3.0310447219999999</v>
      </c>
      <c r="L948" s="3">
        <f t="shared" si="88"/>
        <v>1.3584124021651443</v>
      </c>
      <c r="M948" s="3">
        <f t="shared" si="89"/>
        <v>6.726686023080336E-2</v>
      </c>
    </row>
    <row r="949" spans="1:13" x14ac:dyDescent="0.2">
      <c r="A949" t="s">
        <v>1366</v>
      </c>
      <c r="B949" t="str">
        <f t="shared" si="84"/>
        <v>P</v>
      </c>
      <c r="C949" t="str">
        <f t="shared" si="85"/>
        <v>L</v>
      </c>
      <c r="D949" s="3">
        <v>13412.708000000001</v>
      </c>
      <c r="E949" s="3">
        <v>71.772999999999996</v>
      </c>
      <c r="F949" s="3">
        <v>13076.048377237899</v>
      </c>
      <c r="G949" s="3">
        <v>11.111232995986899</v>
      </c>
      <c r="H949" s="3">
        <f t="shared" si="86"/>
        <v>2.510004860779055</v>
      </c>
      <c r="I949" s="3">
        <f t="shared" si="87"/>
        <v>0.15481076443769801</v>
      </c>
      <c r="J949" s="26">
        <v>13084.392750000001</v>
      </c>
      <c r="K949" s="26">
        <v>3.0559222699999999</v>
      </c>
      <c r="L949" s="3">
        <f t="shared" si="88"/>
        <v>2.4477924219329878</v>
      </c>
      <c r="M949" s="3">
        <f t="shared" si="89"/>
        <v>4.2577602580357518E-2</v>
      </c>
    </row>
    <row r="950" spans="1:13" x14ac:dyDescent="0.2">
      <c r="A950" t="s">
        <v>462</v>
      </c>
      <c r="B950" t="str">
        <f t="shared" si="84"/>
        <v>P</v>
      </c>
      <c r="C950" t="str">
        <f t="shared" si="85"/>
        <v>L</v>
      </c>
      <c r="D950" s="3">
        <v>12465.825000000001</v>
      </c>
      <c r="E950" s="3">
        <v>823.25300000000004</v>
      </c>
      <c r="F950" s="3">
        <v>11878.0241646212</v>
      </c>
      <c r="G950" s="3">
        <v>4.0474872589111301</v>
      </c>
      <c r="H950" s="3">
        <f t="shared" si="86"/>
        <v>4.715298308606136</v>
      </c>
      <c r="I950" s="3">
        <f t="shared" si="87"/>
        <v>4.916456130631932E-3</v>
      </c>
      <c r="J950" s="26">
        <v>11868.572539999999</v>
      </c>
      <c r="K950" s="26">
        <v>2.9973709579999999</v>
      </c>
      <c r="L950" s="3">
        <f t="shared" si="88"/>
        <v>4.7911185982476212</v>
      </c>
      <c r="M950" s="3">
        <f t="shared" si="89"/>
        <v>3.6408867723530915E-3</v>
      </c>
    </row>
    <row r="951" spans="1:13" x14ac:dyDescent="0.2">
      <c r="A951" t="s">
        <v>813</v>
      </c>
      <c r="B951" t="str">
        <f t="shared" si="84"/>
        <v>P</v>
      </c>
      <c r="C951" t="str">
        <f t="shared" si="85"/>
        <v>L</v>
      </c>
      <c r="D951" s="3">
        <v>9850.5370000000003</v>
      </c>
      <c r="E951" s="3">
        <v>66.343000000000004</v>
      </c>
      <c r="F951" s="3">
        <v>9454.7345261066293</v>
      </c>
      <c r="G951" s="3">
        <v>3.4936988353729199</v>
      </c>
      <c r="H951" s="3">
        <f t="shared" si="86"/>
        <v>4.0180801705873588</v>
      </c>
      <c r="I951" s="3">
        <f t="shared" si="87"/>
        <v>5.2661152425620181E-2</v>
      </c>
      <c r="J951" s="26">
        <v>9496.3062630000004</v>
      </c>
      <c r="K951" s="26">
        <v>3.1613421439999998</v>
      </c>
      <c r="L951" s="3">
        <f t="shared" si="88"/>
        <v>3.5960550881642277</v>
      </c>
      <c r="M951" s="3">
        <f t="shared" si="89"/>
        <v>4.7651480095865423E-2</v>
      </c>
    </row>
    <row r="952" spans="1:13" x14ac:dyDescent="0.2">
      <c r="A952" t="s">
        <v>863</v>
      </c>
      <c r="B952" t="str">
        <f t="shared" si="84"/>
        <v>P</v>
      </c>
      <c r="C952" t="str">
        <f t="shared" si="85"/>
        <v>L</v>
      </c>
      <c r="D952" s="3">
        <v>12812.218999999999</v>
      </c>
      <c r="E952" s="3">
        <v>124.199</v>
      </c>
      <c r="F952" s="3">
        <v>12410.219352017501</v>
      </c>
      <c r="G952" s="3">
        <v>4.3489310741424498</v>
      </c>
      <c r="H952" s="3">
        <f t="shared" si="86"/>
        <v>3.1376270416740346</v>
      </c>
      <c r="I952" s="3">
        <f t="shared" si="87"/>
        <v>3.5015830031984559E-2</v>
      </c>
      <c r="J952" s="26">
        <v>12517.54659</v>
      </c>
      <c r="K952" s="26">
        <v>3.1745648380000002</v>
      </c>
      <c r="L952" s="3">
        <f t="shared" si="88"/>
        <v>2.2999326658403141</v>
      </c>
      <c r="M952" s="3">
        <f t="shared" si="89"/>
        <v>2.5560309165130156E-2</v>
      </c>
    </row>
    <row r="953" spans="1:13" x14ac:dyDescent="0.2">
      <c r="A953" t="s">
        <v>214</v>
      </c>
      <c r="B953" t="str">
        <f t="shared" si="84"/>
        <v>P</v>
      </c>
      <c r="C953" t="str">
        <f t="shared" si="85"/>
        <v>L</v>
      </c>
      <c r="D953" s="3">
        <v>10237.916999999999</v>
      </c>
      <c r="E953" s="3">
        <v>15.163</v>
      </c>
      <c r="F953" s="3">
        <v>10096.048397398001</v>
      </c>
      <c r="G953" s="3">
        <v>3.5571291446685702</v>
      </c>
      <c r="H953" s="3">
        <f t="shared" si="86"/>
        <v>1.3857174521145137</v>
      </c>
      <c r="I953" s="3">
        <f t="shared" si="87"/>
        <v>0.23459270227979753</v>
      </c>
      <c r="J953" s="26">
        <v>10211.16876</v>
      </c>
      <c r="K953" s="26">
        <v>2.8618791099999998</v>
      </c>
      <c r="L953" s="3">
        <f t="shared" si="88"/>
        <v>0.26126642753598206</v>
      </c>
      <c r="M953" s="3">
        <f t="shared" si="89"/>
        <v>0.18874095561564333</v>
      </c>
    </row>
    <row r="954" spans="1:13" x14ac:dyDescent="0.2">
      <c r="A954" t="s">
        <v>1511</v>
      </c>
      <c r="B954" t="str">
        <f t="shared" si="84"/>
        <v>P</v>
      </c>
      <c r="C954" t="str">
        <f t="shared" si="85"/>
        <v>L</v>
      </c>
      <c r="D954" s="3">
        <v>7774.5020000000004</v>
      </c>
      <c r="E954" s="3">
        <v>65.680000000000007</v>
      </c>
      <c r="F954" s="3">
        <v>7494.2652903357102</v>
      </c>
      <c r="G954" s="3">
        <v>2.9583890438079798</v>
      </c>
      <c r="H954" s="3">
        <f t="shared" si="86"/>
        <v>3.6045615483061186</v>
      </c>
      <c r="I954" s="3">
        <f t="shared" si="87"/>
        <v>4.5042464126187266E-2</v>
      </c>
      <c r="J954" s="26">
        <v>7664.5342129999999</v>
      </c>
      <c r="K954" s="26">
        <v>4.2169709209999997</v>
      </c>
      <c r="L954" s="3">
        <f t="shared" si="88"/>
        <v>1.4144672803479952</v>
      </c>
      <c r="M954" s="3">
        <f t="shared" si="89"/>
        <v>6.42047947777101E-2</v>
      </c>
    </row>
    <row r="955" spans="1:13" x14ac:dyDescent="0.2">
      <c r="A955" t="s">
        <v>688</v>
      </c>
      <c r="B955" t="str">
        <f t="shared" si="84"/>
        <v>P</v>
      </c>
      <c r="C955" t="str">
        <f t="shared" si="85"/>
        <v>L</v>
      </c>
      <c r="D955" s="3">
        <v>10114.576999999999</v>
      </c>
      <c r="E955" s="3">
        <v>58.823999999999998</v>
      </c>
      <c r="F955" s="3">
        <v>9860.9186723856892</v>
      </c>
      <c r="G955" s="3">
        <v>3.1195728778839098</v>
      </c>
      <c r="H955" s="3">
        <f t="shared" si="86"/>
        <v>2.5078490935835491</v>
      </c>
      <c r="I955" s="3">
        <f t="shared" si="87"/>
        <v>5.3032314665509145E-2</v>
      </c>
      <c r="J955" s="26">
        <v>9976.6588649999994</v>
      </c>
      <c r="K955" s="26">
        <v>2.8105509280000001</v>
      </c>
      <c r="L955" s="3">
        <f t="shared" si="88"/>
        <v>1.3635581102402987</v>
      </c>
      <c r="M955" s="3">
        <f t="shared" si="89"/>
        <v>4.7778983544131647E-2</v>
      </c>
    </row>
    <row r="956" spans="1:13" x14ac:dyDescent="0.2">
      <c r="A956" t="s">
        <v>1229</v>
      </c>
      <c r="B956" t="str">
        <f t="shared" si="84"/>
        <v>P</v>
      </c>
      <c r="C956" t="str">
        <f t="shared" si="85"/>
        <v>L</v>
      </c>
      <c r="D956" s="3">
        <v>12597.903</v>
      </c>
      <c r="E956" s="3">
        <v>95.337999999999994</v>
      </c>
      <c r="F956" s="3">
        <v>12046.540727759701</v>
      </c>
      <c r="G956" s="3">
        <v>5.6129746437072701</v>
      </c>
      <c r="H956" s="3">
        <f t="shared" si="86"/>
        <v>4.3766194440479476</v>
      </c>
      <c r="I956" s="3">
        <f t="shared" si="87"/>
        <v>5.8874474435243768E-2</v>
      </c>
      <c r="J956" s="26">
        <v>12246.299300000001</v>
      </c>
      <c r="K956" s="26">
        <v>2.8234691619999999</v>
      </c>
      <c r="L956" s="3">
        <f t="shared" si="88"/>
        <v>2.790970052714326</v>
      </c>
      <c r="M956" s="3">
        <f t="shared" si="89"/>
        <v>2.9615359688686567E-2</v>
      </c>
    </row>
    <row r="957" spans="1:13" x14ac:dyDescent="0.2">
      <c r="A957" t="s">
        <v>1953</v>
      </c>
      <c r="B957" t="str">
        <f t="shared" si="84"/>
        <v>P</v>
      </c>
      <c r="C957" t="str">
        <f t="shared" si="85"/>
        <v>L</v>
      </c>
      <c r="D957" s="3">
        <v>13249.290999999999</v>
      </c>
      <c r="E957" s="3">
        <v>74.986999999999995</v>
      </c>
      <c r="F957" s="3">
        <v>12919.8123832862</v>
      </c>
      <c r="G957" s="3">
        <v>6.4665560722351003</v>
      </c>
      <c r="H957" s="3">
        <f t="shared" si="86"/>
        <v>2.4867641348793614</v>
      </c>
      <c r="I957" s="3">
        <f t="shared" si="87"/>
        <v>8.6235695150294056E-2</v>
      </c>
      <c r="J957" s="26">
        <v>12912.276620000001</v>
      </c>
      <c r="K957" s="26">
        <v>2.9593636989999998</v>
      </c>
      <c r="L957" s="3">
        <f t="shared" si="88"/>
        <v>2.5436408634997809</v>
      </c>
      <c r="M957" s="3">
        <f t="shared" si="89"/>
        <v>3.9465023257364611E-2</v>
      </c>
    </row>
    <row r="958" spans="1:13" x14ac:dyDescent="0.2">
      <c r="A958" t="s">
        <v>965</v>
      </c>
      <c r="B958" t="str">
        <f t="shared" si="84"/>
        <v>P</v>
      </c>
      <c r="C958" t="str">
        <f t="shared" si="85"/>
        <v>L</v>
      </c>
      <c r="D958" s="3">
        <v>8500.3520000000008</v>
      </c>
      <c r="E958" s="3">
        <v>21.337</v>
      </c>
      <c r="F958" s="3">
        <v>8361.2341049799597</v>
      </c>
      <c r="G958" s="3">
        <v>3.177490234375</v>
      </c>
      <c r="H958" s="3">
        <f t="shared" si="86"/>
        <v>1.6366133428361676</v>
      </c>
      <c r="I958" s="3">
        <f t="shared" si="87"/>
        <v>0.14891925923864649</v>
      </c>
      <c r="J958" s="26">
        <v>8433.1830850000006</v>
      </c>
      <c r="K958" s="26">
        <v>3.8948349950000001</v>
      </c>
      <c r="L958" s="3">
        <f t="shared" si="88"/>
        <v>0.79018980625743729</v>
      </c>
      <c r="M958" s="3">
        <f t="shared" si="89"/>
        <v>0.18253901649716456</v>
      </c>
    </row>
    <row r="959" spans="1:13" x14ac:dyDescent="0.2">
      <c r="A959" t="s">
        <v>595</v>
      </c>
      <c r="B959" t="str">
        <f t="shared" si="84"/>
        <v>P</v>
      </c>
      <c r="C959" t="str">
        <f t="shared" si="85"/>
        <v>L</v>
      </c>
      <c r="D959" s="3">
        <v>14065.620999999999</v>
      </c>
      <c r="E959" s="3">
        <v>86.293000000000006</v>
      </c>
      <c r="F959" s="3">
        <v>13746.6432027064</v>
      </c>
      <c r="G959" s="3">
        <v>4.8044967651367099</v>
      </c>
      <c r="H959" s="3">
        <f t="shared" si="86"/>
        <v>2.267783251756883</v>
      </c>
      <c r="I959" s="3">
        <f t="shared" si="87"/>
        <v>5.5676552734714398E-2</v>
      </c>
      <c r="J959" s="26">
        <v>13707.9624</v>
      </c>
      <c r="K959" s="26">
        <v>2.805412054</v>
      </c>
      <c r="L959" s="3">
        <f t="shared" si="88"/>
        <v>2.542785704235873</v>
      </c>
      <c r="M959" s="3">
        <f t="shared" si="89"/>
        <v>3.2510308530239992E-2</v>
      </c>
    </row>
    <row r="960" spans="1:13" x14ac:dyDescent="0.2">
      <c r="A960" t="s">
        <v>66</v>
      </c>
      <c r="B960" t="str">
        <f t="shared" si="84"/>
        <v>P</v>
      </c>
      <c r="C960" t="str">
        <f t="shared" si="85"/>
        <v>L</v>
      </c>
      <c r="D960" s="3">
        <v>7828.933</v>
      </c>
      <c r="E960" s="3">
        <v>31.256</v>
      </c>
      <c r="F960" s="3">
        <v>7583.9521980846803</v>
      </c>
      <c r="G960" s="3">
        <v>2.7472789287567099</v>
      </c>
      <c r="H960" s="3">
        <f t="shared" si="86"/>
        <v>3.1291722884244852</v>
      </c>
      <c r="I960" s="3">
        <f t="shared" si="87"/>
        <v>8.7896049678676411E-2</v>
      </c>
      <c r="J960" s="26">
        <v>7722.7358679999998</v>
      </c>
      <c r="K960" s="26">
        <v>2.657397032</v>
      </c>
      <c r="L960" s="3">
        <f t="shared" si="88"/>
        <v>1.3564700579248825</v>
      </c>
      <c r="M960" s="3">
        <f t="shared" si="89"/>
        <v>8.5020381110826715E-2</v>
      </c>
    </row>
    <row r="961" spans="1:13" x14ac:dyDescent="0.2">
      <c r="A961" t="s">
        <v>1542</v>
      </c>
      <c r="B961" t="str">
        <f t="shared" si="84"/>
        <v>P</v>
      </c>
      <c r="C961" t="str">
        <f t="shared" si="85"/>
        <v>L</v>
      </c>
      <c r="D961" s="3">
        <v>8319.64</v>
      </c>
      <c r="E961" s="3">
        <v>21.209</v>
      </c>
      <c r="F961" s="3">
        <v>8027.7458728981501</v>
      </c>
      <c r="G961" s="3">
        <v>4.1931259632110596</v>
      </c>
      <c r="H961" s="3">
        <f t="shared" si="86"/>
        <v>3.5084946836864259</v>
      </c>
      <c r="I961" s="3">
        <f t="shared" si="87"/>
        <v>0.19770502914852467</v>
      </c>
      <c r="J961" s="26">
        <v>8213.8097159999998</v>
      </c>
      <c r="K961" s="26">
        <v>2.7929961680000002</v>
      </c>
      <c r="L961" s="3">
        <f t="shared" si="88"/>
        <v>1.2720536465520103</v>
      </c>
      <c r="M961" s="3">
        <f t="shared" si="89"/>
        <v>0.13168919647319535</v>
      </c>
    </row>
    <row r="962" spans="1:13" x14ac:dyDescent="0.2">
      <c r="A962" t="s">
        <v>741</v>
      </c>
      <c r="B962" t="str">
        <f t="shared" si="84"/>
        <v>P</v>
      </c>
      <c r="C962" t="str">
        <f t="shared" si="85"/>
        <v>L</v>
      </c>
      <c r="D962" s="3">
        <v>10425.031999999999</v>
      </c>
      <c r="E962" s="3">
        <v>58.594999999999999</v>
      </c>
      <c r="F962" s="3">
        <v>10202.7850915212</v>
      </c>
      <c r="G962" s="3">
        <v>3.8101987838745099</v>
      </c>
      <c r="H962" s="3">
        <f t="shared" si="86"/>
        <v>2.1318582856992578</v>
      </c>
      <c r="I962" s="3">
        <f t="shared" si="87"/>
        <v>6.5026005356677366E-2</v>
      </c>
      <c r="J962" s="26">
        <v>10313.74488</v>
      </c>
      <c r="K962" s="26">
        <v>2.9578640460000001</v>
      </c>
      <c r="L962" s="3">
        <f t="shared" si="88"/>
        <v>1.0674990733841303</v>
      </c>
      <c r="M962" s="3">
        <f t="shared" si="89"/>
        <v>5.0479802815939931E-2</v>
      </c>
    </row>
    <row r="963" spans="1:13" x14ac:dyDescent="0.2">
      <c r="A963" t="s">
        <v>51</v>
      </c>
      <c r="B963" t="str">
        <f t="shared" si="84"/>
        <v>P</v>
      </c>
      <c r="C963" t="str">
        <f t="shared" si="85"/>
        <v>L</v>
      </c>
      <c r="D963" s="3">
        <v>9767.3490000000002</v>
      </c>
      <c r="E963" s="3">
        <v>57.313000000000002</v>
      </c>
      <c r="F963" s="3">
        <v>9536.4683974768504</v>
      </c>
      <c r="G963" s="3">
        <v>3.4353680610656698</v>
      </c>
      <c r="H963" s="3">
        <f t="shared" si="86"/>
        <v>2.3638000702457722</v>
      </c>
      <c r="I963" s="3">
        <f t="shared" si="87"/>
        <v>5.9940468324213875E-2</v>
      </c>
      <c r="J963" s="26">
        <v>9712.868418</v>
      </c>
      <c r="K963" s="26">
        <v>2.7116017339999998</v>
      </c>
      <c r="L963" s="3">
        <f t="shared" si="88"/>
        <v>0.55778269006257619</v>
      </c>
      <c r="M963" s="3">
        <f t="shared" si="89"/>
        <v>4.7312158393383694E-2</v>
      </c>
    </row>
    <row r="964" spans="1:13" x14ac:dyDescent="0.2">
      <c r="A964" t="s">
        <v>81</v>
      </c>
      <c r="B964" t="str">
        <f t="shared" ref="B964:B1027" si="90">IF(LEFT(A964,1)="N","N","P")</f>
        <v>P</v>
      </c>
      <c r="C964" t="str">
        <f t="shared" ref="C964:C1027" si="91" xml:space="preserve"> IF(B964="P",LEFT(A964,1),MID(A964,2,1))</f>
        <v>L</v>
      </c>
      <c r="D964" s="3">
        <v>12778.352999999999</v>
      </c>
      <c r="E964" s="3">
        <v>562.505</v>
      </c>
      <c r="F964" s="3">
        <v>12235.8576801619</v>
      </c>
      <c r="G964" s="3">
        <v>4.3961210250854403</v>
      </c>
      <c r="H964" s="3">
        <f t="shared" ref="H964:H1027" si="92">(D964-F964)*100/D964</f>
        <v>4.2454244286262792</v>
      </c>
      <c r="I964" s="3">
        <f t="shared" ref="I964:I1027" si="93">G964/E964</f>
        <v>7.815256797869246E-3</v>
      </c>
      <c r="J964" s="26">
        <v>12487.751259999999</v>
      </c>
      <c r="K964" s="26">
        <v>2.7378170489999998</v>
      </c>
      <c r="L964" s="3">
        <f t="shared" ref="L964:L1027" si="94">(D964-J964)*100/D964</f>
        <v>2.2741721096607685</v>
      </c>
      <c r="M964" s="3">
        <f t="shared" ref="M964:M1027" si="95">K964/E964</f>
        <v>4.8671870454484846E-3</v>
      </c>
    </row>
    <row r="965" spans="1:13" x14ac:dyDescent="0.2">
      <c r="A965" t="s">
        <v>1461</v>
      </c>
      <c r="B965" t="str">
        <f t="shared" si="90"/>
        <v>P</v>
      </c>
      <c r="C965" t="str">
        <f t="shared" si="91"/>
        <v>L</v>
      </c>
      <c r="D965" s="3">
        <v>9598.5759999999991</v>
      </c>
      <c r="E965" s="3">
        <v>163.46299999999999</v>
      </c>
      <c r="F965" s="3">
        <v>9289.5669903869093</v>
      </c>
      <c r="G965" s="3">
        <v>3.57094407081604</v>
      </c>
      <c r="H965" s="3">
        <f t="shared" si="92"/>
        <v>3.2193213828081357</v>
      </c>
      <c r="I965" s="3">
        <f t="shared" si="93"/>
        <v>2.1845580166863696E-2</v>
      </c>
      <c r="J965" s="26">
        <v>9374.1676360000001</v>
      </c>
      <c r="K965" s="26">
        <v>3.8389718529999999</v>
      </c>
      <c r="L965" s="3">
        <f t="shared" si="94"/>
        <v>2.3379339185312382</v>
      </c>
      <c r="M965" s="3">
        <f t="shared" si="95"/>
        <v>2.3485264879514019E-2</v>
      </c>
    </row>
    <row r="966" spans="1:13" x14ac:dyDescent="0.2">
      <c r="A966" t="s">
        <v>1350</v>
      </c>
      <c r="B966" t="str">
        <f t="shared" si="90"/>
        <v>P</v>
      </c>
      <c r="C966" t="str">
        <f t="shared" si="91"/>
        <v>L</v>
      </c>
      <c r="D966" s="3">
        <v>10202.780000000001</v>
      </c>
      <c r="E966" s="3">
        <v>33.875</v>
      </c>
      <c r="F966" s="3">
        <v>9935.4486687140397</v>
      </c>
      <c r="G966" s="3">
        <v>4.74159431457519</v>
      </c>
      <c r="H966" s="3">
        <f t="shared" si="92"/>
        <v>2.6201812769261017</v>
      </c>
      <c r="I966" s="3">
        <f t="shared" si="93"/>
        <v>0.13997326389889861</v>
      </c>
      <c r="J966" s="26">
        <v>10096.555630000001</v>
      </c>
      <c r="K966" s="26">
        <v>3.6730689999999999</v>
      </c>
      <c r="L966" s="3">
        <f t="shared" si="94"/>
        <v>1.0411316327510727</v>
      </c>
      <c r="M966" s="3">
        <f t="shared" si="95"/>
        <v>0.10843008118081181</v>
      </c>
    </row>
    <row r="967" spans="1:13" x14ac:dyDescent="0.2">
      <c r="A967" t="s">
        <v>1331</v>
      </c>
      <c r="B967" t="str">
        <f t="shared" si="90"/>
        <v>P</v>
      </c>
      <c r="C967" t="str">
        <f t="shared" si="91"/>
        <v>L</v>
      </c>
      <c r="D967" s="3">
        <v>9992.6209999999992</v>
      </c>
      <c r="E967" s="3">
        <v>44.156999999999996</v>
      </c>
      <c r="F967" s="3">
        <v>9702.2828321963698</v>
      </c>
      <c r="G967" s="3">
        <v>4.5822639465331996</v>
      </c>
      <c r="H967" s="3">
        <f t="shared" si="92"/>
        <v>2.9055256654248112</v>
      </c>
      <c r="I967" s="3">
        <f t="shared" si="93"/>
        <v>0.10377208475515094</v>
      </c>
      <c r="J967" s="26">
        <v>9724.8436249999995</v>
      </c>
      <c r="K967" s="26">
        <v>2.9127509589999998</v>
      </c>
      <c r="L967" s="3">
        <f t="shared" si="94"/>
        <v>2.6797511383649963</v>
      </c>
      <c r="M967" s="3">
        <f t="shared" si="95"/>
        <v>6.5963515614738316E-2</v>
      </c>
    </row>
    <row r="968" spans="1:13" x14ac:dyDescent="0.2">
      <c r="A968" t="s">
        <v>104</v>
      </c>
      <c r="B968" t="str">
        <f t="shared" si="90"/>
        <v>P</v>
      </c>
      <c r="C968" t="str">
        <f t="shared" si="91"/>
        <v>L</v>
      </c>
      <c r="D968" s="3">
        <v>8202.02</v>
      </c>
      <c r="E968" s="3">
        <v>16.378</v>
      </c>
      <c r="F968" s="3">
        <v>7950.9227134809198</v>
      </c>
      <c r="G968" s="3">
        <v>3.5468978881835902</v>
      </c>
      <c r="H968" s="3">
        <f t="shared" si="92"/>
        <v>3.0614078790234673</v>
      </c>
      <c r="I968" s="3">
        <f t="shared" si="93"/>
        <v>0.21656477519743497</v>
      </c>
      <c r="J968" s="26">
        <v>8015.1108809999996</v>
      </c>
      <c r="K968" s="26">
        <v>2.8695459369999998</v>
      </c>
      <c r="L968" s="3">
        <f t="shared" si="94"/>
        <v>2.2788181326063679</v>
      </c>
      <c r="M968" s="3">
        <f t="shared" si="95"/>
        <v>0.17520734747832456</v>
      </c>
    </row>
    <row r="969" spans="1:13" x14ac:dyDescent="0.2">
      <c r="A969" t="s">
        <v>235</v>
      </c>
      <c r="B969" t="str">
        <f t="shared" si="90"/>
        <v>P</v>
      </c>
      <c r="C969" t="str">
        <f t="shared" si="91"/>
        <v>L</v>
      </c>
      <c r="D969" s="3">
        <v>14242.643</v>
      </c>
      <c r="E969" s="3">
        <v>71.087000000000003</v>
      </c>
      <c r="F969" s="3">
        <v>13788.577311130201</v>
      </c>
      <c r="G969" s="3">
        <v>4.8267292976379297</v>
      </c>
      <c r="H969" s="3">
        <f t="shared" si="92"/>
        <v>3.1880718267655763</v>
      </c>
      <c r="I969" s="3">
        <f t="shared" si="93"/>
        <v>6.7898902719736795E-2</v>
      </c>
      <c r="J969" s="26">
        <v>13932.111569999999</v>
      </c>
      <c r="K969" s="26">
        <v>2.932123899</v>
      </c>
      <c r="L969" s="3">
        <f t="shared" si="94"/>
        <v>2.1802935733206321</v>
      </c>
      <c r="M969" s="3">
        <f t="shared" si="95"/>
        <v>4.12469776330412E-2</v>
      </c>
    </row>
    <row r="970" spans="1:13" x14ac:dyDescent="0.2">
      <c r="A970" t="s">
        <v>1362</v>
      </c>
      <c r="B970" t="str">
        <f t="shared" si="90"/>
        <v>P</v>
      </c>
      <c r="C970" t="str">
        <f t="shared" si="91"/>
        <v>L</v>
      </c>
      <c r="D970" s="3">
        <v>8219.0120000000006</v>
      </c>
      <c r="E970" s="3">
        <v>22.852</v>
      </c>
      <c r="F970" s="3">
        <v>8013.3262076880101</v>
      </c>
      <c r="G970" s="3">
        <v>4.7511649131774902</v>
      </c>
      <c r="H970" s="3">
        <f t="shared" si="92"/>
        <v>2.5025610415459978</v>
      </c>
      <c r="I970" s="3">
        <f t="shared" si="93"/>
        <v>0.20791024475658543</v>
      </c>
      <c r="J970" s="26">
        <v>8016.1014809999997</v>
      </c>
      <c r="K970" s="26">
        <v>3.1785690780000002</v>
      </c>
      <c r="L970" s="3">
        <f t="shared" si="94"/>
        <v>2.4687945339415602</v>
      </c>
      <c r="M970" s="3">
        <f t="shared" si="95"/>
        <v>0.13909369324347978</v>
      </c>
    </row>
    <row r="971" spans="1:13" x14ac:dyDescent="0.2">
      <c r="A971" t="s">
        <v>547</v>
      </c>
      <c r="B971" t="str">
        <f t="shared" si="90"/>
        <v>P</v>
      </c>
      <c r="C971" t="str">
        <f t="shared" si="91"/>
        <v>L</v>
      </c>
      <c r="D971" s="3">
        <v>12725.227000000001</v>
      </c>
      <c r="E971" s="3">
        <v>115.51900000000001</v>
      </c>
      <c r="F971" s="3">
        <v>12297.824310674399</v>
      </c>
      <c r="G971" s="3">
        <v>4.9148380756378103</v>
      </c>
      <c r="H971" s="3">
        <f t="shared" si="92"/>
        <v>3.3587038512208967</v>
      </c>
      <c r="I971" s="3">
        <f t="shared" si="93"/>
        <v>4.2545711749909627E-2</v>
      </c>
      <c r="J971" s="26">
        <v>12568.69924</v>
      </c>
      <c r="K971" s="26">
        <v>3.0424356459999999</v>
      </c>
      <c r="L971" s="3">
        <f t="shared" si="94"/>
        <v>1.230058685790052</v>
      </c>
      <c r="M971" s="3">
        <f t="shared" si="95"/>
        <v>2.6337101654273321E-2</v>
      </c>
    </row>
    <row r="972" spans="1:13" x14ac:dyDescent="0.2">
      <c r="A972" t="s">
        <v>1109</v>
      </c>
      <c r="B972" t="str">
        <f t="shared" si="90"/>
        <v>P</v>
      </c>
      <c r="C972" t="str">
        <f t="shared" si="91"/>
        <v>L</v>
      </c>
      <c r="D972" s="3">
        <v>10684.995000000001</v>
      </c>
      <c r="E972" s="3">
        <v>43.905000000000001</v>
      </c>
      <c r="F972" s="3">
        <v>10494.7094056224</v>
      </c>
      <c r="G972" s="3">
        <v>4.2034561634063703</v>
      </c>
      <c r="H972" s="3">
        <f t="shared" si="92"/>
        <v>1.7808674162000189</v>
      </c>
      <c r="I972" s="3">
        <f t="shared" si="93"/>
        <v>9.573980556670926E-2</v>
      </c>
      <c r="J972" s="26">
        <v>10530.632030000001</v>
      </c>
      <c r="K972" s="26">
        <v>2.8336670399999999</v>
      </c>
      <c r="L972" s="3">
        <f t="shared" si="94"/>
        <v>1.4446704935285428</v>
      </c>
      <c r="M972" s="3">
        <f t="shared" si="95"/>
        <v>6.4540873249060465E-2</v>
      </c>
    </row>
    <row r="973" spans="1:13" x14ac:dyDescent="0.2">
      <c r="A973" t="s">
        <v>2013</v>
      </c>
      <c r="B973" t="str">
        <f t="shared" si="90"/>
        <v>P</v>
      </c>
      <c r="C973" t="str">
        <f t="shared" si="91"/>
        <v>L</v>
      </c>
      <c r="D973" s="3">
        <v>10011.009</v>
      </c>
      <c r="E973" s="3">
        <v>58.706000000000003</v>
      </c>
      <c r="F973" s="3">
        <v>9662.6958956465696</v>
      </c>
      <c r="G973" s="3">
        <v>3.4009530544281001</v>
      </c>
      <c r="H973" s="3">
        <f t="shared" si="92"/>
        <v>3.4793006814141352</v>
      </c>
      <c r="I973" s="3">
        <f t="shared" si="93"/>
        <v>5.7931949961300376E-2</v>
      </c>
      <c r="J973" s="26">
        <v>9872.9184970000006</v>
      </c>
      <c r="K973" s="26">
        <v>3.4556479449999999</v>
      </c>
      <c r="L973" s="3">
        <f t="shared" si="94"/>
        <v>1.3793864634423907</v>
      </c>
      <c r="M973" s="3">
        <f t="shared" si="95"/>
        <v>5.8863624586924672E-2</v>
      </c>
    </row>
    <row r="974" spans="1:13" x14ac:dyDescent="0.2">
      <c r="A974" t="s">
        <v>293</v>
      </c>
      <c r="B974" t="str">
        <f t="shared" si="90"/>
        <v>P</v>
      </c>
      <c r="C974" t="str">
        <f t="shared" si="91"/>
        <v>L</v>
      </c>
      <c r="D974" s="3">
        <v>8448.518</v>
      </c>
      <c r="E974" s="3">
        <v>14.602</v>
      </c>
      <c r="F974" s="3">
        <v>8301.1268251590991</v>
      </c>
      <c r="G974" s="3">
        <v>3.4640200138092001</v>
      </c>
      <c r="H974" s="3">
        <f t="shared" si="92"/>
        <v>1.7445802310050227</v>
      </c>
      <c r="I974" s="3">
        <f t="shared" si="93"/>
        <v>0.23722914763794001</v>
      </c>
      <c r="J974" s="26">
        <v>8324.2621240000008</v>
      </c>
      <c r="K974" s="26">
        <v>2.7986199859999998</v>
      </c>
      <c r="L974" s="3">
        <f t="shared" si="94"/>
        <v>1.4707416851097348</v>
      </c>
      <c r="M974" s="3">
        <f t="shared" si="95"/>
        <v>0.19166004561019037</v>
      </c>
    </row>
    <row r="975" spans="1:13" x14ac:dyDescent="0.2">
      <c r="A975" t="s">
        <v>1191</v>
      </c>
      <c r="B975" t="str">
        <f t="shared" si="90"/>
        <v>P</v>
      </c>
      <c r="C975" t="str">
        <f t="shared" si="91"/>
        <v>L</v>
      </c>
      <c r="D975" s="3">
        <v>12233.778</v>
      </c>
      <c r="E975" s="3">
        <v>203.51599999999999</v>
      </c>
      <c r="F975" s="3">
        <v>11722.6455518371</v>
      </c>
      <c r="G975" s="3">
        <v>9.5875728130340505</v>
      </c>
      <c r="H975" s="3">
        <f t="shared" si="92"/>
        <v>4.1780425324286572</v>
      </c>
      <c r="I975" s="3">
        <f t="shared" si="93"/>
        <v>4.7109675961762472E-2</v>
      </c>
      <c r="J975" s="26">
        <v>11812.28449</v>
      </c>
      <c r="K975" s="26">
        <v>2.7185060980000002</v>
      </c>
      <c r="L975" s="3">
        <f t="shared" si="94"/>
        <v>3.4453258020539543</v>
      </c>
      <c r="M975" s="3">
        <f t="shared" si="95"/>
        <v>1.3357702087305176E-2</v>
      </c>
    </row>
    <row r="976" spans="1:13" x14ac:dyDescent="0.2">
      <c r="A976" t="s">
        <v>1054</v>
      </c>
      <c r="B976" t="str">
        <f t="shared" si="90"/>
        <v>P</v>
      </c>
      <c r="C976" t="str">
        <f t="shared" si="91"/>
        <v>L</v>
      </c>
      <c r="D976" s="3">
        <v>8986.2080000000005</v>
      </c>
      <c r="E976" s="3">
        <v>15.819000000000001</v>
      </c>
      <c r="F976" s="3">
        <v>8741.9872469777802</v>
      </c>
      <c r="G976" s="3">
        <v>3.7176380157470699</v>
      </c>
      <c r="H976" s="3">
        <f t="shared" si="92"/>
        <v>2.7177286907026899</v>
      </c>
      <c r="I976" s="3">
        <f t="shared" si="93"/>
        <v>0.23501093721139577</v>
      </c>
      <c r="J976" s="26">
        <v>8793.0115839999999</v>
      </c>
      <c r="K976" s="26">
        <v>2.7969810960000001</v>
      </c>
      <c r="L976" s="3">
        <f t="shared" si="94"/>
        <v>2.149921479671967</v>
      </c>
      <c r="M976" s="3">
        <f t="shared" si="95"/>
        <v>0.17681149857765976</v>
      </c>
    </row>
    <row r="977" spans="1:13" x14ac:dyDescent="0.2">
      <c r="A977" t="s">
        <v>482</v>
      </c>
      <c r="B977" t="str">
        <f t="shared" si="90"/>
        <v>P</v>
      </c>
      <c r="C977" t="str">
        <f t="shared" si="91"/>
        <v>L</v>
      </c>
      <c r="D977" s="3">
        <v>9518.5</v>
      </c>
      <c r="E977" s="3">
        <v>51.622999999999998</v>
      </c>
      <c r="F977" s="3">
        <v>9192.3919005863409</v>
      </c>
      <c r="G977" s="3">
        <v>3.0537981986999498</v>
      </c>
      <c r="H977" s="3">
        <f t="shared" si="92"/>
        <v>3.4260450639665825</v>
      </c>
      <c r="I977" s="3">
        <f t="shared" si="93"/>
        <v>5.9155767752744899E-2</v>
      </c>
      <c r="J977" s="26">
        <v>9231.2538000000004</v>
      </c>
      <c r="K977" s="26">
        <v>2.7983322140000002</v>
      </c>
      <c r="L977" s="3">
        <f t="shared" si="94"/>
        <v>3.0177675053842474</v>
      </c>
      <c r="M977" s="3">
        <f t="shared" si="95"/>
        <v>5.420708238575829E-2</v>
      </c>
    </row>
    <row r="978" spans="1:13" x14ac:dyDescent="0.2">
      <c r="A978" t="s">
        <v>381</v>
      </c>
      <c r="B978" t="str">
        <f t="shared" si="90"/>
        <v>P</v>
      </c>
      <c r="C978" t="str">
        <f t="shared" si="91"/>
        <v>L</v>
      </c>
      <c r="D978" s="3">
        <v>13140.674999999999</v>
      </c>
      <c r="E978" s="3">
        <v>95.650999999999996</v>
      </c>
      <c r="F978" s="3">
        <v>12785.5144013053</v>
      </c>
      <c r="G978" s="3">
        <v>5.2160580158233598</v>
      </c>
      <c r="H978" s="3">
        <f t="shared" si="92"/>
        <v>2.7027576490149841</v>
      </c>
      <c r="I978" s="3">
        <f t="shared" si="93"/>
        <v>5.453218487860409E-2</v>
      </c>
      <c r="J978" s="26">
        <v>12807.32501</v>
      </c>
      <c r="K978" s="26">
        <v>3.3502907749999999</v>
      </c>
      <c r="L978" s="3">
        <f t="shared" si="94"/>
        <v>2.5367798077343728</v>
      </c>
      <c r="M978" s="3">
        <f t="shared" si="95"/>
        <v>3.5026197060145738E-2</v>
      </c>
    </row>
    <row r="979" spans="1:13" x14ac:dyDescent="0.2">
      <c r="A979" t="s">
        <v>1425</v>
      </c>
      <c r="B979" t="str">
        <f t="shared" si="90"/>
        <v>P</v>
      </c>
      <c r="C979" t="str">
        <f t="shared" si="91"/>
        <v>L</v>
      </c>
      <c r="D979" s="3">
        <v>8028.3649999999998</v>
      </c>
      <c r="E979" s="3">
        <v>17.561</v>
      </c>
      <c r="F979" s="3">
        <v>7853.6969237883604</v>
      </c>
      <c r="G979" s="3">
        <v>3.4090197086334202</v>
      </c>
      <c r="H979" s="3">
        <f t="shared" si="92"/>
        <v>2.1756369598497245</v>
      </c>
      <c r="I979" s="3">
        <f t="shared" si="93"/>
        <v>0.19412446379098117</v>
      </c>
      <c r="J979" s="26">
        <v>7963.526989</v>
      </c>
      <c r="K979" s="26">
        <v>2.9480559830000002</v>
      </c>
      <c r="L979" s="3">
        <f t="shared" si="94"/>
        <v>0.80761164944543284</v>
      </c>
      <c r="M979" s="3">
        <f t="shared" si="95"/>
        <v>0.16787517698308754</v>
      </c>
    </row>
    <row r="980" spans="1:13" x14ac:dyDescent="0.2">
      <c r="A980" t="s">
        <v>1965</v>
      </c>
      <c r="B980" t="str">
        <f t="shared" si="90"/>
        <v>P</v>
      </c>
      <c r="C980" t="str">
        <f t="shared" si="91"/>
        <v>L</v>
      </c>
      <c r="D980" s="3">
        <v>9611.5370000000003</v>
      </c>
      <c r="E980" s="3">
        <v>147.078</v>
      </c>
      <c r="F980" s="3">
        <v>9300.6942024790496</v>
      </c>
      <c r="G980" s="3">
        <v>3.3760251998901301</v>
      </c>
      <c r="H980" s="3">
        <f t="shared" si="92"/>
        <v>3.2340592094786778</v>
      </c>
      <c r="I980" s="3">
        <f t="shared" si="93"/>
        <v>2.2953978160500755E-2</v>
      </c>
      <c r="J980" s="26">
        <v>9434.3137389999993</v>
      </c>
      <c r="K980" s="26">
        <v>2.7478201389999999</v>
      </c>
      <c r="L980" s="3">
        <f t="shared" si="94"/>
        <v>1.8438597385621154</v>
      </c>
      <c r="M980" s="3">
        <f t="shared" si="95"/>
        <v>1.8682740715810657E-2</v>
      </c>
    </row>
    <row r="981" spans="1:13" x14ac:dyDescent="0.2">
      <c r="A981" t="s">
        <v>1562</v>
      </c>
      <c r="B981" t="str">
        <f t="shared" si="90"/>
        <v>P</v>
      </c>
      <c r="C981" t="str">
        <f t="shared" si="91"/>
        <v>L</v>
      </c>
      <c r="D981" s="3">
        <v>8571.491</v>
      </c>
      <c r="E981" s="3">
        <v>18.422000000000001</v>
      </c>
      <c r="F981" s="3">
        <v>8205.4777559964405</v>
      </c>
      <c r="G981" s="3">
        <v>3.3410329818725502</v>
      </c>
      <c r="H981" s="3">
        <f t="shared" si="92"/>
        <v>4.2701234126426719</v>
      </c>
      <c r="I981" s="3">
        <f t="shared" si="93"/>
        <v>0.1813610347341521</v>
      </c>
      <c r="J981" s="26">
        <v>8329.4728670000004</v>
      </c>
      <c r="K981" s="26">
        <v>2.8086740969999999</v>
      </c>
      <c r="L981" s="3">
        <f t="shared" si="94"/>
        <v>2.8235243203311953</v>
      </c>
      <c r="M981" s="3">
        <f t="shared" si="95"/>
        <v>0.15246303859515795</v>
      </c>
    </row>
    <row r="982" spans="1:13" x14ac:dyDescent="0.2">
      <c r="A982" t="s">
        <v>1088</v>
      </c>
      <c r="B982" t="str">
        <f t="shared" si="90"/>
        <v>P</v>
      </c>
      <c r="C982" t="str">
        <f t="shared" si="91"/>
        <v>L</v>
      </c>
      <c r="D982" s="3">
        <v>8537.8109999999997</v>
      </c>
      <c r="E982" s="3">
        <v>17.991</v>
      </c>
      <c r="F982" s="3">
        <v>8220.9950972614297</v>
      </c>
      <c r="G982" s="3">
        <v>4.4343941211700404</v>
      </c>
      <c r="H982" s="3">
        <f t="shared" si="92"/>
        <v>3.7107392367735712</v>
      </c>
      <c r="I982" s="3">
        <f t="shared" si="93"/>
        <v>0.24647846818798513</v>
      </c>
      <c r="J982" s="26">
        <v>8389.5086069999998</v>
      </c>
      <c r="K982" s="26">
        <v>2.7800438399999998</v>
      </c>
      <c r="L982" s="3">
        <f t="shared" si="94"/>
        <v>1.7370072141442336</v>
      </c>
      <c r="M982" s="3">
        <f t="shared" si="95"/>
        <v>0.15452414207103551</v>
      </c>
    </row>
    <row r="983" spans="1:13" x14ac:dyDescent="0.2">
      <c r="A983" t="s">
        <v>773</v>
      </c>
      <c r="B983" t="str">
        <f t="shared" si="90"/>
        <v>P</v>
      </c>
      <c r="C983" t="str">
        <f t="shared" si="91"/>
        <v>L</v>
      </c>
      <c r="D983" s="3">
        <v>10006.067999999999</v>
      </c>
      <c r="E983" s="3">
        <v>63.511000000000003</v>
      </c>
      <c r="F983" s="3">
        <v>9745.2646773805209</v>
      </c>
      <c r="G983" s="3">
        <v>2.8396420478820801</v>
      </c>
      <c r="H983" s="3">
        <f t="shared" si="92"/>
        <v>2.6064516313448842</v>
      </c>
      <c r="I983" s="3">
        <f t="shared" si="93"/>
        <v>4.4711027190283255E-2</v>
      </c>
      <c r="J983" s="26">
        <v>9829.7801889999992</v>
      </c>
      <c r="K983" s="26">
        <v>3.0705201629999999</v>
      </c>
      <c r="L983" s="3">
        <f t="shared" si="94"/>
        <v>1.7618090442719374</v>
      </c>
      <c r="M983" s="3">
        <f t="shared" si="95"/>
        <v>4.8346273291240881E-2</v>
      </c>
    </row>
    <row r="984" spans="1:13" x14ac:dyDescent="0.2">
      <c r="A984" t="s">
        <v>203</v>
      </c>
      <c r="B984" t="str">
        <f t="shared" si="90"/>
        <v>P</v>
      </c>
      <c r="C984" t="str">
        <f t="shared" si="91"/>
        <v>L</v>
      </c>
      <c r="D984" s="3">
        <v>13272.441999999999</v>
      </c>
      <c r="E984" s="3">
        <v>76.902000000000001</v>
      </c>
      <c r="F984" s="3">
        <v>12841.976773722999</v>
      </c>
      <c r="G984" s="3">
        <v>4.8506059646606401</v>
      </c>
      <c r="H984" s="3">
        <f t="shared" si="92"/>
        <v>3.2433008656357258</v>
      </c>
      <c r="I984" s="3">
        <f t="shared" si="93"/>
        <v>6.3075160134465166E-2</v>
      </c>
      <c r="J984" s="26">
        <v>12782.69916</v>
      </c>
      <c r="K984" s="26">
        <v>3.572023153</v>
      </c>
      <c r="L984" s="3">
        <f t="shared" si="94"/>
        <v>3.6899226231314404</v>
      </c>
      <c r="M984" s="3">
        <f t="shared" si="95"/>
        <v>4.644902802267821E-2</v>
      </c>
    </row>
    <row r="985" spans="1:13" x14ac:dyDescent="0.2">
      <c r="A985" t="s">
        <v>815</v>
      </c>
      <c r="B985" t="str">
        <f t="shared" si="90"/>
        <v>P</v>
      </c>
      <c r="C985" t="str">
        <f t="shared" si="91"/>
        <v>L</v>
      </c>
      <c r="D985" s="3">
        <v>8185.4949999999999</v>
      </c>
      <c r="E985" s="3">
        <v>13</v>
      </c>
      <c r="F985" s="3">
        <v>7948.1647443689599</v>
      </c>
      <c r="G985" s="3">
        <v>2.7543380260467498</v>
      </c>
      <c r="H985" s="3">
        <f t="shared" si="92"/>
        <v>2.8994001661602629</v>
      </c>
      <c r="I985" s="3">
        <f t="shared" si="93"/>
        <v>0.21187215584975</v>
      </c>
      <c r="J985" s="26">
        <v>7999.4913130000004</v>
      </c>
      <c r="K985" s="26">
        <v>2.7717292310000001</v>
      </c>
      <c r="L985" s="3">
        <f t="shared" si="94"/>
        <v>2.2723572245783479</v>
      </c>
      <c r="M985" s="3">
        <f t="shared" si="95"/>
        <v>0.21320994084615386</v>
      </c>
    </row>
    <row r="986" spans="1:13" x14ac:dyDescent="0.2">
      <c r="A986" t="s">
        <v>1294</v>
      </c>
      <c r="B986" t="str">
        <f t="shared" si="90"/>
        <v>P</v>
      </c>
      <c r="C986" t="str">
        <f t="shared" si="91"/>
        <v>L</v>
      </c>
      <c r="D986" s="3">
        <v>9625.9560000000001</v>
      </c>
      <c r="E986" s="3">
        <v>126.67700000000001</v>
      </c>
      <c r="F986" s="3">
        <v>9280.0739018721906</v>
      </c>
      <c r="G986" s="3">
        <v>5.5328829288482604</v>
      </c>
      <c r="H986" s="3">
        <f t="shared" si="92"/>
        <v>3.593223344546864</v>
      </c>
      <c r="I986" s="3">
        <f t="shared" si="93"/>
        <v>4.3677091570279214E-2</v>
      </c>
      <c r="J986" s="26">
        <v>9357.0034259999993</v>
      </c>
      <c r="K986" s="26">
        <v>4.3118362430000001</v>
      </c>
      <c r="L986" s="3">
        <f t="shared" si="94"/>
        <v>2.7940349405295519</v>
      </c>
      <c r="M986" s="3">
        <f t="shared" si="95"/>
        <v>3.4038035657617406E-2</v>
      </c>
    </row>
    <row r="987" spans="1:13" x14ac:dyDescent="0.2">
      <c r="A987" t="s">
        <v>420</v>
      </c>
      <c r="B987" t="str">
        <f t="shared" si="90"/>
        <v>P</v>
      </c>
      <c r="C987" t="str">
        <f t="shared" si="91"/>
        <v>L</v>
      </c>
      <c r="D987" s="3">
        <v>9479.6749999999993</v>
      </c>
      <c r="E987" s="3">
        <v>28.847000000000001</v>
      </c>
      <c r="F987" s="3">
        <v>9134.4430859897893</v>
      </c>
      <c r="G987" s="3">
        <v>3.8296227455139098</v>
      </c>
      <c r="H987" s="3">
        <f t="shared" si="92"/>
        <v>3.6418117077875558</v>
      </c>
      <c r="I987" s="3">
        <f t="shared" si="93"/>
        <v>0.13275636099122645</v>
      </c>
      <c r="J987" s="26">
        <v>9289.6423959999993</v>
      </c>
      <c r="K987" s="26">
        <v>2.685107946</v>
      </c>
      <c r="L987" s="3">
        <f t="shared" si="94"/>
        <v>2.0046320575336178</v>
      </c>
      <c r="M987" s="3">
        <f t="shared" si="95"/>
        <v>9.3081011751655285E-2</v>
      </c>
    </row>
    <row r="988" spans="1:13" x14ac:dyDescent="0.2">
      <c r="A988" t="s">
        <v>1140</v>
      </c>
      <c r="B988" t="str">
        <f t="shared" si="90"/>
        <v>P</v>
      </c>
      <c r="C988" t="str">
        <f t="shared" si="91"/>
        <v>L</v>
      </c>
      <c r="D988" s="3">
        <v>12043.566000000001</v>
      </c>
      <c r="E988" s="3">
        <v>186.166</v>
      </c>
      <c r="F988" s="3">
        <v>11544.120075354</v>
      </c>
      <c r="G988" s="3">
        <v>4.3651552200317303</v>
      </c>
      <c r="H988" s="3">
        <f t="shared" si="92"/>
        <v>4.1469937113808397</v>
      </c>
      <c r="I988" s="3">
        <f t="shared" si="93"/>
        <v>2.3447650054423098E-2</v>
      </c>
      <c r="J988" s="26">
        <v>11371.966640000001</v>
      </c>
      <c r="K988" s="26">
        <v>2.6057720180000001</v>
      </c>
      <c r="L988" s="3">
        <f t="shared" si="94"/>
        <v>5.5764161544844786</v>
      </c>
      <c r="M988" s="3">
        <f t="shared" si="95"/>
        <v>1.3997035001020595E-2</v>
      </c>
    </row>
    <row r="989" spans="1:13" x14ac:dyDescent="0.2">
      <c r="A989" t="s">
        <v>1538</v>
      </c>
      <c r="B989" t="str">
        <f t="shared" si="90"/>
        <v>P</v>
      </c>
      <c r="C989" t="str">
        <f t="shared" si="91"/>
        <v>L</v>
      </c>
      <c r="D989" s="3">
        <v>10065.209999999999</v>
      </c>
      <c r="E989" s="3">
        <v>47.779000000000003</v>
      </c>
      <c r="F989" s="3">
        <v>9809.9852940709006</v>
      </c>
      <c r="G989" s="3">
        <v>3.9882743358611998</v>
      </c>
      <c r="H989" s="3">
        <f t="shared" si="92"/>
        <v>2.5357116834035107</v>
      </c>
      <c r="I989" s="3">
        <f t="shared" si="93"/>
        <v>8.3473373989853272E-2</v>
      </c>
      <c r="J989" s="26">
        <v>9951.7949970000009</v>
      </c>
      <c r="K989" s="26">
        <v>2.8095951079999999</v>
      </c>
      <c r="L989" s="3">
        <f t="shared" si="94"/>
        <v>1.1268021531592312</v>
      </c>
      <c r="M989" s="3">
        <f t="shared" si="95"/>
        <v>5.880397471692584E-2</v>
      </c>
    </row>
    <row r="990" spans="1:13" x14ac:dyDescent="0.2">
      <c r="A990" t="s">
        <v>279</v>
      </c>
      <c r="B990" t="str">
        <f t="shared" si="90"/>
        <v>P</v>
      </c>
      <c r="C990" t="str">
        <f t="shared" si="91"/>
        <v>L</v>
      </c>
      <c r="D990" s="3">
        <v>9371.7450000000008</v>
      </c>
      <c r="E990" s="3">
        <v>462.32100000000003</v>
      </c>
      <c r="F990" s="3">
        <v>9044.8125123894297</v>
      </c>
      <c r="G990" s="3">
        <v>3.1871771812438898</v>
      </c>
      <c r="H990" s="3">
        <f t="shared" si="92"/>
        <v>3.4884910719462714</v>
      </c>
      <c r="I990" s="3">
        <f t="shared" si="93"/>
        <v>6.8938620163131016E-3</v>
      </c>
      <c r="J990" s="26">
        <v>9169.382662</v>
      </c>
      <c r="K990" s="26">
        <v>2.7054479119999999</v>
      </c>
      <c r="L990" s="3">
        <f t="shared" si="94"/>
        <v>2.1592813078034112</v>
      </c>
      <c r="M990" s="3">
        <f t="shared" si="95"/>
        <v>5.8518819434981318E-3</v>
      </c>
    </row>
    <row r="991" spans="1:13" x14ac:dyDescent="0.2">
      <c r="A991" t="s">
        <v>1164</v>
      </c>
      <c r="B991" t="str">
        <f t="shared" si="90"/>
        <v>P</v>
      </c>
      <c r="C991" t="str">
        <f t="shared" si="91"/>
        <v>L</v>
      </c>
      <c r="D991" s="3">
        <v>12855.482</v>
      </c>
      <c r="E991" s="3">
        <v>105.422</v>
      </c>
      <c r="F991" s="3">
        <v>12564.6059232355</v>
      </c>
      <c r="G991" s="3">
        <v>5.1661748886108398</v>
      </c>
      <c r="H991" s="3">
        <f t="shared" si="92"/>
        <v>2.2626617715656239</v>
      </c>
      <c r="I991" s="3">
        <f t="shared" si="93"/>
        <v>4.9004713329388931E-2</v>
      </c>
      <c r="J991" s="26">
        <v>12338.52533</v>
      </c>
      <c r="K991" s="26">
        <v>2.675713778</v>
      </c>
      <c r="L991" s="3">
        <f t="shared" si="94"/>
        <v>4.0212935617660976</v>
      </c>
      <c r="M991" s="3">
        <f t="shared" si="95"/>
        <v>2.5380980990685056E-2</v>
      </c>
    </row>
    <row r="992" spans="1:13" x14ac:dyDescent="0.2">
      <c r="A992" t="s">
        <v>319</v>
      </c>
      <c r="B992" t="str">
        <f t="shared" si="90"/>
        <v>P</v>
      </c>
      <c r="C992" t="str">
        <f t="shared" si="91"/>
        <v>L</v>
      </c>
      <c r="D992" s="3">
        <v>11804.566999999999</v>
      </c>
      <c r="E992" s="3">
        <v>237.173</v>
      </c>
      <c r="F992" s="3">
        <v>11196.913489627001</v>
      </c>
      <c r="G992" s="3">
        <v>3.7576127052307098</v>
      </c>
      <c r="H992" s="3">
        <f t="shared" si="92"/>
        <v>5.1476137191054825</v>
      </c>
      <c r="I992" s="3">
        <f t="shared" si="93"/>
        <v>1.5843340958838947E-2</v>
      </c>
      <c r="J992" s="26">
        <v>11206.40963</v>
      </c>
      <c r="K992" s="26">
        <v>4.2257699970000004</v>
      </c>
      <c r="L992" s="3">
        <f t="shared" si="94"/>
        <v>5.0671690880317684</v>
      </c>
      <c r="M992" s="3">
        <f t="shared" si="95"/>
        <v>1.7817247313142728E-2</v>
      </c>
    </row>
    <row r="993" spans="1:13" x14ac:dyDescent="0.2">
      <c r="A993" t="s">
        <v>685</v>
      </c>
      <c r="B993" t="str">
        <f t="shared" si="90"/>
        <v>P</v>
      </c>
      <c r="C993" t="str">
        <f t="shared" si="91"/>
        <v>L</v>
      </c>
      <c r="D993" s="3">
        <v>7562.7259999999997</v>
      </c>
      <c r="E993" s="3">
        <v>24.350999999999999</v>
      </c>
      <c r="F993" s="3">
        <v>7244.2198774887802</v>
      </c>
      <c r="G993" s="3">
        <v>2.6438841819763099</v>
      </c>
      <c r="H993" s="3">
        <f t="shared" si="92"/>
        <v>4.211525348283403</v>
      </c>
      <c r="I993" s="3">
        <f t="shared" si="93"/>
        <v>0.10857394694165784</v>
      </c>
      <c r="J993" s="26">
        <v>7424.8236850000003</v>
      </c>
      <c r="K993" s="26">
        <v>2.7842762470000002</v>
      </c>
      <c r="L993" s="3">
        <f t="shared" si="94"/>
        <v>1.8234471935119607</v>
      </c>
      <c r="M993" s="3">
        <f t="shared" si="95"/>
        <v>0.11433929805757465</v>
      </c>
    </row>
    <row r="994" spans="1:13" x14ac:dyDescent="0.2">
      <c r="A994" t="s">
        <v>1427</v>
      </c>
      <c r="B994" t="str">
        <f t="shared" si="90"/>
        <v>P</v>
      </c>
      <c r="C994" t="str">
        <f t="shared" si="91"/>
        <v>L</v>
      </c>
      <c r="D994" s="3">
        <v>9390.82</v>
      </c>
      <c r="E994" s="3">
        <v>50.014000000000003</v>
      </c>
      <c r="F994" s="3">
        <v>9148.5485719589506</v>
      </c>
      <c r="G994" s="3">
        <v>3.6398022174835201</v>
      </c>
      <c r="H994" s="3">
        <f t="shared" si="92"/>
        <v>2.5798751125146597</v>
      </c>
      <c r="I994" s="3">
        <f t="shared" si="93"/>
        <v>7.2775667162864793E-2</v>
      </c>
      <c r="J994" s="26">
        <v>9206.6516749999992</v>
      </c>
      <c r="K994" s="26">
        <v>2.803577185</v>
      </c>
      <c r="L994" s="3">
        <f t="shared" si="94"/>
        <v>1.9611527534336783</v>
      </c>
      <c r="M994" s="3">
        <f t="shared" si="95"/>
        <v>5.6055848062542483E-2</v>
      </c>
    </row>
    <row r="995" spans="1:13" x14ac:dyDescent="0.2">
      <c r="A995" t="s">
        <v>754</v>
      </c>
      <c r="B995" t="str">
        <f t="shared" si="90"/>
        <v>P</v>
      </c>
      <c r="C995" t="str">
        <f t="shared" si="91"/>
        <v>L</v>
      </c>
      <c r="D995" s="3">
        <v>12686.387000000001</v>
      </c>
      <c r="E995" s="3">
        <v>102.24299999999999</v>
      </c>
      <c r="F995" s="3">
        <v>12292.0327256337</v>
      </c>
      <c r="G995" s="3">
        <v>4.6180169582366899</v>
      </c>
      <c r="H995" s="3">
        <f t="shared" si="92"/>
        <v>3.1084837185425616</v>
      </c>
      <c r="I995" s="3">
        <f t="shared" si="93"/>
        <v>4.516707215395372E-2</v>
      </c>
      <c r="J995" s="26">
        <v>12333.98185</v>
      </c>
      <c r="K995" s="26">
        <v>2.691617012</v>
      </c>
      <c r="L995" s="3">
        <f t="shared" si="94"/>
        <v>2.7778212189175728</v>
      </c>
      <c r="M995" s="3">
        <f t="shared" si="95"/>
        <v>2.6325685005330439E-2</v>
      </c>
    </row>
    <row r="996" spans="1:13" x14ac:dyDescent="0.2">
      <c r="A996" t="s">
        <v>492</v>
      </c>
      <c r="B996" t="str">
        <f t="shared" si="90"/>
        <v>P</v>
      </c>
      <c r="C996" t="str">
        <f t="shared" si="91"/>
        <v>L</v>
      </c>
      <c r="D996" s="3">
        <v>12572.394</v>
      </c>
      <c r="E996" s="3">
        <v>113.666</v>
      </c>
      <c r="F996" s="3">
        <v>12128.702224709899</v>
      </c>
      <c r="G996" s="3">
        <v>4.7378110885620099</v>
      </c>
      <c r="H996" s="3">
        <f t="shared" si="92"/>
        <v>3.5290953758695509</v>
      </c>
      <c r="I996" s="3">
        <f t="shared" si="93"/>
        <v>4.1681866948445535E-2</v>
      </c>
      <c r="J996" s="26">
        <v>12186.90359</v>
      </c>
      <c r="K996" s="26">
        <v>2.6746759409999998</v>
      </c>
      <c r="L996" s="3">
        <f t="shared" si="94"/>
        <v>3.0661655210614649</v>
      </c>
      <c r="M996" s="3">
        <f t="shared" si="95"/>
        <v>2.3531011393028697E-2</v>
      </c>
    </row>
    <row r="997" spans="1:13" x14ac:dyDescent="0.2">
      <c r="A997" t="s">
        <v>753</v>
      </c>
      <c r="B997" t="str">
        <f t="shared" si="90"/>
        <v>P</v>
      </c>
      <c r="C997" t="str">
        <f t="shared" si="91"/>
        <v>L</v>
      </c>
      <c r="D997" s="3">
        <v>9633.0239999999994</v>
      </c>
      <c r="E997" s="3">
        <v>28.606000000000002</v>
      </c>
      <c r="F997" s="3">
        <v>9286.31295229629</v>
      </c>
      <c r="G997" s="3">
        <v>3.5050401687621999</v>
      </c>
      <c r="H997" s="3">
        <f t="shared" si="92"/>
        <v>3.5991921924383194</v>
      </c>
      <c r="I997" s="3">
        <f t="shared" si="93"/>
        <v>0.12252814684898972</v>
      </c>
      <c r="J997" s="26">
        <v>9264.3903740000005</v>
      </c>
      <c r="K997" s="26">
        <v>2.7489440439999999</v>
      </c>
      <c r="L997" s="3">
        <f t="shared" si="94"/>
        <v>3.8267695170280791</v>
      </c>
      <c r="M997" s="3">
        <f t="shared" si="95"/>
        <v>9.6096764455009434E-2</v>
      </c>
    </row>
    <row r="998" spans="1:13" x14ac:dyDescent="0.2">
      <c r="A998" t="s">
        <v>13</v>
      </c>
      <c r="B998" t="str">
        <f t="shared" si="90"/>
        <v>P</v>
      </c>
      <c r="C998" t="str">
        <f t="shared" si="91"/>
        <v>L</v>
      </c>
      <c r="D998" s="3">
        <v>9750.7829999999994</v>
      </c>
      <c r="E998" s="3">
        <v>49.905000000000001</v>
      </c>
      <c r="F998" s="3">
        <v>9462.7267503304993</v>
      </c>
      <c r="G998" s="3">
        <v>3.3162643909454301</v>
      </c>
      <c r="H998" s="3">
        <f t="shared" si="92"/>
        <v>2.954185829686705</v>
      </c>
      <c r="I998" s="3">
        <f t="shared" si="93"/>
        <v>6.6451545755844707E-2</v>
      </c>
      <c r="J998" s="26">
        <v>9497.8541870000008</v>
      </c>
      <c r="K998" s="26">
        <v>2.7966768740000001</v>
      </c>
      <c r="L998" s="3">
        <f t="shared" si="94"/>
        <v>2.5939333589927971</v>
      </c>
      <c r="M998" s="3">
        <f t="shared" si="95"/>
        <v>5.6040013505660756E-2</v>
      </c>
    </row>
    <row r="999" spans="1:13" x14ac:dyDescent="0.2">
      <c r="A999" t="s">
        <v>1154</v>
      </c>
      <c r="B999" t="str">
        <f t="shared" si="90"/>
        <v>P</v>
      </c>
      <c r="C999" t="str">
        <f t="shared" si="91"/>
        <v>L</v>
      </c>
      <c r="D999" s="3">
        <v>7820.375</v>
      </c>
      <c r="E999" s="3">
        <v>23.265999999999998</v>
      </c>
      <c r="F999" s="3">
        <v>7631.8117018705598</v>
      </c>
      <c r="G999" s="3">
        <v>2.7469580173492401</v>
      </c>
      <c r="H999" s="3">
        <f t="shared" si="92"/>
        <v>2.411179746871988</v>
      </c>
      <c r="I999" s="3">
        <f t="shared" si="93"/>
        <v>0.11806748118925643</v>
      </c>
      <c r="J999" s="26">
        <v>7598.5948040000003</v>
      </c>
      <c r="K999" s="26">
        <v>2.6340219970000001</v>
      </c>
      <c r="L999" s="3">
        <f t="shared" si="94"/>
        <v>2.8359278934833649</v>
      </c>
      <c r="M999" s="3">
        <f t="shared" si="95"/>
        <v>0.11321335842001204</v>
      </c>
    </row>
    <row r="1000" spans="1:13" x14ac:dyDescent="0.2">
      <c r="A1000" t="s">
        <v>992</v>
      </c>
      <c r="B1000" t="str">
        <f t="shared" si="90"/>
        <v>P</v>
      </c>
      <c r="C1000" t="str">
        <f t="shared" si="91"/>
        <v>L</v>
      </c>
      <c r="D1000" s="3">
        <v>10391.700999999999</v>
      </c>
      <c r="E1000" s="3">
        <v>37.051000000000002</v>
      </c>
      <c r="F1000" s="3">
        <v>10223.2679438253</v>
      </c>
      <c r="G1000" s="3">
        <v>3.9354381561279199</v>
      </c>
      <c r="H1000" s="3">
        <f t="shared" si="92"/>
        <v>1.620842017824601</v>
      </c>
      <c r="I1000" s="3">
        <f t="shared" si="93"/>
        <v>0.10621678648694825</v>
      </c>
      <c r="J1000" s="26">
        <v>10292.66871</v>
      </c>
      <c r="K1000" s="26">
        <v>2.8394231799999998</v>
      </c>
      <c r="L1000" s="3">
        <f t="shared" si="94"/>
        <v>0.95299402860031479</v>
      </c>
      <c r="M1000" s="3">
        <f t="shared" si="95"/>
        <v>7.6635534263582619E-2</v>
      </c>
    </row>
    <row r="1001" spans="1:13" x14ac:dyDescent="0.2">
      <c r="A1001" t="s">
        <v>215</v>
      </c>
      <c r="B1001" t="str">
        <f t="shared" si="90"/>
        <v>P</v>
      </c>
      <c r="C1001" t="str">
        <f t="shared" si="91"/>
        <v>L</v>
      </c>
      <c r="D1001" s="3">
        <v>9058.1540000000005</v>
      </c>
      <c r="E1001" s="3">
        <v>90.183000000000007</v>
      </c>
      <c r="F1001" s="3">
        <v>8860.3557204254193</v>
      </c>
      <c r="G1001" s="3">
        <v>3.2884149551391602</v>
      </c>
      <c r="H1001" s="3">
        <f t="shared" si="92"/>
        <v>2.1836488933018923</v>
      </c>
      <c r="I1001" s="3">
        <f t="shared" si="93"/>
        <v>3.6463800884192807E-2</v>
      </c>
      <c r="J1001" s="26">
        <v>8938.6990089999999</v>
      </c>
      <c r="K1001" s="26">
        <v>2.7543790339999998</v>
      </c>
      <c r="L1001" s="3">
        <f t="shared" si="94"/>
        <v>1.3187564596495105</v>
      </c>
      <c r="M1001" s="3">
        <f t="shared" si="95"/>
        <v>3.0542109200181848E-2</v>
      </c>
    </row>
    <row r="1002" spans="1:13" x14ac:dyDescent="0.2">
      <c r="A1002" t="s">
        <v>1387</v>
      </c>
      <c r="B1002" t="str">
        <f t="shared" si="90"/>
        <v>P</v>
      </c>
      <c r="C1002" t="str">
        <f t="shared" si="91"/>
        <v>L</v>
      </c>
      <c r="D1002" s="3">
        <v>12112.632</v>
      </c>
      <c r="E1002" s="3">
        <v>161.13999999999999</v>
      </c>
      <c r="F1002" s="3">
        <v>11616.804420648599</v>
      </c>
      <c r="G1002" s="3">
        <v>4.7255537509918204</v>
      </c>
      <c r="H1002" s="3">
        <f t="shared" si="92"/>
        <v>4.0934751369595013</v>
      </c>
      <c r="I1002" s="3">
        <f t="shared" si="93"/>
        <v>2.9325764869007204E-2</v>
      </c>
      <c r="J1002" s="26">
        <v>11563.9223</v>
      </c>
      <c r="K1002" s="26">
        <v>2.712893963</v>
      </c>
      <c r="L1002" s="3">
        <f t="shared" si="94"/>
        <v>4.5300616744568769</v>
      </c>
      <c r="M1002" s="3">
        <f t="shared" si="95"/>
        <v>1.683563338091101E-2</v>
      </c>
    </row>
    <row r="1003" spans="1:13" x14ac:dyDescent="0.2">
      <c r="A1003" t="s">
        <v>1657</v>
      </c>
      <c r="B1003" t="str">
        <f t="shared" si="90"/>
        <v>N</v>
      </c>
      <c r="C1003" t="str">
        <f t="shared" si="91"/>
        <v>E</v>
      </c>
      <c r="D1003" s="3">
        <v>35764.756999999998</v>
      </c>
      <c r="E1003" s="3">
        <v>127.145</v>
      </c>
      <c r="F1003" s="3">
        <v>34091.883936031903</v>
      </c>
      <c r="G1003" s="3">
        <v>6.2875127792358398</v>
      </c>
      <c r="H1003" s="3">
        <f t="shared" si="92"/>
        <v>4.6774344474592526</v>
      </c>
      <c r="I1003" s="3">
        <f t="shared" si="93"/>
        <v>4.945151424936757E-2</v>
      </c>
      <c r="J1003" s="26">
        <v>35666.63996</v>
      </c>
      <c r="K1003" s="26">
        <v>3.5385048389999998</v>
      </c>
      <c r="L1003" s="3">
        <f t="shared" si="94"/>
        <v>0.27434001578704242</v>
      </c>
      <c r="M1003" s="3">
        <f t="shared" si="95"/>
        <v>2.7830467883125563E-2</v>
      </c>
    </row>
    <row r="1004" spans="1:13" x14ac:dyDescent="0.2">
      <c r="A1004" t="s">
        <v>1728</v>
      </c>
      <c r="B1004" t="str">
        <f t="shared" si="90"/>
        <v>N</v>
      </c>
      <c r="C1004" t="str">
        <f t="shared" si="91"/>
        <v>E</v>
      </c>
      <c r="D1004" s="3">
        <v>36626.809000000001</v>
      </c>
      <c r="E1004" s="3">
        <v>58.95</v>
      </c>
      <c r="F1004" s="3">
        <v>34930.156856695801</v>
      </c>
      <c r="G1004" s="3">
        <v>5.7076768875121999</v>
      </c>
      <c r="H1004" s="3">
        <f t="shared" si="92"/>
        <v>4.6322685203185454</v>
      </c>
      <c r="I1004" s="3">
        <f t="shared" si="93"/>
        <v>9.6822339058731124E-2</v>
      </c>
      <c r="J1004" s="26">
        <v>36364.741390000003</v>
      </c>
      <c r="K1004" s="26">
        <v>6.2732288839999999</v>
      </c>
      <c r="L1004" s="3">
        <f t="shared" si="94"/>
        <v>0.71550762175323057</v>
      </c>
      <c r="M1004" s="3">
        <f t="shared" si="95"/>
        <v>0.10641609642069549</v>
      </c>
    </row>
    <row r="1005" spans="1:13" x14ac:dyDescent="0.2">
      <c r="A1005" t="s">
        <v>1776</v>
      </c>
      <c r="B1005" t="str">
        <f t="shared" si="90"/>
        <v>N</v>
      </c>
      <c r="C1005" t="str">
        <f t="shared" si="91"/>
        <v>E</v>
      </c>
      <c r="D1005" s="3">
        <v>34340.669000000002</v>
      </c>
      <c r="E1005" s="3">
        <v>177.114</v>
      </c>
      <c r="F1005" s="3">
        <v>32594.239692618001</v>
      </c>
      <c r="G1005" s="3">
        <v>8.0668132305145193</v>
      </c>
      <c r="H1005" s="3">
        <f t="shared" si="92"/>
        <v>5.0856007126186178</v>
      </c>
      <c r="I1005" s="3">
        <f t="shared" si="93"/>
        <v>4.5545881356157725E-2</v>
      </c>
      <c r="J1005" s="26">
        <v>34082.455620000001</v>
      </c>
      <c r="K1005" s="26">
        <v>4.9586551190000003</v>
      </c>
      <c r="L1005" s="3">
        <f t="shared" si="94"/>
        <v>0.75191715106074675</v>
      </c>
      <c r="M1005" s="3">
        <f t="shared" si="95"/>
        <v>2.7996968726357038E-2</v>
      </c>
    </row>
    <row r="1006" spans="1:13" x14ac:dyDescent="0.2">
      <c r="A1006" t="s">
        <v>1571</v>
      </c>
      <c r="B1006" t="str">
        <f t="shared" si="90"/>
        <v>N</v>
      </c>
      <c r="C1006" t="str">
        <f t="shared" si="91"/>
        <v>E</v>
      </c>
      <c r="D1006" s="3">
        <v>36083.703999999998</v>
      </c>
      <c r="E1006" s="3">
        <v>1800.0319999999999</v>
      </c>
      <c r="F1006" s="3">
        <v>34327.811901525602</v>
      </c>
      <c r="G1006" s="3">
        <v>5.7795817852020201</v>
      </c>
      <c r="H1006" s="3">
        <f t="shared" si="92"/>
        <v>4.8661636800767365</v>
      </c>
      <c r="I1006" s="3">
        <f t="shared" si="93"/>
        <v>3.2108216882822198E-3</v>
      </c>
      <c r="J1006" s="26">
        <v>35717.050510000001</v>
      </c>
      <c r="K1006" s="26">
        <v>5.3358430859999997</v>
      </c>
      <c r="L1006" s="3">
        <f t="shared" si="94"/>
        <v>1.0161193263307919</v>
      </c>
      <c r="M1006" s="3">
        <f t="shared" si="95"/>
        <v>2.9643045712520666E-3</v>
      </c>
    </row>
    <row r="1007" spans="1:13" x14ac:dyDescent="0.2">
      <c r="A1007" t="s">
        <v>1736</v>
      </c>
      <c r="B1007" t="str">
        <f t="shared" si="90"/>
        <v>N</v>
      </c>
      <c r="C1007" t="str">
        <f t="shared" si="91"/>
        <v>E</v>
      </c>
      <c r="D1007" s="3">
        <v>26484.644</v>
      </c>
      <c r="E1007" s="3">
        <v>94.909000000000006</v>
      </c>
      <c r="F1007" s="3">
        <v>25547.418654434601</v>
      </c>
      <c r="G1007" s="3">
        <v>3.8300311565399099</v>
      </c>
      <c r="H1007" s="3">
        <f t="shared" si="92"/>
        <v>3.5387500227127804</v>
      </c>
      <c r="I1007" s="3">
        <f t="shared" si="93"/>
        <v>4.035477306198474E-2</v>
      </c>
      <c r="J1007" s="26">
        <v>26410.258020000001</v>
      </c>
      <c r="K1007" s="26">
        <v>15.55627799</v>
      </c>
      <c r="L1007" s="3">
        <f t="shared" si="94"/>
        <v>0.2808645643868164</v>
      </c>
      <c r="M1007" s="3">
        <f t="shared" si="95"/>
        <v>0.16390730057212696</v>
      </c>
    </row>
    <row r="1008" spans="1:13" x14ac:dyDescent="0.2">
      <c r="A1008" t="s">
        <v>1865</v>
      </c>
      <c r="B1008" t="str">
        <f t="shared" si="90"/>
        <v>N</v>
      </c>
      <c r="C1008" t="str">
        <f t="shared" si="91"/>
        <v>E</v>
      </c>
      <c r="D1008" s="3">
        <v>25885.932000000001</v>
      </c>
      <c r="E1008" s="3">
        <v>168.702</v>
      </c>
      <c r="F1008" s="3">
        <v>25159.464319384599</v>
      </c>
      <c r="G1008" s="3">
        <v>3.9261310100555402</v>
      </c>
      <c r="H1008" s="3">
        <f t="shared" si="92"/>
        <v>2.8064188711281557</v>
      </c>
      <c r="I1008" s="3">
        <f t="shared" si="93"/>
        <v>2.3272581297527833E-2</v>
      </c>
      <c r="J1008" s="26">
        <v>25822.72366</v>
      </c>
      <c r="K1008" s="26">
        <v>7.373626947</v>
      </c>
      <c r="L1008" s="3">
        <f t="shared" si="94"/>
        <v>0.24418027521667385</v>
      </c>
      <c r="M1008" s="3">
        <f t="shared" si="95"/>
        <v>4.3707999590994771E-2</v>
      </c>
    </row>
    <row r="1009" spans="1:13" x14ac:dyDescent="0.2">
      <c r="A1009" t="s">
        <v>1958</v>
      </c>
      <c r="B1009" t="str">
        <f t="shared" si="90"/>
        <v>N</v>
      </c>
      <c r="C1009" t="str">
        <f t="shared" si="91"/>
        <v>E</v>
      </c>
      <c r="D1009" s="3">
        <v>25422.51</v>
      </c>
      <c r="E1009" s="3">
        <v>1800.03</v>
      </c>
      <c r="F1009" s="3">
        <v>24544.832331316498</v>
      </c>
      <c r="G1009" s="3">
        <v>4.0767290592193604</v>
      </c>
      <c r="H1009" s="3">
        <f t="shared" si="92"/>
        <v>3.4523643365013923</v>
      </c>
      <c r="I1009" s="3">
        <f t="shared" si="93"/>
        <v>2.2648117304819144E-3</v>
      </c>
      <c r="J1009" s="26">
        <v>25246.188200000001</v>
      </c>
      <c r="K1009" s="26">
        <v>10.824979069999999</v>
      </c>
      <c r="L1009" s="3">
        <f t="shared" si="94"/>
        <v>0.69356566287120314</v>
      </c>
      <c r="M1009" s="3">
        <f t="shared" si="95"/>
        <v>6.0137770314939191E-3</v>
      </c>
    </row>
    <row r="1010" spans="1:13" x14ac:dyDescent="0.2">
      <c r="A1010" t="s">
        <v>1780</v>
      </c>
      <c r="B1010" t="str">
        <f t="shared" si="90"/>
        <v>N</v>
      </c>
      <c r="C1010" t="str">
        <f t="shared" si="91"/>
        <v>E</v>
      </c>
      <c r="D1010" s="3">
        <v>26065.361000000001</v>
      </c>
      <c r="E1010" s="3">
        <v>40.015000000000001</v>
      </c>
      <c r="F1010" s="3">
        <v>25159.218691502501</v>
      </c>
      <c r="G1010" s="3">
        <v>5.1714920997619602</v>
      </c>
      <c r="H1010" s="3">
        <f t="shared" si="92"/>
        <v>3.4764233976943557</v>
      </c>
      <c r="I1010" s="3">
        <f t="shared" si="93"/>
        <v>0.12923883792982532</v>
      </c>
      <c r="J1010" s="26">
        <v>26013.85959</v>
      </c>
      <c r="K1010" s="26">
        <v>3.2681381699999998</v>
      </c>
      <c r="L1010" s="3">
        <f t="shared" si="94"/>
        <v>0.19758563865660927</v>
      </c>
      <c r="M1010" s="3">
        <f t="shared" si="95"/>
        <v>8.1672826939897539E-2</v>
      </c>
    </row>
    <row r="1011" spans="1:13" x14ac:dyDescent="0.2">
      <c r="A1011" t="s">
        <v>1928</v>
      </c>
      <c r="B1011" t="str">
        <f t="shared" si="90"/>
        <v>N</v>
      </c>
      <c r="C1011" t="str">
        <f t="shared" si="91"/>
        <v>E</v>
      </c>
      <c r="D1011" s="3">
        <v>27018.438999999998</v>
      </c>
      <c r="E1011" s="3">
        <v>54.503999999999998</v>
      </c>
      <c r="F1011" s="3">
        <v>26270.692261882301</v>
      </c>
      <c r="G1011" s="3">
        <v>9.8550388813018799</v>
      </c>
      <c r="H1011" s="3">
        <f t="shared" si="92"/>
        <v>2.7675423369858545</v>
      </c>
      <c r="I1011" s="3">
        <f t="shared" si="93"/>
        <v>0.18081313080327829</v>
      </c>
      <c r="J1011" s="26">
        <v>26959.283609999999</v>
      </c>
      <c r="K1011" s="26">
        <v>4.2635238170000003</v>
      </c>
      <c r="L1011" s="3">
        <f t="shared" si="94"/>
        <v>0.21894451415198302</v>
      </c>
      <c r="M1011" s="3">
        <f t="shared" si="95"/>
        <v>7.8224053592396897E-2</v>
      </c>
    </row>
    <row r="1012" spans="1:13" x14ac:dyDescent="0.2">
      <c r="A1012" t="s">
        <v>1673</v>
      </c>
      <c r="B1012" t="str">
        <f t="shared" si="90"/>
        <v>N</v>
      </c>
      <c r="C1012" t="str">
        <f t="shared" si="91"/>
        <v>E</v>
      </c>
      <c r="D1012" s="3">
        <v>27782.71</v>
      </c>
      <c r="E1012" s="3">
        <v>119.983</v>
      </c>
      <c r="F1012" s="3">
        <v>26596.591893504599</v>
      </c>
      <c r="G1012" s="3">
        <v>5.29032301902771</v>
      </c>
      <c r="H1012" s="3">
        <f t="shared" si="92"/>
        <v>4.269267132311426</v>
      </c>
      <c r="I1012" s="3">
        <f t="shared" si="93"/>
        <v>4.4092271563702441E-2</v>
      </c>
      <c r="J1012" s="26">
        <v>27618.45796</v>
      </c>
      <c r="K1012" s="26">
        <v>3.8425598139999999</v>
      </c>
      <c r="L1012" s="3">
        <f t="shared" si="94"/>
        <v>0.59120237010716159</v>
      </c>
      <c r="M1012" s="3">
        <f t="shared" si="95"/>
        <v>3.2025868781410699E-2</v>
      </c>
    </row>
    <row r="1013" spans="1:13" x14ac:dyDescent="0.2">
      <c r="A1013" t="s">
        <v>1743</v>
      </c>
      <c r="B1013" t="str">
        <f t="shared" si="90"/>
        <v>N</v>
      </c>
      <c r="C1013" t="str">
        <f t="shared" si="91"/>
        <v>E</v>
      </c>
      <c r="D1013" s="3">
        <v>35329.32</v>
      </c>
      <c r="E1013" s="3">
        <v>304.57400000000001</v>
      </c>
      <c r="F1013" s="3">
        <v>33440.368291950799</v>
      </c>
      <c r="G1013" s="3">
        <v>5.2046229839324898</v>
      </c>
      <c r="H1013" s="3">
        <f t="shared" si="92"/>
        <v>5.3466970438412078</v>
      </c>
      <c r="I1013" s="3">
        <f t="shared" si="93"/>
        <v>1.7088205112493152E-2</v>
      </c>
      <c r="J1013" s="26">
        <v>35002.600079999997</v>
      </c>
      <c r="K1013" s="26">
        <v>3.8391242029999999</v>
      </c>
      <c r="L1013" s="3">
        <f t="shared" si="94"/>
        <v>0.92478406037818783</v>
      </c>
      <c r="M1013" s="3">
        <f t="shared" si="95"/>
        <v>1.2604897998515959E-2</v>
      </c>
    </row>
    <row r="1014" spans="1:13" x14ac:dyDescent="0.2">
      <c r="A1014" t="s">
        <v>1842</v>
      </c>
      <c r="B1014" t="str">
        <f t="shared" si="90"/>
        <v>N</v>
      </c>
      <c r="C1014" t="str">
        <f t="shared" si="91"/>
        <v>E</v>
      </c>
      <c r="D1014" s="3">
        <v>34418.404000000002</v>
      </c>
      <c r="E1014" s="3">
        <v>105.212</v>
      </c>
      <c r="F1014" s="3">
        <v>32678.7863215258</v>
      </c>
      <c r="G1014" s="3">
        <v>14.1795420646667</v>
      </c>
      <c r="H1014" s="3">
        <f t="shared" si="92"/>
        <v>5.0543240717210525</v>
      </c>
      <c r="I1014" s="3">
        <f t="shared" si="93"/>
        <v>0.13477114839245238</v>
      </c>
      <c r="J1014" s="26">
        <v>34168.928630000002</v>
      </c>
      <c r="K1014" s="26">
        <v>4.0305981639999997</v>
      </c>
      <c r="L1014" s="3">
        <f t="shared" si="94"/>
        <v>0.72483131408417456</v>
      </c>
      <c r="M1014" s="3">
        <f t="shared" si="95"/>
        <v>3.8309300878226815E-2</v>
      </c>
    </row>
    <row r="1015" spans="1:13" x14ac:dyDescent="0.2">
      <c r="A1015" t="s">
        <v>1889</v>
      </c>
      <c r="B1015" t="str">
        <f t="shared" si="90"/>
        <v>N</v>
      </c>
      <c r="C1015" t="str">
        <f t="shared" si="91"/>
        <v>E</v>
      </c>
      <c r="D1015" s="3">
        <v>34411.311999999998</v>
      </c>
      <c r="E1015" s="3">
        <v>70.977000000000004</v>
      </c>
      <c r="F1015" s="3">
        <v>32312.655438607399</v>
      </c>
      <c r="G1015" s="3">
        <v>5.3624398708343497</v>
      </c>
      <c r="H1015" s="3">
        <f t="shared" si="92"/>
        <v>6.0987403252529271</v>
      </c>
      <c r="I1015" s="3">
        <f t="shared" si="93"/>
        <v>7.5551796650102837E-2</v>
      </c>
      <c r="J1015" s="26">
        <v>33950.066279999999</v>
      </c>
      <c r="K1015" s="26">
        <v>3.4171860220000001</v>
      </c>
      <c r="L1015" s="3">
        <f t="shared" si="94"/>
        <v>1.3403898113504042</v>
      </c>
      <c r="M1015" s="3">
        <f t="shared" si="95"/>
        <v>4.8144976851656168E-2</v>
      </c>
    </row>
    <row r="1016" spans="1:13" x14ac:dyDescent="0.2">
      <c r="A1016" t="s">
        <v>1649</v>
      </c>
      <c r="B1016" t="str">
        <f t="shared" si="90"/>
        <v>N</v>
      </c>
      <c r="C1016" t="str">
        <f t="shared" si="91"/>
        <v>E</v>
      </c>
      <c r="D1016" s="3">
        <v>34199.271000000001</v>
      </c>
      <c r="E1016" s="3">
        <v>129.661</v>
      </c>
      <c r="F1016" s="3">
        <v>32583.548264504301</v>
      </c>
      <c r="G1016" s="3">
        <v>5.9768922328948904</v>
      </c>
      <c r="H1016" s="3">
        <f t="shared" si="92"/>
        <v>4.7244361889927404</v>
      </c>
      <c r="I1016" s="3">
        <f t="shared" si="93"/>
        <v>4.6096299063672887E-2</v>
      </c>
      <c r="J1016" s="26">
        <v>33613.300649999997</v>
      </c>
      <c r="K1016" s="26">
        <v>3.123066187</v>
      </c>
      <c r="L1016" s="3">
        <f t="shared" si="94"/>
        <v>1.7134001189674577</v>
      </c>
      <c r="M1016" s="3">
        <f t="shared" si="95"/>
        <v>2.4086395963319733E-2</v>
      </c>
    </row>
    <row r="1017" spans="1:13" x14ac:dyDescent="0.2">
      <c r="A1017" t="s">
        <v>1866</v>
      </c>
      <c r="B1017" t="str">
        <f t="shared" si="90"/>
        <v>N</v>
      </c>
      <c r="C1017" t="str">
        <f t="shared" si="91"/>
        <v>E</v>
      </c>
      <c r="D1017" s="3">
        <v>35738.402999999998</v>
      </c>
      <c r="E1017" s="3">
        <v>90.97</v>
      </c>
      <c r="F1017" s="3">
        <v>34567.386875329801</v>
      </c>
      <c r="G1017" s="3">
        <v>5.6747267246246302</v>
      </c>
      <c r="H1017" s="3">
        <f t="shared" si="92"/>
        <v>3.2766324915811076</v>
      </c>
      <c r="I1017" s="3">
        <f t="shared" si="93"/>
        <v>6.2380199237381889E-2</v>
      </c>
      <c r="J1017" s="26">
        <v>35468.70996</v>
      </c>
      <c r="K1017" s="26">
        <v>4.4646878240000003</v>
      </c>
      <c r="L1017" s="3">
        <f t="shared" si="94"/>
        <v>0.75463092181258995</v>
      </c>
      <c r="M1017" s="3">
        <f t="shared" si="95"/>
        <v>4.9078683346158079E-2</v>
      </c>
    </row>
    <row r="1018" spans="1:13" x14ac:dyDescent="0.2">
      <c r="A1018" t="s">
        <v>1968</v>
      </c>
      <c r="B1018" t="str">
        <f t="shared" si="90"/>
        <v>N</v>
      </c>
      <c r="C1018" t="str">
        <f t="shared" si="91"/>
        <v>E</v>
      </c>
      <c r="D1018" s="3">
        <v>27732.855</v>
      </c>
      <c r="E1018" s="3">
        <v>49.774999999999999</v>
      </c>
      <c r="F1018" s="3">
        <v>26928.4659475763</v>
      </c>
      <c r="G1018" s="3">
        <v>4.8227241039276096</v>
      </c>
      <c r="H1018" s="3">
        <f t="shared" si="92"/>
        <v>2.9004913212999508</v>
      </c>
      <c r="I1018" s="3">
        <f t="shared" si="93"/>
        <v>9.6890489280313602E-2</v>
      </c>
      <c r="J1018" s="26">
        <v>27496.716820000001</v>
      </c>
      <c r="K1018" s="26">
        <v>4.3110237119999999</v>
      </c>
      <c r="L1018" s="3">
        <f t="shared" si="94"/>
        <v>0.85147446954162531</v>
      </c>
      <c r="M1018" s="3">
        <f t="shared" si="95"/>
        <v>8.6610220231039675E-2</v>
      </c>
    </row>
    <row r="1019" spans="1:13" x14ac:dyDescent="0.2">
      <c r="A1019" t="s">
        <v>1763</v>
      </c>
      <c r="B1019" t="str">
        <f t="shared" si="90"/>
        <v>N</v>
      </c>
      <c r="C1019" t="str">
        <f t="shared" si="91"/>
        <v>E</v>
      </c>
      <c r="D1019" s="3">
        <v>25170.752</v>
      </c>
      <c r="E1019" s="3">
        <v>69.153000000000006</v>
      </c>
      <c r="F1019" s="3">
        <v>24457.035930035301</v>
      </c>
      <c r="G1019" s="3">
        <v>9.0453748703002894</v>
      </c>
      <c r="H1019" s="3">
        <f t="shared" si="92"/>
        <v>2.8354976043810658</v>
      </c>
      <c r="I1019" s="3">
        <f t="shared" si="93"/>
        <v>0.13080234943242214</v>
      </c>
      <c r="J1019" s="26">
        <v>25107.911039999999</v>
      </c>
      <c r="K1019" s="26">
        <v>2.74590683</v>
      </c>
      <c r="L1019" s="3">
        <f t="shared" si="94"/>
        <v>0.24965865143799185</v>
      </c>
      <c r="M1019" s="3">
        <f t="shared" si="95"/>
        <v>3.970770364264746E-2</v>
      </c>
    </row>
    <row r="1020" spans="1:13" x14ac:dyDescent="0.2">
      <c r="A1020" t="s">
        <v>1908</v>
      </c>
      <c r="B1020" t="str">
        <f t="shared" si="90"/>
        <v>N</v>
      </c>
      <c r="C1020" t="str">
        <f t="shared" si="91"/>
        <v>E</v>
      </c>
      <c r="D1020" s="3">
        <v>33688.203999999998</v>
      </c>
      <c r="E1020" s="3">
        <v>80.34</v>
      </c>
      <c r="F1020" s="3">
        <v>32266.203361227301</v>
      </c>
      <c r="G1020" s="3">
        <v>5.6133341789245597</v>
      </c>
      <c r="H1020" s="3">
        <f t="shared" si="92"/>
        <v>4.2210639628419999</v>
      </c>
      <c r="I1020" s="3">
        <f t="shared" si="93"/>
        <v>6.9869730880315645E-2</v>
      </c>
      <c r="J1020" s="26">
        <v>33310.936780000004</v>
      </c>
      <c r="K1020" s="26">
        <v>3.9809358119999998</v>
      </c>
      <c r="L1020" s="3">
        <f t="shared" si="94"/>
        <v>1.1198792906858266</v>
      </c>
      <c r="M1020" s="3">
        <f t="shared" si="95"/>
        <v>4.9551105451829718E-2</v>
      </c>
    </row>
    <row r="1021" spans="1:13" x14ac:dyDescent="0.2">
      <c r="A1021" t="s">
        <v>1692</v>
      </c>
      <c r="B1021" t="str">
        <f t="shared" si="90"/>
        <v>N</v>
      </c>
      <c r="C1021" t="str">
        <f t="shared" si="91"/>
        <v>E</v>
      </c>
      <c r="D1021" s="3">
        <v>28075.339</v>
      </c>
      <c r="E1021" s="3">
        <v>1800.019</v>
      </c>
      <c r="F1021" s="3">
        <v>27057.295660552099</v>
      </c>
      <c r="G1021" s="3">
        <v>4.4863071441650302</v>
      </c>
      <c r="H1021" s="3">
        <f t="shared" si="92"/>
        <v>3.626112366614346</v>
      </c>
      <c r="I1021" s="3">
        <f t="shared" si="93"/>
        <v>2.4923665495558828E-3</v>
      </c>
      <c r="J1021" s="26">
        <v>27895.162649999998</v>
      </c>
      <c r="K1021" s="26">
        <v>44.977887870000004</v>
      </c>
      <c r="L1021" s="3">
        <f t="shared" si="94"/>
        <v>0.64176019388404015</v>
      </c>
      <c r="M1021" s="3">
        <f t="shared" si="95"/>
        <v>2.4987451726898442E-2</v>
      </c>
    </row>
    <row r="1022" spans="1:13" x14ac:dyDescent="0.2">
      <c r="A1022" t="s">
        <v>1843</v>
      </c>
      <c r="B1022" t="str">
        <f t="shared" si="90"/>
        <v>N</v>
      </c>
      <c r="C1022" t="str">
        <f t="shared" si="91"/>
        <v>E</v>
      </c>
      <c r="D1022" s="3">
        <v>33767.578999999998</v>
      </c>
      <c r="E1022" s="3">
        <v>103.18899999999999</v>
      </c>
      <c r="F1022" s="3">
        <v>32161.060835535998</v>
      </c>
      <c r="G1022" s="3">
        <v>9.7834360599517805</v>
      </c>
      <c r="H1022" s="3">
        <f t="shared" si="92"/>
        <v>4.7575757932305409</v>
      </c>
      <c r="I1022" s="3">
        <f t="shared" si="93"/>
        <v>9.4810842821926575E-2</v>
      </c>
      <c r="J1022" s="26">
        <v>33191.857150000003</v>
      </c>
      <c r="K1022" s="26">
        <v>3.4884779450000001</v>
      </c>
      <c r="L1022" s="3">
        <f t="shared" si="94"/>
        <v>1.704954477192441</v>
      </c>
      <c r="M1022" s="3">
        <f t="shared" si="95"/>
        <v>3.3806684288053959E-2</v>
      </c>
    </row>
    <row r="1023" spans="1:13" x14ac:dyDescent="0.2">
      <c r="A1023" t="s">
        <v>1950</v>
      </c>
      <c r="B1023" t="str">
        <f t="shared" si="90"/>
        <v>N</v>
      </c>
      <c r="C1023" t="str">
        <f t="shared" si="91"/>
        <v>E</v>
      </c>
      <c r="D1023" s="3">
        <v>33272.836000000003</v>
      </c>
      <c r="E1023" s="3">
        <v>77.180000000000007</v>
      </c>
      <c r="F1023" s="3">
        <v>31843.138552813602</v>
      </c>
      <c r="G1023" s="3">
        <v>7.58957695960998</v>
      </c>
      <c r="H1023" s="3">
        <f t="shared" si="92"/>
        <v>4.2968908547092326</v>
      </c>
      <c r="I1023" s="3">
        <f t="shared" si="93"/>
        <v>9.8336058041072552E-2</v>
      </c>
      <c r="J1023" s="26">
        <v>32879.140339999998</v>
      </c>
      <c r="K1023" s="26">
        <v>4.2461850639999996</v>
      </c>
      <c r="L1023" s="3">
        <f t="shared" si="94"/>
        <v>1.1832344558786778</v>
      </c>
      <c r="M1023" s="3">
        <f t="shared" si="95"/>
        <v>5.5016650220264307E-2</v>
      </c>
    </row>
    <row r="1024" spans="1:13" x14ac:dyDescent="0.2">
      <c r="A1024" t="s">
        <v>1585</v>
      </c>
      <c r="B1024" t="str">
        <f t="shared" si="90"/>
        <v>N</v>
      </c>
      <c r="C1024" t="str">
        <f t="shared" si="91"/>
        <v>E</v>
      </c>
      <c r="D1024" s="3">
        <v>29061.798999999999</v>
      </c>
      <c r="E1024" s="3">
        <v>76.046999999999997</v>
      </c>
      <c r="F1024" s="3">
        <v>28212.425165891898</v>
      </c>
      <c r="G1024" s="3">
        <v>4.9818968772888104</v>
      </c>
      <c r="H1024" s="3">
        <f t="shared" si="92"/>
        <v>2.9226471289960432</v>
      </c>
      <c r="I1024" s="3">
        <f t="shared" si="93"/>
        <v>6.5510761467103384E-2</v>
      </c>
      <c r="J1024" s="26">
        <v>28811.403119999999</v>
      </c>
      <c r="K1024" s="26">
        <v>5.171336889</v>
      </c>
      <c r="L1024" s="3">
        <f t="shared" si="94"/>
        <v>0.86159800361980354</v>
      </c>
      <c r="M1024" s="3">
        <f t="shared" si="95"/>
        <v>6.8001852656909542E-2</v>
      </c>
    </row>
    <row r="1025" spans="1:13" x14ac:dyDescent="0.2">
      <c r="A1025" t="s">
        <v>1596</v>
      </c>
      <c r="B1025" t="str">
        <f t="shared" si="90"/>
        <v>N</v>
      </c>
      <c r="C1025" t="str">
        <f t="shared" si="91"/>
        <v>E</v>
      </c>
      <c r="D1025" s="3">
        <v>24262.216</v>
      </c>
      <c r="E1025" s="3">
        <v>81.134</v>
      </c>
      <c r="F1025" s="3">
        <v>23597.300877313599</v>
      </c>
      <c r="G1025" s="3">
        <v>5.1508440971374503</v>
      </c>
      <c r="H1025" s="3">
        <f t="shared" si="92"/>
        <v>2.740537478878275</v>
      </c>
      <c r="I1025" s="3">
        <f t="shared" si="93"/>
        <v>6.3485642235529494E-2</v>
      </c>
      <c r="J1025" s="26">
        <v>24212.652419999999</v>
      </c>
      <c r="K1025" s="26">
        <v>3.7525651450000002</v>
      </c>
      <c r="L1025" s="3">
        <f t="shared" si="94"/>
        <v>0.20428298882510082</v>
      </c>
      <c r="M1025" s="3">
        <f t="shared" si="95"/>
        <v>4.6251450008627702E-2</v>
      </c>
    </row>
    <row r="1026" spans="1:13" x14ac:dyDescent="0.2">
      <c r="A1026" t="s">
        <v>1805</v>
      </c>
      <c r="B1026" t="str">
        <f t="shared" si="90"/>
        <v>N</v>
      </c>
      <c r="C1026" t="str">
        <f t="shared" si="91"/>
        <v>E</v>
      </c>
      <c r="D1026" s="3">
        <v>32809.294999999998</v>
      </c>
      <c r="E1026" s="3">
        <v>245.21600000000001</v>
      </c>
      <c r="F1026" s="3">
        <v>31332.800698107701</v>
      </c>
      <c r="G1026" s="3">
        <v>8.1518406867980904</v>
      </c>
      <c r="H1026" s="3">
        <f t="shared" si="92"/>
        <v>4.5002317236389775</v>
      </c>
      <c r="I1026" s="3">
        <f t="shared" si="93"/>
        <v>3.3243510565371302E-2</v>
      </c>
      <c r="J1026" s="26">
        <v>32399.610069999999</v>
      </c>
      <c r="K1026" s="26">
        <v>2.5858480930000001</v>
      </c>
      <c r="L1026" s="3">
        <f t="shared" si="94"/>
        <v>1.2486855630393749</v>
      </c>
      <c r="M1026" s="3">
        <f t="shared" si="95"/>
        <v>1.0545185032787421E-2</v>
      </c>
    </row>
    <row r="1027" spans="1:13" x14ac:dyDescent="0.2">
      <c r="A1027" t="s">
        <v>1997</v>
      </c>
      <c r="B1027" t="str">
        <f t="shared" si="90"/>
        <v>N</v>
      </c>
      <c r="C1027" t="str">
        <f t="shared" si="91"/>
        <v>E</v>
      </c>
      <c r="D1027" s="3">
        <v>28488.096000000001</v>
      </c>
      <c r="E1027" s="3">
        <v>36.392000000000003</v>
      </c>
      <c r="F1027" s="3">
        <v>27730.1183030375</v>
      </c>
      <c r="G1027" s="3">
        <v>5.6221649646758998</v>
      </c>
      <c r="H1027" s="3">
        <f t="shared" si="92"/>
        <v>2.660682191475702</v>
      </c>
      <c r="I1027" s="3">
        <f t="shared" si="93"/>
        <v>0.15448903508122389</v>
      </c>
      <c r="J1027" s="26">
        <v>28316.521959999998</v>
      </c>
      <c r="K1027" s="26">
        <v>2.5234141349999999</v>
      </c>
      <c r="L1027" s="3">
        <f t="shared" si="94"/>
        <v>0.60226573232554093</v>
      </c>
      <c r="M1027" s="3">
        <f t="shared" si="95"/>
        <v>6.9339803665640798E-2</v>
      </c>
    </row>
    <row r="1028" spans="1:13" x14ac:dyDescent="0.2">
      <c r="A1028" t="s">
        <v>1592</v>
      </c>
      <c r="B1028" t="str">
        <f t="shared" ref="B1028:B1091" si="96">IF(LEFT(A1028,1)="N","N","P")</f>
        <v>N</v>
      </c>
      <c r="C1028" t="str">
        <f t="shared" ref="C1028:C1091" si="97" xml:space="preserve"> IF(B1028="P",LEFT(A1028,1),MID(A1028,2,1))</f>
        <v>E</v>
      </c>
      <c r="D1028" s="3">
        <v>27675.496999999999</v>
      </c>
      <c r="E1028" s="3">
        <v>1800.0219999999999</v>
      </c>
      <c r="F1028" s="3">
        <v>27014.175455815101</v>
      </c>
      <c r="G1028" s="3">
        <v>6.0466568470001203</v>
      </c>
      <c r="H1028" s="3">
        <f t="shared" ref="H1028:H1091" si="98">(D1028-F1028)*100/D1028</f>
        <v>2.3895561629296083</v>
      </c>
      <c r="I1028" s="3">
        <f t="shared" ref="I1028:I1091" si="99">G1028/E1028</f>
        <v>3.3592127468442721E-3</v>
      </c>
      <c r="J1028" s="26">
        <v>27443.46067</v>
      </c>
      <c r="K1028" s="26">
        <v>3.4752938750000002</v>
      </c>
      <c r="L1028" s="3">
        <f t="shared" ref="L1028:L1091" si="100">(D1028-J1028)*100/D1028</f>
        <v>0.83841793337983783</v>
      </c>
      <c r="M1028" s="3">
        <f t="shared" ref="M1028:M1091" si="101">K1028/E1028</f>
        <v>1.9306952220583973E-3</v>
      </c>
    </row>
    <row r="1029" spans="1:13" x14ac:dyDescent="0.2">
      <c r="A1029" t="s">
        <v>1753</v>
      </c>
      <c r="B1029" t="str">
        <f t="shared" si="96"/>
        <v>N</v>
      </c>
      <c r="C1029" t="str">
        <f t="shared" si="97"/>
        <v>E</v>
      </c>
      <c r="D1029" s="3">
        <v>33308.796999999999</v>
      </c>
      <c r="E1029" s="3">
        <v>91.457999999999998</v>
      </c>
      <c r="F1029" s="3">
        <v>32225.7199170698</v>
      </c>
      <c r="G1029" s="3">
        <v>6.0773510932922301</v>
      </c>
      <c r="H1029" s="3">
        <f t="shared" si="98"/>
        <v>3.2516247372434322</v>
      </c>
      <c r="I1029" s="3">
        <f t="shared" si="99"/>
        <v>6.6449639105296748E-2</v>
      </c>
      <c r="J1029" s="26">
        <v>32950.561119999998</v>
      </c>
      <c r="K1029" s="26">
        <v>2.1001102920000001</v>
      </c>
      <c r="L1029" s="3">
        <f t="shared" si="100"/>
        <v>1.0754993042828902</v>
      </c>
      <c r="M1029" s="3">
        <f t="shared" si="101"/>
        <v>2.296256524306239E-2</v>
      </c>
    </row>
    <row r="1030" spans="1:13" x14ac:dyDescent="0.2">
      <c r="A1030" t="s">
        <v>1679</v>
      </c>
      <c r="B1030" t="str">
        <f t="shared" si="96"/>
        <v>N</v>
      </c>
      <c r="C1030" t="str">
        <f t="shared" si="97"/>
        <v>E</v>
      </c>
      <c r="D1030" s="3">
        <v>28019.002</v>
      </c>
      <c r="E1030" s="3">
        <v>1800.0650000000001</v>
      </c>
      <c r="F1030" s="3">
        <v>27429.039691087899</v>
      </c>
      <c r="G1030" s="3">
        <v>7.4141314029693604</v>
      </c>
      <c r="H1030" s="3">
        <f t="shared" si="98"/>
        <v>2.1055793097559343</v>
      </c>
      <c r="I1030" s="3">
        <f t="shared" si="99"/>
        <v>4.1188131556190253E-3</v>
      </c>
      <c r="J1030" s="26">
        <v>27841.798050000001</v>
      </c>
      <c r="K1030" s="26">
        <v>2.1147658819999999</v>
      </c>
      <c r="L1030" s="3">
        <f t="shared" si="100"/>
        <v>0.63244204772175383</v>
      </c>
      <c r="M1030" s="3">
        <f t="shared" si="101"/>
        <v>1.1748275101176901E-3</v>
      </c>
    </row>
    <row r="1031" spans="1:13" x14ac:dyDescent="0.2">
      <c r="A1031" t="s">
        <v>1832</v>
      </c>
      <c r="B1031" t="str">
        <f t="shared" si="96"/>
        <v>N</v>
      </c>
      <c r="C1031" t="str">
        <f t="shared" si="97"/>
        <v>E</v>
      </c>
      <c r="D1031" s="3">
        <v>24374.475999999999</v>
      </c>
      <c r="E1031" s="3">
        <v>9.3480000000000008</v>
      </c>
      <c r="F1031" s="3">
        <v>23848.357083400701</v>
      </c>
      <c r="G1031" s="3">
        <v>7.9391837120056099</v>
      </c>
      <c r="H1031" s="3">
        <f t="shared" si="98"/>
        <v>2.158482982769756</v>
      </c>
      <c r="I1031" s="3">
        <f t="shared" si="99"/>
        <v>0.84929222421968431</v>
      </c>
      <c r="J1031" s="26">
        <v>24229.663329999999</v>
      </c>
      <c r="K1031" s="26">
        <v>1.465575933</v>
      </c>
      <c r="L1031" s="3">
        <f t="shared" si="100"/>
        <v>0.59411603350980491</v>
      </c>
      <c r="M1031" s="3">
        <f t="shared" si="101"/>
        <v>0.15677962483953786</v>
      </c>
    </row>
    <row r="1032" spans="1:13" x14ac:dyDescent="0.2">
      <c r="A1032" t="s">
        <v>1852</v>
      </c>
      <c r="B1032" t="str">
        <f t="shared" si="96"/>
        <v>N</v>
      </c>
      <c r="C1032" t="str">
        <f t="shared" si="97"/>
        <v>E</v>
      </c>
      <c r="D1032" s="3">
        <v>25409.998</v>
      </c>
      <c r="E1032" s="3">
        <v>11.41</v>
      </c>
      <c r="F1032" s="3">
        <v>25043.661383176601</v>
      </c>
      <c r="G1032" s="3">
        <v>7.4407291412353498</v>
      </c>
      <c r="H1032" s="3">
        <f t="shared" si="98"/>
        <v>1.4417026590218496</v>
      </c>
      <c r="I1032" s="3">
        <f t="shared" si="99"/>
        <v>0.65212350054648116</v>
      </c>
      <c r="J1032" s="26">
        <v>25333.774300000001</v>
      </c>
      <c r="K1032" s="26">
        <v>2.2953188419999999</v>
      </c>
      <c r="L1032" s="3">
        <f t="shared" si="100"/>
        <v>0.29997523022236622</v>
      </c>
      <c r="M1032" s="3">
        <f t="shared" si="101"/>
        <v>0.20116729553023663</v>
      </c>
    </row>
    <row r="1033" spans="1:13" x14ac:dyDescent="0.2">
      <c r="A1033" t="s">
        <v>1599</v>
      </c>
      <c r="B1033" t="str">
        <f t="shared" si="96"/>
        <v>N</v>
      </c>
      <c r="C1033" t="str">
        <f t="shared" si="97"/>
        <v>E</v>
      </c>
      <c r="D1033" s="3">
        <v>27391.233</v>
      </c>
      <c r="E1033" s="3">
        <v>88.260999999999996</v>
      </c>
      <c r="F1033" s="3">
        <v>26599.0181957614</v>
      </c>
      <c r="G1033" s="3">
        <v>6.9071640968322701</v>
      </c>
      <c r="H1033" s="3">
        <f t="shared" si="98"/>
        <v>2.892220310924301</v>
      </c>
      <c r="I1033" s="3">
        <f t="shared" si="99"/>
        <v>7.8258393818699881E-2</v>
      </c>
      <c r="J1033" s="26">
        <v>27227.479660000001</v>
      </c>
      <c r="K1033" s="26">
        <v>1.885705948</v>
      </c>
      <c r="L1033" s="3">
        <f t="shared" si="100"/>
        <v>0.59783121117621574</v>
      </c>
      <c r="M1033" s="3">
        <f t="shared" si="101"/>
        <v>2.1365109708704866E-2</v>
      </c>
    </row>
    <row r="1034" spans="1:13" x14ac:dyDescent="0.2">
      <c r="A1034" t="s">
        <v>1963</v>
      </c>
      <c r="B1034" t="str">
        <f t="shared" si="96"/>
        <v>N</v>
      </c>
      <c r="C1034" t="str">
        <f t="shared" si="97"/>
        <v>E</v>
      </c>
      <c r="D1034" s="3">
        <v>27303.38</v>
      </c>
      <c r="E1034" s="3">
        <v>30.693999999999999</v>
      </c>
      <c r="F1034" s="3">
        <v>26618.871841816799</v>
      </c>
      <c r="G1034" s="3">
        <v>6.3686671257018999</v>
      </c>
      <c r="H1034" s="3">
        <f t="shared" si="98"/>
        <v>2.507045494672095</v>
      </c>
      <c r="I1034" s="3">
        <f t="shared" si="99"/>
        <v>0.20748899217117026</v>
      </c>
      <c r="J1034" s="26">
        <v>27124.755840000002</v>
      </c>
      <c r="K1034" s="26">
        <v>1.573672771</v>
      </c>
      <c r="L1034" s="3">
        <f t="shared" si="100"/>
        <v>0.6542199537200134</v>
      </c>
      <c r="M1034" s="3">
        <f t="shared" si="101"/>
        <v>5.1269719521730636E-2</v>
      </c>
    </row>
    <row r="1035" spans="1:13" x14ac:dyDescent="0.2">
      <c r="A1035" t="s">
        <v>1931</v>
      </c>
      <c r="B1035" t="str">
        <f t="shared" si="96"/>
        <v>N</v>
      </c>
      <c r="C1035" t="str">
        <f t="shared" si="97"/>
        <v>E</v>
      </c>
      <c r="D1035" s="3">
        <v>24927.733</v>
      </c>
      <c r="E1035" s="3">
        <v>2.5779999999999998</v>
      </c>
      <c r="F1035" s="3">
        <v>24543.3609830161</v>
      </c>
      <c r="G1035" s="3">
        <v>7.4608359336853001</v>
      </c>
      <c r="H1035" s="3">
        <f t="shared" si="98"/>
        <v>1.5419453384866559</v>
      </c>
      <c r="I1035" s="3">
        <f t="shared" si="99"/>
        <v>2.894040315626571</v>
      </c>
      <c r="J1035" s="26">
        <v>24817.5556</v>
      </c>
      <c r="K1035" s="26">
        <v>1.6974411009999999</v>
      </c>
      <c r="L1035" s="3">
        <f t="shared" si="100"/>
        <v>0.44198724368557896</v>
      </c>
      <c r="M1035" s="3">
        <f t="shared" si="101"/>
        <v>0.65843332079131112</v>
      </c>
    </row>
    <row r="1036" spans="1:13" x14ac:dyDescent="0.2">
      <c r="A1036" t="s">
        <v>1993</v>
      </c>
      <c r="B1036" t="str">
        <f t="shared" si="96"/>
        <v>N</v>
      </c>
      <c r="C1036" t="str">
        <f t="shared" si="97"/>
        <v>E</v>
      </c>
      <c r="D1036" s="3">
        <v>32220.235000000001</v>
      </c>
      <c r="E1036" s="3">
        <v>1800.0219999999999</v>
      </c>
      <c r="F1036" s="3">
        <v>31048.693102080699</v>
      </c>
      <c r="G1036" s="3">
        <v>6.7867121696472097</v>
      </c>
      <c r="H1036" s="3">
        <f t="shared" si="98"/>
        <v>3.636043926803457</v>
      </c>
      <c r="I1036" s="3">
        <f t="shared" si="99"/>
        <v>3.770349567753733E-3</v>
      </c>
      <c r="J1036" s="26">
        <v>31652.337670000001</v>
      </c>
      <c r="K1036" s="26">
        <v>2.1735849379999999</v>
      </c>
      <c r="L1036" s="3">
        <f t="shared" si="100"/>
        <v>1.7625486902873295</v>
      </c>
      <c r="M1036" s="3">
        <f t="shared" si="101"/>
        <v>1.2075324290480895E-3</v>
      </c>
    </row>
    <row r="1037" spans="1:13" x14ac:dyDescent="0.2">
      <c r="A1037" t="s">
        <v>1578</v>
      </c>
      <c r="B1037" t="str">
        <f t="shared" si="96"/>
        <v>N</v>
      </c>
      <c r="C1037" t="str">
        <f t="shared" si="97"/>
        <v>E</v>
      </c>
      <c r="D1037" s="3">
        <v>25468.892</v>
      </c>
      <c r="E1037" s="3">
        <v>3.7040000000000002</v>
      </c>
      <c r="F1037" s="3">
        <v>25203.060508499399</v>
      </c>
      <c r="G1037" s="3">
        <v>6.3312141895294101</v>
      </c>
      <c r="H1037" s="3">
        <f t="shared" si="98"/>
        <v>1.0437497300652154</v>
      </c>
      <c r="I1037" s="3">
        <f t="shared" si="99"/>
        <v>1.7092910878859098</v>
      </c>
      <c r="J1037" s="26">
        <v>25414.25117</v>
      </c>
      <c r="K1037" s="26">
        <v>2.5541307930000001</v>
      </c>
      <c r="L1037" s="3">
        <f t="shared" si="100"/>
        <v>0.21453948605224082</v>
      </c>
      <c r="M1037" s="3">
        <f t="shared" si="101"/>
        <v>0.6895601492980562</v>
      </c>
    </row>
    <row r="1038" spans="1:13" x14ac:dyDescent="0.2">
      <c r="A1038" t="s">
        <v>1725</v>
      </c>
      <c r="B1038" t="str">
        <f t="shared" si="96"/>
        <v>N</v>
      </c>
      <c r="C1038" t="str">
        <f t="shared" si="97"/>
        <v>E</v>
      </c>
      <c r="D1038" s="3">
        <v>34155.654000000002</v>
      </c>
      <c r="E1038" s="3">
        <v>59.505000000000003</v>
      </c>
      <c r="F1038" s="3">
        <v>32951.479556571401</v>
      </c>
      <c r="G1038" s="3">
        <v>6.3644430637359601</v>
      </c>
      <c r="H1038" s="3">
        <f t="shared" si="98"/>
        <v>3.5255493671080078</v>
      </c>
      <c r="I1038" s="3">
        <f t="shared" si="99"/>
        <v>0.10695644170634333</v>
      </c>
      <c r="J1038" s="26">
        <v>33674.183879999997</v>
      </c>
      <c r="K1038" s="26">
        <v>2.7261397839999999</v>
      </c>
      <c r="L1038" s="3">
        <f t="shared" si="100"/>
        <v>1.4096351953910922</v>
      </c>
      <c r="M1038" s="3">
        <f t="shared" si="101"/>
        <v>4.5813625476850681E-2</v>
      </c>
    </row>
    <row r="1039" spans="1:13" x14ac:dyDescent="0.2">
      <c r="A1039" t="s">
        <v>1601</v>
      </c>
      <c r="B1039" t="str">
        <f t="shared" si="96"/>
        <v>N</v>
      </c>
      <c r="C1039" t="str">
        <f t="shared" si="97"/>
        <v>E</v>
      </c>
      <c r="D1039" s="3">
        <v>25220.098000000002</v>
      </c>
      <c r="E1039" s="3">
        <v>4.2969999999999997</v>
      </c>
      <c r="F1039" s="3">
        <v>24993.019256169398</v>
      </c>
      <c r="G1039" s="3">
        <v>3.11409187316894</v>
      </c>
      <c r="H1039" s="3">
        <f t="shared" si="98"/>
        <v>0.90038803112741006</v>
      </c>
      <c r="I1039" s="3">
        <f t="shared" si="99"/>
        <v>0.72471302610401211</v>
      </c>
      <c r="J1039" s="26">
        <v>25199.62</v>
      </c>
      <c r="K1039" s="26">
        <v>1.7562429900000001</v>
      </c>
      <c r="L1039" s="3">
        <f t="shared" si="100"/>
        <v>8.1197146815221707E-2</v>
      </c>
      <c r="M1039" s="3">
        <f t="shared" si="101"/>
        <v>0.40871375145450317</v>
      </c>
    </row>
    <row r="1040" spans="1:13" x14ac:dyDescent="0.2">
      <c r="A1040" t="s">
        <v>1854</v>
      </c>
      <c r="B1040" t="str">
        <f t="shared" si="96"/>
        <v>N</v>
      </c>
      <c r="C1040" t="str">
        <f t="shared" si="97"/>
        <v>E</v>
      </c>
      <c r="D1040" s="3">
        <v>24914.616000000002</v>
      </c>
      <c r="E1040" s="3">
        <v>3.1509999999999998</v>
      </c>
      <c r="F1040" s="3">
        <v>24636.298614384399</v>
      </c>
      <c r="G1040" s="3">
        <v>2.4076652526855402</v>
      </c>
      <c r="H1040" s="3">
        <f t="shared" si="98"/>
        <v>1.1170847891679434</v>
      </c>
      <c r="I1040" s="3">
        <f t="shared" si="99"/>
        <v>0.76409560542225974</v>
      </c>
      <c r="J1040" s="26">
        <v>24871.854139999999</v>
      </c>
      <c r="K1040" s="26">
        <v>1.859806061</v>
      </c>
      <c r="L1040" s="3">
        <f t="shared" si="100"/>
        <v>0.17163363063674086</v>
      </c>
      <c r="M1040" s="3">
        <f t="shared" si="101"/>
        <v>0.59022724880990163</v>
      </c>
    </row>
    <row r="1041" spans="1:13" x14ac:dyDescent="0.2">
      <c r="A1041" t="s">
        <v>1629</v>
      </c>
      <c r="B1041" t="str">
        <f t="shared" si="96"/>
        <v>N</v>
      </c>
      <c r="C1041" t="str">
        <f t="shared" si="97"/>
        <v>E</v>
      </c>
      <c r="D1041" s="3">
        <v>25384.263999999999</v>
      </c>
      <c r="E1041" s="3">
        <v>0.78500000000000003</v>
      </c>
      <c r="F1041" s="3">
        <v>24823.693507472599</v>
      </c>
      <c r="G1041" s="3">
        <v>2.46289610862731</v>
      </c>
      <c r="H1041" s="3">
        <f t="shared" si="98"/>
        <v>2.2083385696248681</v>
      </c>
      <c r="I1041" s="3">
        <f t="shared" si="99"/>
        <v>3.1374472721367006</v>
      </c>
      <c r="J1041" s="26">
        <v>25241.562859999998</v>
      </c>
      <c r="K1041" s="26">
        <v>1.8203701969999999</v>
      </c>
      <c r="L1041" s="3">
        <f t="shared" si="100"/>
        <v>0.56216378777025422</v>
      </c>
      <c r="M1041" s="3">
        <f t="shared" si="101"/>
        <v>2.3189429261146497</v>
      </c>
    </row>
    <row r="1042" spans="1:13" x14ac:dyDescent="0.2">
      <c r="A1042" t="s">
        <v>1863</v>
      </c>
      <c r="B1042" t="str">
        <f t="shared" si="96"/>
        <v>N</v>
      </c>
      <c r="C1042" t="str">
        <f t="shared" si="97"/>
        <v>E</v>
      </c>
      <c r="D1042" s="3">
        <v>23962.726999999999</v>
      </c>
      <c r="E1042" s="3">
        <v>4.0620000000000003</v>
      </c>
      <c r="F1042" s="3">
        <v>23598.029729498601</v>
      </c>
      <c r="G1042" s="3">
        <v>2.0442078113555899</v>
      </c>
      <c r="H1042" s="3">
        <f t="shared" si="98"/>
        <v>1.5219355898074445</v>
      </c>
      <c r="I1042" s="3">
        <f t="shared" si="99"/>
        <v>0.50325155375568431</v>
      </c>
      <c r="J1042" s="26">
        <v>23890.876810000002</v>
      </c>
      <c r="K1042" s="26">
        <v>1.789092779</v>
      </c>
      <c r="L1042" s="3">
        <f t="shared" si="100"/>
        <v>0.29984145794423728</v>
      </c>
      <c r="M1042" s="3">
        <f t="shared" si="101"/>
        <v>0.44044627744953219</v>
      </c>
    </row>
    <row r="1043" spans="1:13" x14ac:dyDescent="0.2">
      <c r="A1043" t="s">
        <v>1829</v>
      </c>
      <c r="B1043" t="str">
        <f t="shared" si="96"/>
        <v>N</v>
      </c>
      <c r="C1043" t="str">
        <f t="shared" si="97"/>
        <v>E</v>
      </c>
      <c r="D1043" s="3">
        <v>28465.733</v>
      </c>
      <c r="E1043" s="3">
        <v>11.427</v>
      </c>
      <c r="F1043" s="3">
        <v>27927.4366090898</v>
      </c>
      <c r="G1043" s="3">
        <v>9.8469378948211599</v>
      </c>
      <c r="H1043" s="3">
        <f t="shared" si="98"/>
        <v>1.8910329514795912</v>
      </c>
      <c r="I1043" s="3">
        <f t="shared" si="99"/>
        <v>0.86172555306039733</v>
      </c>
      <c r="J1043" s="26">
        <v>28372.684290000001</v>
      </c>
      <c r="K1043" s="26">
        <v>2.0206053260000001</v>
      </c>
      <c r="L1043" s="3">
        <f t="shared" si="100"/>
        <v>0.32687972587953074</v>
      </c>
      <c r="M1043" s="3">
        <f t="shared" si="101"/>
        <v>0.17682727977596921</v>
      </c>
    </row>
    <row r="1044" spans="1:13" x14ac:dyDescent="0.2">
      <c r="A1044" t="s">
        <v>1836</v>
      </c>
      <c r="B1044" t="str">
        <f t="shared" si="96"/>
        <v>N</v>
      </c>
      <c r="C1044" t="str">
        <f t="shared" si="97"/>
        <v>E</v>
      </c>
      <c r="D1044" s="3">
        <v>32796.455000000002</v>
      </c>
      <c r="E1044" s="3">
        <v>89.02</v>
      </c>
      <c r="F1044" s="3">
        <v>31930.4687502817</v>
      </c>
      <c r="G1044" s="3">
        <v>9.9666020870208705</v>
      </c>
      <c r="H1044" s="3">
        <f t="shared" si="98"/>
        <v>2.6404873627905885</v>
      </c>
      <c r="I1044" s="3">
        <f t="shared" si="99"/>
        <v>0.11195913375669367</v>
      </c>
      <c r="J1044" s="26">
        <v>32382.220939999999</v>
      </c>
      <c r="K1044" s="26">
        <v>2.6605339049999999</v>
      </c>
      <c r="L1044" s="3">
        <f t="shared" si="100"/>
        <v>1.2630452285163214</v>
      </c>
      <c r="M1044" s="3">
        <f t="shared" si="101"/>
        <v>2.9886923219501236E-2</v>
      </c>
    </row>
    <row r="1045" spans="1:13" x14ac:dyDescent="0.2">
      <c r="A1045" t="s">
        <v>1613</v>
      </c>
      <c r="B1045" t="str">
        <f t="shared" si="96"/>
        <v>N</v>
      </c>
      <c r="C1045" t="str">
        <f t="shared" si="97"/>
        <v>E</v>
      </c>
      <c r="D1045" s="3">
        <v>32410.951000000001</v>
      </c>
      <c r="E1045" s="3">
        <v>48.264000000000003</v>
      </c>
      <c r="F1045" s="3">
        <v>31181.795628639102</v>
      </c>
      <c r="G1045" s="3">
        <v>9.8331980705261195</v>
      </c>
      <c r="H1045" s="3">
        <f t="shared" si="98"/>
        <v>3.7924076074191686</v>
      </c>
      <c r="I1045" s="3">
        <f t="shared" si="99"/>
        <v>0.20373773559021463</v>
      </c>
      <c r="J1045" s="26">
        <v>32002.83656</v>
      </c>
      <c r="K1045" s="26">
        <v>2.0112600330000001</v>
      </c>
      <c r="L1045" s="3">
        <f t="shared" si="100"/>
        <v>1.2591868717459145</v>
      </c>
      <c r="M1045" s="3">
        <f t="shared" si="101"/>
        <v>4.1672054388364001E-2</v>
      </c>
    </row>
    <row r="1046" spans="1:13" x14ac:dyDescent="0.2">
      <c r="A1046" t="s">
        <v>1835</v>
      </c>
      <c r="B1046" t="str">
        <f t="shared" si="96"/>
        <v>N</v>
      </c>
      <c r="C1046" t="str">
        <f t="shared" si="97"/>
        <v>E</v>
      </c>
      <c r="D1046" s="3">
        <v>27863.561000000002</v>
      </c>
      <c r="E1046" s="3">
        <v>2.0840000000000001</v>
      </c>
      <c r="F1046" s="3">
        <v>27373.930162748002</v>
      </c>
      <c r="G1046" s="3">
        <v>16.390892028808501</v>
      </c>
      <c r="H1046" s="3">
        <f t="shared" si="98"/>
        <v>1.7572442992911055</v>
      </c>
      <c r="I1046" s="3">
        <f t="shared" si="99"/>
        <v>7.8651113381998563</v>
      </c>
      <c r="J1046" s="26">
        <v>27759.656749999998</v>
      </c>
      <c r="K1046" s="26">
        <v>1.646213055</v>
      </c>
      <c r="L1046" s="3">
        <f t="shared" si="100"/>
        <v>0.37290370028440811</v>
      </c>
      <c r="M1046" s="3">
        <f t="shared" si="101"/>
        <v>0.78992948896353166</v>
      </c>
    </row>
    <row r="1047" spans="1:13" x14ac:dyDescent="0.2">
      <c r="A1047" t="s">
        <v>1666</v>
      </c>
      <c r="B1047" t="str">
        <f t="shared" si="96"/>
        <v>N</v>
      </c>
      <c r="C1047" t="str">
        <f t="shared" si="97"/>
        <v>E</v>
      </c>
      <c r="D1047" s="3">
        <v>28640.365000000002</v>
      </c>
      <c r="E1047" s="3">
        <v>3.6179999999999999</v>
      </c>
      <c r="F1047" s="3">
        <v>28113.492333248902</v>
      </c>
      <c r="G1047" s="3">
        <v>8.6649041175842196</v>
      </c>
      <c r="H1047" s="3">
        <f t="shared" si="98"/>
        <v>1.8396157547262404</v>
      </c>
      <c r="I1047" s="3">
        <f t="shared" si="99"/>
        <v>2.3949430949652348</v>
      </c>
      <c r="J1047" s="26">
        <v>28577.700379999998</v>
      </c>
      <c r="K1047" s="26">
        <v>1.8158478739999999</v>
      </c>
      <c r="L1047" s="3">
        <f t="shared" si="100"/>
        <v>0.21879825903057867</v>
      </c>
      <c r="M1047" s="3">
        <f t="shared" si="101"/>
        <v>0.50189272360420123</v>
      </c>
    </row>
    <row r="1048" spans="1:13" x14ac:dyDescent="0.2">
      <c r="A1048" t="s">
        <v>1778</v>
      </c>
      <c r="B1048" t="str">
        <f t="shared" si="96"/>
        <v>N</v>
      </c>
      <c r="C1048" t="str">
        <f t="shared" si="97"/>
        <v>E</v>
      </c>
      <c r="D1048" s="3">
        <v>23826.454000000002</v>
      </c>
      <c r="E1048" s="3">
        <v>1.1950000000000001</v>
      </c>
      <c r="F1048" s="3">
        <v>23554.9431320806</v>
      </c>
      <c r="G1048" s="3">
        <v>3.3010511398315399</v>
      </c>
      <c r="H1048" s="3">
        <f t="shared" si="98"/>
        <v>1.1395353581334502</v>
      </c>
      <c r="I1048" s="3">
        <f t="shared" si="99"/>
        <v>2.7623858910724182</v>
      </c>
      <c r="J1048" s="26">
        <v>23794.903470000001</v>
      </c>
      <c r="K1048" s="26">
        <v>3.2056028840000002</v>
      </c>
      <c r="L1048" s="3">
        <f t="shared" si="100"/>
        <v>0.1324180677494034</v>
      </c>
      <c r="M1048" s="3">
        <f t="shared" si="101"/>
        <v>2.6825128736401673</v>
      </c>
    </row>
    <row r="1049" spans="1:13" x14ac:dyDescent="0.2">
      <c r="A1049" t="s">
        <v>1669</v>
      </c>
      <c r="B1049" t="str">
        <f t="shared" si="96"/>
        <v>N</v>
      </c>
      <c r="C1049" t="str">
        <f t="shared" si="97"/>
        <v>E</v>
      </c>
      <c r="D1049" s="3">
        <v>31745.291000000001</v>
      </c>
      <c r="E1049" s="3">
        <v>31.731000000000002</v>
      </c>
      <c r="F1049" s="3">
        <v>30911.698065635999</v>
      </c>
      <c r="G1049" s="3">
        <v>9.57728672027587</v>
      </c>
      <c r="H1049" s="3">
        <f t="shared" si="98"/>
        <v>2.6258790141945836</v>
      </c>
      <c r="I1049" s="3">
        <f t="shared" si="99"/>
        <v>0.30182744698483721</v>
      </c>
      <c r="J1049" s="26">
        <v>31395.383679999999</v>
      </c>
      <c r="K1049" s="26">
        <v>1.612192869</v>
      </c>
      <c r="L1049" s="3">
        <f t="shared" si="100"/>
        <v>1.1022337769718416</v>
      </c>
      <c r="M1049" s="3">
        <f t="shared" si="101"/>
        <v>5.0808133024487091E-2</v>
      </c>
    </row>
    <row r="1050" spans="1:13" x14ac:dyDescent="0.2">
      <c r="A1050" t="s">
        <v>1633</v>
      </c>
      <c r="B1050" t="str">
        <f t="shared" si="96"/>
        <v>N</v>
      </c>
      <c r="C1050" t="str">
        <f t="shared" si="97"/>
        <v>E</v>
      </c>
      <c r="D1050" s="3">
        <v>26572.343000000001</v>
      </c>
      <c r="E1050" s="3">
        <v>1.752</v>
      </c>
      <c r="F1050" s="3">
        <v>26111.2224239608</v>
      </c>
      <c r="G1050" s="3">
        <v>2.9367299079895002</v>
      </c>
      <c r="H1050" s="3">
        <f t="shared" si="98"/>
        <v>1.7353402973881542</v>
      </c>
      <c r="I1050" s="3">
        <f t="shared" si="99"/>
        <v>1.6762157009072489</v>
      </c>
      <c r="J1050" s="26">
        <v>26381.72668</v>
      </c>
      <c r="K1050" s="26">
        <v>1.555532932</v>
      </c>
      <c r="L1050" s="3">
        <f t="shared" si="100"/>
        <v>0.71734856049389772</v>
      </c>
      <c r="M1050" s="3">
        <f t="shared" si="101"/>
        <v>0.88786126255707765</v>
      </c>
    </row>
    <row r="1051" spans="1:13" x14ac:dyDescent="0.2">
      <c r="A1051" t="s">
        <v>1710</v>
      </c>
      <c r="B1051" t="str">
        <f t="shared" si="96"/>
        <v>N</v>
      </c>
      <c r="C1051" t="str">
        <f t="shared" si="97"/>
        <v>E</v>
      </c>
      <c r="D1051" s="3">
        <v>32257.91</v>
      </c>
      <c r="E1051" s="3">
        <v>30.859000000000002</v>
      </c>
      <c r="F1051" s="3">
        <v>31482.716667864901</v>
      </c>
      <c r="G1051" s="3">
        <v>10.7946231365203</v>
      </c>
      <c r="H1051" s="3">
        <f t="shared" si="98"/>
        <v>2.4031108405197328</v>
      </c>
      <c r="I1051" s="3">
        <f t="shared" si="99"/>
        <v>0.34980469673418774</v>
      </c>
      <c r="J1051" s="26">
        <v>31897.102330000002</v>
      </c>
      <c r="K1051" s="26">
        <v>1.5191512110000001</v>
      </c>
      <c r="L1051" s="3">
        <f t="shared" si="100"/>
        <v>1.1185091346587499</v>
      </c>
      <c r="M1051" s="3">
        <f t="shared" si="101"/>
        <v>4.9228789364528985E-2</v>
      </c>
    </row>
    <row r="1052" spans="1:13" x14ac:dyDescent="0.2">
      <c r="A1052" t="s">
        <v>1611</v>
      </c>
      <c r="B1052" t="str">
        <f t="shared" si="96"/>
        <v>N</v>
      </c>
      <c r="C1052" t="str">
        <f t="shared" si="97"/>
        <v>E</v>
      </c>
      <c r="D1052" s="3">
        <v>28116.133999999998</v>
      </c>
      <c r="E1052" s="3">
        <v>0.59399999999999997</v>
      </c>
      <c r="F1052" s="3">
        <v>27805.095301612801</v>
      </c>
      <c r="G1052" s="3">
        <v>3.80455017089843</v>
      </c>
      <c r="H1052" s="3">
        <f t="shared" si="98"/>
        <v>1.10626410582336</v>
      </c>
      <c r="I1052" s="3">
        <f t="shared" si="99"/>
        <v>6.4049666176741251</v>
      </c>
      <c r="J1052" s="26">
        <v>28038.46298</v>
      </c>
      <c r="K1052" s="26">
        <v>1.6571819780000001</v>
      </c>
      <c r="L1052" s="3">
        <f t="shared" si="100"/>
        <v>0.27625071071292362</v>
      </c>
      <c r="M1052" s="3">
        <f t="shared" si="101"/>
        <v>2.7898686498316501</v>
      </c>
    </row>
    <row r="1053" spans="1:13" x14ac:dyDescent="0.2">
      <c r="A1053" t="s">
        <v>1796</v>
      </c>
      <c r="B1053" t="str">
        <f t="shared" si="96"/>
        <v>N</v>
      </c>
      <c r="C1053" t="str">
        <f t="shared" si="97"/>
        <v>E</v>
      </c>
      <c r="D1053" s="3">
        <v>33419.875999999997</v>
      </c>
      <c r="E1053" s="3">
        <v>221.07300000000001</v>
      </c>
      <c r="F1053" s="3">
        <v>31456.926090752</v>
      </c>
      <c r="G1053" s="3">
        <v>5.4664428234100297</v>
      </c>
      <c r="H1053" s="3">
        <f t="shared" si="98"/>
        <v>5.873600216972668</v>
      </c>
      <c r="I1053" s="3">
        <f t="shared" si="99"/>
        <v>2.4726867701664289E-2</v>
      </c>
      <c r="J1053" s="26">
        <v>33157.640509999997</v>
      </c>
      <c r="K1053" s="26">
        <v>8.2751688960000003</v>
      </c>
      <c r="L1053" s="3">
        <f t="shared" si="100"/>
        <v>0.78466924892240519</v>
      </c>
      <c r="M1053" s="3">
        <f t="shared" si="101"/>
        <v>3.7431838786283263E-2</v>
      </c>
    </row>
    <row r="1054" spans="1:13" x14ac:dyDescent="0.2">
      <c r="A1054" t="s">
        <v>1912</v>
      </c>
      <c r="B1054" t="str">
        <f t="shared" si="96"/>
        <v>N</v>
      </c>
      <c r="C1054" t="str">
        <f t="shared" si="97"/>
        <v>E</v>
      </c>
      <c r="D1054" s="3">
        <v>30253.175999999999</v>
      </c>
      <c r="E1054" s="3">
        <v>329.66300000000001</v>
      </c>
      <c r="F1054" s="3">
        <v>28974.442946110699</v>
      </c>
      <c r="G1054" s="3">
        <v>4.8061110973358101</v>
      </c>
      <c r="H1054" s="3">
        <f t="shared" si="98"/>
        <v>4.2267729308463355</v>
      </c>
      <c r="I1054" s="3">
        <f t="shared" si="99"/>
        <v>1.4578861131931124E-2</v>
      </c>
      <c r="J1054" s="26">
        <v>30166.33626</v>
      </c>
      <c r="K1054" s="26">
        <v>10.147330999999999</v>
      </c>
      <c r="L1054" s="3">
        <f t="shared" si="100"/>
        <v>0.28704338347814934</v>
      </c>
      <c r="M1054" s="3">
        <f t="shared" si="101"/>
        <v>3.0780921729159777E-2</v>
      </c>
    </row>
    <row r="1055" spans="1:13" x14ac:dyDescent="0.2">
      <c r="A1055" t="s">
        <v>1844</v>
      </c>
      <c r="B1055" t="str">
        <f t="shared" si="96"/>
        <v>N</v>
      </c>
      <c r="C1055" t="str">
        <f t="shared" si="97"/>
        <v>E</v>
      </c>
      <c r="D1055" s="3">
        <v>40737.841999999997</v>
      </c>
      <c r="E1055" s="3">
        <v>121.096</v>
      </c>
      <c r="F1055" s="3">
        <v>38052.180982457699</v>
      </c>
      <c r="G1055" s="3">
        <v>8.8769271373748708</v>
      </c>
      <c r="H1055" s="3">
        <f t="shared" si="98"/>
        <v>6.592546108707225</v>
      </c>
      <c r="I1055" s="3">
        <f t="shared" si="99"/>
        <v>7.3304874953548177E-2</v>
      </c>
      <c r="J1055" s="26">
        <v>40311.365250000003</v>
      </c>
      <c r="K1055" s="26">
        <v>13.845789910000001</v>
      </c>
      <c r="L1055" s="3">
        <f t="shared" si="100"/>
        <v>1.0468810547205578</v>
      </c>
      <c r="M1055" s="3">
        <f t="shared" si="101"/>
        <v>0.11433730189271323</v>
      </c>
    </row>
    <row r="1056" spans="1:13" x14ac:dyDescent="0.2">
      <c r="A1056" t="s">
        <v>1706</v>
      </c>
      <c r="B1056" t="str">
        <f t="shared" si="96"/>
        <v>N</v>
      </c>
      <c r="C1056" t="str">
        <f t="shared" si="97"/>
        <v>E</v>
      </c>
      <c r="D1056" s="3">
        <v>30542.362000000001</v>
      </c>
      <c r="E1056" s="3">
        <v>65.488</v>
      </c>
      <c r="F1056" s="3">
        <v>28965.397035030699</v>
      </c>
      <c r="G1056" s="3">
        <v>4.8501429557800204</v>
      </c>
      <c r="H1056" s="3">
        <f t="shared" si="98"/>
        <v>5.1632056648706541</v>
      </c>
      <c r="I1056" s="3">
        <f t="shared" si="99"/>
        <v>7.4061552586428367E-2</v>
      </c>
      <c r="J1056" s="26">
        <v>30443.396789999999</v>
      </c>
      <c r="K1056" s="26">
        <v>4.4949491019999996</v>
      </c>
      <c r="L1056" s="3">
        <f t="shared" si="100"/>
        <v>0.32402605273292917</v>
      </c>
      <c r="M1056" s="3">
        <f t="shared" si="101"/>
        <v>6.8637751985096501E-2</v>
      </c>
    </row>
    <row r="1057" spans="1:13" x14ac:dyDescent="0.2">
      <c r="A1057" t="s">
        <v>1721</v>
      </c>
      <c r="B1057" t="str">
        <f t="shared" si="96"/>
        <v>N</v>
      </c>
      <c r="C1057" t="str">
        <f t="shared" si="97"/>
        <v>E</v>
      </c>
      <c r="D1057" s="3">
        <v>40896.004000000001</v>
      </c>
      <c r="E1057" s="3">
        <v>183.274</v>
      </c>
      <c r="F1057" s="3">
        <v>38724.936449577697</v>
      </c>
      <c r="G1057" s="3">
        <v>7.4458632469177202</v>
      </c>
      <c r="H1057" s="3">
        <f t="shared" si="98"/>
        <v>5.3087522937994223</v>
      </c>
      <c r="I1057" s="3">
        <f t="shared" si="99"/>
        <v>4.0626947886321686E-2</v>
      </c>
      <c r="J1057" s="26">
        <v>40599.968950000002</v>
      </c>
      <c r="K1057" s="26">
        <v>6.1079919340000002</v>
      </c>
      <c r="L1057" s="3">
        <f t="shared" si="100"/>
        <v>0.72387280185124836</v>
      </c>
      <c r="M1057" s="3">
        <f t="shared" si="101"/>
        <v>3.3327105503235595E-2</v>
      </c>
    </row>
    <row r="1058" spans="1:13" x14ac:dyDescent="0.2">
      <c r="A1058" t="s">
        <v>1765</v>
      </c>
      <c r="B1058" t="str">
        <f t="shared" si="96"/>
        <v>N</v>
      </c>
      <c r="C1058" t="str">
        <f t="shared" si="97"/>
        <v>E</v>
      </c>
      <c r="D1058" s="3">
        <v>29484.146000000001</v>
      </c>
      <c r="E1058" s="3">
        <v>148.892</v>
      </c>
      <c r="F1058" s="3">
        <v>28386.728766781001</v>
      </c>
      <c r="G1058" s="3">
        <v>7.4943330287933296</v>
      </c>
      <c r="H1058" s="3">
        <f t="shared" si="98"/>
        <v>3.7220587403786398</v>
      </c>
      <c r="I1058" s="3">
        <f t="shared" si="99"/>
        <v>5.0334020825788695E-2</v>
      </c>
      <c r="J1058" s="26">
        <v>29370.266940000001</v>
      </c>
      <c r="K1058" s="26">
        <v>7.0434679989999998</v>
      </c>
      <c r="L1058" s="3">
        <f t="shared" si="100"/>
        <v>0.38623828548399974</v>
      </c>
      <c r="M1058" s="3">
        <f t="shared" si="101"/>
        <v>4.7305886138946353E-2</v>
      </c>
    </row>
    <row r="1059" spans="1:13" x14ac:dyDescent="0.2">
      <c r="A1059" t="s">
        <v>1802</v>
      </c>
      <c r="B1059" t="str">
        <f t="shared" si="96"/>
        <v>N</v>
      </c>
      <c r="C1059" t="str">
        <f t="shared" si="97"/>
        <v>E</v>
      </c>
      <c r="D1059" s="3">
        <v>30608.493999999999</v>
      </c>
      <c r="E1059" s="3">
        <v>97.817999999999998</v>
      </c>
      <c r="F1059" s="3">
        <v>29622.5009804412</v>
      </c>
      <c r="G1059" s="3">
        <v>14.1049191951751</v>
      </c>
      <c r="H1059" s="3">
        <f t="shared" si="98"/>
        <v>3.2213052349416427</v>
      </c>
      <c r="I1059" s="3">
        <f t="shared" si="99"/>
        <v>0.14419553860409229</v>
      </c>
      <c r="J1059" s="26">
        <v>30559.419389999999</v>
      </c>
      <c r="K1059" s="26">
        <v>10.715904</v>
      </c>
      <c r="L1059" s="3">
        <f t="shared" si="100"/>
        <v>0.16033003779931043</v>
      </c>
      <c r="M1059" s="3">
        <f t="shared" si="101"/>
        <v>0.10954940808440165</v>
      </c>
    </row>
    <row r="1060" spans="1:13" x14ac:dyDescent="0.2">
      <c r="A1060" t="s">
        <v>1653</v>
      </c>
      <c r="B1060" t="str">
        <f t="shared" si="96"/>
        <v>N</v>
      </c>
      <c r="C1060" t="str">
        <f t="shared" si="97"/>
        <v>E</v>
      </c>
      <c r="D1060" s="3">
        <v>34679.942999999999</v>
      </c>
      <c r="E1060" s="3">
        <v>448.96699999999998</v>
      </c>
      <c r="F1060" s="3">
        <v>33179.7200540372</v>
      </c>
      <c r="G1060" s="3">
        <v>5.6063420772552401</v>
      </c>
      <c r="H1060" s="3">
        <f t="shared" si="98"/>
        <v>4.3259094917278258</v>
      </c>
      <c r="I1060" s="3">
        <f t="shared" si="99"/>
        <v>1.2487203017716759E-2</v>
      </c>
      <c r="J1060" s="26">
        <v>34292.506630000003</v>
      </c>
      <c r="K1060" s="26">
        <v>7.6529648300000002</v>
      </c>
      <c r="L1060" s="3">
        <f t="shared" si="100"/>
        <v>1.1171770668711762</v>
      </c>
      <c r="M1060" s="3">
        <f t="shared" si="101"/>
        <v>1.7045717903543024E-2</v>
      </c>
    </row>
    <row r="1061" spans="1:13" x14ac:dyDescent="0.2">
      <c r="A1061" t="s">
        <v>1833</v>
      </c>
      <c r="B1061" t="str">
        <f t="shared" si="96"/>
        <v>N</v>
      </c>
      <c r="C1061" t="str">
        <f t="shared" si="97"/>
        <v>E</v>
      </c>
      <c r="D1061" s="3">
        <v>34115.415999999997</v>
      </c>
      <c r="E1061" s="3">
        <v>184.119</v>
      </c>
      <c r="F1061" s="3">
        <v>32329.1885471682</v>
      </c>
      <c r="G1061" s="3">
        <v>7.0319731235504097</v>
      </c>
      <c r="H1061" s="3">
        <f t="shared" si="98"/>
        <v>5.2358366459075203</v>
      </c>
      <c r="I1061" s="3">
        <f t="shared" si="99"/>
        <v>3.8192544623588058E-2</v>
      </c>
      <c r="J1061" s="26">
        <v>33824.955679999999</v>
      </c>
      <c r="K1061" s="26">
        <v>11.261827950000001</v>
      </c>
      <c r="L1061" s="3">
        <f t="shared" si="100"/>
        <v>0.85140488980113371</v>
      </c>
      <c r="M1061" s="3">
        <f t="shared" si="101"/>
        <v>6.1166028220878889E-2</v>
      </c>
    </row>
    <row r="1062" spans="1:13" x14ac:dyDescent="0.2">
      <c r="A1062" t="s">
        <v>1577</v>
      </c>
      <c r="B1062" t="str">
        <f t="shared" si="96"/>
        <v>N</v>
      </c>
      <c r="C1062" t="str">
        <f t="shared" si="97"/>
        <v>E</v>
      </c>
      <c r="D1062" s="3">
        <v>29096.066999999999</v>
      </c>
      <c r="E1062" s="3">
        <v>146.75299999999999</v>
      </c>
      <c r="F1062" s="3">
        <v>28016.210691708598</v>
      </c>
      <c r="G1062" s="3">
        <v>4.90425324440002</v>
      </c>
      <c r="H1062" s="3">
        <f t="shared" si="98"/>
        <v>3.7113480261486909</v>
      </c>
      <c r="I1062" s="3">
        <f t="shared" si="99"/>
        <v>3.3418419006085193E-2</v>
      </c>
      <c r="J1062" s="26">
        <v>28917.834930000001</v>
      </c>
      <c r="K1062" s="26">
        <v>7.7940270900000002</v>
      </c>
      <c r="L1062" s="3">
        <f t="shared" si="100"/>
        <v>0.61256413109028862</v>
      </c>
      <c r="M1062" s="3">
        <f t="shared" si="101"/>
        <v>5.3109831417415661E-2</v>
      </c>
    </row>
    <row r="1063" spans="1:13" x14ac:dyDescent="0.2">
      <c r="A1063" t="s">
        <v>1767</v>
      </c>
      <c r="B1063" t="str">
        <f t="shared" si="96"/>
        <v>N</v>
      </c>
      <c r="C1063" t="str">
        <f t="shared" si="97"/>
        <v>E</v>
      </c>
      <c r="D1063" s="3">
        <v>40285.338000000003</v>
      </c>
      <c r="E1063" s="3">
        <v>1800.0730000000001</v>
      </c>
      <c r="F1063" s="3">
        <v>38016.436603500297</v>
      </c>
      <c r="G1063" s="3">
        <v>6.6117091178893999</v>
      </c>
      <c r="H1063" s="3">
        <f t="shared" si="98"/>
        <v>5.6320773490834464</v>
      </c>
      <c r="I1063" s="3">
        <f t="shared" si="99"/>
        <v>3.6730227706817443E-3</v>
      </c>
      <c r="J1063" s="26">
        <v>39567.625569999997</v>
      </c>
      <c r="K1063" s="26">
        <v>4.1197559830000001</v>
      </c>
      <c r="L1063" s="3">
        <f t="shared" si="100"/>
        <v>1.781572317948547</v>
      </c>
      <c r="M1063" s="3">
        <f t="shared" si="101"/>
        <v>2.2886605059905902E-3</v>
      </c>
    </row>
    <row r="1064" spans="1:13" x14ac:dyDescent="0.2">
      <c r="A1064" t="s">
        <v>1623</v>
      </c>
      <c r="B1064" t="str">
        <f t="shared" si="96"/>
        <v>N</v>
      </c>
      <c r="C1064" t="str">
        <f t="shared" si="97"/>
        <v>E</v>
      </c>
      <c r="D1064" s="3">
        <v>39275.995999999999</v>
      </c>
      <c r="E1064" s="3">
        <v>566.84299999999996</v>
      </c>
      <c r="F1064" s="3">
        <v>37201.129454635899</v>
      </c>
      <c r="G1064" s="3">
        <v>7.7911729812621999</v>
      </c>
      <c r="H1064" s="3">
        <f t="shared" si="98"/>
        <v>5.2827853057223573</v>
      </c>
      <c r="I1064" s="3">
        <f t="shared" si="99"/>
        <v>1.3744851716016958E-2</v>
      </c>
      <c r="J1064" s="26">
        <v>38927.064639999997</v>
      </c>
      <c r="K1064" s="26">
        <v>9.0188648699999998</v>
      </c>
      <c r="L1064" s="3">
        <f t="shared" si="100"/>
        <v>0.88840868605853385</v>
      </c>
      <c r="M1064" s="3">
        <f t="shared" si="101"/>
        <v>1.5910692854988067E-2</v>
      </c>
    </row>
    <row r="1065" spans="1:13" x14ac:dyDescent="0.2">
      <c r="A1065" t="s">
        <v>1913</v>
      </c>
      <c r="B1065" t="str">
        <f t="shared" si="96"/>
        <v>N</v>
      </c>
      <c r="C1065" t="str">
        <f t="shared" si="97"/>
        <v>E</v>
      </c>
      <c r="D1065" s="3">
        <v>33174.735999999997</v>
      </c>
      <c r="E1065" s="3">
        <v>107.80500000000001</v>
      </c>
      <c r="F1065" s="3">
        <v>31823.841990082201</v>
      </c>
      <c r="G1065" s="3">
        <v>5.5467786788940403</v>
      </c>
      <c r="H1065" s="3">
        <f t="shared" si="98"/>
        <v>4.0720565490492415</v>
      </c>
      <c r="I1065" s="3">
        <f t="shared" si="99"/>
        <v>5.145196121602931E-2</v>
      </c>
      <c r="J1065" s="26">
        <v>32906.904459999998</v>
      </c>
      <c r="K1065" s="26">
        <v>5.2276110649999996</v>
      </c>
      <c r="L1065" s="3">
        <f t="shared" si="100"/>
        <v>0.8073358594323079</v>
      </c>
      <c r="M1065" s="3">
        <f t="shared" si="101"/>
        <v>4.8491360001855194E-2</v>
      </c>
    </row>
    <row r="1066" spans="1:13" x14ac:dyDescent="0.2">
      <c r="A1066" t="s">
        <v>1615</v>
      </c>
      <c r="B1066" t="str">
        <f t="shared" si="96"/>
        <v>N</v>
      </c>
      <c r="C1066" t="str">
        <f t="shared" si="97"/>
        <v>E</v>
      </c>
      <c r="D1066" s="3">
        <v>33776.606</v>
      </c>
      <c r="E1066" s="3">
        <v>300.16300000000001</v>
      </c>
      <c r="F1066" s="3">
        <v>32473.340172514101</v>
      </c>
      <c r="G1066" s="3">
        <v>6.2006711959838796</v>
      </c>
      <c r="H1066" s="3">
        <f t="shared" si="98"/>
        <v>3.8584866326886087</v>
      </c>
      <c r="I1066" s="3">
        <f t="shared" si="99"/>
        <v>2.0657679980490198E-2</v>
      </c>
      <c r="J1066" s="26">
        <v>33518.6806</v>
      </c>
      <c r="K1066" s="26">
        <v>5.2433352470000001</v>
      </c>
      <c r="L1066" s="3">
        <f t="shared" si="100"/>
        <v>0.76362142484061335</v>
      </c>
      <c r="M1066" s="3">
        <f t="shared" si="101"/>
        <v>1.7468293050775744E-2</v>
      </c>
    </row>
    <row r="1067" spans="1:13" x14ac:dyDescent="0.2">
      <c r="A1067" t="s">
        <v>1853</v>
      </c>
      <c r="B1067" t="str">
        <f t="shared" si="96"/>
        <v>N</v>
      </c>
      <c r="C1067" t="str">
        <f t="shared" si="97"/>
        <v>E</v>
      </c>
      <c r="D1067" s="3">
        <v>33889.156999999999</v>
      </c>
      <c r="E1067" s="3">
        <v>117.76600000000001</v>
      </c>
      <c r="F1067" s="3">
        <v>32638.544028277702</v>
      </c>
      <c r="G1067" s="3">
        <v>7.4394140243530202</v>
      </c>
      <c r="H1067" s="3">
        <f t="shared" si="98"/>
        <v>3.6903041634299063</v>
      </c>
      <c r="I1067" s="3">
        <f t="shared" si="99"/>
        <v>6.3171153171144648E-2</v>
      </c>
      <c r="J1067" s="26">
        <v>33661.264159999999</v>
      </c>
      <c r="K1067" s="26">
        <v>6.9019811149999999</v>
      </c>
      <c r="L1067" s="3">
        <f t="shared" si="100"/>
        <v>0.67246535521671558</v>
      </c>
      <c r="M1067" s="3">
        <f t="shared" si="101"/>
        <v>5.8607587206833886E-2</v>
      </c>
    </row>
    <row r="1068" spans="1:13" x14ac:dyDescent="0.2">
      <c r="A1068" t="s">
        <v>1701</v>
      </c>
      <c r="B1068" t="str">
        <f t="shared" si="96"/>
        <v>N</v>
      </c>
      <c r="C1068" t="str">
        <f t="shared" si="97"/>
        <v>E</v>
      </c>
      <c r="D1068" s="3">
        <v>40404.932999999997</v>
      </c>
      <c r="E1068" s="3">
        <v>109.413</v>
      </c>
      <c r="F1068" s="3">
        <v>38611.289713363403</v>
      </c>
      <c r="G1068" s="3">
        <v>7.1573081016540501</v>
      </c>
      <c r="H1068" s="3">
        <f t="shared" si="98"/>
        <v>4.4391690654123694</v>
      </c>
      <c r="I1068" s="3">
        <f t="shared" si="99"/>
        <v>6.5415518280771481E-2</v>
      </c>
      <c r="J1068" s="26">
        <v>39872.479160000003</v>
      </c>
      <c r="K1068" s="26">
        <v>4.5155529980000004</v>
      </c>
      <c r="L1068" s="3">
        <f t="shared" si="100"/>
        <v>1.3177941416212586</v>
      </c>
      <c r="M1068" s="3">
        <f t="shared" si="101"/>
        <v>4.1270717355341692E-2</v>
      </c>
    </row>
    <row r="1069" spans="1:13" x14ac:dyDescent="0.2">
      <c r="A1069" t="s">
        <v>1812</v>
      </c>
      <c r="B1069" t="str">
        <f t="shared" si="96"/>
        <v>N</v>
      </c>
      <c r="C1069" t="str">
        <f t="shared" si="97"/>
        <v>E</v>
      </c>
      <c r="D1069" s="3">
        <v>39845.08</v>
      </c>
      <c r="E1069" s="3">
        <v>475.78100000000001</v>
      </c>
      <c r="F1069" s="3">
        <v>37687.761322588398</v>
      </c>
      <c r="G1069" s="3">
        <v>10.448518037795999</v>
      </c>
      <c r="H1069" s="3">
        <f t="shared" si="98"/>
        <v>5.4142661463136825</v>
      </c>
      <c r="I1069" s="3">
        <f t="shared" si="99"/>
        <v>2.1960771947168969E-2</v>
      </c>
      <c r="J1069" s="26">
        <v>39428.991710000002</v>
      </c>
      <c r="K1069" s="26">
        <v>5.2391617300000002</v>
      </c>
      <c r="L1069" s="3">
        <f t="shared" si="100"/>
        <v>1.0442651639800942</v>
      </c>
      <c r="M1069" s="3">
        <f t="shared" si="101"/>
        <v>1.1011708601226194E-2</v>
      </c>
    </row>
    <row r="1070" spans="1:13" x14ac:dyDescent="0.2">
      <c r="A1070" t="s">
        <v>1686</v>
      </c>
      <c r="B1070" t="str">
        <f t="shared" si="96"/>
        <v>N</v>
      </c>
      <c r="C1070" t="str">
        <f t="shared" si="97"/>
        <v>E</v>
      </c>
      <c r="D1070" s="3">
        <v>38877.667999999998</v>
      </c>
      <c r="E1070" s="3">
        <v>164.18299999999999</v>
      </c>
      <c r="F1070" s="3">
        <v>36934.865030104898</v>
      </c>
      <c r="G1070" s="3">
        <v>6.5659439563751203</v>
      </c>
      <c r="H1070" s="3">
        <f t="shared" si="98"/>
        <v>4.9972209492994786</v>
      </c>
      <c r="I1070" s="3">
        <f t="shared" si="99"/>
        <v>3.9991618842237751E-2</v>
      </c>
      <c r="J1070" s="26">
        <v>38140.910000000003</v>
      </c>
      <c r="K1070" s="26">
        <v>5.3626561160000001</v>
      </c>
      <c r="L1070" s="3">
        <f t="shared" si="100"/>
        <v>1.8950673687526587</v>
      </c>
      <c r="M1070" s="3">
        <f t="shared" si="101"/>
        <v>3.2662675892144742E-2</v>
      </c>
    </row>
    <row r="1071" spans="1:13" x14ac:dyDescent="0.2">
      <c r="A1071" t="s">
        <v>1620</v>
      </c>
      <c r="B1071" t="str">
        <f t="shared" si="96"/>
        <v>N</v>
      </c>
      <c r="C1071" t="str">
        <f t="shared" si="97"/>
        <v>E</v>
      </c>
      <c r="D1071" s="3">
        <v>30407.004000000001</v>
      </c>
      <c r="E1071" s="3">
        <v>63.197000000000003</v>
      </c>
      <c r="F1071" s="3">
        <v>29548.4748948743</v>
      </c>
      <c r="G1071" s="3">
        <v>6.4311847686767498</v>
      </c>
      <c r="H1071" s="3">
        <f t="shared" si="98"/>
        <v>2.8234583884874054</v>
      </c>
      <c r="I1071" s="3">
        <f t="shared" si="99"/>
        <v>0.10176408324250755</v>
      </c>
      <c r="J1071" s="26">
        <v>30289.525850000002</v>
      </c>
      <c r="K1071" s="26">
        <v>7.5073430539999997</v>
      </c>
      <c r="L1071" s="3">
        <f t="shared" si="100"/>
        <v>0.38635226936530481</v>
      </c>
      <c r="M1071" s="3">
        <f t="shared" si="101"/>
        <v>0.1187927125338228</v>
      </c>
    </row>
    <row r="1072" spans="1:13" x14ac:dyDescent="0.2">
      <c r="A1072" t="s">
        <v>1698</v>
      </c>
      <c r="B1072" t="str">
        <f t="shared" si="96"/>
        <v>N</v>
      </c>
      <c r="C1072" t="str">
        <f t="shared" si="97"/>
        <v>E</v>
      </c>
      <c r="D1072" s="3">
        <v>31379.539000000001</v>
      </c>
      <c r="E1072" s="3">
        <v>87.465000000000003</v>
      </c>
      <c r="F1072" s="3">
        <v>30426.725085220802</v>
      </c>
      <c r="G1072" s="3">
        <v>6.1598441600799498</v>
      </c>
      <c r="H1072" s="3">
        <f t="shared" si="98"/>
        <v>3.0364178223880183</v>
      </c>
      <c r="I1072" s="3">
        <f t="shared" si="99"/>
        <v>7.0426389528153541E-2</v>
      </c>
      <c r="J1072" s="26">
        <v>31096.459159999999</v>
      </c>
      <c r="K1072" s="26">
        <v>3.8801918030000002</v>
      </c>
      <c r="L1072" s="3">
        <f t="shared" si="100"/>
        <v>0.90211599348225657</v>
      </c>
      <c r="M1072" s="3">
        <f t="shared" si="101"/>
        <v>4.43627942948608E-2</v>
      </c>
    </row>
    <row r="1073" spans="1:13" x14ac:dyDescent="0.2">
      <c r="A1073" t="s">
        <v>1837</v>
      </c>
      <c r="B1073" t="str">
        <f t="shared" si="96"/>
        <v>N</v>
      </c>
      <c r="C1073" t="str">
        <f t="shared" si="97"/>
        <v>E</v>
      </c>
      <c r="D1073" s="3">
        <v>28632.451000000001</v>
      </c>
      <c r="E1073" s="3">
        <v>108.449</v>
      </c>
      <c r="F1073" s="3">
        <v>27975.128627222301</v>
      </c>
      <c r="G1073" s="3">
        <v>9.7429420948028493</v>
      </c>
      <c r="H1073" s="3">
        <f t="shared" si="98"/>
        <v>2.2957251294263994</v>
      </c>
      <c r="I1073" s="3">
        <f t="shared" si="99"/>
        <v>8.9838929771623985E-2</v>
      </c>
      <c r="J1073" s="26">
        <v>28530.91574</v>
      </c>
      <c r="K1073" s="26">
        <v>4.718458891</v>
      </c>
      <c r="L1073" s="3">
        <f t="shared" si="100"/>
        <v>0.35461602641003581</v>
      </c>
      <c r="M1073" s="3">
        <f t="shared" si="101"/>
        <v>4.3508551402041511E-2</v>
      </c>
    </row>
    <row r="1074" spans="1:13" x14ac:dyDescent="0.2">
      <c r="A1074" t="s">
        <v>1591</v>
      </c>
      <c r="B1074" t="str">
        <f t="shared" si="96"/>
        <v>N</v>
      </c>
      <c r="C1074" t="str">
        <f t="shared" si="97"/>
        <v>E</v>
      </c>
      <c r="D1074" s="3">
        <v>39641.173999999999</v>
      </c>
      <c r="E1074" s="3">
        <v>316.947</v>
      </c>
      <c r="F1074" s="3">
        <v>37281.121890106202</v>
      </c>
      <c r="G1074" s="3">
        <v>5.4049129486083896</v>
      </c>
      <c r="H1074" s="3">
        <f t="shared" si="98"/>
        <v>5.9535373747856131</v>
      </c>
      <c r="I1074" s="3">
        <f t="shared" si="99"/>
        <v>1.7053049716856096E-2</v>
      </c>
      <c r="J1074" s="26">
        <v>38989.079389999999</v>
      </c>
      <c r="K1074" s="26">
        <v>4.3625500199999996</v>
      </c>
      <c r="L1074" s="3">
        <f t="shared" si="100"/>
        <v>1.6449931830979581</v>
      </c>
      <c r="M1074" s="3">
        <f t="shared" si="101"/>
        <v>1.3764288729661425E-2</v>
      </c>
    </row>
    <row r="1075" spans="1:13" x14ac:dyDescent="0.2">
      <c r="A1075" t="s">
        <v>1722</v>
      </c>
      <c r="B1075" t="str">
        <f t="shared" si="96"/>
        <v>N</v>
      </c>
      <c r="C1075" t="str">
        <f t="shared" si="97"/>
        <v>E</v>
      </c>
      <c r="D1075" s="3">
        <v>29176.564999999999</v>
      </c>
      <c r="E1075" s="3">
        <v>68.289000000000001</v>
      </c>
      <c r="F1075" s="3">
        <v>28365.866463018501</v>
      </c>
      <c r="G1075" s="3">
        <v>5.6160721778869602</v>
      </c>
      <c r="H1075" s="3">
        <f t="shared" si="98"/>
        <v>2.7785948653705379</v>
      </c>
      <c r="I1075" s="3">
        <f t="shared" si="99"/>
        <v>8.2239777678498147E-2</v>
      </c>
      <c r="J1075" s="26">
        <v>29016.62069</v>
      </c>
      <c r="K1075" s="26">
        <v>5.6010780330000003</v>
      </c>
      <c r="L1075" s="3">
        <f t="shared" si="100"/>
        <v>0.54819444989497201</v>
      </c>
      <c r="M1075" s="3">
        <f t="shared" si="101"/>
        <v>8.2020208715898615E-2</v>
      </c>
    </row>
    <row r="1076" spans="1:13" x14ac:dyDescent="0.2">
      <c r="A1076" t="s">
        <v>1859</v>
      </c>
      <c r="B1076" t="str">
        <f t="shared" si="96"/>
        <v>N</v>
      </c>
      <c r="C1076" t="str">
        <f t="shared" si="97"/>
        <v>E</v>
      </c>
      <c r="D1076" s="3">
        <v>29848.058000000001</v>
      </c>
      <c r="E1076" s="3">
        <v>34.518999999999998</v>
      </c>
      <c r="F1076" s="3">
        <v>29036.576234795299</v>
      </c>
      <c r="G1076" s="3">
        <v>6.6811330318450901</v>
      </c>
      <c r="H1076" s="3">
        <f t="shared" si="98"/>
        <v>2.7187087521898485</v>
      </c>
      <c r="I1076" s="3">
        <f t="shared" si="99"/>
        <v>0.19354943746473219</v>
      </c>
      <c r="J1076" s="26">
        <v>29697.508750000001</v>
      </c>
      <c r="K1076" s="26">
        <v>3.0611691470000002</v>
      </c>
      <c r="L1076" s="3">
        <f t="shared" si="100"/>
        <v>0.50438541093695288</v>
      </c>
      <c r="M1076" s="3">
        <f t="shared" si="101"/>
        <v>8.8680701845360532E-2</v>
      </c>
    </row>
    <row r="1077" spans="1:13" x14ac:dyDescent="0.2">
      <c r="A1077" t="s">
        <v>1831</v>
      </c>
      <c r="B1077" t="str">
        <f t="shared" si="96"/>
        <v>N</v>
      </c>
      <c r="C1077" t="str">
        <f t="shared" si="97"/>
        <v>E</v>
      </c>
      <c r="D1077" s="3">
        <v>32140.98</v>
      </c>
      <c r="E1077" s="3">
        <v>132.38300000000001</v>
      </c>
      <c r="F1077" s="3">
        <v>31127.598575255801</v>
      </c>
      <c r="G1077" s="3">
        <v>7.6605880260467503</v>
      </c>
      <c r="H1077" s="3">
        <f t="shared" si="98"/>
        <v>3.1529263412136119</v>
      </c>
      <c r="I1077" s="3">
        <f t="shared" si="99"/>
        <v>5.7866856213008841E-2</v>
      </c>
      <c r="J1077" s="26">
        <v>31928.41575</v>
      </c>
      <c r="K1077" s="26">
        <v>6.3742499349999999</v>
      </c>
      <c r="L1077" s="3">
        <f t="shared" si="100"/>
        <v>0.66134962281797083</v>
      </c>
      <c r="M1077" s="3">
        <f t="shared" si="101"/>
        <v>4.8150064094332347E-2</v>
      </c>
    </row>
    <row r="1078" spans="1:13" x14ac:dyDescent="0.2">
      <c r="A1078" t="s">
        <v>1626</v>
      </c>
      <c r="B1078" t="str">
        <f t="shared" si="96"/>
        <v>N</v>
      </c>
      <c r="C1078" t="str">
        <f t="shared" si="97"/>
        <v>E</v>
      </c>
      <c r="D1078" s="3">
        <v>39333.351000000002</v>
      </c>
      <c r="E1078" s="3">
        <v>174.39</v>
      </c>
      <c r="F1078" s="3">
        <v>37871.056369981401</v>
      </c>
      <c r="G1078" s="3">
        <v>8.0120048522949201</v>
      </c>
      <c r="H1078" s="3">
        <f t="shared" si="98"/>
        <v>3.7176965420988441</v>
      </c>
      <c r="I1078" s="3">
        <f t="shared" si="99"/>
        <v>4.5943029143270378E-2</v>
      </c>
      <c r="J1078" s="26">
        <v>38894.967550000001</v>
      </c>
      <c r="K1078" s="26">
        <v>2.6796312329999998</v>
      </c>
      <c r="L1078" s="3">
        <f t="shared" si="100"/>
        <v>1.1145336943196147</v>
      </c>
      <c r="M1078" s="3">
        <f t="shared" si="101"/>
        <v>1.5365739050404267E-2</v>
      </c>
    </row>
    <row r="1079" spans="1:13" x14ac:dyDescent="0.2">
      <c r="A1079" t="s">
        <v>1724</v>
      </c>
      <c r="B1079" t="str">
        <f t="shared" si="96"/>
        <v>N</v>
      </c>
      <c r="C1079" t="str">
        <f t="shared" si="97"/>
        <v>E</v>
      </c>
      <c r="D1079" s="3">
        <v>29488.766</v>
      </c>
      <c r="E1079" s="3">
        <v>12.17</v>
      </c>
      <c r="F1079" s="3">
        <v>29014.096735437</v>
      </c>
      <c r="G1079" s="3">
        <v>8.8919510841369593</v>
      </c>
      <c r="H1079" s="3">
        <f t="shared" si="98"/>
        <v>1.6096613353132483</v>
      </c>
      <c r="I1079" s="3">
        <f t="shared" si="99"/>
        <v>0.73064511784198516</v>
      </c>
      <c r="J1079" s="26">
        <v>29392.498670000001</v>
      </c>
      <c r="K1079" s="26">
        <v>2.0440471169999999</v>
      </c>
      <c r="L1079" s="3">
        <f t="shared" si="100"/>
        <v>0.32645425040843951</v>
      </c>
      <c r="M1079" s="3">
        <f t="shared" si="101"/>
        <v>0.16795785677896466</v>
      </c>
    </row>
    <row r="1080" spans="1:13" x14ac:dyDescent="0.2">
      <c r="A1080" t="s">
        <v>1707</v>
      </c>
      <c r="B1080" t="str">
        <f t="shared" si="96"/>
        <v>N</v>
      </c>
      <c r="C1080" t="str">
        <f t="shared" si="97"/>
        <v>E</v>
      </c>
      <c r="D1080" s="3">
        <v>39429.409</v>
      </c>
      <c r="E1080" s="3">
        <v>115.77200000000001</v>
      </c>
      <c r="F1080" s="3">
        <v>37881.086601509698</v>
      </c>
      <c r="G1080" s="3">
        <v>10.1367087364196</v>
      </c>
      <c r="H1080" s="3">
        <f t="shared" si="98"/>
        <v>3.9268212173565717</v>
      </c>
      <c r="I1080" s="3">
        <f t="shared" si="99"/>
        <v>8.7557515948757894E-2</v>
      </c>
      <c r="J1080" s="26">
        <v>38869.924830000004</v>
      </c>
      <c r="K1080" s="26">
        <v>3.1538569930000002</v>
      </c>
      <c r="L1080" s="3">
        <f t="shared" si="100"/>
        <v>1.418951448143684</v>
      </c>
      <c r="M1080" s="3">
        <f t="shared" si="101"/>
        <v>2.7241966909097193E-2</v>
      </c>
    </row>
    <row r="1081" spans="1:13" x14ac:dyDescent="0.2">
      <c r="A1081" t="s">
        <v>1939</v>
      </c>
      <c r="B1081" t="str">
        <f t="shared" si="96"/>
        <v>N</v>
      </c>
      <c r="C1081" t="str">
        <f t="shared" si="97"/>
        <v>E</v>
      </c>
      <c r="D1081" s="3">
        <v>28487.603999999999</v>
      </c>
      <c r="E1081" s="3">
        <v>1.607</v>
      </c>
      <c r="F1081" s="3">
        <v>27977.012777637901</v>
      </c>
      <c r="G1081" s="3">
        <v>7.7976298332214302</v>
      </c>
      <c r="H1081" s="3">
        <f t="shared" si="98"/>
        <v>1.7923277168627381</v>
      </c>
      <c r="I1081" s="3">
        <f t="shared" si="99"/>
        <v>4.8522898775491168</v>
      </c>
      <c r="J1081" s="26">
        <v>28382.795249999999</v>
      </c>
      <c r="K1081" s="26">
        <v>2.2810101509999998</v>
      </c>
      <c r="L1081" s="3">
        <f t="shared" si="100"/>
        <v>0.36791002149566582</v>
      </c>
      <c r="M1081" s="3">
        <f t="shared" si="101"/>
        <v>1.4194213758556316</v>
      </c>
    </row>
    <row r="1082" spans="1:13" x14ac:dyDescent="0.2">
      <c r="A1082" t="s">
        <v>1694</v>
      </c>
      <c r="B1082" t="str">
        <f t="shared" si="96"/>
        <v>N</v>
      </c>
      <c r="C1082" t="str">
        <f t="shared" si="97"/>
        <v>E</v>
      </c>
      <c r="D1082" s="3">
        <v>37811.052000000003</v>
      </c>
      <c r="E1082" s="3">
        <v>144.30699999999999</v>
      </c>
      <c r="F1082" s="3">
        <v>36422.3576695058</v>
      </c>
      <c r="G1082" s="3">
        <v>9.8219749927520699</v>
      </c>
      <c r="H1082" s="3">
        <f t="shared" si="98"/>
        <v>3.6727206915433168</v>
      </c>
      <c r="I1082" s="3">
        <f t="shared" si="99"/>
        <v>6.8063053024122674E-2</v>
      </c>
      <c r="J1082" s="26">
        <v>37284.280039999998</v>
      </c>
      <c r="K1082" s="26">
        <v>3.4297981260000001</v>
      </c>
      <c r="L1082" s="3">
        <f t="shared" si="100"/>
        <v>1.3931692775964166</v>
      </c>
      <c r="M1082" s="3">
        <f t="shared" si="101"/>
        <v>2.376737182534458E-2</v>
      </c>
    </row>
    <row r="1083" spans="1:13" x14ac:dyDescent="0.2">
      <c r="A1083" t="s">
        <v>1734</v>
      </c>
      <c r="B1083" t="str">
        <f t="shared" si="96"/>
        <v>N</v>
      </c>
      <c r="C1083" t="str">
        <f t="shared" si="97"/>
        <v>E</v>
      </c>
      <c r="D1083" s="3">
        <v>27677.382000000001</v>
      </c>
      <c r="E1083" s="3">
        <v>1.129</v>
      </c>
      <c r="F1083" s="3">
        <v>27398.027221773398</v>
      </c>
      <c r="G1083" s="3">
        <v>7.5701789855956996</v>
      </c>
      <c r="H1083" s="3">
        <f t="shared" si="98"/>
        <v>1.0093251530314653</v>
      </c>
      <c r="I1083" s="3">
        <f t="shared" si="99"/>
        <v>6.7052072503061995</v>
      </c>
      <c r="J1083" s="26">
        <v>27615.87314</v>
      </c>
      <c r="K1083" s="26">
        <v>2.6294701100000002</v>
      </c>
      <c r="L1083" s="3">
        <f t="shared" si="100"/>
        <v>0.22223510879750741</v>
      </c>
      <c r="M1083" s="3">
        <f t="shared" si="101"/>
        <v>2.3290257838795396</v>
      </c>
    </row>
    <row r="1084" spans="1:13" x14ac:dyDescent="0.2">
      <c r="A1084" t="s">
        <v>1801</v>
      </c>
      <c r="B1084" t="str">
        <f t="shared" si="96"/>
        <v>N</v>
      </c>
      <c r="C1084" t="str">
        <f t="shared" si="97"/>
        <v>E</v>
      </c>
      <c r="D1084" s="3">
        <v>32778.832999999999</v>
      </c>
      <c r="E1084" s="3">
        <v>60.887</v>
      </c>
      <c r="F1084" s="3">
        <v>31919.1701984684</v>
      </c>
      <c r="G1084" s="3">
        <v>13.3163540363311</v>
      </c>
      <c r="H1084" s="3">
        <f t="shared" si="98"/>
        <v>2.6226156420260547</v>
      </c>
      <c r="I1084" s="3">
        <f t="shared" si="99"/>
        <v>0.21870602979833298</v>
      </c>
      <c r="J1084" s="26">
        <v>32548.1944</v>
      </c>
      <c r="K1084" s="26">
        <v>4.234442949</v>
      </c>
      <c r="L1084" s="3">
        <f t="shared" si="100"/>
        <v>0.70362053462976681</v>
      </c>
      <c r="M1084" s="3">
        <f t="shared" si="101"/>
        <v>6.9545928506906232E-2</v>
      </c>
    </row>
    <row r="1085" spans="1:13" x14ac:dyDescent="0.2">
      <c r="A1085" t="s">
        <v>1896</v>
      </c>
      <c r="B1085" t="str">
        <f t="shared" si="96"/>
        <v>N</v>
      </c>
      <c r="C1085" t="str">
        <f t="shared" si="97"/>
        <v>E</v>
      </c>
      <c r="D1085" s="3">
        <v>32002.516</v>
      </c>
      <c r="E1085" s="3">
        <v>23.016999999999999</v>
      </c>
      <c r="F1085" s="3">
        <v>31235.711654472001</v>
      </c>
      <c r="G1085" s="3">
        <v>8.3803458213806099</v>
      </c>
      <c r="H1085" s="3">
        <f t="shared" si="98"/>
        <v>2.3960751883633105</v>
      </c>
      <c r="I1085" s="3">
        <f t="shared" si="99"/>
        <v>0.36409374902813618</v>
      </c>
      <c r="J1085" s="26">
        <v>31863.723020000001</v>
      </c>
      <c r="K1085" s="26">
        <v>3.3617460729999999</v>
      </c>
      <c r="L1085" s="3">
        <f t="shared" si="100"/>
        <v>0.43369396331212945</v>
      </c>
      <c r="M1085" s="3">
        <f t="shared" si="101"/>
        <v>0.14605491910327151</v>
      </c>
    </row>
    <row r="1086" spans="1:13" x14ac:dyDescent="0.2">
      <c r="A1086" t="s">
        <v>1603</v>
      </c>
      <c r="B1086" t="str">
        <f t="shared" si="96"/>
        <v>N</v>
      </c>
      <c r="C1086" t="str">
        <f t="shared" si="97"/>
        <v>E</v>
      </c>
      <c r="D1086" s="3">
        <v>28881.031999999999</v>
      </c>
      <c r="E1086" s="3">
        <v>4.274</v>
      </c>
      <c r="F1086" s="3">
        <v>28355.3237483503</v>
      </c>
      <c r="G1086" s="3">
        <v>10.287495136260899</v>
      </c>
      <c r="H1086" s="3">
        <f t="shared" si="98"/>
        <v>1.8202543858186901</v>
      </c>
      <c r="I1086" s="3">
        <f t="shared" si="99"/>
        <v>2.4069946505055917</v>
      </c>
      <c r="J1086" s="26">
        <v>28770.422620000001</v>
      </c>
      <c r="K1086" s="26">
        <v>1.916185856</v>
      </c>
      <c r="L1086" s="3">
        <f t="shared" si="100"/>
        <v>0.38298278260970059</v>
      </c>
      <c r="M1086" s="3">
        <f t="shared" si="101"/>
        <v>0.448335483387927</v>
      </c>
    </row>
    <row r="1087" spans="1:13" x14ac:dyDescent="0.2">
      <c r="A1087" t="s">
        <v>1883</v>
      </c>
      <c r="B1087" t="str">
        <f t="shared" si="96"/>
        <v>N</v>
      </c>
      <c r="C1087" t="str">
        <f t="shared" si="97"/>
        <v>E</v>
      </c>
      <c r="D1087" s="3">
        <v>38087.906999999999</v>
      </c>
      <c r="E1087" s="3">
        <v>174.05799999999999</v>
      </c>
      <c r="F1087" s="3">
        <v>36724.135172820097</v>
      </c>
      <c r="G1087" s="3">
        <v>7.9556777477264404</v>
      </c>
      <c r="H1087" s="3">
        <f t="shared" si="98"/>
        <v>3.5805900995817446</v>
      </c>
      <c r="I1087" s="3">
        <f t="shared" si="99"/>
        <v>4.5707050223066106E-2</v>
      </c>
      <c r="J1087" s="26">
        <v>37570.58064</v>
      </c>
      <c r="K1087" s="26">
        <v>2.9962470529999998</v>
      </c>
      <c r="L1087" s="3">
        <f t="shared" si="100"/>
        <v>1.3582430769955385</v>
      </c>
      <c r="M1087" s="3">
        <f t="shared" si="101"/>
        <v>1.7214072625216882E-2</v>
      </c>
    </row>
    <row r="1088" spans="1:13" x14ac:dyDescent="0.2">
      <c r="A1088" t="s">
        <v>1882</v>
      </c>
      <c r="B1088" t="str">
        <f t="shared" si="96"/>
        <v>N</v>
      </c>
      <c r="C1088" t="str">
        <f t="shared" si="97"/>
        <v>E</v>
      </c>
      <c r="D1088" s="3">
        <v>29509.98</v>
      </c>
      <c r="E1088" s="3">
        <v>5.1360000000000001</v>
      </c>
      <c r="F1088" s="3">
        <v>28959.754961188399</v>
      </c>
      <c r="G1088" s="3">
        <v>8.0969662666320801</v>
      </c>
      <c r="H1088" s="3">
        <f t="shared" si="98"/>
        <v>1.8645388401198537</v>
      </c>
      <c r="I1088" s="3">
        <f t="shared" si="99"/>
        <v>1.576512123565436</v>
      </c>
      <c r="J1088" s="26">
        <v>29417.122370000001</v>
      </c>
      <c r="K1088" s="26">
        <v>3.2371408939999999</v>
      </c>
      <c r="L1088" s="3">
        <f t="shared" si="100"/>
        <v>0.31466517429018459</v>
      </c>
      <c r="M1088" s="3">
        <f t="shared" si="101"/>
        <v>0.63028444197819311</v>
      </c>
    </row>
    <row r="1089" spans="1:13" x14ac:dyDescent="0.2">
      <c r="A1089" t="s">
        <v>1609</v>
      </c>
      <c r="B1089" t="str">
        <f t="shared" si="96"/>
        <v>N</v>
      </c>
      <c r="C1089" t="str">
        <f t="shared" si="97"/>
        <v>E</v>
      </c>
      <c r="D1089" s="3">
        <v>33325.805999999997</v>
      </c>
      <c r="E1089" s="3">
        <v>27.388999999999999</v>
      </c>
      <c r="F1089" s="3">
        <v>32811.815488956403</v>
      </c>
      <c r="G1089" s="3">
        <v>12.362046957015901</v>
      </c>
      <c r="H1089" s="3">
        <f t="shared" si="98"/>
        <v>1.5423198197924872</v>
      </c>
      <c r="I1089" s="3">
        <f t="shared" si="99"/>
        <v>0.4513507961961335</v>
      </c>
      <c r="J1089" s="26">
        <v>33174.007729999998</v>
      </c>
      <c r="K1089" s="26">
        <v>2.1103072169999999</v>
      </c>
      <c r="L1089" s="3">
        <f t="shared" si="100"/>
        <v>0.45549767048394668</v>
      </c>
      <c r="M1089" s="3">
        <f t="shared" si="101"/>
        <v>7.704944382781409E-2</v>
      </c>
    </row>
    <row r="1090" spans="1:13" x14ac:dyDescent="0.2">
      <c r="A1090" t="s">
        <v>1671</v>
      </c>
      <c r="B1090" t="str">
        <f t="shared" si="96"/>
        <v>N</v>
      </c>
      <c r="C1090" t="str">
        <f t="shared" si="97"/>
        <v>E</v>
      </c>
      <c r="D1090" s="3">
        <v>31173.592000000001</v>
      </c>
      <c r="E1090" s="3">
        <v>24.710999999999999</v>
      </c>
      <c r="F1090" s="3">
        <v>30411.4317499155</v>
      </c>
      <c r="G1090" s="3">
        <v>10.0573368072509</v>
      </c>
      <c r="H1090" s="3">
        <f t="shared" si="98"/>
        <v>2.4448906949333913</v>
      </c>
      <c r="I1090" s="3">
        <f t="shared" si="99"/>
        <v>0.40699837348755213</v>
      </c>
      <c r="J1090" s="26">
        <v>30960.77721</v>
      </c>
      <c r="K1090" s="26">
        <v>1.9456000330000001</v>
      </c>
      <c r="L1090" s="3">
        <f t="shared" si="100"/>
        <v>0.68267651029756327</v>
      </c>
      <c r="M1090" s="3">
        <f t="shared" si="101"/>
        <v>7.8734168305612889E-2</v>
      </c>
    </row>
    <row r="1091" spans="1:13" x14ac:dyDescent="0.2">
      <c r="A1091" t="s">
        <v>1828</v>
      </c>
      <c r="B1091" t="str">
        <f t="shared" si="96"/>
        <v>N</v>
      </c>
      <c r="C1091" t="str">
        <f t="shared" si="97"/>
        <v>E</v>
      </c>
      <c r="D1091" s="3">
        <v>39147.231</v>
      </c>
      <c r="E1091" s="3">
        <v>50.436</v>
      </c>
      <c r="F1091" s="3">
        <v>38138.929552436202</v>
      </c>
      <c r="G1091" s="3">
        <v>16.640799999237</v>
      </c>
      <c r="H1091" s="3">
        <f t="shared" si="98"/>
        <v>2.5756647962247889</v>
      </c>
      <c r="I1091" s="3">
        <f t="shared" si="99"/>
        <v>0.32993893249339756</v>
      </c>
      <c r="J1091" s="26">
        <v>38880.808409999998</v>
      </c>
      <c r="K1091" s="26">
        <v>4.4836299420000003</v>
      </c>
      <c r="L1091" s="3">
        <f t="shared" si="100"/>
        <v>0.68056560628771401</v>
      </c>
      <c r="M1091" s="3">
        <f t="shared" si="101"/>
        <v>8.8897413395193914E-2</v>
      </c>
    </row>
    <row r="1092" spans="1:13" x14ac:dyDescent="0.2">
      <c r="A1092" t="s">
        <v>1681</v>
      </c>
      <c r="B1092" t="str">
        <f t="shared" ref="B1092:B1138" si="102">IF(LEFT(A1092,1)="N","N","P")</f>
        <v>N</v>
      </c>
      <c r="C1092" t="str">
        <f t="shared" ref="C1092:C1155" si="103" xml:space="preserve"> IF(B1092="P",LEFT(A1092,1),MID(A1092,2,1))</f>
        <v>E</v>
      </c>
      <c r="D1092" s="3">
        <v>33372.972999999998</v>
      </c>
      <c r="E1092" s="3">
        <v>13.833</v>
      </c>
      <c r="F1092" s="3">
        <v>32708.627430068598</v>
      </c>
      <c r="G1092" s="3">
        <v>11.745901107788001</v>
      </c>
      <c r="H1092" s="3">
        <f t="shared" ref="H1092:H1155" si="104">(D1092-F1092)*100/D1092</f>
        <v>1.9906694256199471</v>
      </c>
      <c r="I1092" s="3">
        <f t="shared" ref="I1092:I1155" si="105">G1092/E1092</f>
        <v>0.84912174566529319</v>
      </c>
      <c r="J1092" s="26">
        <v>33292.041239999999</v>
      </c>
      <c r="K1092" s="26">
        <v>2.1284818649999999</v>
      </c>
      <c r="L1092" s="3">
        <f t="shared" ref="L1092:L1155" si="106">(D1092-J1092)*100/D1092</f>
        <v>0.2425068932276411</v>
      </c>
      <c r="M1092" s="3">
        <f t="shared" ref="M1092:M1155" si="107">K1092/E1092</f>
        <v>0.15386986662329211</v>
      </c>
    </row>
    <row r="1093" spans="1:13" x14ac:dyDescent="0.2">
      <c r="A1093" t="s">
        <v>2010</v>
      </c>
      <c r="B1093" t="str">
        <f t="shared" si="102"/>
        <v>N</v>
      </c>
      <c r="C1093" t="str">
        <f t="shared" si="103"/>
        <v>E</v>
      </c>
      <c r="D1093" s="3">
        <v>32313.598000000002</v>
      </c>
      <c r="E1093" s="3">
        <v>3.375</v>
      </c>
      <c r="F1093" s="3">
        <v>31834.2553874162</v>
      </c>
      <c r="G1093" s="3">
        <v>9.7209520339965803</v>
      </c>
      <c r="H1093" s="3">
        <f t="shared" si="104"/>
        <v>1.4834083551568642</v>
      </c>
      <c r="I1093" s="3">
        <f t="shared" si="105"/>
        <v>2.8802820841471348</v>
      </c>
      <c r="J1093" s="26">
        <v>32207.467479999999</v>
      </c>
      <c r="K1093" s="26">
        <v>2.4954640870000002</v>
      </c>
      <c r="L1093" s="3">
        <f t="shared" si="106"/>
        <v>0.32843919145123496</v>
      </c>
      <c r="M1093" s="3">
        <f t="shared" si="107"/>
        <v>0.7393967665185186</v>
      </c>
    </row>
    <row r="1094" spans="1:13" x14ac:dyDescent="0.2">
      <c r="A1094" t="s">
        <v>1873</v>
      </c>
      <c r="B1094" t="str">
        <f t="shared" si="102"/>
        <v>N</v>
      </c>
      <c r="C1094" t="str">
        <f t="shared" si="103"/>
        <v>E</v>
      </c>
      <c r="D1094" s="3">
        <v>32788.955000000002</v>
      </c>
      <c r="E1094" s="3">
        <v>5.4850000000000003</v>
      </c>
      <c r="F1094" s="3">
        <v>32409.811791368898</v>
      </c>
      <c r="G1094" s="3">
        <v>4.0061318874359104</v>
      </c>
      <c r="H1094" s="3">
        <f t="shared" si="104"/>
        <v>1.1563137911260157</v>
      </c>
      <c r="I1094" s="3">
        <f t="shared" si="105"/>
        <v>0.73037956015239935</v>
      </c>
      <c r="J1094" s="26">
        <v>32655.547490000001</v>
      </c>
      <c r="K1094" s="26">
        <v>2.1000862119999999</v>
      </c>
      <c r="L1094" s="3">
        <f t="shared" si="106"/>
        <v>0.40686722098950973</v>
      </c>
      <c r="M1094" s="3">
        <f t="shared" si="107"/>
        <v>0.3828780696444849</v>
      </c>
    </row>
    <row r="1095" spans="1:13" x14ac:dyDescent="0.2">
      <c r="A1095" t="s">
        <v>1794</v>
      </c>
      <c r="B1095" t="str">
        <f t="shared" si="102"/>
        <v>N</v>
      </c>
      <c r="C1095" t="str">
        <f t="shared" si="103"/>
        <v>E</v>
      </c>
      <c r="D1095" s="3">
        <v>34437.995999999999</v>
      </c>
      <c r="E1095" s="3">
        <v>6.6310000000000002</v>
      </c>
      <c r="F1095" s="3">
        <v>33962.637637635598</v>
      </c>
      <c r="G1095" s="3">
        <v>6.1249010562896702</v>
      </c>
      <c r="H1095" s="3">
        <f t="shared" si="104"/>
        <v>1.3803310807179396</v>
      </c>
      <c r="I1095" s="3">
        <f t="shared" si="105"/>
        <v>0.9236768294811748</v>
      </c>
      <c r="J1095" s="26">
        <v>34202.0461</v>
      </c>
      <c r="K1095" s="26">
        <v>2.7676820759999998</v>
      </c>
      <c r="L1095" s="3">
        <f t="shared" si="106"/>
        <v>0.68514410652698732</v>
      </c>
      <c r="M1095" s="3">
        <f t="shared" si="107"/>
        <v>0.41738532287739399</v>
      </c>
    </row>
    <row r="1096" spans="1:13" x14ac:dyDescent="0.2">
      <c r="A1096" t="s">
        <v>1650</v>
      </c>
      <c r="B1096" t="str">
        <f t="shared" si="102"/>
        <v>N</v>
      </c>
      <c r="C1096" t="str">
        <f t="shared" si="103"/>
        <v>E</v>
      </c>
      <c r="D1096" s="3">
        <v>37192.324000000001</v>
      </c>
      <c r="E1096" s="3">
        <v>41.762</v>
      </c>
      <c r="F1096" s="3">
        <v>36143.8524668053</v>
      </c>
      <c r="G1096" s="3">
        <v>12.2718279361724</v>
      </c>
      <c r="H1096" s="3">
        <f t="shared" si="104"/>
        <v>2.8190535584565808</v>
      </c>
      <c r="I1096" s="3">
        <f t="shared" si="105"/>
        <v>0.29385153814885301</v>
      </c>
      <c r="J1096" s="26">
        <v>36817.078430000001</v>
      </c>
      <c r="K1096" s="26">
        <v>2.067500114</v>
      </c>
      <c r="L1096" s="3">
        <f t="shared" si="106"/>
        <v>1.0089328378619178</v>
      </c>
      <c r="M1096" s="3">
        <f t="shared" si="107"/>
        <v>4.9506731334706192E-2</v>
      </c>
    </row>
    <row r="1097" spans="1:13" x14ac:dyDescent="0.2">
      <c r="A1097" t="s">
        <v>1608</v>
      </c>
      <c r="B1097" t="str">
        <f t="shared" si="102"/>
        <v>N</v>
      </c>
      <c r="C1097" t="str">
        <f t="shared" si="103"/>
        <v>E</v>
      </c>
      <c r="D1097" s="3">
        <v>29494.723000000002</v>
      </c>
      <c r="E1097" s="3">
        <v>1.073</v>
      </c>
      <c r="F1097" s="3">
        <v>28877.869168728699</v>
      </c>
      <c r="G1097" s="3">
        <v>3.41321396827697</v>
      </c>
      <c r="H1097" s="3">
        <f t="shared" si="104"/>
        <v>2.0914040497051034</v>
      </c>
      <c r="I1097" s="3">
        <f t="shared" si="105"/>
        <v>3.1810009024016499</v>
      </c>
      <c r="J1097" s="26">
        <v>29306.012859999999</v>
      </c>
      <c r="K1097" s="26">
        <v>2.0635869499999999</v>
      </c>
      <c r="L1097" s="3">
        <f t="shared" si="106"/>
        <v>0.63980983988221507</v>
      </c>
      <c r="M1097" s="3">
        <f t="shared" si="107"/>
        <v>1.9231938024231128</v>
      </c>
    </row>
    <row r="1098" spans="1:13" x14ac:dyDescent="0.2">
      <c r="A1098" t="s">
        <v>1730</v>
      </c>
      <c r="B1098" t="str">
        <f t="shared" si="102"/>
        <v>N</v>
      </c>
      <c r="C1098" t="str">
        <f t="shared" si="103"/>
        <v>E</v>
      </c>
      <c r="D1098" s="3">
        <v>37080.446000000004</v>
      </c>
      <c r="E1098" s="3">
        <v>34.08</v>
      </c>
      <c r="F1098" s="3">
        <v>36215.461444081702</v>
      </c>
      <c r="G1098" s="3">
        <v>11.684572219848601</v>
      </c>
      <c r="H1098" s="3">
        <f t="shared" si="104"/>
        <v>2.3327242501837797</v>
      </c>
      <c r="I1098" s="3">
        <f t="shared" si="105"/>
        <v>0.34285716607536976</v>
      </c>
      <c r="J1098" s="26">
        <v>36845.016779999998</v>
      </c>
      <c r="K1098" s="26">
        <v>2.0990347859999998</v>
      </c>
      <c r="L1098" s="3">
        <f t="shared" si="106"/>
        <v>0.63491474724981845</v>
      </c>
      <c r="M1098" s="3">
        <f t="shared" si="107"/>
        <v>6.1591396302816896E-2</v>
      </c>
    </row>
    <row r="1099" spans="1:13" x14ac:dyDescent="0.2">
      <c r="A1099" t="s">
        <v>1630</v>
      </c>
      <c r="B1099" t="str">
        <f t="shared" si="102"/>
        <v>N</v>
      </c>
      <c r="C1099" t="str">
        <f t="shared" si="103"/>
        <v>E</v>
      </c>
      <c r="D1099" s="3">
        <v>38885.038</v>
      </c>
      <c r="E1099" s="3">
        <v>34.536000000000001</v>
      </c>
      <c r="F1099" s="3">
        <v>38122.551828174299</v>
      </c>
      <c r="G1099" s="3">
        <v>15.225716114044101</v>
      </c>
      <c r="H1099" s="3">
        <f t="shared" si="104"/>
        <v>1.9608728987887361</v>
      </c>
      <c r="I1099" s="3">
        <f t="shared" si="105"/>
        <v>0.44086507163667188</v>
      </c>
      <c r="J1099" s="26">
        <v>38605.605159999999</v>
      </c>
      <c r="K1099" s="26">
        <v>1.954684973</v>
      </c>
      <c r="L1099" s="3">
        <f t="shared" si="106"/>
        <v>0.71861274765888439</v>
      </c>
      <c r="M1099" s="3">
        <f t="shared" si="107"/>
        <v>5.6598476169793834E-2</v>
      </c>
    </row>
    <row r="1100" spans="1:13" x14ac:dyDescent="0.2">
      <c r="A1100" t="s">
        <v>1879</v>
      </c>
      <c r="B1100" t="str">
        <f t="shared" si="102"/>
        <v>N</v>
      </c>
      <c r="C1100" t="str">
        <f t="shared" si="103"/>
        <v>E</v>
      </c>
      <c r="D1100" s="3">
        <v>37419.222000000002</v>
      </c>
      <c r="E1100" s="3">
        <v>31.219000000000001</v>
      </c>
      <c r="F1100" s="3">
        <v>36536.731832337202</v>
      </c>
      <c r="G1100" s="3">
        <v>11.6788730621337</v>
      </c>
      <c r="H1100" s="3">
        <f t="shared" si="104"/>
        <v>2.358387268615044</v>
      </c>
      <c r="I1100" s="3">
        <f t="shared" si="105"/>
        <v>0.37409504026822449</v>
      </c>
      <c r="J1100" s="26">
        <v>37223.399660000003</v>
      </c>
      <c r="K1100" s="26">
        <v>3.0669717790000002</v>
      </c>
      <c r="L1100" s="3">
        <f t="shared" si="106"/>
        <v>0.52332018020042959</v>
      </c>
      <c r="M1100" s="3">
        <f t="shared" si="107"/>
        <v>9.8240551555142705E-2</v>
      </c>
    </row>
    <row r="1101" spans="1:13" x14ac:dyDescent="0.2">
      <c r="A1101" t="s">
        <v>1929</v>
      </c>
      <c r="B1101" t="str">
        <f t="shared" si="102"/>
        <v>N</v>
      </c>
      <c r="C1101" t="str">
        <f t="shared" si="103"/>
        <v>E</v>
      </c>
      <c r="D1101" s="3">
        <v>28415.871999999999</v>
      </c>
      <c r="E1101" s="3">
        <v>0.89100000000000001</v>
      </c>
      <c r="F1101" s="3">
        <v>27906.729257725499</v>
      </c>
      <c r="G1101" s="3">
        <v>3.4246039390563898</v>
      </c>
      <c r="H1101" s="3">
        <f t="shared" si="104"/>
        <v>1.7917547709762349</v>
      </c>
      <c r="I1101" s="3">
        <f t="shared" si="105"/>
        <v>3.8435509978186193</v>
      </c>
      <c r="J1101" s="26">
        <v>28338.156180000002</v>
      </c>
      <c r="K1101" s="26">
        <v>1.9472670560000001</v>
      </c>
      <c r="L1101" s="3">
        <f t="shared" si="106"/>
        <v>0.27349440481713044</v>
      </c>
      <c r="M1101" s="3">
        <f t="shared" si="107"/>
        <v>2.1854849113355779</v>
      </c>
    </row>
    <row r="1102" spans="1:13" x14ac:dyDescent="0.2">
      <c r="A1102" t="s">
        <v>1597</v>
      </c>
      <c r="B1102" t="str">
        <f t="shared" si="102"/>
        <v>N</v>
      </c>
      <c r="C1102" t="str">
        <f t="shared" si="103"/>
        <v>E</v>
      </c>
      <c r="D1102" s="3">
        <v>37800.124000000003</v>
      </c>
      <c r="E1102" s="3">
        <v>29.251000000000001</v>
      </c>
      <c r="F1102" s="3">
        <v>37008.279342954898</v>
      </c>
      <c r="G1102" s="3">
        <v>15.5744309425354</v>
      </c>
      <c r="H1102" s="3">
        <f t="shared" si="104"/>
        <v>2.0948202631428008</v>
      </c>
      <c r="I1102" s="3">
        <f t="shared" si="105"/>
        <v>0.53244097441234139</v>
      </c>
      <c r="J1102" s="26">
        <v>37660.542520000003</v>
      </c>
      <c r="K1102" s="26">
        <v>1.937537909</v>
      </c>
      <c r="L1102" s="3">
        <f t="shared" si="106"/>
        <v>0.36926196326763566</v>
      </c>
      <c r="M1102" s="3">
        <f t="shared" si="107"/>
        <v>6.6238347714608042E-2</v>
      </c>
    </row>
    <row r="1103" spans="1:13" x14ac:dyDescent="0.2">
      <c r="A1103" t="s">
        <v>1816</v>
      </c>
      <c r="B1103" t="str">
        <f t="shared" si="102"/>
        <v>N</v>
      </c>
      <c r="C1103" t="str">
        <f t="shared" si="103"/>
        <v>E</v>
      </c>
      <c r="D1103" s="3">
        <v>50091.197</v>
      </c>
      <c r="E1103" s="3">
        <v>1801.38</v>
      </c>
      <c r="F1103" s="3">
        <v>47293.718463913399</v>
      </c>
      <c r="G1103" s="3">
        <v>9.4927701950073207</v>
      </c>
      <c r="H1103" s="3">
        <f t="shared" si="104"/>
        <v>5.5847707853469748</v>
      </c>
      <c r="I1103" s="3">
        <f t="shared" si="105"/>
        <v>5.2697210999385581E-3</v>
      </c>
      <c r="J1103" s="26">
        <v>49683.735760000003</v>
      </c>
      <c r="K1103" s="26">
        <v>18.747626069999999</v>
      </c>
      <c r="L1103" s="3">
        <f t="shared" si="106"/>
        <v>0.81343881640519966</v>
      </c>
      <c r="M1103" s="3">
        <f t="shared" si="107"/>
        <v>1.0407368833894013E-2</v>
      </c>
    </row>
    <row r="1104" spans="1:13" x14ac:dyDescent="0.2">
      <c r="A1104" t="s">
        <v>1779</v>
      </c>
      <c r="B1104" t="str">
        <f t="shared" si="102"/>
        <v>N</v>
      </c>
      <c r="C1104" t="str">
        <f t="shared" si="103"/>
        <v>E</v>
      </c>
      <c r="D1104" s="3">
        <v>36601.078999999998</v>
      </c>
      <c r="E1104" s="3">
        <v>1800.027</v>
      </c>
      <c r="F1104" s="3">
        <v>35131.170861606501</v>
      </c>
      <c r="G1104" s="3">
        <v>6.6303939819335902</v>
      </c>
      <c r="H1104" s="3">
        <f t="shared" si="104"/>
        <v>4.0160240587265124</v>
      </c>
      <c r="I1104" s="3">
        <f t="shared" si="105"/>
        <v>3.683496959730932E-3</v>
      </c>
      <c r="J1104" s="26">
        <v>36555.813130000002</v>
      </c>
      <c r="K1104" s="26">
        <v>21.423919919999999</v>
      </c>
      <c r="L1104" s="3">
        <f t="shared" si="106"/>
        <v>0.12367359443145277</v>
      </c>
      <c r="M1104" s="3">
        <f t="shared" si="107"/>
        <v>1.1901999203345283E-2</v>
      </c>
    </row>
    <row r="1105" spans="1:13" x14ac:dyDescent="0.2">
      <c r="A1105" t="s">
        <v>1631</v>
      </c>
      <c r="B1105" t="str">
        <f t="shared" si="102"/>
        <v>N</v>
      </c>
      <c r="C1105" t="str">
        <f t="shared" si="103"/>
        <v>E</v>
      </c>
      <c r="D1105" s="3">
        <v>40300.249000000003</v>
      </c>
      <c r="E1105" s="3">
        <v>1800.0719999999999</v>
      </c>
      <c r="F1105" s="3">
        <v>38639.555323955901</v>
      </c>
      <c r="G1105" s="3">
        <v>7.3267321586608798</v>
      </c>
      <c r="H1105" s="3">
        <f t="shared" si="104"/>
        <v>4.1208025192204198</v>
      </c>
      <c r="I1105" s="3">
        <f t="shared" si="105"/>
        <v>4.0702439450537977E-3</v>
      </c>
      <c r="J1105" s="26">
        <v>39940.811479999997</v>
      </c>
      <c r="K1105" s="26">
        <v>37.985862019999999</v>
      </c>
      <c r="L1105" s="3">
        <f t="shared" si="106"/>
        <v>0.89189900538829614</v>
      </c>
      <c r="M1105" s="3">
        <f t="shared" si="107"/>
        <v>2.1102412581274526E-2</v>
      </c>
    </row>
    <row r="1106" spans="1:13" x14ac:dyDescent="0.2">
      <c r="A1106" t="s">
        <v>1750</v>
      </c>
      <c r="B1106" t="str">
        <f t="shared" si="102"/>
        <v>N</v>
      </c>
      <c r="C1106" t="str">
        <f t="shared" si="103"/>
        <v>E</v>
      </c>
      <c r="D1106" s="3">
        <v>47313.705999999998</v>
      </c>
      <c r="E1106" s="3">
        <v>1696.4490000000001</v>
      </c>
      <c r="F1106" s="3">
        <v>44231.869687831299</v>
      </c>
      <c r="G1106" s="3">
        <v>6.6546640396118102</v>
      </c>
      <c r="H1106" s="3">
        <f t="shared" si="104"/>
        <v>6.5136227379201701</v>
      </c>
      <c r="I1106" s="3">
        <f t="shared" si="105"/>
        <v>3.9227020910217814E-3</v>
      </c>
      <c r="J1106" s="26">
        <v>47050.890019999999</v>
      </c>
      <c r="K1106" s="26">
        <v>10.035967830000001</v>
      </c>
      <c r="L1106" s="3">
        <f t="shared" si="106"/>
        <v>0.55547536267820452</v>
      </c>
      <c r="M1106" s="3">
        <f t="shared" si="107"/>
        <v>5.9158676918669526E-3</v>
      </c>
    </row>
    <row r="1107" spans="1:13" x14ac:dyDescent="0.2">
      <c r="A1107" t="s">
        <v>1787</v>
      </c>
      <c r="B1107" t="str">
        <f t="shared" si="102"/>
        <v>N</v>
      </c>
      <c r="C1107" t="str">
        <f t="shared" si="103"/>
        <v>E</v>
      </c>
      <c r="D1107" s="3">
        <v>39636.860999999997</v>
      </c>
      <c r="E1107" s="3">
        <v>138.86199999999999</v>
      </c>
      <c r="F1107" s="3">
        <v>37609.072694935698</v>
      </c>
      <c r="G1107" s="3">
        <v>7.9553158283233598</v>
      </c>
      <c r="H1107" s="3">
        <f t="shared" si="104"/>
        <v>5.1159154733880152</v>
      </c>
      <c r="I1107" s="3">
        <f t="shared" si="105"/>
        <v>5.7289365185028016E-2</v>
      </c>
      <c r="J1107" s="26">
        <v>-1</v>
      </c>
      <c r="K1107" s="26">
        <v>6.1339931490000001</v>
      </c>
      <c r="L1107" s="3">
        <f t="shared" si="106"/>
        <v>100.002522904122</v>
      </c>
      <c r="M1107" s="3">
        <f t="shared" si="107"/>
        <v>4.4173302624188046E-2</v>
      </c>
    </row>
    <row r="1108" spans="1:13" x14ac:dyDescent="0.2">
      <c r="A1108" t="s">
        <v>1920</v>
      </c>
      <c r="B1108" t="str">
        <f t="shared" si="102"/>
        <v>N</v>
      </c>
      <c r="C1108" t="str">
        <f t="shared" si="103"/>
        <v>E</v>
      </c>
      <c r="D1108" s="3">
        <v>38764.184999999998</v>
      </c>
      <c r="E1108" s="3">
        <v>1800.0429999999999</v>
      </c>
      <c r="F1108" s="3">
        <v>37188.936363814399</v>
      </c>
      <c r="G1108" s="3">
        <v>7.7588222026824898</v>
      </c>
      <c r="H1108" s="3">
        <f t="shared" si="104"/>
        <v>4.0636702053341223</v>
      </c>
      <c r="I1108" s="3">
        <f t="shared" si="105"/>
        <v>4.3103538097048182E-3</v>
      </c>
      <c r="J1108" s="26">
        <v>38536.785960000001</v>
      </c>
      <c r="K1108" s="26">
        <v>9.8186922069999998</v>
      </c>
      <c r="L1108" s="3">
        <f t="shared" si="106"/>
        <v>0.58662149094582183</v>
      </c>
      <c r="M1108" s="3">
        <f t="shared" si="107"/>
        <v>5.4546986971977891E-3</v>
      </c>
    </row>
    <row r="1109" spans="1:13" x14ac:dyDescent="0.2">
      <c r="A1109" t="s">
        <v>1766</v>
      </c>
      <c r="B1109" t="str">
        <f t="shared" si="102"/>
        <v>N</v>
      </c>
      <c r="C1109" t="str">
        <f t="shared" si="103"/>
        <v>E</v>
      </c>
      <c r="D1109" s="3">
        <v>45883.553</v>
      </c>
      <c r="E1109" s="3">
        <v>160.68700000000001</v>
      </c>
      <c r="F1109" s="3">
        <v>43694.393378749803</v>
      </c>
      <c r="G1109" s="3">
        <v>7.1203100681304896</v>
      </c>
      <c r="H1109" s="3">
        <f t="shared" si="104"/>
        <v>4.7711205390964322</v>
      </c>
      <c r="I1109" s="3">
        <f t="shared" si="105"/>
        <v>4.4311674672689698E-2</v>
      </c>
      <c r="J1109" s="26">
        <v>45439.248420000004</v>
      </c>
      <c r="K1109" s="26">
        <v>8.5599491600000004</v>
      </c>
      <c r="L1109" s="3">
        <f t="shared" si="106"/>
        <v>0.96833080908097147</v>
      </c>
      <c r="M1109" s="3">
        <f t="shared" si="107"/>
        <v>5.3270950107973884E-2</v>
      </c>
    </row>
    <row r="1110" spans="1:13" x14ac:dyDescent="0.2">
      <c r="A1110" t="s">
        <v>1607</v>
      </c>
      <c r="B1110" t="str">
        <f t="shared" si="102"/>
        <v>N</v>
      </c>
      <c r="C1110" t="str">
        <f t="shared" si="103"/>
        <v>E</v>
      </c>
      <c r="D1110" s="3">
        <v>39372.466999999997</v>
      </c>
      <c r="E1110" s="3">
        <v>169.61600000000001</v>
      </c>
      <c r="F1110" s="3">
        <v>37637.153371511602</v>
      </c>
      <c r="G1110" s="3">
        <v>7.3373258113861004</v>
      </c>
      <c r="H1110" s="3">
        <f t="shared" si="104"/>
        <v>4.4074292537686173</v>
      </c>
      <c r="I1110" s="3">
        <f t="shared" si="105"/>
        <v>4.3258453279089823E-2</v>
      </c>
      <c r="J1110" s="26">
        <v>39248.253819999998</v>
      </c>
      <c r="K1110" s="26">
        <v>7.0653462410000003</v>
      </c>
      <c r="L1110" s="3">
        <f t="shared" si="106"/>
        <v>0.31548233947341636</v>
      </c>
      <c r="M1110" s="3">
        <f t="shared" si="107"/>
        <v>4.1654951425573059E-2</v>
      </c>
    </row>
    <row r="1111" spans="1:13" x14ac:dyDescent="0.2">
      <c r="A1111" t="s">
        <v>1602</v>
      </c>
      <c r="B1111" t="str">
        <f t="shared" si="102"/>
        <v>N</v>
      </c>
      <c r="C1111" t="str">
        <f t="shared" si="103"/>
        <v>E</v>
      </c>
      <c r="D1111" s="3">
        <v>46711.79</v>
      </c>
      <c r="E1111" s="3">
        <v>1800.1179999999999</v>
      </c>
      <c r="F1111" s="3">
        <v>43700.684759541298</v>
      </c>
      <c r="G1111" s="3">
        <v>6.1977798938751203</v>
      </c>
      <c r="H1111" s="3">
        <f t="shared" si="104"/>
        <v>6.4461354198987086</v>
      </c>
      <c r="I1111" s="3">
        <f t="shared" si="105"/>
        <v>3.4429853453357617E-3</v>
      </c>
      <c r="J1111" s="26">
        <v>46062.324000000001</v>
      </c>
      <c r="K1111" s="26">
        <v>6.7226538659999999</v>
      </c>
      <c r="L1111" s="3">
        <f t="shared" si="106"/>
        <v>1.390368470144262</v>
      </c>
      <c r="M1111" s="3">
        <f t="shared" si="107"/>
        <v>3.7345628819888473E-3</v>
      </c>
    </row>
    <row r="1112" spans="1:13" x14ac:dyDescent="0.2">
      <c r="A1112" t="s">
        <v>1895</v>
      </c>
      <c r="B1112" t="str">
        <f t="shared" si="102"/>
        <v>N</v>
      </c>
      <c r="C1112" t="str">
        <f t="shared" si="103"/>
        <v>E</v>
      </c>
      <c r="D1112" s="3">
        <v>46667.745999999999</v>
      </c>
      <c r="E1112" s="3">
        <v>219.29300000000001</v>
      </c>
      <c r="F1112" s="3">
        <v>44478.646859761</v>
      </c>
      <c r="G1112" s="3">
        <v>8.4897730350494296</v>
      </c>
      <c r="H1112" s="3">
        <f t="shared" si="104"/>
        <v>4.6908182371589131</v>
      </c>
      <c r="I1112" s="3">
        <f t="shared" si="105"/>
        <v>3.8714291085668165E-2</v>
      </c>
      <c r="J1112" s="26">
        <v>46316.739909999997</v>
      </c>
      <c r="K1112" s="26">
        <v>8.5072970389999991</v>
      </c>
      <c r="L1112" s="3">
        <f t="shared" si="106"/>
        <v>0.752138511253581</v>
      </c>
      <c r="M1112" s="3">
        <f t="shared" si="107"/>
        <v>3.879420245516272E-2</v>
      </c>
    </row>
    <row r="1113" spans="1:13" x14ac:dyDescent="0.2">
      <c r="A1113" t="s">
        <v>1742</v>
      </c>
      <c r="B1113" t="str">
        <f t="shared" si="102"/>
        <v>N</v>
      </c>
      <c r="C1113" t="str">
        <f t="shared" si="103"/>
        <v>E</v>
      </c>
      <c r="D1113" s="3">
        <v>47536.728000000003</v>
      </c>
      <c r="E1113" s="3">
        <v>564.78899999999999</v>
      </c>
      <c r="F1113" s="3">
        <v>44285.487065301197</v>
      </c>
      <c r="G1113" s="3">
        <v>7.8735141754150302</v>
      </c>
      <c r="H1113" s="3">
        <f t="shared" si="104"/>
        <v>6.8394293664864909</v>
      </c>
      <c r="I1113" s="3">
        <f t="shared" si="105"/>
        <v>1.3940629465897938E-2</v>
      </c>
      <c r="J1113" s="26">
        <v>46769.44356</v>
      </c>
      <c r="K1113" s="26">
        <v>8.9802370069999995</v>
      </c>
      <c r="L1113" s="3">
        <f t="shared" si="106"/>
        <v>1.6140876166319293</v>
      </c>
      <c r="M1113" s="3">
        <f t="shared" si="107"/>
        <v>1.5900162728027634E-2</v>
      </c>
    </row>
    <row r="1114" spans="1:13" x14ac:dyDescent="0.2">
      <c r="A1114" t="s">
        <v>1996</v>
      </c>
      <c r="B1114" t="str">
        <f t="shared" si="102"/>
        <v>N</v>
      </c>
      <c r="C1114" t="str">
        <f t="shared" si="103"/>
        <v>E</v>
      </c>
      <c r="D1114" s="3">
        <v>39601.811999999998</v>
      </c>
      <c r="E1114" s="3">
        <v>162.18899999999999</v>
      </c>
      <c r="F1114" s="3">
        <v>37704.6937791452</v>
      </c>
      <c r="G1114" s="3">
        <v>6.7210910320281902</v>
      </c>
      <c r="H1114" s="3">
        <f t="shared" si="104"/>
        <v>4.7904833770101174</v>
      </c>
      <c r="I1114" s="3">
        <f t="shared" si="105"/>
        <v>4.1439869732399798E-2</v>
      </c>
      <c r="J1114" s="26">
        <v>39337.492010000002</v>
      </c>
      <c r="K1114" s="26">
        <v>6.6875178809999998</v>
      </c>
      <c r="L1114" s="3">
        <f t="shared" si="106"/>
        <v>0.66744418159450969</v>
      </c>
      <c r="M1114" s="3">
        <f t="shared" si="107"/>
        <v>4.1232869559587888E-2</v>
      </c>
    </row>
    <row r="1115" spans="1:13" x14ac:dyDescent="0.2">
      <c r="A1115" t="s">
        <v>1917</v>
      </c>
      <c r="B1115" t="str">
        <f t="shared" si="102"/>
        <v>N</v>
      </c>
      <c r="C1115" t="str">
        <f t="shared" si="103"/>
        <v>E</v>
      </c>
      <c r="D1115" s="3">
        <v>44849.677000000003</v>
      </c>
      <c r="E1115" s="3">
        <v>1800.0150000000001</v>
      </c>
      <c r="F1115" s="3">
        <v>42108.419600475703</v>
      </c>
      <c r="G1115" s="3">
        <v>7.1375739574432302</v>
      </c>
      <c r="H1115" s="3">
        <f t="shared" si="104"/>
        <v>6.1121006501881832</v>
      </c>
      <c r="I1115" s="3">
        <f t="shared" si="105"/>
        <v>3.9652858211977286E-3</v>
      </c>
      <c r="J1115" s="26">
        <v>44102.662909999999</v>
      </c>
      <c r="K1115" s="26">
        <v>9.4621241089999995</v>
      </c>
      <c r="L1115" s="3">
        <f t="shared" si="106"/>
        <v>1.6655952505522038</v>
      </c>
      <c r="M1115" s="3">
        <f t="shared" si="107"/>
        <v>5.2566918103460246E-3</v>
      </c>
    </row>
    <row r="1116" spans="1:13" x14ac:dyDescent="0.2">
      <c r="A1116" t="s">
        <v>1906</v>
      </c>
      <c r="B1116" t="str">
        <f t="shared" si="102"/>
        <v>N</v>
      </c>
      <c r="C1116" t="str">
        <f t="shared" si="103"/>
        <v>E</v>
      </c>
      <c r="D1116" s="3">
        <v>45669.347000000002</v>
      </c>
      <c r="E1116" s="3">
        <v>163.49700000000001</v>
      </c>
      <c r="F1116" s="3">
        <v>43495.0102063171</v>
      </c>
      <c r="G1116" s="3">
        <v>9.9571542739868093</v>
      </c>
      <c r="H1116" s="3">
        <f t="shared" si="104"/>
        <v>4.7610420041322286</v>
      </c>
      <c r="I1116" s="3">
        <f t="shared" si="105"/>
        <v>6.0901143592768117E-2</v>
      </c>
      <c r="J1116" s="26">
        <v>45323.102579999999</v>
      </c>
      <c r="K1116" s="26">
        <v>10.09267569</v>
      </c>
      <c r="L1116" s="3">
        <f t="shared" si="106"/>
        <v>0.75815496113838177</v>
      </c>
      <c r="M1116" s="3">
        <f t="shared" si="107"/>
        <v>6.1730035963962634E-2</v>
      </c>
    </row>
    <row r="1117" spans="1:13" x14ac:dyDescent="0.2">
      <c r="A1117" t="s">
        <v>1593</v>
      </c>
      <c r="B1117" t="str">
        <f t="shared" si="102"/>
        <v>N</v>
      </c>
      <c r="C1117" t="str">
        <f t="shared" si="103"/>
        <v>E</v>
      </c>
      <c r="D1117" s="3">
        <v>34016.050000000003</v>
      </c>
      <c r="E1117" s="3">
        <v>93.768000000000001</v>
      </c>
      <c r="F1117" s="3">
        <v>32926.071328042803</v>
      </c>
      <c r="G1117" s="3">
        <v>6.7937982082366899</v>
      </c>
      <c r="H1117" s="3">
        <f t="shared" si="104"/>
        <v>3.204307002009934</v>
      </c>
      <c r="I1117" s="3">
        <f t="shared" si="105"/>
        <v>7.2453269860044897E-2</v>
      </c>
      <c r="J1117" s="26">
        <v>33857.128089999998</v>
      </c>
      <c r="K1117" s="26">
        <v>7.9705710410000004</v>
      </c>
      <c r="L1117" s="3">
        <f t="shared" si="106"/>
        <v>0.467196837963269</v>
      </c>
      <c r="M1117" s="3">
        <f t="shared" si="107"/>
        <v>8.5003103841395783E-2</v>
      </c>
    </row>
    <row r="1118" spans="1:13" x14ac:dyDescent="0.2">
      <c r="A1118" t="s">
        <v>1662</v>
      </c>
      <c r="B1118" t="str">
        <f t="shared" si="102"/>
        <v>N</v>
      </c>
      <c r="C1118" t="str">
        <f t="shared" si="103"/>
        <v>E</v>
      </c>
      <c r="D1118" s="3">
        <v>38004.175999999999</v>
      </c>
      <c r="E1118" s="3">
        <v>256.95800000000003</v>
      </c>
      <c r="F1118" s="3">
        <v>36533.533645665397</v>
      </c>
      <c r="G1118" s="3">
        <v>6.7945199012756303</v>
      </c>
      <c r="H1118" s="3">
        <f t="shared" si="104"/>
        <v>3.8696862006285908</v>
      </c>
      <c r="I1118" s="3">
        <f t="shared" si="105"/>
        <v>2.6442141911423772E-2</v>
      </c>
      <c r="J1118" s="26">
        <v>37750.850729999998</v>
      </c>
      <c r="K1118" s="26">
        <v>7.7554979319999999</v>
      </c>
      <c r="L1118" s="3">
        <f t="shared" si="106"/>
        <v>0.66657219459251316</v>
      </c>
      <c r="M1118" s="3">
        <f t="shared" si="107"/>
        <v>3.0181967216432255E-2</v>
      </c>
    </row>
    <row r="1119" spans="1:13" x14ac:dyDescent="0.2">
      <c r="A1119" t="s">
        <v>1575</v>
      </c>
      <c r="B1119" t="str">
        <f t="shared" si="102"/>
        <v>N</v>
      </c>
      <c r="C1119" t="str">
        <f t="shared" si="103"/>
        <v>E</v>
      </c>
      <c r="D1119" s="3">
        <v>34753.014000000003</v>
      </c>
      <c r="E1119" s="3">
        <v>1800.0319999999999</v>
      </c>
      <c r="F1119" s="3">
        <v>33904.592654923603</v>
      </c>
      <c r="G1119" s="3">
        <v>6.5813119411468497</v>
      </c>
      <c r="H1119" s="3">
        <f t="shared" si="104"/>
        <v>2.4412885313383179</v>
      </c>
      <c r="I1119" s="3">
        <f t="shared" si="105"/>
        <v>3.6562194122920313E-3</v>
      </c>
      <c r="J1119" s="26">
        <v>34546.36</v>
      </c>
      <c r="K1119" s="26">
        <v>9.3707389830000007</v>
      </c>
      <c r="L1119" s="3">
        <f t="shared" si="106"/>
        <v>0.5946361947196932</v>
      </c>
      <c r="M1119" s="3">
        <f t="shared" si="107"/>
        <v>5.2058735528035067E-3</v>
      </c>
    </row>
    <row r="1120" spans="1:13" x14ac:dyDescent="0.2">
      <c r="A1120" t="s">
        <v>1618</v>
      </c>
      <c r="B1120" t="str">
        <f t="shared" si="102"/>
        <v>N</v>
      </c>
      <c r="C1120" t="str">
        <f t="shared" si="103"/>
        <v>E</v>
      </c>
      <c r="D1120" s="3">
        <v>34569.057999999997</v>
      </c>
      <c r="E1120" s="3">
        <v>135.279</v>
      </c>
      <c r="F1120" s="3">
        <v>33523.597587990502</v>
      </c>
      <c r="G1120" s="3">
        <v>6.8721218109130797</v>
      </c>
      <c r="H1120" s="3">
        <f t="shared" si="104"/>
        <v>3.024266417700753</v>
      </c>
      <c r="I1120" s="3">
        <f t="shared" si="105"/>
        <v>5.0799620125171537E-2</v>
      </c>
      <c r="J1120" s="26">
        <v>34478.03542</v>
      </c>
      <c r="K1120" s="26">
        <v>6.170128107</v>
      </c>
      <c r="L1120" s="3">
        <f t="shared" si="106"/>
        <v>0.26330650953808782</v>
      </c>
      <c r="M1120" s="3">
        <f t="shared" si="107"/>
        <v>4.5610391169361102E-2</v>
      </c>
    </row>
    <row r="1121" spans="1:13" x14ac:dyDescent="0.2">
      <c r="A1121" t="s">
        <v>1897</v>
      </c>
      <c r="B1121" t="str">
        <f t="shared" si="102"/>
        <v>N</v>
      </c>
      <c r="C1121" t="str">
        <f t="shared" si="103"/>
        <v>E</v>
      </c>
      <c r="D1121" s="3">
        <v>37719.673000000003</v>
      </c>
      <c r="E1121" s="3">
        <v>137.35300000000001</v>
      </c>
      <c r="F1121" s="3">
        <v>36010.521393899602</v>
      </c>
      <c r="G1121" s="3">
        <v>6.7141699790954501</v>
      </c>
      <c r="H1121" s="3">
        <f t="shared" si="104"/>
        <v>4.531194122760291</v>
      </c>
      <c r="I1121" s="3">
        <f t="shared" si="105"/>
        <v>4.8882587050122307E-2</v>
      </c>
      <c r="J1121" s="26">
        <v>37408.379099999998</v>
      </c>
      <c r="K1121" s="26">
        <v>7.8602259160000001</v>
      </c>
      <c r="L1121" s="3">
        <f t="shared" si="106"/>
        <v>0.82528260518060215</v>
      </c>
      <c r="M1121" s="3">
        <f t="shared" si="107"/>
        <v>5.7226459676890926E-2</v>
      </c>
    </row>
    <row r="1122" spans="1:13" x14ac:dyDescent="0.2">
      <c r="A1122" t="s">
        <v>1748</v>
      </c>
      <c r="B1122" t="str">
        <f t="shared" si="102"/>
        <v>N</v>
      </c>
      <c r="C1122" t="str">
        <f t="shared" si="103"/>
        <v>E</v>
      </c>
      <c r="D1122" s="3">
        <v>32703.11</v>
      </c>
      <c r="E1122" s="3">
        <v>102.39100000000001</v>
      </c>
      <c r="F1122" s="3">
        <v>31699.881115686901</v>
      </c>
      <c r="G1122" s="3">
        <v>6.9753749370574898</v>
      </c>
      <c r="H1122" s="3">
        <f t="shared" si="104"/>
        <v>3.0676864809282636</v>
      </c>
      <c r="I1122" s="3">
        <f t="shared" si="105"/>
        <v>6.8124883408282849E-2</v>
      </c>
      <c r="J1122" s="26">
        <v>32524.014469999998</v>
      </c>
      <c r="K1122" s="26">
        <v>5.6678700449999999</v>
      </c>
      <c r="L1122" s="3">
        <f t="shared" si="106"/>
        <v>0.54764066781416909</v>
      </c>
      <c r="M1122" s="3">
        <f t="shared" si="107"/>
        <v>5.5355158607690122E-2</v>
      </c>
    </row>
    <row r="1123" spans="1:13" x14ac:dyDescent="0.2">
      <c r="A1123" t="s">
        <v>1637</v>
      </c>
      <c r="B1123" t="str">
        <f t="shared" si="102"/>
        <v>N</v>
      </c>
      <c r="C1123" t="str">
        <f t="shared" si="103"/>
        <v>E</v>
      </c>
      <c r="D1123" s="3">
        <v>44429.754000000001</v>
      </c>
      <c r="E1123" s="3">
        <v>1800.029</v>
      </c>
      <c r="F1123" s="3">
        <v>42120.533047535799</v>
      </c>
      <c r="G1123" s="3">
        <v>9.1997959613799996</v>
      </c>
      <c r="H1123" s="3">
        <f t="shared" si="104"/>
        <v>5.1974650871670418</v>
      </c>
      <c r="I1123" s="3">
        <f t="shared" si="105"/>
        <v>5.1109154137961108E-3</v>
      </c>
      <c r="J1123" s="26">
        <v>43823.434480000004</v>
      </c>
      <c r="K1123" s="26">
        <v>3.9874329569999998</v>
      </c>
      <c r="L1123" s="3">
        <f t="shared" si="106"/>
        <v>1.3646699911955338</v>
      </c>
      <c r="M1123" s="3">
        <f t="shared" si="107"/>
        <v>2.215204842255319E-3</v>
      </c>
    </row>
    <row r="1124" spans="1:13" x14ac:dyDescent="0.2">
      <c r="A1124" t="s">
        <v>1677</v>
      </c>
      <c r="B1124" t="str">
        <f t="shared" si="102"/>
        <v>N</v>
      </c>
      <c r="C1124" t="str">
        <f t="shared" si="103"/>
        <v>E</v>
      </c>
      <c r="D1124" s="3">
        <v>39085.17</v>
      </c>
      <c r="E1124" s="3">
        <v>81.691000000000003</v>
      </c>
      <c r="F1124" s="3">
        <v>37912.4013705205</v>
      </c>
      <c r="G1124" s="3">
        <v>8.7364571094512904</v>
      </c>
      <c r="H1124" s="3">
        <f t="shared" si="104"/>
        <v>3.0005463184105339</v>
      </c>
      <c r="I1124" s="3">
        <f t="shared" si="105"/>
        <v>0.10694516053728428</v>
      </c>
      <c r="J1124" s="26">
        <v>38875.174679999996</v>
      </c>
      <c r="K1124" s="26">
        <v>5.520075083</v>
      </c>
      <c r="L1124" s="3">
        <f t="shared" si="106"/>
        <v>0.53727620987705005</v>
      </c>
      <c r="M1124" s="3">
        <f t="shared" si="107"/>
        <v>6.7572622235007526E-2</v>
      </c>
    </row>
    <row r="1125" spans="1:13" x14ac:dyDescent="0.2">
      <c r="A1125" t="s">
        <v>1573</v>
      </c>
      <c r="B1125" t="str">
        <f t="shared" si="102"/>
        <v>N</v>
      </c>
      <c r="C1125" t="str">
        <f t="shared" si="103"/>
        <v>E</v>
      </c>
      <c r="D1125" s="3">
        <v>44752.444000000003</v>
      </c>
      <c r="E1125" s="3">
        <v>424.83300000000003</v>
      </c>
      <c r="F1125" s="3">
        <v>42326.086306947996</v>
      </c>
      <c r="G1125" s="3">
        <v>9.1181728839874197</v>
      </c>
      <c r="H1125" s="3">
        <f t="shared" si="104"/>
        <v>5.4217322590292643</v>
      </c>
      <c r="I1125" s="3">
        <f t="shared" si="105"/>
        <v>2.1462958112923005E-2</v>
      </c>
      <c r="J1125" s="26">
        <v>44249.811070000003</v>
      </c>
      <c r="K1125" s="26">
        <v>4.9580039979999997</v>
      </c>
      <c r="L1125" s="3">
        <f t="shared" si="106"/>
        <v>1.1231407384141965</v>
      </c>
      <c r="M1125" s="3">
        <f t="shared" si="107"/>
        <v>1.1670477571186794E-2</v>
      </c>
    </row>
    <row r="1126" spans="1:13" x14ac:dyDescent="0.2">
      <c r="A1126" t="s">
        <v>1758</v>
      </c>
      <c r="B1126" t="str">
        <f t="shared" si="102"/>
        <v>N</v>
      </c>
      <c r="C1126" t="str">
        <f t="shared" si="103"/>
        <v>E</v>
      </c>
      <c r="D1126" s="3">
        <v>46828.375999999997</v>
      </c>
      <c r="E1126" s="3">
        <v>333.07600000000002</v>
      </c>
      <c r="F1126" s="3">
        <v>44666.3430213139</v>
      </c>
      <c r="G1126" s="3">
        <v>14.6397790908813</v>
      </c>
      <c r="H1126" s="3">
        <f t="shared" si="104"/>
        <v>4.6169292283082735</v>
      </c>
      <c r="I1126" s="3">
        <f t="shared" si="105"/>
        <v>4.3953269196463564E-2</v>
      </c>
      <c r="J1126" s="26">
        <v>46413.969319999997</v>
      </c>
      <c r="K1126" s="26">
        <v>7.2414572240000004</v>
      </c>
      <c r="L1126" s="3">
        <f t="shared" si="106"/>
        <v>0.88494779319274297</v>
      </c>
      <c r="M1126" s="3">
        <f t="shared" si="107"/>
        <v>2.174115584431181E-2</v>
      </c>
    </row>
    <row r="1127" spans="1:13" x14ac:dyDescent="0.2">
      <c r="A1127" t="s">
        <v>1641</v>
      </c>
      <c r="B1127" t="str">
        <f t="shared" si="102"/>
        <v>N</v>
      </c>
      <c r="C1127" t="str">
        <f t="shared" si="103"/>
        <v>E</v>
      </c>
      <c r="D1127" s="3">
        <v>44026.692000000003</v>
      </c>
      <c r="E1127" s="3">
        <v>302.387</v>
      </c>
      <c r="F1127" s="3">
        <v>41698.416281552301</v>
      </c>
      <c r="G1127" s="3">
        <v>10.284816980361899</v>
      </c>
      <c r="H1127" s="3">
        <f t="shared" si="104"/>
        <v>5.288327631900442</v>
      </c>
      <c r="I1127" s="3">
        <f t="shared" si="105"/>
        <v>3.4012100322969897E-2</v>
      </c>
      <c r="J1127" s="26">
        <v>43309.737280000001</v>
      </c>
      <c r="K1127" s="26">
        <v>4.3966348169999998</v>
      </c>
      <c r="L1127" s="3">
        <f t="shared" si="106"/>
        <v>1.6284546656378396</v>
      </c>
      <c r="M1127" s="3">
        <f t="shared" si="107"/>
        <v>1.453976135548155E-2</v>
      </c>
    </row>
    <row r="1128" spans="1:13" x14ac:dyDescent="0.2">
      <c r="A1128" t="s">
        <v>1915</v>
      </c>
      <c r="B1128" t="str">
        <f t="shared" si="102"/>
        <v>N</v>
      </c>
      <c r="C1128" t="str">
        <f t="shared" si="103"/>
        <v>E</v>
      </c>
      <c r="D1128" s="3">
        <v>33533.561999999998</v>
      </c>
      <c r="E1128" s="3">
        <v>113.873</v>
      </c>
      <c r="F1128" s="3">
        <v>32613.742133466701</v>
      </c>
      <c r="G1128" s="3">
        <v>9.1857690811157209</v>
      </c>
      <c r="H1128" s="3">
        <f t="shared" si="104"/>
        <v>2.7429828854247473</v>
      </c>
      <c r="I1128" s="3">
        <f t="shared" si="105"/>
        <v>8.066678739574544E-2</v>
      </c>
      <c r="J1128" s="26">
        <v>33415.639660000001</v>
      </c>
      <c r="K1128" s="26">
        <v>5.3940632339999999</v>
      </c>
      <c r="L1128" s="3">
        <f t="shared" si="106"/>
        <v>0.35165467957146146</v>
      </c>
      <c r="M1128" s="3">
        <f t="shared" si="107"/>
        <v>4.7369115014094645E-2</v>
      </c>
    </row>
    <row r="1129" spans="1:13" x14ac:dyDescent="0.2">
      <c r="A1129" t="s">
        <v>1624</v>
      </c>
      <c r="B1129" t="str">
        <f t="shared" si="102"/>
        <v>N</v>
      </c>
      <c r="C1129" t="str">
        <f t="shared" si="103"/>
        <v>E</v>
      </c>
      <c r="D1129" s="3">
        <v>38947.241000000002</v>
      </c>
      <c r="E1129" s="3">
        <v>66.941000000000003</v>
      </c>
      <c r="F1129" s="3">
        <v>38079.338613807799</v>
      </c>
      <c r="G1129" s="3">
        <v>9.7939100265502894</v>
      </c>
      <c r="H1129" s="3">
        <f t="shared" si="104"/>
        <v>2.228405309100594</v>
      </c>
      <c r="I1129" s="3">
        <f t="shared" si="105"/>
        <v>0.14630659874442103</v>
      </c>
      <c r="J1129" s="26">
        <v>38765.479039999998</v>
      </c>
      <c r="K1129" s="26">
        <v>5.8777511120000003</v>
      </c>
      <c r="L1129" s="3">
        <f t="shared" si="106"/>
        <v>0.46668764033889704</v>
      </c>
      <c r="M1129" s="3">
        <f t="shared" si="107"/>
        <v>8.7804949313574646E-2</v>
      </c>
    </row>
    <row r="1130" spans="1:13" x14ac:dyDescent="0.2">
      <c r="A1130" t="s">
        <v>1676</v>
      </c>
      <c r="B1130" t="str">
        <f t="shared" si="102"/>
        <v>N</v>
      </c>
      <c r="C1130" t="str">
        <f t="shared" si="103"/>
        <v>E</v>
      </c>
      <c r="D1130" s="3">
        <v>46249.108999999997</v>
      </c>
      <c r="E1130" s="3">
        <v>170.11</v>
      </c>
      <c r="F1130" s="3">
        <v>44629.258855494299</v>
      </c>
      <c r="G1130" s="3">
        <v>11.2757608890533</v>
      </c>
      <c r="H1130" s="3">
        <f t="shared" si="104"/>
        <v>3.5024461649751943</v>
      </c>
      <c r="I1130" s="3">
        <f t="shared" si="105"/>
        <v>6.6285114861285632E-2</v>
      </c>
      <c r="J1130" s="26">
        <v>45909.452660000003</v>
      </c>
      <c r="K1130" s="26">
        <v>5.0642061229999999</v>
      </c>
      <c r="L1130" s="3">
        <f t="shared" si="106"/>
        <v>0.73440623472334166</v>
      </c>
      <c r="M1130" s="3">
        <f t="shared" si="107"/>
        <v>2.9770184721650692E-2</v>
      </c>
    </row>
    <row r="1131" spans="1:13" x14ac:dyDescent="0.2">
      <c r="A1131" t="s">
        <v>1569</v>
      </c>
      <c r="B1131" t="str">
        <f t="shared" si="102"/>
        <v>N</v>
      </c>
      <c r="C1131" t="str">
        <f t="shared" si="103"/>
        <v>E</v>
      </c>
      <c r="D1131" s="3">
        <v>42812.19</v>
      </c>
      <c r="E1131" s="3">
        <v>1800.1410000000001</v>
      </c>
      <c r="F1131" s="3">
        <v>40715.051060098202</v>
      </c>
      <c r="G1131" s="3">
        <v>9.1346149444580007</v>
      </c>
      <c r="H1131" s="3">
        <f t="shared" si="104"/>
        <v>4.8984621900953922</v>
      </c>
      <c r="I1131" s="3">
        <f t="shared" si="105"/>
        <v>5.074388586481837E-3</v>
      </c>
      <c r="J1131" s="26">
        <v>41954.414120000001</v>
      </c>
      <c r="K1131" s="26">
        <v>3.0146119589999998</v>
      </c>
      <c r="L1131" s="3">
        <f t="shared" si="106"/>
        <v>2.0035786069341488</v>
      </c>
      <c r="M1131" s="3">
        <f t="shared" si="107"/>
        <v>1.6746532404961609E-3</v>
      </c>
    </row>
    <row r="1132" spans="1:13" x14ac:dyDescent="0.2">
      <c r="A1132" t="s">
        <v>1962</v>
      </c>
      <c r="B1132" t="str">
        <f t="shared" si="102"/>
        <v>N</v>
      </c>
      <c r="C1132" t="str">
        <f t="shared" si="103"/>
        <v>E</v>
      </c>
      <c r="D1132" s="3">
        <v>34129.137000000002</v>
      </c>
      <c r="E1132" s="3">
        <v>28.318999999999999</v>
      </c>
      <c r="F1132" s="3">
        <v>33377.132772695499</v>
      </c>
      <c r="G1132" s="3">
        <v>9.7109661102294904</v>
      </c>
      <c r="H1132" s="3">
        <f t="shared" si="104"/>
        <v>2.2034082704889482</v>
      </c>
      <c r="I1132" s="3">
        <f t="shared" si="105"/>
        <v>0.34291345422611996</v>
      </c>
      <c r="J1132" s="26">
        <v>34052.117030000001</v>
      </c>
      <c r="K1132" s="26">
        <v>4.2789721490000003</v>
      </c>
      <c r="L1132" s="3">
        <f t="shared" si="106"/>
        <v>0.22567218737467984</v>
      </c>
      <c r="M1132" s="3">
        <f t="shared" si="107"/>
        <v>0.15109898474522407</v>
      </c>
    </row>
    <row r="1133" spans="1:13" x14ac:dyDescent="0.2">
      <c r="A1133" t="s">
        <v>1652</v>
      </c>
      <c r="B1133" t="str">
        <f t="shared" si="102"/>
        <v>N</v>
      </c>
      <c r="C1133" t="str">
        <f t="shared" si="103"/>
        <v>E</v>
      </c>
      <c r="D1133" s="3">
        <v>38353.607000000004</v>
      </c>
      <c r="E1133" s="3">
        <v>151.363</v>
      </c>
      <c r="F1133" s="3">
        <v>37461.267371583701</v>
      </c>
      <c r="G1133" s="3">
        <v>9.4973070621490407</v>
      </c>
      <c r="H1133" s="3">
        <f t="shared" si="104"/>
        <v>2.3266120143962019</v>
      </c>
      <c r="I1133" s="3">
        <f t="shared" si="105"/>
        <v>6.2745235375547798E-2</v>
      </c>
      <c r="J1133" s="26">
        <v>38169.913390000002</v>
      </c>
      <c r="K1133" s="26">
        <v>6.6992671489999998</v>
      </c>
      <c r="L1133" s="3">
        <f t="shared" si="106"/>
        <v>0.47894741686225772</v>
      </c>
      <c r="M1133" s="3">
        <f t="shared" si="107"/>
        <v>4.4259608682438903E-2</v>
      </c>
    </row>
    <row r="1134" spans="1:13" x14ac:dyDescent="0.2">
      <c r="A1134" t="s">
        <v>1891</v>
      </c>
      <c r="B1134" t="str">
        <f t="shared" si="102"/>
        <v>N</v>
      </c>
      <c r="C1134" t="str">
        <f t="shared" si="103"/>
        <v>E</v>
      </c>
      <c r="D1134" s="3">
        <v>32125.592000000001</v>
      </c>
      <c r="E1134" s="3">
        <v>8.2260000000000009</v>
      </c>
      <c r="F1134" s="3">
        <v>31457.144355326302</v>
      </c>
      <c r="G1134" s="3">
        <v>10.0980567932128</v>
      </c>
      <c r="H1134" s="3">
        <f t="shared" si="104"/>
        <v>2.0807325345901764</v>
      </c>
      <c r="I1134" s="3">
        <f t="shared" si="105"/>
        <v>1.2275780200842206</v>
      </c>
      <c r="J1134" s="26">
        <v>32078.751670000001</v>
      </c>
      <c r="K1134" s="26">
        <v>2.531613111</v>
      </c>
      <c r="L1134" s="3">
        <f t="shared" si="106"/>
        <v>0.14580378783369682</v>
      </c>
      <c r="M1134" s="3">
        <f t="shared" si="107"/>
        <v>0.3077574897884755</v>
      </c>
    </row>
    <row r="1135" spans="1:13" x14ac:dyDescent="0.2">
      <c r="A1135" t="s">
        <v>1638</v>
      </c>
      <c r="B1135" t="str">
        <f t="shared" si="102"/>
        <v>N</v>
      </c>
      <c r="C1135" t="str">
        <f t="shared" si="103"/>
        <v>E</v>
      </c>
      <c r="D1135" s="3">
        <v>37961.864999999998</v>
      </c>
      <c r="E1135" s="3">
        <v>70.22</v>
      </c>
      <c r="F1135" s="3">
        <v>37059.374677419401</v>
      </c>
      <c r="G1135" s="3">
        <v>12.256746053695601</v>
      </c>
      <c r="H1135" s="3">
        <f t="shared" si="104"/>
        <v>2.3773603393315832</v>
      </c>
      <c r="I1135" s="3">
        <f t="shared" si="105"/>
        <v>0.17454779341634294</v>
      </c>
      <c r="J1135" s="26">
        <v>37745.405149999999</v>
      </c>
      <c r="K1135" s="26">
        <v>4.091404915</v>
      </c>
      <c r="L1135" s="3">
        <f t="shared" si="106"/>
        <v>0.57020341334652369</v>
      </c>
      <c r="M1135" s="3">
        <f t="shared" si="107"/>
        <v>5.8265521432640272E-2</v>
      </c>
    </row>
    <row r="1136" spans="1:13" x14ac:dyDescent="0.2">
      <c r="A1136" t="s">
        <v>1990</v>
      </c>
      <c r="B1136" t="str">
        <f t="shared" si="102"/>
        <v>N</v>
      </c>
      <c r="C1136" t="str">
        <f t="shared" si="103"/>
        <v>E</v>
      </c>
      <c r="D1136" s="3">
        <v>44979.14</v>
      </c>
      <c r="E1136" s="3">
        <v>115.004</v>
      </c>
      <c r="F1136" s="3">
        <v>43230.6093708392</v>
      </c>
      <c r="G1136" s="3">
        <v>10.114577054977399</v>
      </c>
      <c r="H1136" s="3">
        <f t="shared" si="104"/>
        <v>3.8874256581179618</v>
      </c>
      <c r="I1136" s="3">
        <f t="shared" si="105"/>
        <v>8.7949784833374484E-2</v>
      </c>
      <c r="J1136" s="26">
        <v>44426.717649999999</v>
      </c>
      <c r="K1136" s="26">
        <v>3.2891249660000001</v>
      </c>
      <c r="L1136" s="3">
        <f t="shared" si="106"/>
        <v>1.2281745493577707</v>
      </c>
      <c r="M1136" s="3">
        <f t="shared" si="107"/>
        <v>2.8600091875065216E-2</v>
      </c>
    </row>
    <row r="1137" spans="1:13" x14ac:dyDescent="0.2">
      <c r="A1137" t="s">
        <v>1729</v>
      </c>
      <c r="B1137" t="str">
        <f t="shared" si="102"/>
        <v>N</v>
      </c>
      <c r="C1137" t="str">
        <f t="shared" si="103"/>
        <v>E</v>
      </c>
      <c r="D1137" s="3">
        <v>44264.743000000002</v>
      </c>
      <c r="E1137" s="3">
        <v>1800.048</v>
      </c>
      <c r="F1137" s="3">
        <v>42900.499385367402</v>
      </c>
      <c r="G1137" s="3">
        <v>10.1497640609741</v>
      </c>
      <c r="H1137" s="3">
        <f t="shared" si="104"/>
        <v>3.0820095682755908</v>
      </c>
      <c r="I1137" s="3">
        <f t="shared" si="105"/>
        <v>5.6386074487869767E-3</v>
      </c>
      <c r="J1137" s="26">
        <v>43696.350700000003</v>
      </c>
      <c r="K1137" s="26">
        <v>4.4146130079999999</v>
      </c>
      <c r="L1137" s="3">
        <f t="shared" si="106"/>
        <v>1.2840745511614051</v>
      </c>
      <c r="M1137" s="3">
        <f t="shared" si="107"/>
        <v>2.4524973822920276E-3</v>
      </c>
    </row>
    <row r="1138" spans="1:13" x14ac:dyDescent="0.2">
      <c r="A1138" t="s">
        <v>1784</v>
      </c>
      <c r="B1138" t="str">
        <f t="shared" si="102"/>
        <v>N</v>
      </c>
      <c r="C1138" t="str">
        <f t="shared" si="103"/>
        <v>E</v>
      </c>
      <c r="D1138" s="3">
        <v>44024.175000000003</v>
      </c>
      <c r="E1138" s="3">
        <v>212.68899999999999</v>
      </c>
      <c r="F1138" s="3">
        <v>42180.977286524801</v>
      </c>
      <c r="G1138" s="3">
        <v>11.7353899478912</v>
      </c>
      <c r="H1138" s="3">
        <f t="shared" si="104"/>
        <v>4.1867853593513136</v>
      </c>
      <c r="I1138" s="3">
        <f t="shared" si="105"/>
        <v>5.5176290019188584E-2</v>
      </c>
      <c r="J1138" s="26">
        <v>43546.809370000003</v>
      </c>
      <c r="K1138" s="26">
        <v>5.8317811490000002</v>
      </c>
      <c r="L1138" s="3">
        <f t="shared" si="106"/>
        <v>1.0843261230903252</v>
      </c>
      <c r="M1138" s="3">
        <f t="shared" si="107"/>
        <v>2.7419288957115789E-2</v>
      </c>
    </row>
    <row r="1139" spans="1:13" x14ac:dyDescent="0.2">
      <c r="A1139" t="s">
        <v>1621</v>
      </c>
      <c r="B1139" t="str">
        <f>IF(LEFT(A1139,1)="N","N","P")</f>
        <v>N</v>
      </c>
      <c r="C1139" t="str">
        <f t="shared" si="103"/>
        <v>E</v>
      </c>
      <c r="D1139" s="3">
        <v>37322.012000000002</v>
      </c>
      <c r="E1139" s="3">
        <v>35.341000000000001</v>
      </c>
      <c r="F1139" s="3">
        <v>36558.856060478603</v>
      </c>
      <c r="G1139" s="3">
        <v>12.373285770416199</v>
      </c>
      <c r="H1139" s="3">
        <f t="shared" si="104"/>
        <v>2.0447877770399918</v>
      </c>
      <c r="I1139" s="3">
        <f t="shared" si="105"/>
        <v>0.35011136556453409</v>
      </c>
      <c r="J1139" s="26">
        <v>37054.03125</v>
      </c>
      <c r="K1139" s="26">
        <v>2.6916267870000001</v>
      </c>
      <c r="L1139" s="3">
        <f t="shared" si="106"/>
        <v>0.71802332092922116</v>
      </c>
      <c r="M1139" s="3">
        <f t="shared" si="107"/>
        <v>7.6161590984974964E-2</v>
      </c>
    </row>
    <row r="1140" spans="1:13" x14ac:dyDescent="0.2">
      <c r="A1140" t="s">
        <v>1655</v>
      </c>
      <c r="B1140" t="str">
        <f t="shared" ref="B1140:B1203" si="108">IF(LEFT(A1140,1)="N","N","P")</f>
        <v>N</v>
      </c>
      <c r="C1140" t="str">
        <f t="shared" si="103"/>
        <v>E</v>
      </c>
      <c r="D1140" s="3">
        <v>37404.697</v>
      </c>
      <c r="E1140" s="3">
        <v>27.187000000000001</v>
      </c>
      <c r="F1140" s="3">
        <v>36777.624224388303</v>
      </c>
      <c r="G1140" s="3">
        <v>11.838833808898899</v>
      </c>
      <c r="H1140" s="3">
        <f t="shared" si="104"/>
        <v>1.6764546324535059</v>
      </c>
      <c r="I1140" s="3">
        <f t="shared" si="105"/>
        <v>0.43545936693636289</v>
      </c>
      <c r="J1140" s="26">
        <v>37262.46329</v>
      </c>
      <c r="K1140" s="26">
        <v>2.4873700140000001</v>
      </c>
      <c r="L1140" s="3">
        <f t="shared" si="106"/>
        <v>0.38025628171777581</v>
      </c>
      <c r="M1140" s="3">
        <f t="shared" si="107"/>
        <v>9.1491154375252876E-2</v>
      </c>
    </row>
    <row r="1141" spans="1:13" x14ac:dyDescent="0.2">
      <c r="A1141" t="s">
        <v>1627</v>
      </c>
      <c r="B1141" t="str">
        <f t="shared" si="108"/>
        <v>N</v>
      </c>
      <c r="C1141" t="str">
        <f t="shared" si="103"/>
        <v>E</v>
      </c>
      <c r="D1141" s="3">
        <v>45477.063999999998</v>
      </c>
      <c r="E1141" s="3">
        <v>167.12899999999999</v>
      </c>
      <c r="F1141" s="3">
        <v>44154.568667823303</v>
      </c>
      <c r="G1141" s="3">
        <v>13.6469297409057</v>
      </c>
      <c r="H1141" s="3">
        <f t="shared" si="104"/>
        <v>2.9080490600200033</v>
      </c>
      <c r="I1141" s="3">
        <f t="shared" si="105"/>
        <v>8.1655067288775141E-2</v>
      </c>
      <c r="J1141" s="26">
        <v>45241.459289999999</v>
      </c>
      <c r="K1141" s="26">
        <v>2.9493181709999998</v>
      </c>
      <c r="L1141" s="3">
        <f t="shared" si="106"/>
        <v>0.51807370414237741</v>
      </c>
      <c r="M1141" s="3">
        <f t="shared" si="107"/>
        <v>1.7646956369032303E-2</v>
      </c>
    </row>
    <row r="1142" spans="1:13" x14ac:dyDescent="0.2">
      <c r="A1142" t="s">
        <v>1800</v>
      </c>
      <c r="B1142" t="str">
        <f t="shared" si="108"/>
        <v>N</v>
      </c>
      <c r="C1142" t="str">
        <f t="shared" si="103"/>
        <v>E</v>
      </c>
      <c r="D1142" s="3">
        <v>33049.260999999999</v>
      </c>
      <c r="E1142" s="3">
        <v>1.4550000000000001</v>
      </c>
      <c r="F1142" s="3">
        <v>32588.705464589599</v>
      </c>
      <c r="G1142" s="3">
        <v>5.23661208152771</v>
      </c>
      <c r="H1142" s="3">
        <f t="shared" si="104"/>
        <v>1.3935426132838489</v>
      </c>
      <c r="I1142" s="3">
        <f t="shared" si="105"/>
        <v>3.5990461041427557</v>
      </c>
      <c r="J1142" s="26">
        <v>32950.91951</v>
      </c>
      <c r="K1142" s="26">
        <v>4.6225259300000001</v>
      </c>
      <c r="L1142" s="3">
        <f t="shared" si="106"/>
        <v>0.29756032971508467</v>
      </c>
      <c r="M1142" s="3">
        <f t="shared" si="107"/>
        <v>3.1769937663230241</v>
      </c>
    </row>
    <row r="1143" spans="1:13" x14ac:dyDescent="0.2">
      <c r="A1143" t="s">
        <v>1937</v>
      </c>
      <c r="B1143" t="str">
        <f t="shared" si="108"/>
        <v>N</v>
      </c>
      <c r="C1143" t="str">
        <f t="shared" si="103"/>
        <v>E</v>
      </c>
      <c r="D1143" s="3">
        <v>34329.006999999998</v>
      </c>
      <c r="E1143" s="3">
        <v>1.665</v>
      </c>
      <c r="F1143" s="3">
        <v>33935.6576465693</v>
      </c>
      <c r="G1143" s="3">
        <v>4.20739698410034</v>
      </c>
      <c r="H1143" s="3">
        <f t="shared" si="104"/>
        <v>1.14582211314967</v>
      </c>
      <c r="I1143" s="3">
        <f t="shared" si="105"/>
        <v>2.5269651556158199</v>
      </c>
      <c r="J1143" s="26">
        <v>34237.137699999999</v>
      </c>
      <c r="K1143" s="26">
        <v>2.5435910220000002</v>
      </c>
      <c r="L1143" s="3">
        <f t="shared" si="106"/>
        <v>0.26761420742522052</v>
      </c>
      <c r="M1143" s="3">
        <f t="shared" si="107"/>
        <v>1.5276822954954956</v>
      </c>
    </row>
    <row r="1144" spans="1:13" x14ac:dyDescent="0.2">
      <c r="A1144" t="s">
        <v>1909</v>
      </c>
      <c r="B1144" t="str">
        <f t="shared" si="108"/>
        <v>N</v>
      </c>
      <c r="C1144" t="str">
        <f t="shared" si="103"/>
        <v>E</v>
      </c>
      <c r="D1144" s="3">
        <v>43510.224000000002</v>
      </c>
      <c r="E1144" s="3">
        <v>143.16399999999999</v>
      </c>
      <c r="F1144" s="3">
        <v>42163.6710053071</v>
      </c>
      <c r="G1144" s="3">
        <v>16.9442009925842</v>
      </c>
      <c r="H1144" s="3">
        <f t="shared" si="104"/>
        <v>3.0947967417793616</v>
      </c>
      <c r="I1144" s="3">
        <f t="shared" si="105"/>
        <v>0.11835518002140344</v>
      </c>
      <c r="J1144" s="26">
        <v>43163.748070000001</v>
      </c>
      <c r="K1144" s="26">
        <v>4.2239859099999997</v>
      </c>
      <c r="L1144" s="3">
        <f t="shared" si="106"/>
        <v>0.79630923067645087</v>
      </c>
      <c r="M1144" s="3">
        <f t="shared" si="107"/>
        <v>2.9504525648906151E-2</v>
      </c>
    </row>
    <row r="1145" spans="1:13" x14ac:dyDescent="0.2">
      <c r="A1145" t="s">
        <v>2022</v>
      </c>
      <c r="B1145" t="str">
        <f t="shared" si="108"/>
        <v>N</v>
      </c>
      <c r="C1145" t="str">
        <f t="shared" si="103"/>
        <v>E</v>
      </c>
      <c r="D1145" s="3">
        <v>32883.900999999998</v>
      </c>
      <c r="E1145" s="3">
        <v>2.0499999999999998</v>
      </c>
      <c r="F1145" s="3">
        <v>32289.425418848899</v>
      </c>
      <c r="G1145" s="3">
        <v>3.5194242000579798</v>
      </c>
      <c r="H1145" s="3">
        <f t="shared" si="104"/>
        <v>1.8078012737938198</v>
      </c>
      <c r="I1145" s="3">
        <f t="shared" si="105"/>
        <v>1.7167922927112098</v>
      </c>
      <c r="J1145" s="26">
        <v>32711.13149</v>
      </c>
      <c r="K1145" s="26">
        <v>3.7598857880000001</v>
      </c>
      <c r="L1145" s="3">
        <f t="shared" si="106"/>
        <v>0.52539237969363273</v>
      </c>
      <c r="M1145" s="3">
        <f t="shared" si="107"/>
        <v>1.8340906282926832</v>
      </c>
    </row>
    <row r="1146" spans="1:13" x14ac:dyDescent="0.2">
      <c r="A1146" t="s">
        <v>1675</v>
      </c>
      <c r="B1146" t="str">
        <f t="shared" si="108"/>
        <v>N</v>
      </c>
      <c r="C1146" t="str">
        <f t="shared" si="103"/>
        <v>E</v>
      </c>
      <c r="D1146" s="3">
        <v>37489.273999999998</v>
      </c>
      <c r="E1146" s="3">
        <v>3.48</v>
      </c>
      <c r="F1146" s="3">
        <v>37027.084518957097</v>
      </c>
      <c r="G1146" s="3">
        <v>16.330219984054501</v>
      </c>
      <c r="H1146" s="3">
        <f t="shared" si="104"/>
        <v>1.2328579130204025</v>
      </c>
      <c r="I1146" s="3">
        <f t="shared" si="105"/>
        <v>4.6925919494409492</v>
      </c>
      <c r="J1146" s="26">
        <v>37352.367910000001</v>
      </c>
      <c r="K1146" s="26">
        <v>2.846482038</v>
      </c>
      <c r="L1146" s="3">
        <f t="shared" si="106"/>
        <v>0.36518735998994478</v>
      </c>
      <c r="M1146" s="3">
        <f t="shared" si="107"/>
        <v>0.81795460862068969</v>
      </c>
    </row>
    <row r="1147" spans="1:13" x14ac:dyDescent="0.2">
      <c r="A1147" t="s">
        <v>1782</v>
      </c>
      <c r="B1147" t="str">
        <f t="shared" si="108"/>
        <v>N</v>
      </c>
      <c r="C1147" t="str">
        <f t="shared" si="103"/>
        <v>E</v>
      </c>
      <c r="D1147" s="3">
        <v>43572.925000000003</v>
      </c>
      <c r="E1147" s="3">
        <v>116.154</v>
      </c>
      <c r="F1147" s="3">
        <v>42495.870669442098</v>
      </c>
      <c r="G1147" s="3">
        <v>20.0819282531738</v>
      </c>
      <c r="H1147" s="3">
        <f t="shared" si="104"/>
        <v>2.4718430781452123</v>
      </c>
      <c r="I1147" s="3">
        <f t="shared" si="105"/>
        <v>0.17289054404647106</v>
      </c>
      <c r="J1147" s="26">
        <v>43251.769590000004</v>
      </c>
      <c r="K1147" s="26">
        <v>3.9924280639999998</v>
      </c>
      <c r="L1147" s="3">
        <f t="shared" si="106"/>
        <v>0.7370526766334814</v>
      </c>
      <c r="M1147" s="3">
        <f t="shared" si="107"/>
        <v>3.4371851714103688E-2</v>
      </c>
    </row>
    <row r="1148" spans="1:13" x14ac:dyDescent="0.2">
      <c r="A1148" t="s">
        <v>1910</v>
      </c>
      <c r="B1148" t="str">
        <f t="shared" si="108"/>
        <v>N</v>
      </c>
      <c r="C1148" t="str">
        <f t="shared" si="103"/>
        <v>E</v>
      </c>
      <c r="D1148" s="3">
        <v>34091.944000000003</v>
      </c>
      <c r="E1148" s="3">
        <v>1.8819999999999999</v>
      </c>
      <c r="F1148" s="3">
        <v>33496.3652035626</v>
      </c>
      <c r="G1148" s="3">
        <v>5.0824632644653303</v>
      </c>
      <c r="H1148" s="3">
        <f t="shared" si="104"/>
        <v>1.746978102619795</v>
      </c>
      <c r="I1148" s="3">
        <f t="shared" si="105"/>
        <v>2.7005649651781778</v>
      </c>
      <c r="J1148" s="26">
        <v>33901.102429999999</v>
      </c>
      <c r="K1148" s="26">
        <v>3.6057283880000002</v>
      </c>
      <c r="L1148" s="3">
        <f t="shared" si="106"/>
        <v>0.55978494508850574</v>
      </c>
      <c r="M1148" s="3">
        <f t="shared" si="107"/>
        <v>1.9159024378320937</v>
      </c>
    </row>
    <row r="1149" spans="1:13" x14ac:dyDescent="0.2">
      <c r="A1149" t="s">
        <v>1885</v>
      </c>
      <c r="B1149" t="str">
        <f t="shared" si="108"/>
        <v>N</v>
      </c>
      <c r="C1149" t="str">
        <f t="shared" si="103"/>
        <v>E</v>
      </c>
      <c r="D1149" s="3">
        <v>39358.466999999997</v>
      </c>
      <c r="E1149" s="3">
        <v>2.367</v>
      </c>
      <c r="F1149" s="3">
        <v>38676.042677913698</v>
      </c>
      <c r="G1149" s="3">
        <v>4.8668529987335196</v>
      </c>
      <c r="H1149" s="3">
        <f t="shared" si="104"/>
        <v>1.7338691623489786</v>
      </c>
      <c r="I1149" s="3">
        <f t="shared" si="105"/>
        <v>2.0561271646529446</v>
      </c>
      <c r="J1149" s="26">
        <v>39244.257189999997</v>
      </c>
      <c r="K1149" s="26">
        <v>2.9523968699999998</v>
      </c>
      <c r="L1149" s="3">
        <f t="shared" si="106"/>
        <v>0.29017850212509622</v>
      </c>
      <c r="M1149" s="3">
        <f t="shared" si="107"/>
        <v>1.2473159569074777</v>
      </c>
    </row>
    <row r="1150" spans="1:13" x14ac:dyDescent="0.2">
      <c r="A1150" t="s">
        <v>1746</v>
      </c>
      <c r="B1150" t="str">
        <f t="shared" si="108"/>
        <v>N</v>
      </c>
      <c r="C1150" t="str">
        <f t="shared" si="103"/>
        <v>E</v>
      </c>
      <c r="D1150" s="3">
        <v>37993.290999999997</v>
      </c>
      <c r="E1150" s="3">
        <v>1.647</v>
      </c>
      <c r="F1150" s="3">
        <v>37347.067638013003</v>
      </c>
      <c r="G1150" s="3">
        <v>4.3599569797515798</v>
      </c>
      <c r="H1150" s="3">
        <f t="shared" si="104"/>
        <v>1.7008880909711004</v>
      </c>
      <c r="I1150" s="3">
        <f t="shared" si="105"/>
        <v>2.6472112809663506</v>
      </c>
      <c r="J1150" s="26">
        <v>37799.76857</v>
      </c>
      <c r="K1150" s="26">
        <v>2.7145128249999999</v>
      </c>
      <c r="L1150" s="3">
        <f t="shared" si="106"/>
        <v>0.50935948138843057</v>
      </c>
      <c r="M1150" s="3">
        <f t="shared" si="107"/>
        <v>1.6481559350333941</v>
      </c>
    </row>
    <row r="1151" spans="1:13" x14ac:dyDescent="0.2">
      <c r="A1151" t="s">
        <v>1737</v>
      </c>
      <c r="B1151" t="str">
        <f t="shared" si="108"/>
        <v>N</v>
      </c>
      <c r="C1151" t="str">
        <f t="shared" si="103"/>
        <v>E</v>
      </c>
      <c r="D1151" s="3">
        <v>39323.025999999998</v>
      </c>
      <c r="E1151" s="3">
        <v>1.833</v>
      </c>
      <c r="F1151" s="3">
        <v>38681.423434160803</v>
      </c>
      <c r="G1151" s="3">
        <v>4.7595469951629603</v>
      </c>
      <c r="H1151" s="3">
        <f t="shared" si="104"/>
        <v>1.6316205315409742</v>
      </c>
      <c r="I1151" s="3">
        <f t="shared" si="105"/>
        <v>2.5965886498434045</v>
      </c>
      <c r="J1151" s="26">
        <v>38998.713069999998</v>
      </c>
      <c r="K1151" s="26">
        <v>2.7984697820000002</v>
      </c>
      <c r="L1151" s="3">
        <f t="shared" si="106"/>
        <v>0.8247405222578752</v>
      </c>
      <c r="M1151" s="3">
        <f t="shared" si="107"/>
        <v>1.5267156475722861</v>
      </c>
    </row>
    <row r="1152" spans="1:13" x14ac:dyDescent="0.2">
      <c r="A1152" t="s">
        <v>1841</v>
      </c>
      <c r="B1152" t="str">
        <f t="shared" si="108"/>
        <v>N</v>
      </c>
      <c r="C1152" t="str">
        <f t="shared" si="103"/>
        <v>E</v>
      </c>
      <c r="D1152" s="3">
        <v>37615.059000000001</v>
      </c>
      <c r="E1152" s="3">
        <v>2.0190000000000001</v>
      </c>
      <c r="F1152" s="3">
        <v>37131.721310933302</v>
      </c>
      <c r="G1152" s="3">
        <v>8.9444410800933802</v>
      </c>
      <c r="H1152" s="3">
        <f t="shared" si="104"/>
        <v>1.2849579448132691</v>
      </c>
      <c r="I1152" s="3">
        <f t="shared" si="105"/>
        <v>4.4301342645336206</v>
      </c>
      <c r="J1152" s="26">
        <v>37359.408669999997</v>
      </c>
      <c r="K1152" s="26">
        <v>4.5027477740000004</v>
      </c>
      <c r="L1152" s="3">
        <f t="shared" si="106"/>
        <v>0.67964888743097285</v>
      </c>
      <c r="M1152" s="3">
        <f t="shared" si="107"/>
        <v>2.2301871094601289</v>
      </c>
    </row>
    <row r="1153" spans="1:13" x14ac:dyDescent="0.2">
      <c r="A1153" t="s">
        <v>1704</v>
      </c>
      <c r="B1153" t="str">
        <f t="shared" si="108"/>
        <v>N</v>
      </c>
      <c r="C1153" t="str">
        <f t="shared" si="103"/>
        <v>L</v>
      </c>
      <c r="D1153" s="3">
        <v>2555.38</v>
      </c>
      <c r="E1153" s="3">
        <v>0.84899999999999998</v>
      </c>
      <c r="F1153" s="3">
        <v>2518.4915568486099</v>
      </c>
      <c r="G1153" s="3">
        <v>0.77270126342773404</v>
      </c>
      <c r="H1153" s="3">
        <f t="shared" si="104"/>
        <v>1.4435599852620831</v>
      </c>
      <c r="I1153" s="3">
        <f t="shared" si="105"/>
        <v>0.91013105232948655</v>
      </c>
      <c r="J1153" s="26">
        <v>2509.1689259999998</v>
      </c>
      <c r="K1153" s="26">
        <v>0.27540707599999997</v>
      </c>
      <c r="L1153" s="3">
        <f t="shared" si="106"/>
        <v>1.8083836454852225</v>
      </c>
      <c r="M1153" s="3">
        <f t="shared" si="107"/>
        <v>0.32438995995288572</v>
      </c>
    </row>
    <row r="1154" spans="1:13" x14ac:dyDescent="0.2">
      <c r="A1154" t="s">
        <v>1740</v>
      </c>
      <c r="B1154" t="str">
        <f t="shared" si="108"/>
        <v>N</v>
      </c>
      <c r="C1154" t="str">
        <f t="shared" si="103"/>
        <v>L</v>
      </c>
      <c r="D1154" s="3">
        <v>3524.181</v>
      </c>
      <c r="E1154" s="3">
        <v>0.76900000000000002</v>
      </c>
      <c r="F1154" s="3">
        <v>3502.0124092809801</v>
      </c>
      <c r="G1154" s="3">
        <v>0.75096607208251898</v>
      </c>
      <c r="H1154" s="3">
        <f t="shared" si="104"/>
        <v>0.62904234257604541</v>
      </c>
      <c r="I1154" s="3">
        <f t="shared" si="105"/>
        <v>0.97654885836478411</v>
      </c>
      <c r="J1154" s="26">
        <v>3511.3530449999998</v>
      </c>
      <c r="K1154" s="26">
        <v>0.34645795800000001</v>
      </c>
      <c r="L1154" s="3">
        <f t="shared" si="106"/>
        <v>0.36399818851529481</v>
      </c>
      <c r="M1154" s="3">
        <f t="shared" si="107"/>
        <v>0.4505305045513654</v>
      </c>
    </row>
    <row r="1155" spans="1:13" x14ac:dyDescent="0.2">
      <c r="A1155" t="s">
        <v>1918</v>
      </c>
      <c r="B1155" t="str">
        <f t="shared" si="108"/>
        <v>N</v>
      </c>
      <c r="C1155" t="str">
        <f t="shared" si="103"/>
        <v>L</v>
      </c>
      <c r="D1155" s="3">
        <v>3343.4769999999999</v>
      </c>
      <c r="E1155" s="3">
        <v>1.7689999999999999</v>
      </c>
      <c r="F1155" s="3">
        <v>3289.1368732582</v>
      </c>
      <c r="G1155" s="3">
        <v>0.95755195617675704</v>
      </c>
      <c r="H1155" s="3">
        <f t="shared" si="104"/>
        <v>1.6252579796959827</v>
      </c>
      <c r="I1155" s="3">
        <f t="shared" si="105"/>
        <v>0.54129562248544771</v>
      </c>
      <c r="J1155" s="26">
        <v>3232.7994709999998</v>
      </c>
      <c r="K1155" s="26">
        <v>0.37748098400000002</v>
      </c>
      <c r="L1155" s="3">
        <f t="shared" si="106"/>
        <v>3.3102524407974112</v>
      </c>
      <c r="M1155" s="3">
        <f t="shared" si="107"/>
        <v>0.21338665008479368</v>
      </c>
    </row>
    <row r="1156" spans="1:13" x14ac:dyDescent="0.2">
      <c r="A1156" t="s">
        <v>1916</v>
      </c>
      <c r="B1156" t="str">
        <f t="shared" si="108"/>
        <v>N</v>
      </c>
      <c r="C1156" t="str">
        <f t="shared" ref="C1156:C1219" si="109" xml:space="preserve"> IF(B1156="P",LEFT(A1156,1),MID(A1156,2,1))</f>
        <v>L</v>
      </c>
      <c r="D1156" s="3">
        <v>2529.6979999999999</v>
      </c>
      <c r="E1156" s="3">
        <v>0.95499999999999996</v>
      </c>
      <c r="F1156" s="3">
        <v>2512.96884580915</v>
      </c>
      <c r="G1156" s="3">
        <v>0.85862088203430098</v>
      </c>
      <c r="H1156" s="3">
        <f t="shared" ref="H1156:H1219" si="110">(D1156-F1156)*100/D1156</f>
        <v>0.66131032996230543</v>
      </c>
      <c r="I1156" s="3">
        <f t="shared" ref="I1156:I1219" si="111">G1156/E1156</f>
        <v>0.89907945762754038</v>
      </c>
      <c r="J1156" s="26">
        <v>2524.0140000000001</v>
      </c>
      <c r="K1156" s="26">
        <v>0.41090607600000001</v>
      </c>
      <c r="L1156" s="3">
        <f t="shared" ref="L1156:L1219" si="112">(D1156-J1156)*100/D1156</f>
        <v>0.22469085242585249</v>
      </c>
      <c r="M1156" s="3">
        <f t="shared" ref="M1156:M1219" si="113">K1156/E1156</f>
        <v>0.43026814240837696</v>
      </c>
    </row>
    <row r="1157" spans="1:13" x14ac:dyDescent="0.2">
      <c r="A1157" t="s">
        <v>1663</v>
      </c>
      <c r="B1157" t="str">
        <f t="shared" si="108"/>
        <v>N</v>
      </c>
      <c r="C1157" t="str">
        <f t="shared" si="109"/>
        <v>L</v>
      </c>
      <c r="D1157" s="3">
        <v>2194.3739999999998</v>
      </c>
      <c r="E1157" s="3">
        <v>1.026</v>
      </c>
      <c r="F1157" s="3">
        <v>2179.0980138893901</v>
      </c>
      <c r="G1157" s="3">
        <v>0.43770480155944802</v>
      </c>
      <c r="H1157" s="3">
        <f t="shared" si="110"/>
        <v>0.69614323313207627</v>
      </c>
      <c r="I1157" s="3">
        <f t="shared" si="111"/>
        <v>0.42661286701700585</v>
      </c>
      <c r="J1157" s="26">
        <v>2180.788618</v>
      </c>
      <c r="K1157" s="26">
        <v>0.32853031199999999</v>
      </c>
      <c r="L1157" s="3">
        <f t="shared" si="112"/>
        <v>0.61910057264621965</v>
      </c>
      <c r="M1157" s="3">
        <f t="shared" si="113"/>
        <v>0.32020498245614032</v>
      </c>
    </row>
    <row r="1158" spans="1:13" x14ac:dyDescent="0.2">
      <c r="A1158" t="s">
        <v>1668</v>
      </c>
      <c r="B1158" t="str">
        <f t="shared" si="108"/>
        <v>N</v>
      </c>
      <c r="C1158" t="str">
        <f t="shared" si="109"/>
        <v>L</v>
      </c>
      <c r="D1158" s="3">
        <v>3094.6350000000002</v>
      </c>
      <c r="E1158" s="3">
        <v>1.0129999999999999</v>
      </c>
      <c r="F1158" s="3">
        <v>3051.0020088077799</v>
      </c>
      <c r="G1158" s="3">
        <v>0.92251205444335904</v>
      </c>
      <c r="H1158" s="3">
        <f t="shared" si="110"/>
        <v>1.4099559784019855</v>
      </c>
      <c r="I1158" s="3">
        <f t="shared" si="111"/>
        <v>0.91067330152355297</v>
      </c>
      <c r="J1158" s="26">
        <v>3025.6447950000002</v>
      </c>
      <c r="K1158" s="26">
        <v>0.26652383800000001</v>
      </c>
      <c r="L1158" s="3">
        <f t="shared" si="112"/>
        <v>2.2293486954034987</v>
      </c>
      <c r="M1158" s="3">
        <f t="shared" si="113"/>
        <v>0.26310349259624882</v>
      </c>
    </row>
    <row r="1159" spans="1:13" x14ac:dyDescent="0.2">
      <c r="A1159" t="s">
        <v>1699</v>
      </c>
      <c r="B1159" t="str">
        <f t="shared" si="108"/>
        <v>N</v>
      </c>
      <c r="C1159" t="str">
        <f t="shared" si="109"/>
        <v>L</v>
      </c>
      <c r="D1159" s="3">
        <v>2247.509</v>
      </c>
      <c r="E1159" s="3">
        <v>2.6080000000000001</v>
      </c>
      <c r="F1159" s="3">
        <v>2186.44930314373</v>
      </c>
      <c r="G1159" s="3">
        <v>0.62494921684265103</v>
      </c>
      <c r="H1159" s="3">
        <f t="shared" si="110"/>
        <v>2.7167720732717853</v>
      </c>
      <c r="I1159" s="3">
        <f t="shared" si="111"/>
        <v>0.23962776719426804</v>
      </c>
      <c r="J1159" s="26">
        <v>2159.1599740000001</v>
      </c>
      <c r="K1159" s="26">
        <v>0.29364681199999998</v>
      </c>
      <c r="L1159" s="3">
        <f t="shared" si="112"/>
        <v>3.9309754043254048</v>
      </c>
      <c r="M1159" s="3">
        <f t="shared" si="113"/>
        <v>0.11259463650306747</v>
      </c>
    </row>
    <row r="1160" spans="1:13" x14ac:dyDescent="0.2">
      <c r="A1160" t="s">
        <v>1807</v>
      </c>
      <c r="B1160" t="str">
        <f t="shared" si="108"/>
        <v>N</v>
      </c>
      <c r="C1160" t="str">
        <f t="shared" si="109"/>
        <v>L</v>
      </c>
      <c r="D1160" s="3">
        <v>3459.8789999999999</v>
      </c>
      <c r="E1160" s="3">
        <v>0.67100000000000004</v>
      </c>
      <c r="F1160" s="3">
        <v>3404.1033633637899</v>
      </c>
      <c r="G1160" s="3">
        <v>1.0407187938690099</v>
      </c>
      <c r="H1160" s="3">
        <f t="shared" si="110"/>
        <v>1.6120689953668912</v>
      </c>
      <c r="I1160" s="3">
        <f t="shared" si="111"/>
        <v>1.5509967121743813</v>
      </c>
      <c r="J1160" s="26">
        <v>3411.5472599999998</v>
      </c>
      <c r="K1160" s="26">
        <v>0.34346008300000003</v>
      </c>
      <c r="L1160" s="3">
        <f t="shared" si="112"/>
        <v>1.3969199500907425</v>
      </c>
      <c r="M1160" s="3">
        <f t="shared" si="113"/>
        <v>0.51186301490312969</v>
      </c>
    </row>
    <row r="1161" spans="1:13" x14ac:dyDescent="0.2">
      <c r="A1161" t="s">
        <v>1656</v>
      </c>
      <c r="B1161" t="str">
        <f t="shared" si="108"/>
        <v>N</v>
      </c>
      <c r="C1161" t="str">
        <f t="shared" si="109"/>
        <v>L</v>
      </c>
      <c r="D1161" s="3">
        <v>3090.3139999999999</v>
      </c>
      <c r="E1161" s="3">
        <v>1.9450000000000001</v>
      </c>
      <c r="F1161" s="3">
        <v>2985.2909470319901</v>
      </c>
      <c r="G1161" s="3">
        <v>0.82129096984863204</v>
      </c>
      <c r="H1161" s="3">
        <f t="shared" si="110"/>
        <v>3.3984589581514948</v>
      </c>
      <c r="I1161" s="3">
        <f t="shared" si="111"/>
        <v>0.42225756804556913</v>
      </c>
      <c r="J1161" s="26">
        <v>3013.3665940000001</v>
      </c>
      <c r="K1161" s="26">
        <v>0.35677814499999999</v>
      </c>
      <c r="L1161" s="3">
        <f t="shared" si="112"/>
        <v>2.4899542894346585</v>
      </c>
      <c r="M1161" s="3">
        <f t="shared" si="113"/>
        <v>0.18343349357326477</v>
      </c>
    </row>
    <row r="1162" spans="1:13" x14ac:dyDescent="0.2">
      <c r="A1162" t="s">
        <v>2019</v>
      </c>
      <c r="B1162" t="str">
        <f t="shared" si="108"/>
        <v>N</v>
      </c>
      <c r="C1162" t="str">
        <f t="shared" si="109"/>
        <v>L</v>
      </c>
      <c r="D1162" s="3">
        <v>2460.864</v>
      </c>
      <c r="E1162" s="3">
        <v>0.67200000000000004</v>
      </c>
      <c r="F1162" s="3">
        <v>2428.9424413533202</v>
      </c>
      <c r="G1162" s="3">
        <v>0.57958221435546797</v>
      </c>
      <c r="H1162" s="3">
        <f t="shared" si="110"/>
        <v>1.297168744257295</v>
      </c>
      <c r="I1162" s="3">
        <f t="shared" si="111"/>
        <v>0.86247353326706533</v>
      </c>
      <c r="J1162" s="26">
        <v>2436.9782369999998</v>
      </c>
      <c r="K1162" s="26">
        <v>0.349025011</v>
      </c>
      <c r="L1162" s="3">
        <f t="shared" si="112"/>
        <v>0.97062507314505087</v>
      </c>
      <c r="M1162" s="3">
        <f t="shared" si="113"/>
        <v>0.51938245684523809</v>
      </c>
    </row>
    <row r="1163" spans="1:13" x14ac:dyDescent="0.2">
      <c r="A1163" t="s">
        <v>1826</v>
      </c>
      <c r="B1163" t="str">
        <f t="shared" si="108"/>
        <v>N</v>
      </c>
      <c r="C1163" t="str">
        <f t="shared" si="109"/>
        <v>L</v>
      </c>
      <c r="D1163" s="3">
        <v>2448.723</v>
      </c>
      <c r="E1163" s="3">
        <v>1.258</v>
      </c>
      <c r="F1163" s="3">
        <v>2402.7986032334202</v>
      </c>
      <c r="G1163" s="3">
        <v>0.82380580902099598</v>
      </c>
      <c r="H1163" s="3">
        <f t="shared" si="110"/>
        <v>1.8754427008109851</v>
      </c>
      <c r="I1163" s="3">
        <f t="shared" si="111"/>
        <v>0.65485358427742124</v>
      </c>
      <c r="J1163" s="26">
        <v>2426.6927070000002</v>
      </c>
      <c r="K1163" s="26">
        <v>0.30306982999999998</v>
      </c>
      <c r="L1163" s="3">
        <f t="shared" si="112"/>
        <v>0.89966455985425065</v>
      </c>
      <c r="M1163" s="3">
        <f t="shared" si="113"/>
        <v>0.24091401430842607</v>
      </c>
    </row>
    <row r="1164" spans="1:13" x14ac:dyDescent="0.2">
      <c r="A1164" t="s">
        <v>1598</v>
      </c>
      <c r="B1164" t="str">
        <f t="shared" si="108"/>
        <v>N</v>
      </c>
      <c r="C1164" t="str">
        <f t="shared" si="109"/>
        <v>L</v>
      </c>
      <c r="D1164" s="3">
        <v>2557.4110000000001</v>
      </c>
      <c r="E1164" s="3">
        <v>1.8560000000000001</v>
      </c>
      <c r="F1164" s="3">
        <v>2515.6703616079999</v>
      </c>
      <c r="G1164" s="3">
        <v>0.74467396736144997</v>
      </c>
      <c r="H1164" s="3">
        <f t="shared" si="110"/>
        <v>1.6321443206430317</v>
      </c>
      <c r="I1164" s="3">
        <f t="shared" si="111"/>
        <v>0.40122519793181571</v>
      </c>
      <c r="J1164" s="26">
        <v>2492.362349</v>
      </c>
      <c r="K1164" s="26">
        <v>0.30366206200000001</v>
      </c>
      <c r="L1164" s="3">
        <f t="shared" si="112"/>
        <v>2.5435352784515302</v>
      </c>
      <c r="M1164" s="3">
        <f t="shared" si="113"/>
        <v>0.16361102478448275</v>
      </c>
    </row>
    <row r="1165" spans="1:13" x14ac:dyDescent="0.2">
      <c r="A1165" t="s">
        <v>1839</v>
      </c>
      <c r="B1165" t="str">
        <f t="shared" si="108"/>
        <v>N</v>
      </c>
      <c r="C1165" t="str">
        <f t="shared" si="109"/>
        <v>L</v>
      </c>
      <c r="D1165" s="3">
        <v>3061.1089999999999</v>
      </c>
      <c r="E1165" s="3">
        <v>1.8759999999999999</v>
      </c>
      <c r="F1165" s="3">
        <v>3010.2622352484</v>
      </c>
      <c r="G1165" s="3">
        <v>1.1016540527343699</v>
      </c>
      <c r="H1165" s="3">
        <f t="shared" si="110"/>
        <v>1.661056981361982</v>
      </c>
      <c r="I1165" s="3">
        <f t="shared" si="111"/>
        <v>0.58723563578591154</v>
      </c>
      <c r="J1165" s="26">
        <v>3039.9549229999998</v>
      </c>
      <c r="K1165" s="26">
        <v>0.37571001100000001</v>
      </c>
      <c r="L1165" s="3">
        <f t="shared" si="112"/>
        <v>0.69105925336210317</v>
      </c>
      <c r="M1165" s="3">
        <f t="shared" si="113"/>
        <v>0.20027186087420043</v>
      </c>
    </row>
    <row r="1166" spans="1:13" x14ac:dyDescent="0.2">
      <c r="A1166" t="s">
        <v>1769</v>
      </c>
      <c r="B1166" t="str">
        <f t="shared" si="108"/>
        <v>N</v>
      </c>
      <c r="C1166" t="str">
        <f t="shared" si="109"/>
        <v>L</v>
      </c>
      <c r="D1166" s="3">
        <v>3196.9850000000001</v>
      </c>
      <c r="E1166" s="3">
        <v>1.018</v>
      </c>
      <c r="F1166" s="3">
        <v>3138.9936556764701</v>
      </c>
      <c r="G1166" s="3">
        <v>1.04565382003784</v>
      </c>
      <c r="H1166" s="3">
        <f t="shared" si="110"/>
        <v>1.8139385803665025</v>
      </c>
      <c r="I1166" s="3">
        <f t="shared" si="111"/>
        <v>1.0271648526894304</v>
      </c>
      <c r="J1166" s="26">
        <v>3070.2293260000001</v>
      </c>
      <c r="K1166" s="26">
        <v>0.283143282</v>
      </c>
      <c r="L1166" s="3">
        <f t="shared" si="112"/>
        <v>3.9648504450286755</v>
      </c>
      <c r="M1166" s="3">
        <f t="shared" si="113"/>
        <v>0.27813681925343808</v>
      </c>
    </row>
    <row r="1167" spans="1:13" x14ac:dyDescent="0.2">
      <c r="A1167" t="s">
        <v>1824</v>
      </c>
      <c r="B1167" t="str">
        <f t="shared" si="108"/>
        <v>N</v>
      </c>
      <c r="C1167" t="str">
        <f t="shared" si="109"/>
        <v>L</v>
      </c>
      <c r="D1167" s="3">
        <v>1993.931</v>
      </c>
      <c r="E1167" s="3">
        <v>0.75600000000000001</v>
      </c>
      <c r="F1167" s="3">
        <v>1950.2814955138999</v>
      </c>
      <c r="G1167" s="3">
        <v>1.2582311630248999</v>
      </c>
      <c r="H1167" s="3">
        <f t="shared" si="110"/>
        <v>2.1891181031891329</v>
      </c>
      <c r="I1167" s="3">
        <f t="shared" si="111"/>
        <v>1.6643269352181216</v>
      </c>
      <c r="J1167" s="26">
        <v>1976.7295549999999</v>
      </c>
      <c r="K1167" s="26">
        <v>0.32315588000000001</v>
      </c>
      <c r="L1167" s="3">
        <f t="shared" si="112"/>
        <v>0.86269008305704398</v>
      </c>
      <c r="M1167" s="3">
        <f t="shared" si="113"/>
        <v>0.42745486772486774</v>
      </c>
    </row>
    <row r="1168" spans="1:13" x14ac:dyDescent="0.2">
      <c r="A1168" t="s">
        <v>1938</v>
      </c>
      <c r="B1168" t="str">
        <f t="shared" si="108"/>
        <v>N</v>
      </c>
      <c r="C1168" t="str">
        <f t="shared" si="109"/>
        <v>L</v>
      </c>
      <c r="D1168" s="3">
        <v>2547.569</v>
      </c>
      <c r="E1168" s="3">
        <v>1.6890000000000001</v>
      </c>
      <c r="F1168" s="3">
        <v>2504.2528287599598</v>
      </c>
      <c r="G1168" s="3">
        <v>0.58987212181091297</v>
      </c>
      <c r="H1168" s="3">
        <f t="shared" si="110"/>
        <v>1.7002943292228847</v>
      </c>
      <c r="I1168" s="3">
        <f t="shared" si="111"/>
        <v>0.34924341137413439</v>
      </c>
      <c r="J1168" s="26">
        <v>2541.018384</v>
      </c>
      <c r="K1168" s="26">
        <v>0.266776085</v>
      </c>
      <c r="L1168" s="3">
        <f t="shared" si="112"/>
        <v>0.25713203450034094</v>
      </c>
      <c r="M1168" s="3">
        <f t="shared" si="113"/>
        <v>0.15794913262285376</v>
      </c>
    </row>
    <row r="1169" spans="1:13" x14ac:dyDescent="0.2">
      <c r="A1169" t="s">
        <v>1901</v>
      </c>
      <c r="B1169" t="str">
        <f t="shared" si="108"/>
        <v>N</v>
      </c>
      <c r="C1169" t="str">
        <f t="shared" si="109"/>
        <v>L</v>
      </c>
      <c r="D1169" s="3">
        <v>2702.4560000000001</v>
      </c>
      <c r="E1169" s="3">
        <v>0.72799999999999998</v>
      </c>
      <c r="F1169" s="3">
        <v>2667.7076742344998</v>
      </c>
      <c r="G1169" s="3">
        <v>0.55667877197265603</v>
      </c>
      <c r="H1169" s="3">
        <f t="shared" si="110"/>
        <v>1.2858054216424</v>
      </c>
      <c r="I1169" s="3">
        <f t="shared" si="111"/>
        <v>0.76466864281958247</v>
      </c>
      <c r="J1169" s="26">
        <v>2687.562809</v>
      </c>
      <c r="K1169" s="26">
        <v>0.38087511099999999</v>
      </c>
      <c r="L1169" s="3">
        <f t="shared" si="112"/>
        <v>0.55109837125933281</v>
      </c>
      <c r="M1169" s="3">
        <f t="shared" si="113"/>
        <v>0.52318009752747252</v>
      </c>
    </row>
    <row r="1170" spans="1:13" x14ac:dyDescent="0.2">
      <c r="A1170" t="s">
        <v>1905</v>
      </c>
      <c r="B1170" t="str">
        <f t="shared" si="108"/>
        <v>N</v>
      </c>
      <c r="C1170" t="str">
        <f t="shared" si="109"/>
        <v>L</v>
      </c>
      <c r="D1170" s="3">
        <v>2698.971</v>
      </c>
      <c r="E1170" s="3">
        <v>1.637</v>
      </c>
      <c r="F1170" s="3">
        <v>2676.4365690370701</v>
      </c>
      <c r="G1170" s="3">
        <v>0.519866943359375</v>
      </c>
      <c r="H1170" s="3">
        <f t="shared" si="110"/>
        <v>0.8349267540455213</v>
      </c>
      <c r="I1170" s="3">
        <f t="shared" si="111"/>
        <v>0.31757296478886682</v>
      </c>
      <c r="J1170" s="26">
        <v>2686.3433409999998</v>
      </c>
      <c r="K1170" s="26">
        <v>0.83083009699999999</v>
      </c>
      <c r="L1170" s="3">
        <f t="shared" si="112"/>
        <v>0.46786938429498581</v>
      </c>
      <c r="M1170" s="3">
        <f t="shared" si="113"/>
        <v>0.50753213011606602</v>
      </c>
    </row>
    <row r="1171" spans="1:13" x14ac:dyDescent="0.2">
      <c r="A1171" t="s">
        <v>1693</v>
      </c>
      <c r="B1171" t="str">
        <f t="shared" si="108"/>
        <v>N</v>
      </c>
      <c r="C1171" t="str">
        <f t="shared" si="109"/>
        <v>L</v>
      </c>
      <c r="D1171" s="3">
        <v>3236.11</v>
      </c>
      <c r="E1171" s="3">
        <v>1.0409999999999999</v>
      </c>
      <c r="F1171" s="3">
        <v>3137.7318441021498</v>
      </c>
      <c r="G1171" s="3">
        <v>1.06505799293518</v>
      </c>
      <c r="H1171" s="3">
        <f t="shared" si="110"/>
        <v>3.0400127281782856</v>
      </c>
      <c r="I1171" s="3">
        <f t="shared" si="111"/>
        <v>1.0231104639146782</v>
      </c>
      <c r="J1171" s="26">
        <v>3150.3684320000002</v>
      </c>
      <c r="K1171" s="26">
        <v>0.315217733</v>
      </c>
      <c r="L1171" s="3">
        <f t="shared" si="112"/>
        <v>2.6495257577770817</v>
      </c>
      <c r="M1171" s="3">
        <f t="shared" si="113"/>
        <v>0.30280281748318927</v>
      </c>
    </row>
    <row r="1172" spans="1:13" x14ac:dyDescent="0.2">
      <c r="A1172" t="s">
        <v>1827</v>
      </c>
      <c r="B1172" t="str">
        <f t="shared" si="108"/>
        <v>N</v>
      </c>
      <c r="C1172" t="str">
        <f t="shared" si="109"/>
        <v>L</v>
      </c>
      <c r="D1172" s="3">
        <v>3619.95</v>
      </c>
      <c r="E1172" s="3">
        <v>2.4540000000000002</v>
      </c>
      <c r="F1172" s="3">
        <v>3610.4730647023898</v>
      </c>
      <c r="G1172" s="3">
        <v>0.95119309425354004</v>
      </c>
      <c r="H1172" s="3">
        <f t="shared" si="110"/>
        <v>0.26179740873796598</v>
      </c>
      <c r="I1172" s="3">
        <f t="shared" si="111"/>
        <v>0.38760924786207823</v>
      </c>
      <c r="J1172" s="26">
        <v>3582.900678</v>
      </c>
      <c r="K1172" s="26">
        <v>0.282070875</v>
      </c>
      <c r="L1172" s="3">
        <f t="shared" si="112"/>
        <v>1.0234760701114614</v>
      </c>
      <c r="M1172" s="3">
        <f t="shared" si="113"/>
        <v>0.11494330684596576</v>
      </c>
    </row>
    <row r="1173" spans="1:13" x14ac:dyDescent="0.2">
      <c r="A1173" t="s">
        <v>1661</v>
      </c>
      <c r="B1173" t="str">
        <f t="shared" si="108"/>
        <v>N</v>
      </c>
      <c r="C1173" t="str">
        <f t="shared" si="109"/>
        <v>L</v>
      </c>
      <c r="D1173" s="3">
        <v>3144.2689999999998</v>
      </c>
      <c r="E1173" s="3">
        <v>7.3890000000000002</v>
      </c>
      <c r="F1173" s="3">
        <v>3086.9127743776298</v>
      </c>
      <c r="G1173" s="3">
        <v>0.79150485992431596</v>
      </c>
      <c r="H1173" s="3">
        <f t="shared" si="110"/>
        <v>1.8241513567182055</v>
      </c>
      <c r="I1173" s="3">
        <f t="shared" si="111"/>
        <v>0.10711934766873947</v>
      </c>
      <c r="J1173" s="26">
        <v>3046.9196499999998</v>
      </c>
      <c r="K1173" s="26">
        <v>0.30553483999999997</v>
      </c>
      <c r="L1173" s="3">
        <f t="shared" si="112"/>
        <v>3.0960884708019565</v>
      </c>
      <c r="M1173" s="3">
        <f t="shared" si="113"/>
        <v>4.1349958045743665E-2</v>
      </c>
    </row>
    <row r="1174" spans="1:13" x14ac:dyDescent="0.2">
      <c r="A1174" t="s">
        <v>1877</v>
      </c>
      <c r="B1174" t="str">
        <f t="shared" si="108"/>
        <v>N</v>
      </c>
      <c r="C1174" t="str">
        <f t="shared" si="109"/>
        <v>L</v>
      </c>
      <c r="D1174" s="3">
        <v>2676.511</v>
      </c>
      <c r="E1174" s="3">
        <v>1.319</v>
      </c>
      <c r="F1174" s="3">
        <v>2650.7098111938399</v>
      </c>
      <c r="G1174" s="3">
        <v>0.57062196731567305</v>
      </c>
      <c r="H1174" s="3">
        <f t="shared" si="110"/>
        <v>0.96398590576164633</v>
      </c>
      <c r="I1174" s="3">
        <f t="shared" si="111"/>
        <v>0.43261710941294396</v>
      </c>
      <c r="J1174" s="26">
        <v>2641.506985</v>
      </c>
      <c r="K1174" s="26">
        <v>0.36002612099999998</v>
      </c>
      <c r="L1174" s="3">
        <f t="shared" si="112"/>
        <v>1.3078225719976484</v>
      </c>
      <c r="M1174" s="3">
        <f t="shared" si="113"/>
        <v>0.27295384457922667</v>
      </c>
    </row>
    <row r="1175" spans="1:13" x14ac:dyDescent="0.2">
      <c r="A1175" t="s">
        <v>1872</v>
      </c>
      <c r="B1175" t="str">
        <f t="shared" si="108"/>
        <v>N</v>
      </c>
      <c r="C1175" t="str">
        <f t="shared" si="109"/>
        <v>L</v>
      </c>
      <c r="D1175" s="3">
        <v>3322.002</v>
      </c>
      <c r="E1175" s="3">
        <v>1.21</v>
      </c>
      <c r="F1175" s="3">
        <v>3262.8981818578</v>
      </c>
      <c r="G1175" s="3">
        <v>1.0475039482116699</v>
      </c>
      <c r="H1175" s="3">
        <f t="shared" si="110"/>
        <v>1.7791626297094343</v>
      </c>
      <c r="I1175" s="3">
        <f t="shared" si="111"/>
        <v>0.86570574232369413</v>
      </c>
      <c r="J1175" s="26">
        <v>3166.0825380000001</v>
      </c>
      <c r="K1175" s="26">
        <v>0.34221077</v>
      </c>
      <c r="L1175" s="3">
        <f t="shared" si="112"/>
        <v>4.6935390767374567</v>
      </c>
      <c r="M1175" s="3">
        <f t="shared" si="113"/>
        <v>0.2828188181818182</v>
      </c>
    </row>
    <row r="1176" spans="1:13" x14ac:dyDescent="0.2">
      <c r="A1176" t="s">
        <v>1672</v>
      </c>
      <c r="B1176" t="str">
        <f t="shared" si="108"/>
        <v>N</v>
      </c>
      <c r="C1176" t="str">
        <f t="shared" si="109"/>
        <v>L</v>
      </c>
      <c r="D1176" s="3">
        <v>2159.5920000000001</v>
      </c>
      <c r="E1176" s="3">
        <v>1.278</v>
      </c>
      <c r="F1176" s="3">
        <v>2130.6946035218598</v>
      </c>
      <c r="G1176" s="3">
        <v>0.60792231559753396</v>
      </c>
      <c r="H1176" s="3">
        <f t="shared" si="110"/>
        <v>1.3380951808554722</v>
      </c>
      <c r="I1176" s="3">
        <f t="shared" si="111"/>
        <v>0.47568256306536305</v>
      </c>
      <c r="J1176" s="26">
        <v>2145.9622490000002</v>
      </c>
      <c r="K1176" s="26">
        <v>0.27562689800000001</v>
      </c>
      <c r="L1176" s="3">
        <f t="shared" si="112"/>
        <v>0.63112620346805981</v>
      </c>
      <c r="M1176" s="3">
        <f t="shared" si="113"/>
        <v>0.2156704992175274</v>
      </c>
    </row>
    <row r="1177" spans="1:13" x14ac:dyDescent="0.2">
      <c r="A1177" t="s">
        <v>1643</v>
      </c>
      <c r="B1177" t="str">
        <f t="shared" si="108"/>
        <v>N</v>
      </c>
      <c r="C1177" t="str">
        <f t="shared" si="109"/>
        <v>L</v>
      </c>
      <c r="D1177" s="3">
        <v>2407.0680000000002</v>
      </c>
      <c r="E1177" s="3">
        <v>1.6870000000000001</v>
      </c>
      <c r="F1177" s="3">
        <v>2358.3834302514801</v>
      </c>
      <c r="G1177" s="3">
        <v>0.56269502639770497</v>
      </c>
      <c r="H1177" s="3">
        <f t="shared" si="110"/>
        <v>2.0225672788853517</v>
      </c>
      <c r="I1177" s="3">
        <f t="shared" si="111"/>
        <v>0.33354773349004441</v>
      </c>
      <c r="J1177" s="26">
        <v>2325.09247</v>
      </c>
      <c r="K1177" s="26">
        <v>0.30807519</v>
      </c>
      <c r="L1177" s="3">
        <f t="shared" si="112"/>
        <v>3.4056175396789854</v>
      </c>
      <c r="M1177" s="3">
        <f t="shared" si="113"/>
        <v>0.18261718435091878</v>
      </c>
    </row>
    <row r="1178" spans="1:13" x14ac:dyDescent="0.2">
      <c r="A1178" t="s">
        <v>1840</v>
      </c>
      <c r="B1178" t="str">
        <f t="shared" si="108"/>
        <v>N</v>
      </c>
      <c r="C1178" t="str">
        <f t="shared" si="109"/>
        <v>L</v>
      </c>
      <c r="D1178" s="3">
        <v>2400.7469999999998</v>
      </c>
      <c r="E1178" s="3">
        <v>0.71699999999999997</v>
      </c>
      <c r="F1178" s="3">
        <v>2378.0784958317399</v>
      </c>
      <c r="G1178" s="3">
        <v>0.72082901000976496</v>
      </c>
      <c r="H1178" s="3">
        <f t="shared" si="110"/>
        <v>0.94422711632087497</v>
      </c>
      <c r="I1178" s="3">
        <f t="shared" si="111"/>
        <v>1.0053403207946514</v>
      </c>
      <c r="J1178" s="26">
        <v>2379.9514290000002</v>
      </c>
      <c r="K1178" s="26">
        <v>0.38048577300000003</v>
      </c>
      <c r="L1178" s="3">
        <f t="shared" si="112"/>
        <v>0.86621251635427043</v>
      </c>
      <c r="M1178" s="3">
        <f t="shared" si="113"/>
        <v>0.53066356066945608</v>
      </c>
    </row>
    <row r="1179" spans="1:13" x14ac:dyDescent="0.2">
      <c r="A1179" t="s">
        <v>1700</v>
      </c>
      <c r="B1179" t="str">
        <f t="shared" si="108"/>
        <v>N</v>
      </c>
      <c r="C1179" t="str">
        <f t="shared" si="109"/>
        <v>L</v>
      </c>
      <c r="D1179" s="3">
        <v>2222.672</v>
      </c>
      <c r="E1179" s="3">
        <v>0.61599999999999999</v>
      </c>
      <c r="F1179" s="3">
        <v>2192.4487694920599</v>
      </c>
      <c r="G1179" s="3">
        <v>0.50280594825744596</v>
      </c>
      <c r="H1179" s="3">
        <f t="shared" si="110"/>
        <v>1.3597701553778567</v>
      </c>
      <c r="I1179" s="3">
        <f t="shared" si="111"/>
        <v>0.8162434224958538</v>
      </c>
      <c r="J1179" s="26">
        <v>2163.9747120000002</v>
      </c>
      <c r="K1179" s="26">
        <v>0.372889042</v>
      </c>
      <c r="L1179" s="3">
        <f t="shared" si="112"/>
        <v>2.640843453285048</v>
      </c>
      <c r="M1179" s="3">
        <f t="shared" si="113"/>
        <v>0.60533935389610394</v>
      </c>
    </row>
    <row r="1180" spans="1:13" x14ac:dyDescent="0.2">
      <c r="A1180" t="s">
        <v>1847</v>
      </c>
      <c r="B1180" t="str">
        <f t="shared" si="108"/>
        <v>N</v>
      </c>
      <c r="C1180" t="str">
        <f t="shared" si="109"/>
        <v>L</v>
      </c>
      <c r="D1180" s="3">
        <v>2359.7669999999998</v>
      </c>
      <c r="E1180" s="3">
        <v>0.40200000000000002</v>
      </c>
      <c r="F1180" s="3">
        <v>2357.0766289453099</v>
      </c>
      <c r="G1180" s="3">
        <v>0.59583306312561002</v>
      </c>
      <c r="H1180" s="3">
        <f t="shared" si="110"/>
        <v>0.11401002957876251</v>
      </c>
      <c r="I1180" s="3">
        <f t="shared" si="111"/>
        <v>1.4821717988199252</v>
      </c>
      <c r="J1180" s="26">
        <v>2341.1452300000001</v>
      </c>
      <c r="K1180" s="26">
        <v>0.29054093399999997</v>
      </c>
      <c r="L1180" s="3">
        <f t="shared" si="112"/>
        <v>0.78913596130464336</v>
      </c>
      <c r="M1180" s="3">
        <f t="shared" si="113"/>
        <v>0.72273864179104463</v>
      </c>
    </row>
    <row r="1181" spans="1:13" x14ac:dyDescent="0.2">
      <c r="A1181" t="s">
        <v>1795</v>
      </c>
      <c r="B1181" t="str">
        <f t="shared" si="108"/>
        <v>N</v>
      </c>
      <c r="C1181" t="str">
        <f t="shared" si="109"/>
        <v>L</v>
      </c>
      <c r="D1181" s="3">
        <v>2027.682</v>
      </c>
      <c r="E1181" s="3">
        <v>1.833</v>
      </c>
      <c r="F1181" s="3">
        <v>2012.4235820845799</v>
      </c>
      <c r="G1181" s="3">
        <v>0.77983093261718694</v>
      </c>
      <c r="H1181" s="3">
        <f t="shared" si="110"/>
        <v>0.75250546759403436</v>
      </c>
      <c r="I1181" s="3">
        <f t="shared" si="111"/>
        <v>0.42543967955111128</v>
      </c>
      <c r="J1181" s="26">
        <v>2005.769724</v>
      </c>
      <c r="K1181" s="26">
        <v>0.30709290500000003</v>
      </c>
      <c r="L1181" s="3">
        <f t="shared" si="112"/>
        <v>1.0806564342929523</v>
      </c>
      <c r="M1181" s="3">
        <f t="shared" si="113"/>
        <v>0.16753568194217133</v>
      </c>
    </row>
    <row r="1182" spans="1:13" x14ac:dyDescent="0.2">
      <c r="A1182" t="s">
        <v>1851</v>
      </c>
      <c r="B1182" t="str">
        <f t="shared" si="108"/>
        <v>N</v>
      </c>
      <c r="C1182" t="str">
        <f t="shared" si="109"/>
        <v>L</v>
      </c>
      <c r="D1182" s="3">
        <v>3186.511</v>
      </c>
      <c r="E1182" s="3">
        <v>2.3410000000000002</v>
      </c>
      <c r="F1182" s="3">
        <v>3096.93740311995</v>
      </c>
      <c r="G1182" s="3">
        <v>1.92444515228271</v>
      </c>
      <c r="H1182" s="3">
        <f t="shared" si="110"/>
        <v>2.8110242481526031</v>
      </c>
      <c r="I1182" s="3">
        <f t="shared" si="111"/>
        <v>0.82206115005668934</v>
      </c>
      <c r="J1182" s="26">
        <v>3001.922157</v>
      </c>
      <c r="K1182" s="26">
        <v>0.41534018499999997</v>
      </c>
      <c r="L1182" s="3">
        <f t="shared" si="112"/>
        <v>5.7928198898418986</v>
      </c>
      <c r="M1182" s="3">
        <f t="shared" si="113"/>
        <v>0.17741998504912429</v>
      </c>
    </row>
    <row r="1183" spans="1:13" x14ac:dyDescent="0.2">
      <c r="A1183" t="s">
        <v>1899</v>
      </c>
      <c r="B1183" t="str">
        <f t="shared" si="108"/>
        <v>N</v>
      </c>
      <c r="C1183" t="str">
        <f t="shared" si="109"/>
        <v>L</v>
      </c>
      <c r="D1183" s="3">
        <v>2642.9169999999999</v>
      </c>
      <c r="E1183" s="3">
        <v>0.82599999999999996</v>
      </c>
      <c r="F1183" s="3">
        <v>2626.6361575707601</v>
      </c>
      <c r="G1183" s="3">
        <v>0.48999881744384699</v>
      </c>
      <c r="H1183" s="3">
        <f t="shared" si="110"/>
        <v>0.61601792372744901</v>
      </c>
      <c r="I1183" s="3">
        <f t="shared" si="111"/>
        <v>0.59321890731700611</v>
      </c>
      <c r="J1183" s="26">
        <v>2626.6361579999998</v>
      </c>
      <c r="K1183" s="26">
        <v>0.37327289600000002</v>
      </c>
      <c r="L1183" s="3">
        <f t="shared" si="112"/>
        <v>0.61601790748631613</v>
      </c>
      <c r="M1183" s="3">
        <f t="shared" si="113"/>
        <v>0.45190423244552064</v>
      </c>
    </row>
    <row r="1184" spans="1:13" x14ac:dyDescent="0.2">
      <c r="A1184" t="s">
        <v>1946</v>
      </c>
      <c r="B1184" t="str">
        <f t="shared" si="108"/>
        <v>N</v>
      </c>
      <c r="C1184" t="str">
        <f t="shared" si="109"/>
        <v>L</v>
      </c>
      <c r="D1184" s="3">
        <v>2393.549</v>
      </c>
      <c r="E1184" s="3">
        <v>0.36099999999999999</v>
      </c>
      <c r="F1184" s="3">
        <v>2329.0180016026602</v>
      </c>
      <c r="G1184" s="3">
        <v>0.35837173461914001</v>
      </c>
      <c r="H1184" s="3">
        <f t="shared" si="110"/>
        <v>2.6960383262402305</v>
      </c>
      <c r="I1184" s="3">
        <f t="shared" si="111"/>
        <v>0.99271948647961228</v>
      </c>
      <c r="J1184" s="26">
        <v>2361.4741020000001</v>
      </c>
      <c r="K1184" s="26">
        <v>0.29596900900000001</v>
      </c>
      <c r="L1184" s="3">
        <f t="shared" si="112"/>
        <v>1.3400560423037025</v>
      </c>
      <c r="M1184" s="3">
        <f t="shared" si="113"/>
        <v>0.81985875069252079</v>
      </c>
    </row>
    <row r="1185" spans="1:13" x14ac:dyDescent="0.2">
      <c r="A1185" t="s">
        <v>1634</v>
      </c>
      <c r="B1185" t="str">
        <f t="shared" si="108"/>
        <v>N</v>
      </c>
      <c r="C1185" t="str">
        <f t="shared" si="109"/>
        <v>L</v>
      </c>
      <c r="D1185" s="3">
        <v>2725.4450000000002</v>
      </c>
      <c r="E1185" s="3">
        <v>1.244</v>
      </c>
      <c r="F1185" s="3">
        <v>2716.2558340363698</v>
      </c>
      <c r="G1185" s="3">
        <v>1.1054043769836399</v>
      </c>
      <c r="H1185" s="3">
        <f t="shared" si="110"/>
        <v>0.3371620400936482</v>
      </c>
      <c r="I1185" s="3">
        <f t="shared" si="111"/>
        <v>0.88858872747881024</v>
      </c>
      <c r="J1185" s="26">
        <v>2703.6498430000001</v>
      </c>
      <c r="K1185" s="26">
        <v>0.27012085899999999</v>
      </c>
      <c r="L1185" s="3">
        <f t="shared" si="112"/>
        <v>0.79969168337647678</v>
      </c>
      <c r="M1185" s="3">
        <f t="shared" si="113"/>
        <v>0.21713895418006429</v>
      </c>
    </row>
    <row r="1186" spans="1:13" x14ac:dyDescent="0.2">
      <c r="A1186" t="s">
        <v>1691</v>
      </c>
      <c r="B1186" t="str">
        <f t="shared" si="108"/>
        <v>N</v>
      </c>
      <c r="C1186" t="str">
        <f t="shared" si="109"/>
        <v>L</v>
      </c>
      <c r="D1186" s="3">
        <v>3238.788</v>
      </c>
      <c r="E1186" s="3">
        <v>0.86299999999999999</v>
      </c>
      <c r="F1186" s="3">
        <v>3138.6448124631002</v>
      </c>
      <c r="G1186" s="3">
        <v>0.75797605514526301</v>
      </c>
      <c r="H1186" s="3">
        <f t="shared" si="110"/>
        <v>3.0919957569590801</v>
      </c>
      <c r="I1186" s="3">
        <f t="shared" si="111"/>
        <v>0.87830365602000349</v>
      </c>
      <c r="J1186" s="26">
        <v>3097.5071480000001</v>
      </c>
      <c r="K1186" s="26">
        <v>0.31832671200000001</v>
      </c>
      <c r="L1186" s="3">
        <f t="shared" si="112"/>
        <v>4.3621518913865271</v>
      </c>
      <c r="M1186" s="3">
        <f t="shared" si="113"/>
        <v>0.36886061645422946</v>
      </c>
    </row>
    <row r="1187" spans="1:13" x14ac:dyDescent="0.2">
      <c r="A1187" t="s">
        <v>1773</v>
      </c>
      <c r="B1187" t="str">
        <f t="shared" si="108"/>
        <v>N</v>
      </c>
      <c r="C1187" t="str">
        <f t="shared" si="109"/>
        <v>L</v>
      </c>
      <c r="D1187" s="3">
        <v>1979.258</v>
      </c>
      <c r="E1187" s="3">
        <v>0.58799999999999997</v>
      </c>
      <c r="F1187" s="3">
        <v>1967.09632714693</v>
      </c>
      <c r="G1187" s="3">
        <v>0.44053888320922802</v>
      </c>
      <c r="H1187" s="3">
        <f t="shared" si="110"/>
        <v>0.61445616756734378</v>
      </c>
      <c r="I1187" s="3">
        <f t="shared" si="111"/>
        <v>0.749215787770796</v>
      </c>
      <c r="J1187" s="26">
        <v>1953.2467979999999</v>
      </c>
      <c r="K1187" s="26">
        <v>0.34868788699999997</v>
      </c>
      <c r="L1187" s="3">
        <f t="shared" si="112"/>
        <v>1.3141895599259994</v>
      </c>
      <c r="M1187" s="3">
        <f t="shared" si="113"/>
        <v>0.59300661054421766</v>
      </c>
    </row>
    <row r="1188" spans="1:13" x14ac:dyDescent="0.2">
      <c r="A1188" t="s">
        <v>1685</v>
      </c>
      <c r="B1188" t="str">
        <f t="shared" si="108"/>
        <v>N</v>
      </c>
      <c r="C1188" t="str">
        <f t="shared" si="109"/>
        <v>L</v>
      </c>
      <c r="D1188" s="3">
        <v>2236.1669999999999</v>
      </c>
      <c r="E1188" s="3">
        <v>1.151</v>
      </c>
      <c r="F1188" s="3">
        <v>2199.27891723225</v>
      </c>
      <c r="G1188" s="3">
        <v>0.72068309783935502</v>
      </c>
      <c r="H1188" s="3">
        <f t="shared" si="110"/>
        <v>1.6496121607979142</v>
      </c>
      <c r="I1188" s="3">
        <f t="shared" si="111"/>
        <v>0.62613648813149869</v>
      </c>
      <c r="J1188" s="26">
        <v>2199.585889</v>
      </c>
      <c r="K1188" s="26">
        <v>0.27159213999999998</v>
      </c>
      <c r="L1188" s="3">
        <f t="shared" si="112"/>
        <v>1.6358845739159895</v>
      </c>
      <c r="M1188" s="3">
        <f t="shared" si="113"/>
        <v>0.23596189400521284</v>
      </c>
    </row>
    <row r="1189" spans="1:13" x14ac:dyDescent="0.2">
      <c r="A1189" t="s">
        <v>1856</v>
      </c>
      <c r="B1189" t="str">
        <f t="shared" si="108"/>
        <v>N</v>
      </c>
      <c r="C1189" t="str">
        <f t="shared" si="109"/>
        <v>L</v>
      </c>
      <c r="D1189" s="3">
        <v>2376.8989999999999</v>
      </c>
      <c r="E1189" s="3">
        <v>0.60699999999999998</v>
      </c>
      <c r="F1189" s="3">
        <v>2313.7029018379499</v>
      </c>
      <c r="G1189" s="3">
        <v>0.24455904960632299</v>
      </c>
      <c r="H1189" s="3">
        <f t="shared" si="110"/>
        <v>2.6587624531816463</v>
      </c>
      <c r="I1189" s="3">
        <f t="shared" si="111"/>
        <v>0.40289794004336571</v>
      </c>
      <c r="J1189" s="26">
        <v>2352.7009269999999</v>
      </c>
      <c r="K1189" s="26">
        <v>0.267531872</v>
      </c>
      <c r="L1189" s="3">
        <f t="shared" si="112"/>
        <v>1.0180522184577478</v>
      </c>
      <c r="M1189" s="3">
        <f t="shared" si="113"/>
        <v>0.4407444349258649</v>
      </c>
    </row>
    <row r="1190" spans="1:13" x14ac:dyDescent="0.2">
      <c r="A1190" t="s">
        <v>1572</v>
      </c>
      <c r="B1190" t="str">
        <f t="shared" si="108"/>
        <v>N</v>
      </c>
      <c r="C1190" t="str">
        <f t="shared" si="109"/>
        <v>L</v>
      </c>
      <c r="D1190" s="3">
        <v>2856.7530000000002</v>
      </c>
      <c r="E1190" s="3">
        <v>0.67100000000000004</v>
      </c>
      <c r="F1190" s="3">
        <v>2805.7840495065002</v>
      </c>
      <c r="G1190" s="3">
        <v>0.37051486968994102</v>
      </c>
      <c r="H1190" s="3">
        <f t="shared" si="110"/>
        <v>1.7841567154563225</v>
      </c>
      <c r="I1190" s="3">
        <f t="shared" si="111"/>
        <v>0.55218311429201339</v>
      </c>
      <c r="J1190" s="26">
        <v>2770.9390640000001</v>
      </c>
      <c r="K1190" s="26">
        <v>0.29177188900000001</v>
      </c>
      <c r="L1190" s="3">
        <f t="shared" si="112"/>
        <v>3.0038976418332286</v>
      </c>
      <c r="M1190" s="3">
        <f t="shared" si="113"/>
        <v>0.43483142921013412</v>
      </c>
    </row>
    <row r="1191" spans="1:13" x14ac:dyDescent="0.2">
      <c r="A1191" t="s">
        <v>1632</v>
      </c>
      <c r="B1191" t="str">
        <f t="shared" si="108"/>
        <v>N</v>
      </c>
      <c r="C1191" t="str">
        <f t="shared" si="109"/>
        <v>L</v>
      </c>
      <c r="D1191" s="3">
        <v>2608.7330000000002</v>
      </c>
      <c r="E1191" s="3">
        <v>0.80400000000000005</v>
      </c>
      <c r="F1191" s="3">
        <v>2583.5659817969099</v>
      </c>
      <c r="G1191" s="3">
        <v>0.43313384056091297</v>
      </c>
      <c r="H1191" s="3">
        <f t="shared" si="110"/>
        <v>0.96472188618345622</v>
      </c>
      <c r="I1191" s="3">
        <f t="shared" si="111"/>
        <v>0.5387236822896927</v>
      </c>
      <c r="J1191" s="26">
        <v>2572.4670729999998</v>
      </c>
      <c r="K1191" s="26">
        <v>0.291780233</v>
      </c>
      <c r="L1191" s="3">
        <f t="shared" si="112"/>
        <v>1.3901739656760723</v>
      </c>
      <c r="M1191" s="3">
        <f t="shared" si="113"/>
        <v>0.36291073756218906</v>
      </c>
    </row>
    <row r="1192" spans="1:13" x14ac:dyDescent="0.2">
      <c r="A1192" t="s">
        <v>1640</v>
      </c>
      <c r="B1192" t="str">
        <f t="shared" si="108"/>
        <v>N</v>
      </c>
      <c r="C1192" t="str">
        <f t="shared" si="109"/>
        <v>L</v>
      </c>
      <c r="D1192" s="3">
        <v>2468.6610000000001</v>
      </c>
      <c r="E1192" s="3">
        <v>0.79900000000000004</v>
      </c>
      <c r="F1192" s="3">
        <v>2403.9008437923198</v>
      </c>
      <c r="G1192" s="3">
        <v>0.26610302925109802</v>
      </c>
      <c r="H1192" s="3">
        <f t="shared" si="110"/>
        <v>2.6232907721100713</v>
      </c>
      <c r="I1192" s="3">
        <f t="shared" si="111"/>
        <v>0.33304509293003504</v>
      </c>
      <c r="J1192" s="26">
        <v>2438.552999</v>
      </c>
      <c r="K1192" s="26">
        <v>0.239705801</v>
      </c>
      <c r="L1192" s="3">
        <f t="shared" si="112"/>
        <v>1.2196085651290338</v>
      </c>
      <c r="M1192" s="3">
        <f t="shared" si="113"/>
        <v>0.30000726032540675</v>
      </c>
    </row>
    <row r="1193" spans="1:13" x14ac:dyDescent="0.2">
      <c r="A1193" t="s">
        <v>1726</v>
      </c>
      <c r="B1193" t="str">
        <f t="shared" si="108"/>
        <v>N</v>
      </c>
      <c r="C1193" t="str">
        <f t="shared" si="109"/>
        <v>L</v>
      </c>
      <c r="D1193" s="3">
        <v>2071.335</v>
      </c>
      <c r="E1193" s="3">
        <v>0.28699999999999998</v>
      </c>
      <c r="F1193" s="3">
        <v>2046.2146920606699</v>
      </c>
      <c r="G1193" s="3">
        <v>0.140749216079711</v>
      </c>
      <c r="H1193" s="3">
        <f t="shared" si="110"/>
        <v>1.212759304474174</v>
      </c>
      <c r="I1193" s="3">
        <f t="shared" si="111"/>
        <v>0.49041538703732057</v>
      </c>
      <c r="J1193" s="26">
        <v>2071.33518</v>
      </c>
      <c r="K1193" s="26">
        <v>0.25769329099999999</v>
      </c>
      <c r="L1193" s="3">
        <f t="shared" si="112"/>
        <v>-8.6900477228594622E-6</v>
      </c>
      <c r="M1193" s="3">
        <f t="shared" si="113"/>
        <v>0.89788603135888501</v>
      </c>
    </row>
    <row r="1194" spans="1:13" x14ac:dyDescent="0.2">
      <c r="A1194" t="s">
        <v>1822</v>
      </c>
      <c r="B1194" t="str">
        <f t="shared" si="108"/>
        <v>N</v>
      </c>
      <c r="C1194" t="str">
        <f t="shared" si="109"/>
        <v>L</v>
      </c>
      <c r="D1194" s="3">
        <v>2577.6179999999999</v>
      </c>
      <c r="E1194" s="3">
        <v>0.52100000000000002</v>
      </c>
      <c r="F1194" s="3">
        <v>2531.73428450541</v>
      </c>
      <c r="G1194" s="3">
        <v>0.58610486984252896</v>
      </c>
      <c r="H1194" s="3">
        <f t="shared" si="110"/>
        <v>1.7800820561692996</v>
      </c>
      <c r="I1194" s="3">
        <f t="shared" si="111"/>
        <v>1.1249613624616679</v>
      </c>
      <c r="J1194" s="26">
        <v>2514.5841500000001</v>
      </c>
      <c r="K1194" s="26">
        <v>0.35717821100000002</v>
      </c>
      <c r="L1194" s="3">
        <f t="shared" si="112"/>
        <v>2.4454302383052804</v>
      </c>
      <c r="M1194" s="3">
        <f t="shared" si="113"/>
        <v>0.68556278502879076</v>
      </c>
    </row>
    <row r="1195" spans="1:13" x14ac:dyDescent="0.2">
      <c r="A1195" t="s">
        <v>1576</v>
      </c>
      <c r="B1195" t="str">
        <f t="shared" si="108"/>
        <v>N</v>
      </c>
      <c r="C1195" t="str">
        <f t="shared" si="109"/>
        <v>L</v>
      </c>
      <c r="D1195" s="3">
        <v>3448.0459999999998</v>
      </c>
      <c r="E1195" s="3">
        <v>2.1920000000000002</v>
      </c>
      <c r="F1195" s="3">
        <v>3416.7735831770101</v>
      </c>
      <c r="G1195" s="3">
        <v>0.84263396263122503</v>
      </c>
      <c r="H1195" s="3">
        <f t="shared" si="110"/>
        <v>0.90696054585668895</v>
      </c>
      <c r="I1195" s="3">
        <f t="shared" si="111"/>
        <v>0.3844133041200844</v>
      </c>
      <c r="J1195" s="26">
        <v>3427.5683709999998</v>
      </c>
      <c r="K1195" s="26">
        <v>0.29533696199999998</v>
      </c>
      <c r="L1195" s="3">
        <f t="shared" si="112"/>
        <v>0.59389082976271146</v>
      </c>
      <c r="M1195" s="3">
        <f t="shared" si="113"/>
        <v>0.13473401551094888</v>
      </c>
    </row>
    <row r="1196" spans="1:13" x14ac:dyDescent="0.2">
      <c r="A1196" t="s">
        <v>1664</v>
      </c>
      <c r="B1196" t="str">
        <f t="shared" si="108"/>
        <v>N</v>
      </c>
      <c r="C1196" t="str">
        <f t="shared" si="109"/>
        <v>L</v>
      </c>
      <c r="D1196" s="3">
        <v>2472.3359999999998</v>
      </c>
      <c r="E1196" s="3">
        <v>0.64</v>
      </c>
      <c r="F1196" s="3">
        <v>2439.9440427837199</v>
      </c>
      <c r="G1196" s="3">
        <v>0.44358873367309498</v>
      </c>
      <c r="H1196" s="3">
        <f t="shared" si="110"/>
        <v>1.3101761741235793</v>
      </c>
      <c r="I1196" s="3">
        <f t="shared" si="111"/>
        <v>0.69310739636421093</v>
      </c>
      <c r="J1196" s="26">
        <v>2458.3064680000002</v>
      </c>
      <c r="K1196" s="26">
        <v>0.26381516500000002</v>
      </c>
      <c r="L1196" s="3">
        <f t="shared" si="112"/>
        <v>0.56746057170221054</v>
      </c>
      <c r="M1196" s="3">
        <f t="shared" si="113"/>
        <v>0.4122111953125</v>
      </c>
    </row>
    <row r="1197" spans="1:13" x14ac:dyDescent="0.2">
      <c r="A1197" t="s">
        <v>1864</v>
      </c>
      <c r="B1197" t="str">
        <f t="shared" si="108"/>
        <v>N</v>
      </c>
      <c r="C1197" t="str">
        <f t="shared" si="109"/>
        <v>L</v>
      </c>
      <c r="D1197" s="3">
        <v>2618.5889999999999</v>
      </c>
      <c r="E1197" s="3">
        <v>0.97699999999999998</v>
      </c>
      <c r="F1197" s="3">
        <v>2577.8342643298201</v>
      </c>
      <c r="G1197" s="3">
        <v>0.418205976486206</v>
      </c>
      <c r="H1197" s="3">
        <f t="shared" si="110"/>
        <v>1.5563624406189669</v>
      </c>
      <c r="I1197" s="3">
        <f t="shared" si="111"/>
        <v>0.42805115300532859</v>
      </c>
      <c r="J1197" s="26">
        <v>2579.9626939999998</v>
      </c>
      <c r="K1197" s="26">
        <v>0.29365396500000002</v>
      </c>
      <c r="L1197" s="3">
        <f t="shared" si="112"/>
        <v>1.475080892801433</v>
      </c>
      <c r="M1197" s="3">
        <f t="shared" si="113"/>
        <v>0.30056700614124876</v>
      </c>
    </row>
    <row r="1198" spans="1:13" x14ac:dyDescent="0.2">
      <c r="A1198" t="s">
        <v>1898</v>
      </c>
      <c r="B1198" t="str">
        <f t="shared" si="108"/>
        <v>N</v>
      </c>
      <c r="C1198" t="str">
        <f t="shared" si="109"/>
        <v>L</v>
      </c>
      <c r="D1198" s="3">
        <v>3192.3180000000002</v>
      </c>
      <c r="E1198" s="3">
        <v>0.55200000000000005</v>
      </c>
      <c r="F1198" s="3">
        <v>3123.5070866456199</v>
      </c>
      <c r="G1198" s="3">
        <v>0.61723589897155695</v>
      </c>
      <c r="H1198" s="3">
        <f t="shared" si="110"/>
        <v>2.1555156270265154</v>
      </c>
      <c r="I1198" s="3">
        <f t="shared" si="111"/>
        <v>1.1181809763977479</v>
      </c>
      <c r="J1198" s="26">
        <v>3128.5312269999999</v>
      </c>
      <c r="K1198" s="26">
        <v>0.28032898899999997</v>
      </c>
      <c r="L1198" s="3">
        <f t="shared" si="112"/>
        <v>1.998133425304129</v>
      </c>
      <c r="M1198" s="3">
        <f t="shared" si="113"/>
        <v>0.50784237137681154</v>
      </c>
    </row>
    <row r="1199" spans="1:13" x14ac:dyDescent="0.2">
      <c r="A1199" t="s">
        <v>1830</v>
      </c>
      <c r="B1199" t="str">
        <f t="shared" si="108"/>
        <v>N</v>
      </c>
      <c r="C1199" t="str">
        <f t="shared" si="109"/>
        <v>L</v>
      </c>
      <c r="D1199" s="3">
        <v>2731.3310000000001</v>
      </c>
      <c r="E1199" s="3">
        <v>0.61099999999999999</v>
      </c>
      <c r="F1199" s="3">
        <v>2648.50803794781</v>
      </c>
      <c r="G1199" s="3">
        <v>0.314806938171386</v>
      </c>
      <c r="H1199" s="3">
        <f t="shared" si="110"/>
        <v>3.0323297341915048</v>
      </c>
      <c r="I1199" s="3">
        <f t="shared" si="111"/>
        <v>0.51523230469948611</v>
      </c>
      <c r="J1199" s="26">
        <v>2677.5102080000001</v>
      </c>
      <c r="K1199" s="26">
        <v>0.301216125</v>
      </c>
      <c r="L1199" s="3">
        <f t="shared" si="112"/>
        <v>1.9704968749668195</v>
      </c>
      <c r="M1199" s="3">
        <f t="shared" si="113"/>
        <v>0.49298874795417352</v>
      </c>
    </row>
    <row r="1200" spans="1:13" x14ac:dyDescent="0.2">
      <c r="A1200" t="s">
        <v>1817</v>
      </c>
      <c r="B1200" t="str">
        <f t="shared" si="108"/>
        <v>N</v>
      </c>
      <c r="C1200" t="str">
        <f t="shared" si="109"/>
        <v>L</v>
      </c>
      <c r="D1200" s="3">
        <v>3367.0619999999999</v>
      </c>
      <c r="E1200" s="3">
        <v>0.54</v>
      </c>
      <c r="F1200" s="3">
        <v>3289.8541445957298</v>
      </c>
      <c r="G1200" s="3">
        <v>1.02712678909301</v>
      </c>
      <c r="H1200" s="3">
        <f t="shared" si="110"/>
        <v>2.2930333746236347</v>
      </c>
      <c r="I1200" s="3">
        <f t="shared" si="111"/>
        <v>1.9020866464685369</v>
      </c>
      <c r="J1200" s="26">
        <v>3274.6237369999999</v>
      </c>
      <c r="K1200" s="26">
        <v>0.28620290799999998</v>
      </c>
      <c r="L1200" s="3">
        <f t="shared" si="112"/>
        <v>2.7453686032511433</v>
      </c>
      <c r="M1200" s="3">
        <f t="shared" si="113"/>
        <v>0.53000538518518514</v>
      </c>
    </row>
    <row r="1201" spans="1:13" x14ac:dyDescent="0.2">
      <c r="A1201" t="s">
        <v>1775</v>
      </c>
      <c r="B1201" t="str">
        <f t="shared" si="108"/>
        <v>N</v>
      </c>
      <c r="C1201" t="str">
        <f t="shared" si="109"/>
        <v>L</v>
      </c>
      <c r="D1201" s="3">
        <v>2275.788</v>
      </c>
      <c r="E1201" s="3">
        <v>0.17199999999999999</v>
      </c>
      <c r="F1201" s="3">
        <v>2219.9836260951502</v>
      </c>
      <c r="G1201" s="3">
        <v>0.19028306007385201</v>
      </c>
      <c r="H1201" s="3">
        <f t="shared" si="110"/>
        <v>2.4520901729356974</v>
      </c>
      <c r="I1201" s="3">
        <f t="shared" si="111"/>
        <v>1.1062968608944885</v>
      </c>
      <c r="J1201" s="26">
        <v>2247.0730149999999</v>
      </c>
      <c r="K1201" s="26">
        <v>0.29577493700000002</v>
      </c>
      <c r="L1201" s="3">
        <f t="shared" si="112"/>
        <v>1.2617601024348519</v>
      </c>
      <c r="M1201" s="3">
        <f t="shared" si="113"/>
        <v>1.7196217267441862</v>
      </c>
    </row>
    <row r="1202" spans="1:13" x14ac:dyDescent="0.2">
      <c r="A1202" t="s">
        <v>1921</v>
      </c>
      <c r="B1202" t="str">
        <f t="shared" si="108"/>
        <v>N</v>
      </c>
      <c r="C1202" t="str">
        <f t="shared" si="109"/>
        <v>L</v>
      </c>
      <c r="D1202" s="3">
        <v>2669.9870000000001</v>
      </c>
      <c r="E1202" s="3">
        <v>0.49099999999999999</v>
      </c>
      <c r="F1202" s="3">
        <v>2613.4655567500199</v>
      </c>
      <c r="G1202" s="3">
        <v>0.20461106300354001</v>
      </c>
      <c r="H1202" s="3">
        <f t="shared" si="110"/>
        <v>2.1169182939834599</v>
      </c>
      <c r="I1202" s="3">
        <f t="shared" si="111"/>
        <v>0.41672314257340126</v>
      </c>
      <c r="J1202" s="26">
        <v>2625.0191479999999</v>
      </c>
      <c r="K1202" s="26">
        <v>0.832132816</v>
      </c>
      <c r="L1202" s="3">
        <f t="shared" si="112"/>
        <v>1.6841974136952809</v>
      </c>
      <c r="M1202" s="3">
        <f t="shared" si="113"/>
        <v>1.6947715193482689</v>
      </c>
    </row>
    <row r="1203" spans="1:13" x14ac:dyDescent="0.2">
      <c r="A1203" t="s">
        <v>1878</v>
      </c>
      <c r="B1203" t="str">
        <f t="shared" si="108"/>
        <v>N</v>
      </c>
      <c r="C1203" t="str">
        <f t="shared" si="109"/>
        <v>L</v>
      </c>
      <c r="D1203" s="3">
        <v>9456.44</v>
      </c>
      <c r="E1203" s="3">
        <v>69.606999999999999</v>
      </c>
      <c r="F1203" s="3">
        <v>9182.3916008523101</v>
      </c>
      <c r="G1203" s="3">
        <v>5.1234970092773402</v>
      </c>
      <c r="H1203" s="3">
        <f t="shared" si="110"/>
        <v>2.8980081208963453</v>
      </c>
      <c r="I1203" s="3">
        <f t="shared" si="111"/>
        <v>7.3606059868653151E-2</v>
      </c>
      <c r="J1203" s="26">
        <v>9233.2887730000002</v>
      </c>
      <c r="K1203" s="26">
        <v>3.614180803</v>
      </c>
      <c r="L1203" s="3">
        <f t="shared" si="112"/>
        <v>2.3597804987923605</v>
      </c>
      <c r="M1203" s="3">
        <f t="shared" si="113"/>
        <v>5.192266299366443E-2</v>
      </c>
    </row>
    <row r="1204" spans="1:13" x14ac:dyDescent="0.2">
      <c r="A1204" t="s">
        <v>1718</v>
      </c>
      <c r="B1204" t="str">
        <f t="shared" ref="B1204:B1267" si="114">IF(LEFT(A1204,1)="N","N","P")</f>
        <v>N</v>
      </c>
      <c r="C1204" t="str">
        <f t="shared" si="109"/>
        <v>L</v>
      </c>
      <c r="D1204" s="3">
        <v>7604.06</v>
      </c>
      <c r="E1204" s="3">
        <v>8.4979999999999993</v>
      </c>
      <c r="F1204" s="3">
        <v>7417.2876051181402</v>
      </c>
      <c r="G1204" s="3">
        <v>3.7225871086120601</v>
      </c>
      <c r="H1204" s="3">
        <f t="shared" si="110"/>
        <v>2.4562193733592346</v>
      </c>
      <c r="I1204" s="3">
        <f t="shared" si="111"/>
        <v>0.43805449618875741</v>
      </c>
      <c r="J1204" s="26">
        <v>7537.7599689999997</v>
      </c>
      <c r="K1204" s="26">
        <v>2.6860258579999998</v>
      </c>
      <c r="L1204" s="3">
        <f t="shared" si="112"/>
        <v>0.87190304916058881</v>
      </c>
      <c r="M1204" s="3">
        <f t="shared" si="113"/>
        <v>0.31607741327371147</v>
      </c>
    </row>
    <row r="1205" spans="1:13" x14ac:dyDescent="0.2">
      <c r="A1205" t="s">
        <v>1834</v>
      </c>
      <c r="B1205" t="str">
        <f t="shared" si="114"/>
        <v>N</v>
      </c>
      <c r="C1205" t="str">
        <f t="shared" si="109"/>
        <v>L</v>
      </c>
      <c r="D1205" s="3">
        <v>7778.1180000000004</v>
      </c>
      <c r="E1205" s="3">
        <v>15.645</v>
      </c>
      <c r="F1205" s="3">
        <v>7599.2322948595302</v>
      </c>
      <c r="G1205" s="3">
        <v>4.0612328052520699</v>
      </c>
      <c r="H1205" s="3">
        <f t="shared" si="110"/>
        <v>2.2998584637115331</v>
      </c>
      <c r="I1205" s="3">
        <f t="shared" si="111"/>
        <v>0.2595866286514586</v>
      </c>
      <c r="J1205" s="26">
        <v>7679.7666589999999</v>
      </c>
      <c r="K1205" s="26">
        <v>5.360685825</v>
      </c>
      <c r="L1205" s="3">
        <f t="shared" si="112"/>
        <v>1.2644619302510003</v>
      </c>
      <c r="M1205" s="3">
        <f t="shared" si="113"/>
        <v>0.34264530680728666</v>
      </c>
    </row>
    <row r="1206" spans="1:13" x14ac:dyDescent="0.2">
      <c r="A1206" t="s">
        <v>1886</v>
      </c>
      <c r="B1206" t="str">
        <f t="shared" si="114"/>
        <v>N</v>
      </c>
      <c r="C1206" t="str">
        <f t="shared" si="109"/>
        <v>L</v>
      </c>
      <c r="D1206" s="3">
        <v>10014.261</v>
      </c>
      <c r="E1206" s="3">
        <v>41.023000000000003</v>
      </c>
      <c r="F1206" s="3">
        <v>9726.8643224979205</v>
      </c>
      <c r="G1206" s="3">
        <v>4.6661639213562003</v>
      </c>
      <c r="H1206" s="3">
        <f t="shared" si="110"/>
        <v>2.8698740476414577</v>
      </c>
      <c r="I1206" s="3">
        <f t="shared" si="111"/>
        <v>0.11374506792180485</v>
      </c>
      <c r="J1206" s="26">
        <v>9911.1176930000001</v>
      </c>
      <c r="K1206" s="26">
        <v>2.8487129210000002</v>
      </c>
      <c r="L1206" s="3">
        <f t="shared" si="112"/>
        <v>1.0299642380001905</v>
      </c>
      <c r="M1206" s="3">
        <f t="shared" si="113"/>
        <v>6.9441847768325085E-2</v>
      </c>
    </row>
    <row r="1207" spans="1:13" x14ac:dyDescent="0.2">
      <c r="A1207" t="s">
        <v>1567</v>
      </c>
      <c r="B1207" t="str">
        <f t="shared" si="114"/>
        <v>N</v>
      </c>
      <c r="C1207" t="str">
        <f t="shared" si="109"/>
        <v>L</v>
      </c>
      <c r="D1207" s="3">
        <v>9998.3160000000007</v>
      </c>
      <c r="E1207" s="3">
        <v>49.360999999999997</v>
      </c>
      <c r="F1207" s="3">
        <v>9649.3819882531607</v>
      </c>
      <c r="G1207" s="3">
        <v>4.5930328369140598</v>
      </c>
      <c r="H1207" s="3">
        <f t="shared" si="110"/>
        <v>3.4899278213135094</v>
      </c>
      <c r="I1207" s="3">
        <f t="shared" si="111"/>
        <v>9.3049833611840521E-2</v>
      </c>
      <c r="J1207" s="26">
        <v>9790.3226749999994</v>
      </c>
      <c r="K1207" s="26">
        <v>2.7321469779999998</v>
      </c>
      <c r="L1207" s="3">
        <f t="shared" si="112"/>
        <v>2.080283569753159</v>
      </c>
      <c r="M1207" s="3">
        <f t="shared" si="113"/>
        <v>5.5350316606227586E-2</v>
      </c>
    </row>
    <row r="1208" spans="1:13" x14ac:dyDescent="0.2">
      <c r="A1208" t="s">
        <v>1579</v>
      </c>
      <c r="B1208" t="str">
        <f t="shared" si="114"/>
        <v>N</v>
      </c>
      <c r="C1208" t="str">
        <f t="shared" si="109"/>
        <v>L</v>
      </c>
      <c r="D1208" s="3">
        <v>9949.3009999999995</v>
      </c>
      <c r="E1208" s="3">
        <v>35.619999999999997</v>
      </c>
      <c r="F1208" s="3">
        <v>9701.5186918111503</v>
      </c>
      <c r="G1208" s="3">
        <v>4.5097532272338796</v>
      </c>
      <c r="H1208" s="3">
        <f t="shared" si="110"/>
        <v>2.4904494113591413</v>
      </c>
      <c r="I1208" s="3">
        <f t="shared" si="111"/>
        <v>0.12660733372357888</v>
      </c>
      <c r="J1208" s="26">
        <v>9695.132141</v>
      </c>
      <c r="K1208" s="26">
        <v>4.729032278</v>
      </c>
      <c r="L1208" s="3">
        <f t="shared" si="112"/>
        <v>2.5546403611670754</v>
      </c>
      <c r="M1208" s="3">
        <f t="shared" si="113"/>
        <v>0.13276339915777655</v>
      </c>
    </row>
    <row r="1209" spans="1:13" x14ac:dyDescent="0.2">
      <c r="A1209" t="s">
        <v>1741</v>
      </c>
      <c r="B1209" t="str">
        <f t="shared" si="114"/>
        <v>N</v>
      </c>
      <c r="C1209" t="str">
        <f t="shared" si="109"/>
        <v>L</v>
      </c>
      <c r="D1209" s="3">
        <v>9366.1350000000002</v>
      </c>
      <c r="E1209" s="3">
        <v>120.041</v>
      </c>
      <c r="F1209" s="3">
        <v>9072.5524516439491</v>
      </c>
      <c r="G1209" s="3">
        <v>6.3009848594665501</v>
      </c>
      <c r="H1209" s="3">
        <f t="shared" si="110"/>
        <v>3.1345111762327909</v>
      </c>
      <c r="I1209" s="3">
        <f t="shared" si="111"/>
        <v>5.2490272985617835E-2</v>
      </c>
      <c r="J1209" s="26">
        <v>9042.0927019999999</v>
      </c>
      <c r="K1209" s="26">
        <v>2.773649931</v>
      </c>
      <c r="L1209" s="3">
        <f t="shared" si="112"/>
        <v>3.4597226924446454</v>
      </c>
      <c r="M1209" s="3">
        <f t="shared" si="113"/>
        <v>2.3105854924567439E-2</v>
      </c>
    </row>
    <row r="1210" spans="1:13" x14ac:dyDescent="0.2">
      <c r="A1210" t="s">
        <v>1838</v>
      </c>
      <c r="B1210" t="str">
        <f t="shared" si="114"/>
        <v>N</v>
      </c>
      <c r="C1210" t="str">
        <f t="shared" si="109"/>
        <v>L</v>
      </c>
      <c r="D1210" s="3">
        <v>6689.7030000000004</v>
      </c>
      <c r="E1210" s="3">
        <v>4.4009999999999998</v>
      </c>
      <c r="F1210" s="3">
        <v>6554.1536964955203</v>
      </c>
      <c r="G1210" s="3">
        <v>6.6971201896667401</v>
      </c>
      <c r="H1210" s="3">
        <f t="shared" si="110"/>
        <v>2.0262379885098056</v>
      </c>
      <c r="I1210" s="3">
        <f t="shared" si="111"/>
        <v>1.5217269233507704</v>
      </c>
      <c r="J1210" s="26">
        <v>6655.4795379999996</v>
      </c>
      <c r="K1210" s="26">
        <v>5.8697941299999998</v>
      </c>
      <c r="L1210" s="3">
        <f t="shared" si="112"/>
        <v>0.51158417645747256</v>
      </c>
      <c r="M1210" s="3">
        <f t="shared" si="113"/>
        <v>1.3337409975005681</v>
      </c>
    </row>
    <row r="1211" spans="1:13" x14ac:dyDescent="0.2">
      <c r="A1211" t="s">
        <v>1752</v>
      </c>
      <c r="B1211" t="str">
        <f t="shared" si="114"/>
        <v>N</v>
      </c>
      <c r="C1211" t="str">
        <f t="shared" si="109"/>
        <v>L</v>
      </c>
      <c r="D1211" s="3">
        <v>7409.3329999999996</v>
      </c>
      <c r="E1211" s="3">
        <v>40.918999999999997</v>
      </c>
      <c r="F1211" s="3">
        <v>7164.8606344157797</v>
      </c>
      <c r="G1211" s="3">
        <v>3.3379998207092201</v>
      </c>
      <c r="H1211" s="3">
        <f t="shared" si="110"/>
        <v>3.2995192088710268</v>
      </c>
      <c r="I1211" s="3">
        <f t="shared" si="111"/>
        <v>8.1575791703346126E-2</v>
      </c>
      <c r="J1211" s="26">
        <v>7226.6630260000002</v>
      </c>
      <c r="K1211" s="26">
        <v>2.7736728190000002</v>
      </c>
      <c r="L1211" s="3">
        <f t="shared" si="112"/>
        <v>2.4654037549668706</v>
      </c>
      <c r="M1211" s="3">
        <f t="shared" si="113"/>
        <v>6.7784472225616468E-2</v>
      </c>
    </row>
    <row r="1212" spans="1:13" x14ac:dyDescent="0.2">
      <c r="A1212" t="s">
        <v>1683</v>
      </c>
      <c r="B1212" t="str">
        <f t="shared" si="114"/>
        <v>N</v>
      </c>
      <c r="C1212" t="str">
        <f t="shared" si="109"/>
        <v>L</v>
      </c>
      <c r="D1212" s="3">
        <v>7006.4669999999996</v>
      </c>
      <c r="E1212" s="3">
        <v>6.9880000000000004</v>
      </c>
      <c r="F1212" s="3">
        <v>6876.7508400220304</v>
      </c>
      <c r="G1212" s="3">
        <v>4.0725889205932599</v>
      </c>
      <c r="H1212" s="3">
        <f t="shared" si="110"/>
        <v>1.8513775912734516</v>
      </c>
      <c r="I1212" s="3">
        <f t="shared" si="111"/>
        <v>0.58279749865387231</v>
      </c>
      <c r="J1212" s="26">
        <v>6965.804279</v>
      </c>
      <c r="K1212" s="26">
        <v>2.7413687709999999</v>
      </c>
      <c r="L1212" s="3">
        <f t="shared" si="112"/>
        <v>0.58035984469775848</v>
      </c>
      <c r="M1212" s="3">
        <f t="shared" si="113"/>
        <v>0.39229661863194043</v>
      </c>
    </row>
    <row r="1213" spans="1:13" x14ac:dyDescent="0.2">
      <c r="A1213" t="s">
        <v>1759</v>
      </c>
      <c r="B1213" t="str">
        <f t="shared" si="114"/>
        <v>N</v>
      </c>
      <c r="C1213" t="str">
        <f t="shared" si="109"/>
        <v>L</v>
      </c>
      <c r="D1213" s="3">
        <v>6765.6350000000002</v>
      </c>
      <c r="E1213" s="3">
        <v>3.06</v>
      </c>
      <c r="F1213" s="3">
        <v>6631.15342586717</v>
      </c>
      <c r="G1213" s="3">
        <v>5.6814117431640598</v>
      </c>
      <c r="H1213" s="3">
        <f t="shared" si="110"/>
        <v>1.9877154787810789</v>
      </c>
      <c r="I1213" s="3">
        <f t="shared" si="111"/>
        <v>1.8566705043019802</v>
      </c>
      <c r="J1213" s="26">
        <v>6725.1749319999999</v>
      </c>
      <c r="K1213" s="26">
        <v>2.742742062</v>
      </c>
      <c r="L1213" s="3">
        <f t="shared" si="112"/>
        <v>0.59802321585483575</v>
      </c>
      <c r="M1213" s="3">
        <f t="shared" si="113"/>
        <v>0.8963209352941176</v>
      </c>
    </row>
    <row r="1214" spans="1:13" x14ac:dyDescent="0.2">
      <c r="A1214" t="s">
        <v>1745</v>
      </c>
      <c r="B1214" t="str">
        <f t="shared" si="114"/>
        <v>N</v>
      </c>
      <c r="C1214" t="str">
        <f t="shared" si="109"/>
        <v>L</v>
      </c>
      <c r="D1214" s="3">
        <v>7458.9350000000004</v>
      </c>
      <c r="E1214" s="3">
        <v>32.161000000000001</v>
      </c>
      <c r="F1214" s="3">
        <v>7343.2069727580902</v>
      </c>
      <c r="G1214" s="3">
        <v>3.4601349830627401</v>
      </c>
      <c r="H1214" s="3">
        <f t="shared" si="110"/>
        <v>1.5515355374716395</v>
      </c>
      <c r="I1214" s="3">
        <f t="shared" si="111"/>
        <v>0.1075879165157408</v>
      </c>
      <c r="J1214" s="26">
        <v>7347.0581199999997</v>
      </c>
      <c r="K1214" s="26">
        <v>2.7173438069999998</v>
      </c>
      <c r="L1214" s="3">
        <f t="shared" si="112"/>
        <v>1.4999042088448378</v>
      </c>
      <c r="M1214" s="3">
        <f t="shared" si="113"/>
        <v>8.4491894126426409E-2</v>
      </c>
    </row>
    <row r="1215" spans="1:13" x14ac:dyDescent="0.2">
      <c r="A1215" t="s">
        <v>1911</v>
      </c>
      <c r="B1215" t="str">
        <f t="shared" si="114"/>
        <v>N</v>
      </c>
      <c r="C1215" t="str">
        <f t="shared" si="109"/>
        <v>L</v>
      </c>
      <c r="D1215" s="3">
        <v>7439.3209999999999</v>
      </c>
      <c r="E1215" s="3">
        <v>4.6280000000000001</v>
      </c>
      <c r="F1215" s="3">
        <v>7340.2922524052801</v>
      </c>
      <c r="G1215" s="3">
        <v>3.8833971023559499</v>
      </c>
      <c r="H1215" s="3">
        <f t="shared" si="110"/>
        <v>1.3311530392991482</v>
      </c>
      <c r="I1215" s="3">
        <f t="shared" si="111"/>
        <v>0.83910914052635044</v>
      </c>
      <c r="J1215" s="26">
        <v>7405.1579549999997</v>
      </c>
      <c r="K1215" s="26">
        <v>4.9079577920000004</v>
      </c>
      <c r="L1215" s="3">
        <f t="shared" si="112"/>
        <v>0.45922262260225416</v>
      </c>
      <c r="M1215" s="3">
        <f t="shared" si="113"/>
        <v>1.0604921763180639</v>
      </c>
    </row>
    <row r="1216" spans="1:13" x14ac:dyDescent="0.2">
      <c r="A1216" t="s">
        <v>1858</v>
      </c>
      <c r="B1216" t="str">
        <f t="shared" si="114"/>
        <v>N</v>
      </c>
      <c r="C1216" t="str">
        <f t="shared" si="109"/>
        <v>L</v>
      </c>
      <c r="D1216" s="3">
        <v>9367.4860000000008</v>
      </c>
      <c r="E1216" s="3">
        <v>35.067999999999998</v>
      </c>
      <c r="F1216" s="3">
        <v>9019.0337753022595</v>
      </c>
      <c r="G1216" s="3">
        <v>5.1644139289855904</v>
      </c>
      <c r="H1216" s="3">
        <f t="shared" si="110"/>
        <v>3.7198051291215299</v>
      </c>
      <c r="I1216" s="3">
        <f t="shared" si="111"/>
        <v>0.14726856190788157</v>
      </c>
      <c r="J1216" s="26">
        <v>9123.4251590000003</v>
      </c>
      <c r="K1216" s="26">
        <v>4.2599010469999996</v>
      </c>
      <c r="L1216" s="3">
        <f t="shared" si="112"/>
        <v>2.6054038511506761</v>
      </c>
      <c r="M1216" s="3">
        <f t="shared" si="113"/>
        <v>0.12147544904186153</v>
      </c>
    </row>
    <row r="1217" spans="1:13" x14ac:dyDescent="0.2">
      <c r="A1217" t="s">
        <v>1925</v>
      </c>
      <c r="B1217" t="str">
        <f t="shared" si="114"/>
        <v>N</v>
      </c>
      <c r="C1217" t="str">
        <f t="shared" si="109"/>
        <v>L</v>
      </c>
      <c r="D1217" s="3">
        <v>6940.3329999999996</v>
      </c>
      <c r="E1217" s="3">
        <v>4.5060000000000002</v>
      </c>
      <c r="F1217" s="3">
        <v>6831.8328247583704</v>
      </c>
      <c r="G1217" s="3">
        <v>3.7623651027679399</v>
      </c>
      <c r="H1217" s="3">
        <f t="shared" si="110"/>
        <v>1.5633280887477479</v>
      </c>
      <c r="I1217" s="3">
        <f t="shared" si="111"/>
        <v>0.83496784349044384</v>
      </c>
      <c r="J1217" s="26">
        <v>6882.5909419999998</v>
      </c>
      <c r="K1217" s="26">
        <v>2.6690068240000002</v>
      </c>
      <c r="L1217" s="3">
        <f t="shared" si="112"/>
        <v>0.8319782062330412</v>
      </c>
      <c r="M1217" s="3">
        <f t="shared" si="113"/>
        <v>0.5923228637372393</v>
      </c>
    </row>
    <row r="1218" spans="1:13" x14ac:dyDescent="0.2">
      <c r="A1218" t="s">
        <v>1904</v>
      </c>
      <c r="B1218" t="str">
        <f t="shared" si="114"/>
        <v>N</v>
      </c>
      <c r="C1218" t="str">
        <f t="shared" si="109"/>
        <v>L</v>
      </c>
      <c r="D1218" s="3">
        <v>7039.4080000000004</v>
      </c>
      <c r="E1218" s="3">
        <v>3.746</v>
      </c>
      <c r="F1218" s="3">
        <v>6795.8959429910601</v>
      </c>
      <c r="G1218" s="3">
        <v>1.46053194999694</v>
      </c>
      <c r="H1218" s="3">
        <f t="shared" si="110"/>
        <v>3.4592689755863026</v>
      </c>
      <c r="I1218" s="3">
        <f t="shared" si="111"/>
        <v>0.38989107047435667</v>
      </c>
      <c r="J1218" s="26">
        <v>6932.5839329999999</v>
      </c>
      <c r="K1218" s="26">
        <v>3.2436499599999999</v>
      </c>
      <c r="L1218" s="3">
        <f t="shared" si="112"/>
        <v>1.5175149245504802</v>
      </c>
      <c r="M1218" s="3">
        <f t="shared" si="113"/>
        <v>0.86589694607581413</v>
      </c>
    </row>
    <row r="1219" spans="1:13" x14ac:dyDescent="0.2">
      <c r="A1219" t="s">
        <v>1781</v>
      </c>
      <c r="B1219" t="str">
        <f t="shared" si="114"/>
        <v>N</v>
      </c>
      <c r="C1219" t="str">
        <f t="shared" si="109"/>
        <v>L</v>
      </c>
      <c r="D1219" s="3">
        <v>6429.7539999999999</v>
      </c>
      <c r="E1219" s="3">
        <v>3.222</v>
      </c>
      <c r="F1219" s="3">
        <v>6293.9291435136602</v>
      </c>
      <c r="G1219" s="3">
        <v>2.0573551654815598</v>
      </c>
      <c r="H1219" s="3">
        <f t="shared" si="110"/>
        <v>2.1124425053639646</v>
      </c>
      <c r="I1219" s="3">
        <f t="shared" si="111"/>
        <v>0.63853357091296081</v>
      </c>
      <c r="J1219" s="26">
        <v>6347.6220030000004</v>
      </c>
      <c r="K1219" s="26">
        <v>4.5377299789999999</v>
      </c>
      <c r="L1219" s="3">
        <f t="shared" si="112"/>
        <v>1.2773738622037407</v>
      </c>
      <c r="M1219" s="3">
        <f t="shared" si="113"/>
        <v>1.4083581561142147</v>
      </c>
    </row>
    <row r="1220" spans="1:13" x14ac:dyDescent="0.2">
      <c r="A1220" t="s">
        <v>1703</v>
      </c>
      <c r="B1220" t="str">
        <f t="shared" si="114"/>
        <v>N</v>
      </c>
      <c r="C1220" t="str">
        <f t="shared" ref="C1220:C1283" si="115" xml:space="preserve"> IF(B1220="P",LEFT(A1220,1),MID(A1220,2,1))</f>
        <v>L</v>
      </c>
      <c r="D1220" s="3">
        <v>9786.6779999999999</v>
      </c>
      <c r="E1220" s="3">
        <v>31.117999999999999</v>
      </c>
      <c r="F1220" s="3">
        <v>9508.1259644420497</v>
      </c>
      <c r="G1220" s="3">
        <v>6.2730131149291903</v>
      </c>
      <c r="H1220" s="3">
        <f t="shared" ref="H1220:H1283" si="116">(D1220-F1220)*100/D1220</f>
        <v>2.846236849296055</v>
      </c>
      <c r="I1220" s="3">
        <f t="shared" ref="I1220:I1283" si="117">G1220/E1220</f>
        <v>0.20158792708172732</v>
      </c>
      <c r="J1220" s="26">
        <v>9563.6003619999992</v>
      </c>
      <c r="K1220" s="26">
        <v>2.7783310409999999</v>
      </c>
      <c r="L1220" s="3">
        <f t="shared" ref="L1220:L1283" si="118">(D1220-J1220)*100/D1220</f>
        <v>2.2794010184048221</v>
      </c>
      <c r="M1220" s="3">
        <f t="shared" ref="M1220:M1283" si="119">K1220/E1220</f>
        <v>8.9283727778134842E-2</v>
      </c>
    </row>
    <row r="1221" spans="1:13" x14ac:dyDescent="0.2">
      <c r="A1221" t="s">
        <v>1810</v>
      </c>
      <c r="B1221" t="str">
        <f t="shared" si="114"/>
        <v>N</v>
      </c>
      <c r="C1221" t="str">
        <f t="shared" si="115"/>
        <v>L</v>
      </c>
      <c r="D1221" s="3">
        <v>7165.4740000000002</v>
      </c>
      <c r="E1221" s="3">
        <v>6.4039999999999999</v>
      </c>
      <c r="F1221" s="3">
        <v>6861.0951894056298</v>
      </c>
      <c r="G1221" s="3">
        <v>2.64989709854125</v>
      </c>
      <c r="H1221" s="3">
        <f t="shared" si="116"/>
        <v>4.2478531161284012</v>
      </c>
      <c r="I1221" s="3">
        <f t="shared" si="117"/>
        <v>0.41378780426940193</v>
      </c>
      <c r="J1221" s="26">
        <v>7035.2799949999999</v>
      </c>
      <c r="K1221" s="26">
        <v>3.3756890300000002</v>
      </c>
      <c r="L1221" s="3">
        <f t="shared" si="118"/>
        <v>1.816962911316129</v>
      </c>
      <c r="M1221" s="3">
        <f t="shared" si="119"/>
        <v>0.52712195971267961</v>
      </c>
    </row>
    <row r="1222" spans="1:13" x14ac:dyDescent="0.2">
      <c r="A1222" t="s">
        <v>1798</v>
      </c>
      <c r="B1222" t="str">
        <f t="shared" si="114"/>
        <v>N</v>
      </c>
      <c r="C1222" t="str">
        <f t="shared" si="115"/>
        <v>L</v>
      </c>
      <c r="D1222" s="3">
        <v>7449.5110000000004</v>
      </c>
      <c r="E1222" s="3">
        <v>3.1520000000000001</v>
      </c>
      <c r="F1222" s="3">
        <v>7360.7318764141301</v>
      </c>
      <c r="G1222" s="3">
        <v>2.6018099784850999</v>
      </c>
      <c r="H1222" s="3">
        <f t="shared" si="116"/>
        <v>1.1917443116181767</v>
      </c>
      <c r="I1222" s="3">
        <f t="shared" si="117"/>
        <v>0.82544732819958744</v>
      </c>
      <c r="J1222" s="26">
        <v>7419.4176580000003</v>
      </c>
      <c r="K1222" s="26">
        <v>4.9350910189999997</v>
      </c>
      <c r="L1222" s="3">
        <f t="shared" si="118"/>
        <v>0.40396399173046549</v>
      </c>
      <c r="M1222" s="3">
        <f t="shared" si="119"/>
        <v>1.5657014654187815</v>
      </c>
    </row>
    <row r="1223" spans="1:13" x14ac:dyDescent="0.2">
      <c r="A1223" t="s">
        <v>1616</v>
      </c>
      <c r="B1223" t="str">
        <f t="shared" si="114"/>
        <v>N</v>
      </c>
      <c r="C1223" t="str">
        <f t="shared" si="115"/>
        <v>L</v>
      </c>
      <c r="D1223" s="3">
        <v>6676.7910000000002</v>
      </c>
      <c r="E1223" s="3">
        <v>3.8820000000000001</v>
      </c>
      <c r="F1223" s="3">
        <v>6457.8394472507498</v>
      </c>
      <c r="G1223" s="3">
        <v>1.21189308166503</v>
      </c>
      <c r="H1223" s="3">
        <f t="shared" si="116"/>
        <v>3.2792931926317652</v>
      </c>
      <c r="I1223" s="3">
        <f t="shared" si="117"/>
        <v>0.31218265885240337</v>
      </c>
      <c r="J1223" s="26">
        <v>6585.4944320000004</v>
      </c>
      <c r="K1223" s="26">
        <v>2.6315441129999999</v>
      </c>
      <c r="L1223" s="3">
        <f t="shared" si="118"/>
        <v>1.3673719605720736</v>
      </c>
      <c r="M1223" s="3">
        <f t="shared" si="119"/>
        <v>0.6778835942812983</v>
      </c>
    </row>
    <row r="1224" spans="1:13" x14ac:dyDescent="0.2">
      <c r="A1224" t="s">
        <v>1755</v>
      </c>
      <c r="B1224" t="str">
        <f t="shared" si="114"/>
        <v>N</v>
      </c>
      <c r="C1224" t="str">
        <f t="shared" si="115"/>
        <v>L</v>
      </c>
      <c r="D1224" s="3">
        <v>7578.6360000000004</v>
      </c>
      <c r="E1224" s="3">
        <v>2.9119999999999999</v>
      </c>
      <c r="F1224" s="3">
        <v>7429.0034010132204</v>
      </c>
      <c r="G1224" s="3">
        <v>8.3506610393524099</v>
      </c>
      <c r="H1224" s="3">
        <f t="shared" si="116"/>
        <v>1.9744001293475508</v>
      </c>
      <c r="I1224" s="3">
        <f t="shared" si="117"/>
        <v>2.8676720602171737</v>
      </c>
      <c r="J1224" s="26">
        <v>7421.3470619999998</v>
      </c>
      <c r="K1224" s="26">
        <v>2.650724173</v>
      </c>
      <c r="L1224" s="3">
        <f t="shared" si="118"/>
        <v>2.0754254195609949</v>
      </c>
      <c r="M1224" s="3">
        <f t="shared" si="119"/>
        <v>0.91027615831043962</v>
      </c>
    </row>
    <row r="1225" spans="1:13" x14ac:dyDescent="0.2">
      <c r="A1225" t="s">
        <v>1862</v>
      </c>
      <c r="B1225" t="str">
        <f t="shared" si="114"/>
        <v>N</v>
      </c>
      <c r="C1225" t="str">
        <f t="shared" si="115"/>
        <v>L</v>
      </c>
      <c r="D1225" s="3">
        <v>6953.9629999999997</v>
      </c>
      <c r="E1225" s="3">
        <v>3.7450000000000001</v>
      </c>
      <c r="F1225" s="3">
        <v>6836.42723447977</v>
      </c>
      <c r="G1225" s="3">
        <v>4.0489568710327104</v>
      </c>
      <c r="H1225" s="3">
        <f t="shared" si="116"/>
        <v>1.6901983159851397</v>
      </c>
      <c r="I1225" s="3">
        <f t="shared" si="117"/>
        <v>1.0811633834533272</v>
      </c>
      <c r="J1225" s="26">
        <v>6907.0666019999999</v>
      </c>
      <c r="K1225" s="26">
        <v>2.73744297</v>
      </c>
      <c r="L1225" s="3">
        <f t="shared" si="118"/>
        <v>0.67438377224612589</v>
      </c>
      <c r="M1225" s="3">
        <f t="shared" si="119"/>
        <v>0.73095940453938579</v>
      </c>
    </row>
    <row r="1226" spans="1:13" x14ac:dyDescent="0.2">
      <c r="A1226" t="s">
        <v>1594</v>
      </c>
      <c r="B1226" t="str">
        <f t="shared" si="114"/>
        <v>N</v>
      </c>
      <c r="C1226" t="str">
        <f t="shared" si="115"/>
        <v>L</v>
      </c>
      <c r="D1226" s="3">
        <v>7731.4059999999999</v>
      </c>
      <c r="E1226" s="3">
        <v>3.8170000000000002</v>
      </c>
      <c r="F1226" s="3">
        <v>7485.3007778334704</v>
      </c>
      <c r="G1226" s="3">
        <v>2.24945020675659</v>
      </c>
      <c r="H1226" s="3">
        <f t="shared" si="116"/>
        <v>3.1831884416175988</v>
      </c>
      <c r="I1226" s="3">
        <f t="shared" si="117"/>
        <v>0.58932413066717049</v>
      </c>
      <c r="J1226" s="26">
        <v>7571.6661780000004</v>
      </c>
      <c r="K1226" s="26">
        <v>2.654935837</v>
      </c>
      <c r="L1226" s="3">
        <f t="shared" si="118"/>
        <v>2.0661160725487648</v>
      </c>
      <c r="M1226" s="3">
        <f t="shared" si="119"/>
        <v>0.69555562929001835</v>
      </c>
    </row>
    <row r="1227" spans="1:13" x14ac:dyDescent="0.2">
      <c r="A1227" t="s">
        <v>1651</v>
      </c>
      <c r="B1227" t="str">
        <f t="shared" si="114"/>
        <v>N</v>
      </c>
      <c r="C1227" t="str">
        <f t="shared" si="115"/>
        <v>L</v>
      </c>
      <c r="D1227" s="3">
        <v>6843.2669999999998</v>
      </c>
      <c r="E1227" s="3">
        <v>3.5939999999999999</v>
      </c>
      <c r="F1227" s="3">
        <v>6515.52002986555</v>
      </c>
      <c r="G1227" s="3">
        <v>1.18641781806945</v>
      </c>
      <c r="H1227" s="3">
        <f t="shared" si="116"/>
        <v>4.7893348328283816</v>
      </c>
      <c r="I1227" s="3">
        <f t="shared" si="117"/>
        <v>0.33011068950179467</v>
      </c>
      <c r="J1227" s="26">
        <v>6660.5618880000002</v>
      </c>
      <c r="K1227" s="26">
        <v>2.6906208989999998</v>
      </c>
      <c r="L1227" s="3">
        <f t="shared" si="118"/>
        <v>2.6698521627170129</v>
      </c>
      <c r="M1227" s="3">
        <f t="shared" si="119"/>
        <v>0.74864243155258758</v>
      </c>
    </row>
    <row r="1228" spans="1:13" x14ac:dyDescent="0.2">
      <c r="A1228" t="s">
        <v>1923</v>
      </c>
      <c r="B1228" t="str">
        <f t="shared" si="114"/>
        <v>N</v>
      </c>
      <c r="C1228" t="str">
        <f t="shared" si="115"/>
        <v>L</v>
      </c>
      <c r="D1228" s="3">
        <v>7054.1139999999996</v>
      </c>
      <c r="E1228" s="3">
        <v>2.9140000000000001</v>
      </c>
      <c r="F1228" s="3">
        <v>6916.4873771685598</v>
      </c>
      <c r="G1228" s="3">
        <v>2.00164794921875</v>
      </c>
      <c r="H1228" s="3">
        <f t="shared" si="116"/>
        <v>1.9510121729169649</v>
      </c>
      <c r="I1228" s="3">
        <f t="shared" si="117"/>
        <v>0.6869073264305936</v>
      </c>
      <c r="J1228" s="26">
        <v>6977.9239550000002</v>
      </c>
      <c r="K1228" s="26">
        <v>2.9344038960000001</v>
      </c>
      <c r="L1228" s="3">
        <f t="shared" si="118"/>
        <v>1.0800795819290612</v>
      </c>
      <c r="M1228" s="3">
        <f t="shared" si="119"/>
        <v>1.0070020233356212</v>
      </c>
    </row>
    <row r="1229" spans="1:13" x14ac:dyDescent="0.2">
      <c r="A1229" t="s">
        <v>1808</v>
      </c>
      <c r="B1229" t="str">
        <f t="shared" si="114"/>
        <v>N</v>
      </c>
      <c r="C1229" t="str">
        <f t="shared" si="115"/>
        <v>L</v>
      </c>
      <c r="D1229" s="3">
        <v>9255.4120000000003</v>
      </c>
      <c r="E1229" s="3">
        <v>20.93</v>
      </c>
      <c r="F1229" s="3">
        <v>9102.89809029553</v>
      </c>
      <c r="G1229" s="3">
        <v>24.372329950332599</v>
      </c>
      <c r="H1229" s="3">
        <f t="shared" si="116"/>
        <v>1.6478349068033955</v>
      </c>
      <c r="I1229" s="3">
        <f t="shared" si="117"/>
        <v>1.1644687028348113</v>
      </c>
      <c r="J1229" s="26">
        <v>9160.3358840000001</v>
      </c>
      <c r="K1229" s="26">
        <v>3.7775428299999998</v>
      </c>
      <c r="L1229" s="3">
        <f t="shared" si="118"/>
        <v>1.0272488788181464</v>
      </c>
      <c r="M1229" s="3">
        <f t="shared" si="119"/>
        <v>0.18048460726230292</v>
      </c>
    </row>
    <row r="1230" spans="1:13" x14ac:dyDescent="0.2">
      <c r="A1230" t="s">
        <v>1956</v>
      </c>
      <c r="B1230" t="str">
        <f t="shared" si="114"/>
        <v>N</v>
      </c>
      <c r="C1230" t="str">
        <f t="shared" si="115"/>
        <v>L</v>
      </c>
      <c r="D1230" s="3">
        <v>8327.75</v>
      </c>
      <c r="E1230" s="3">
        <v>5.0069999999999997</v>
      </c>
      <c r="F1230" s="3">
        <v>8067.1532260270797</v>
      </c>
      <c r="G1230" s="3">
        <v>2.0242438316345202</v>
      </c>
      <c r="H1230" s="3">
        <f t="shared" si="116"/>
        <v>3.1292578904616533</v>
      </c>
      <c r="I1230" s="3">
        <f t="shared" si="117"/>
        <v>0.40428277044827649</v>
      </c>
      <c r="J1230" s="26">
        <v>8140.3076719999999</v>
      </c>
      <c r="K1230" s="26">
        <v>2.8242619040000001</v>
      </c>
      <c r="L1230" s="3">
        <f t="shared" si="118"/>
        <v>2.2508159827084158</v>
      </c>
      <c r="M1230" s="3">
        <f t="shared" si="119"/>
        <v>0.56406269302975842</v>
      </c>
    </row>
    <row r="1231" spans="1:13" x14ac:dyDescent="0.2">
      <c r="A1231" t="s">
        <v>1777</v>
      </c>
      <c r="B1231" t="str">
        <f t="shared" si="114"/>
        <v>N</v>
      </c>
      <c r="C1231" t="str">
        <f t="shared" si="115"/>
        <v>L</v>
      </c>
      <c r="D1231" s="3">
        <v>7444.6540000000005</v>
      </c>
      <c r="E1231" s="3">
        <v>2.4329999999999998</v>
      </c>
      <c r="F1231" s="3">
        <v>7235.1866860747496</v>
      </c>
      <c r="G1231" s="3">
        <v>1.5897028446197501</v>
      </c>
      <c r="H1231" s="3">
        <f t="shared" si="116"/>
        <v>2.8136608353491095</v>
      </c>
      <c r="I1231" s="3">
        <f t="shared" si="117"/>
        <v>0.65339204464436917</v>
      </c>
      <c r="J1231" s="26">
        <v>7358.5449410000001</v>
      </c>
      <c r="K1231" s="26">
        <v>3.7547819609999999</v>
      </c>
      <c r="L1231" s="3">
        <f t="shared" si="118"/>
        <v>1.1566562932273325</v>
      </c>
      <c r="M1231" s="3">
        <f t="shared" si="119"/>
        <v>1.543272487053021</v>
      </c>
    </row>
    <row r="1232" spans="1:13" x14ac:dyDescent="0.2">
      <c r="A1232" t="s">
        <v>1581</v>
      </c>
      <c r="B1232" t="str">
        <f t="shared" si="114"/>
        <v>N</v>
      </c>
      <c r="C1232" t="str">
        <f t="shared" si="115"/>
        <v>L</v>
      </c>
      <c r="D1232" s="3">
        <v>8920.5679999999993</v>
      </c>
      <c r="E1232" s="3">
        <v>19.417999999999999</v>
      </c>
      <c r="F1232" s="3">
        <v>8692.5194166862493</v>
      </c>
      <c r="G1232" s="3">
        <v>6.2440459728240896</v>
      </c>
      <c r="H1232" s="3">
        <f t="shared" si="116"/>
        <v>2.5564356811556173</v>
      </c>
      <c r="I1232" s="3">
        <f t="shared" si="117"/>
        <v>0.32155968548893243</v>
      </c>
      <c r="J1232" s="26">
        <v>8748.5860200000006</v>
      </c>
      <c r="K1232" s="26">
        <v>3.0557219980000001</v>
      </c>
      <c r="L1232" s="3">
        <f t="shared" si="118"/>
        <v>1.9279263383228362</v>
      </c>
      <c r="M1232" s="3">
        <f t="shared" si="119"/>
        <v>0.15736543403028119</v>
      </c>
    </row>
    <row r="1233" spans="1:13" x14ac:dyDescent="0.2">
      <c r="A1233" t="s">
        <v>1933</v>
      </c>
      <c r="B1233" t="str">
        <f t="shared" si="114"/>
        <v>N</v>
      </c>
      <c r="C1233" t="str">
        <f t="shared" si="115"/>
        <v>L</v>
      </c>
      <c r="D1233" s="3">
        <v>9097.7739999999994</v>
      </c>
      <c r="E1233" s="3">
        <v>5.63</v>
      </c>
      <c r="F1233" s="3">
        <v>8848.3027436554603</v>
      </c>
      <c r="G1233" s="3">
        <v>9.0863409042358398</v>
      </c>
      <c r="H1233" s="3">
        <f t="shared" si="116"/>
        <v>2.7421131404730339</v>
      </c>
      <c r="I1233" s="3">
        <f t="shared" si="117"/>
        <v>1.6139149030614282</v>
      </c>
      <c r="J1233" s="26">
        <v>8921.7963450000007</v>
      </c>
      <c r="K1233" s="26">
        <v>2.7718949319999999</v>
      </c>
      <c r="L1233" s="3">
        <f t="shared" si="118"/>
        <v>1.9342935425742471</v>
      </c>
      <c r="M1233" s="3">
        <f t="shared" si="119"/>
        <v>0.49234368241563053</v>
      </c>
    </row>
    <row r="1234" spans="1:13" x14ac:dyDescent="0.2">
      <c r="A1234" t="s">
        <v>1705</v>
      </c>
      <c r="B1234" t="str">
        <f t="shared" si="114"/>
        <v>N</v>
      </c>
      <c r="C1234" t="str">
        <f t="shared" si="115"/>
        <v>L</v>
      </c>
      <c r="D1234" s="3">
        <v>8078.009</v>
      </c>
      <c r="E1234" s="3">
        <v>4.5709999999999997</v>
      </c>
      <c r="F1234" s="3">
        <v>7780.6448885442096</v>
      </c>
      <c r="G1234" s="3">
        <v>2.08832788467407</v>
      </c>
      <c r="H1234" s="3">
        <f t="shared" si="116"/>
        <v>3.6811559810813583</v>
      </c>
      <c r="I1234" s="3">
        <f t="shared" si="117"/>
        <v>0.45686455582456142</v>
      </c>
      <c r="J1234" s="26">
        <v>7945.5594250000004</v>
      </c>
      <c r="K1234" s="26">
        <v>2.6591312889999998</v>
      </c>
      <c r="L1234" s="3">
        <f t="shared" si="118"/>
        <v>1.6396314364096356</v>
      </c>
      <c r="M1234" s="3">
        <f t="shared" si="119"/>
        <v>0.58173950754758263</v>
      </c>
    </row>
    <row r="1235" spans="1:13" x14ac:dyDescent="0.2">
      <c r="A1235" t="s">
        <v>1720</v>
      </c>
      <c r="B1235" t="str">
        <f t="shared" si="114"/>
        <v>N</v>
      </c>
      <c r="C1235" t="str">
        <f t="shared" si="115"/>
        <v>L</v>
      </c>
      <c r="D1235" s="3">
        <v>8934.482</v>
      </c>
      <c r="E1235" s="3">
        <v>12.065</v>
      </c>
      <c r="F1235" s="3">
        <v>8680.1489639055908</v>
      </c>
      <c r="G1235" s="3">
        <v>6.2631127834319997</v>
      </c>
      <c r="H1235" s="3">
        <f t="shared" si="116"/>
        <v>2.8466455704360834</v>
      </c>
      <c r="I1235" s="3">
        <f t="shared" si="117"/>
        <v>0.51911419672043102</v>
      </c>
      <c r="J1235" s="26">
        <v>8850.4240009999994</v>
      </c>
      <c r="K1235" s="26">
        <v>2.682065964</v>
      </c>
      <c r="L1235" s="3">
        <f t="shared" si="118"/>
        <v>0.94082677652717372</v>
      </c>
      <c r="M1235" s="3">
        <f t="shared" si="119"/>
        <v>0.22230136460837133</v>
      </c>
    </row>
    <row r="1236" spans="1:13" x14ac:dyDescent="0.2">
      <c r="A1236" t="s">
        <v>1850</v>
      </c>
      <c r="B1236" t="str">
        <f t="shared" si="114"/>
        <v>N</v>
      </c>
      <c r="C1236" t="str">
        <f t="shared" si="115"/>
        <v>L</v>
      </c>
      <c r="D1236" s="3">
        <v>6966.31</v>
      </c>
      <c r="E1236" s="3">
        <v>3.46</v>
      </c>
      <c r="F1236" s="3">
        <v>6776.0578080196001</v>
      </c>
      <c r="G1236" s="3">
        <v>3.46253490447998</v>
      </c>
      <c r="H1236" s="3">
        <f t="shared" si="116"/>
        <v>2.7310325262642676</v>
      </c>
      <c r="I1236" s="3">
        <f t="shared" si="117"/>
        <v>1.0007326313525955</v>
      </c>
      <c r="J1236" s="26">
        <v>6887.1824809999998</v>
      </c>
      <c r="K1236" s="26">
        <v>2.9631638530000002</v>
      </c>
      <c r="L1236" s="3">
        <f t="shared" si="118"/>
        <v>1.1358598598110128</v>
      </c>
      <c r="M1236" s="3">
        <f t="shared" si="119"/>
        <v>0.85640573786127172</v>
      </c>
    </row>
    <row r="1237" spans="1:13" x14ac:dyDescent="0.2">
      <c r="A1237" t="s">
        <v>1789</v>
      </c>
      <c r="B1237" t="str">
        <f t="shared" si="114"/>
        <v>N</v>
      </c>
      <c r="C1237" t="str">
        <f t="shared" si="115"/>
        <v>L</v>
      </c>
      <c r="D1237" s="3">
        <v>6616.9160000000002</v>
      </c>
      <c r="E1237" s="3">
        <v>3.5870000000000002</v>
      </c>
      <c r="F1237" s="3">
        <v>6359.7656407227396</v>
      </c>
      <c r="G1237" s="3">
        <v>1.38980984687805</v>
      </c>
      <c r="H1237" s="3">
        <f t="shared" si="116"/>
        <v>3.8862569704264125</v>
      </c>
      <c r="I1237" s="3">
        <f t="shared" si="117"/>
        <v>0.38745744267578752</v>
      </c>
      <c r="J1237" s="26">
        <v>6473.2955250000005</v>
      </c>
      <c r="K1237" s="26">
        <v>5.0726850030000001</v>
      </c>
      <c r="L1237" s="3">
        <f t="shared" si="118"/>
        <v>2.1705047336251466</v>
      </c>
      <c r="M1237" s="3">
        <f t="shared" si="119"/>
        <v>1.4141859500975746</v>
      </c>
    </row>
    <row r="1238" spans="1:13" x14ac:dyDescent="0.2">
      <c r="A1238" t="s">
        <v>2014</v>
      </c>
      <c r="B1238" t="str">
        <f t="shared" si="114"/>
        <v>N</v>
      </c>
      <c r="C1238" t="str">
        <f t="shared" si="115"/>
        <v>L</v>
      </c>
      <c r="D1238" s="3">
        <v>9450.2800000000007</v>
      </c>
      <c r="E1238" s="3">
        <v>16.911999999999999</v>
      </c>
      <c r="F1238" s="3">
        <v>9281.3944804670191</v>
      </c>
      <c r="G1238" s="3">
        <v>6.3869471549987704</v>
      </c>
      <c r="H1238" s="3">
        <f t="shared" si="116"/>
        <v>1.7870954038714362</v>
      </c>
      <c r="I1238" s="3">
        <f t="shared" si="117"/>
        <v>0.37765770784051389</v>
      </c>
      <c r="J1238" s="26">
        <v>9343.2948030000007</v>
      </c>
      <c r="K1238" s="26">
        <v>6.0384929180000002</v>
      </c>
      <c r="L1238" s="3">
        <f t="shared" si="118"/>
        <v>1.1320849435149007</v>
      </c>
      <c r="M1238" s="3">
        <f t="shared" si="119"/>
        <v>0.35705374396877959</v>
      </c>
    </row>
    <row r="1239" spans="1:13" x14ac:dyDescent="0.2">
      <c r="A1239" t="s">
        <v>1716</v>
      </c>
      <c r="B1239" t="str">
        <f t="shared" si="114"/>
        <v>N</v>
      </c>
      <c r="C1239" t="str">
        <f t="shared" si="115"/>
        <v>L</v>
      </c>
      <c r="D1239" s="3">
        <v>8971.3970000000008</v>
      </c>
      <c r="E1239" s="3">
        <v>8.0990000000000002</v>
      </c>
      <c r="F1239" s="3">
        <v>8691.1872685354192</v>
      </c>
      <c r="G1239" s="3">
        <v>8.1702117919921804</v>
      </c>
      <c r="H1239" s="3">
        <f t="shared" si="116"/>
        <v>3.1233678708520158</v>
      </c>
      <c r="I1239" s="3">
        <f t="shared" si="117"/>
        <v>1.0087926647724632</v>
      </c>
      <c r="J1239" s="26">
        <v>8777.0774270000002</v>
      </c>
      <c r="K1239" s="26">
        <v>2.6716568469999999</v>
      </c>
      <c r="L1239" s="3">
        <f t="shared" si="118"/>
        <v>2.1659901239461443</v>
      </c>
      <c r="M1239" s="3">
        <f t="shared" si="119"/>
        <v>0.32987490393875785</v>
      </c>
    </row>
    <row r="1240" spans="1:13" x14ac:dyDescent="0.2">
      <c r="A1240" t="s">
        <v>1714</v>
      </c>
      <c r="B1240" t="str">
        <f t="shared" si="114"/>
        <v>N</v>
      </c>
      <c r="C1240" t="str">
        <f t="shared" si="115"/>
        <v>L</v>
      </c>
      <c r="D1240" s="3">
        <v>10567.235000000001</v>
      </c>
      <c r="E1240" s="3">
        <v>29.759</v>
      </c>
      <c r="F1240" s="3">
        <v>10086.1671732411</v>
      </c>
      <c r="G1240" s="3">
        <v>4.7334179878234801</v>
      </c>
      <c r="H1240" s="3">
        <f t="shared" si="116"/>
        <v>4.55244751118813</v>
      </c>
      <c r="I1240" s="3">
        <f t="shared" si="117"/>
        <v>0.15905836848763333</v>
      </c>
      <c r="J1240" s="26">
        <v>10416.71012</v>
      </c>
      <c r="K1240" s="26">
        <v>3.047415972</v>
      </c>
      <c r="L1240" s="3">
        <f t="shared" si="118"/>
        <v>1.4244490635440665</v>
      </c>
      <c r="M1240" s="3">
        <f t="shared" si="119"/>
        <v>0.10240317120870997</v>
      </c>
    </row>
    <row r="1241" spans="1:13" x14ac:dyDescent="0.2">
      <c r="A1241" t="s">
        <v>1684</v>
      </c>
      <c r="B1241" t="str">
        <f t="shared" si="114"/>
        <v>N</v>
      </c>
      <c r="C1241" t="str">
        <f t="shared" si="115"/>
        <v>L</v>
      </c>
      <c r="D1241" s="3">
        <v>7062.942</v>
      </c>
      <c r="E1241" s="3">
        <v>19.943999999999999</v>
      </c>
      <c r="F1241" s="3">
        <v>6800.9256537873598</v>
      </c>
      <c r="G1241" s="3">
        <v>2.87633800506591</v>
      </c>
      <c r="H1241" s="3">
        <f t="shared" si="116"/>
        <v>3.7097337938303925</v>
      </c>
      <c r="I1241" s="3">
        <f t="shared" si="117"/>
        <v>0.14422071826443592</v>
      </c>
      <c r="J1241" s="26">
        <v>7036.9717469999996</v>
      </c>
      <c r="K1241" s="26">
        <v>2.967064857</v>
      </c>
      <c r="L1241" s="3">
        <f t="shared" si="118"/>
        <v>0.36769738446104205</v>
      </c>
      <c r="M1241" s="3">
        <f t="shared" si="119"/>
        <v>0.14876979828519857</v>
      </c>
    </row>
    <row r="1242" spans="1:13" x14ac:dyDescent="0.2">
      <c r="A1242" t="s">
        <v>1874</v>
      </c>
      <c r="B1242" t="str">
        <f t="shared" si="114"/>
        <v>N</v>
      </c>
      <c r="C1242" t="str">
        <f t="shared" si="115"/>
        <v>L</v>
      </c>
      <c r="D1242" s="3">
        <v>7550.34</v>
      </c>
      <c r="E1242" s="3">
        <v>28.562000000000001</v>
      </c>
      <c r="F1242" s="3">
        <v>7244.1364200886001</v>
      </c>
      <c r="G1242" s="3">
        <v>3.1091651916503902</v>
      </c>
      <c r="H1242" s="3">
        <f t="shared" si="116"/>
        <v>4.0554939236034411</v>
      </c>
      <c r="I1242" s="3">
        <f t="shared" si="117"/>
        <v>0.10885670442022233</v>
      </c>
      <c r="J1242" s="26">
        <v>7366.0011860000004</v>
      </c>
      <c r="K1242" s="26">
        <v>5.5804271700000001</v>
      </c>
      <c r="L1242" s="3">
        <f t="shared" si="118"/>
        <v>2.4414637486523749</v>
      </c>
      <c r="M1242" s="3">
        <f t="shared" si="119"/>
        <v>0.195379426160633</v>
      </c>
    </row>
    <row r="1243" spans="1:13" x14ac:dyDescent="0.2">
      <c r="A1243" t="s">
        <v>1670</v>
      </c>
      <c r="B1243" t="str">
        <f t="shared" si="114"/>
        <v>N</v>
      </c>
      <c r="C1243" t="str">
        <f t="shared" si="115"/>
        <v>L</v>
      </c>
      <c r="D1243" s="3">
        <v>10153.992</v>
      </c>
      <c r="E1243" s="3">
        <v>119.655</v>
      </c>
      <c r="F1243" s="3">
        <v>9701.4453680771494</v>
      </c>
      <c r="G1243" s="3">
        <v>3.98856425285339</v>
      </c>
      <c r="H1243" s="3">
        <f t="shared" si="116"/>
        <v>4.4568346313730673</v>
      </c>
      <c r="I1243" s="3">
        <f t="shared" si="117"/>
        <v>3.3333870317608039E-2</v>
      </c>
      <c r="J1243" s="26">
        <v>9909.7392839999993</v>
      </c>
      <c r="K1243" s="26">
        <v>2.818876028</v>
      </c>
      <c r="L1243" s="3">
        <f t="shared" si="118"/>
        <v>2.4054846212209036</v>
      </c>
      <c r="M1243" s="3">
        <f t="shared" si="119"/>
        <v>2.3558363862772137E-2</v>
      </c>
    </row>
    <row r="1244" spans="1:13" x14ac:dyDescent="0.2">
      <c r="A1244" t="s">
        <v>1786</v>
      </c>
      <c r="B1244" t="str">
        <f t="shared" si="114"/>
        <v>N</v>
      </c>
      <c r="C1244" t="str">
        <f t="shared" si="115"/>
        <v>L</v>
      </c>
      <c r="D1244" s="3">
        <v>6760.5259999999998</v>
      </c>
      <c r="E1244" s="3">
        <v>21.574000000000002</v>
      </c>
      <c r="F1244" s="3">
        <v>6534.6868357838202</v>
      </c>
      <c r="G1244" s="3">
        <v>3.6204950809478702</v>
      </c>
      <c r="H1244" s="3">
        <f t="shared" si="116"/>
        <v>3.3405561078558028</v>
      </c>
      <c r="I1244" s="3">
        <f t="shared" si="117"/>
        <v>0.16781751557188607</v>
      </c>
      <c r="J1244" s="26">
        <v>6680.2402279999997</v>
      </c>
      <c r="K1244" s="26">
        <v>4.0046608450000001</v>
      </c>
      <c r="L1244" s="3">
        <f t="shared" si="118"/>
        <v>1.1875669437555625</v>
      </c>
      <c r="M1244" s="3">
        <f t="shared" si="119"/>
        <v>0.18562440182627235</v>
      </c>
    </row>
    <row r="1245" spans="1:13" x14ac:dyDescent="0.2">
      <c r="A1245" t="s">
        <v>1644</v>
      </c>
      <c r="B1245" t="str">
        <f t="shared" si="114"/>
        <v>N</v>
      </c>
      <c r="C1245" t="str">
        <f t="shared" si="115"/>
        <v>L</v>
      </c>
      <c r="D1245" s="3">
        <v>7762.665</v>
      </c>
      <c r="E1245" s="3">
        <v>31.373000000000001</v>
      </c>
      <c r="F1245" s="3">
        <v>7566.0401709590597</v>
      </c>
      <c r="G1245" s="3">
        <v>3.6962530612945499</v>
      </c>
      <c r="H1245" s="3">
        <f t="shared" si="116"/>
        <v>2.5329552291763244</v>
      </c>
      <c r="I1245" s="3">
        <f t="shared" si="117"/>
        <v>0.11781637271840595</v>
      </c>
      <c r="J1245" s="26">
        <v>7656.6855439999999</v>
      </c>
      <c r="K1245" s="26">
        <v>2.8288907999999999</v>
      </c>
      <c r="L1245" s="3">
        <f t="shared" si="118"/>
        <v>1.3652457757741707</v>
      </c>
      <c r="M1245" s="3">
        <f t="shared" si="119"/>
        <v>9.0169598062027859E-2</v>
      </c>
    </row>
    <row r="1246" spans="1:13" x14ac:dyDescent="0.2">
      <c r="A1246" t="s">
        <v>1855</v>
      </c>
      <c r="B1246" t="str">
        <f t="shared" si="114"/>
        <v>N</v>
      </c>
      <c r="C1246" t="str">
        <f t="shared" si="115"/>
        <v>L</v>
      </c>
      <c r="D1246" s="3">
        <v>8634.8610000000008</v>
      </c>
      <c r="E1246" s="3">
        <v>23.667000000000002</v>
      </c>
      <c r="F1246" s="3">
        <v>8427.8397090142498</v>
      </c>
      <c r="G1246" s="3">
        <v>4.4958209991454998</v>
      </c>
      <c r="H1246" s="3">
        <f t="shared" si="116"/>
        <v>2.3975057732342298</v>
      </c>
      <c r="I1246" s="3">
        <f t="shared" si="117"/>
        <v>0.18996159205414712</v>
      </c>
      <c r="J1246" s="26">
        <v>8552.3741640000007</v>
      </c>
      <c r="K1246" s="26">
        <v>2.9044058320000001</v>
      </c>
      <c r="L1246" s="3">
        <f t="shared" si="118"/>
        <v>0.95527694076372549</v>
      </c>
      <c r="M1246" s="3">
        <f t="shared" si="119"/>
        <v>0.12271964473739806</v>
      </c>
    </row>
    <row r="1247" spans="1:13" x14ac:dyDescent="0.2">
      <c r="A1247" t="s">
        <v>1867</v>
      </c>
      <c r="B1247" t="str">
        <f t="shared" si="114"/>
        <v>N</v>
      </c>
      <c r="C1247" t="str">
        <f t="shared" si="115"/>
        <v>L</v>
      </c>
      <c r="D1247" s="3">
        <v>9881.4040000000005</v>
      </c>
      <c r="E1247" s="3">
        <v>69.542000000000002</v>
      </c>
      <c r="F1247" s="3">
        <v>9488.0488744463401</v>
      </c>
      <c r="G1247" s="3">
        <v>3.7945098876953098</v>
      </c>
      <c r="H1247" s="3">
        <f t="shared" si="116"/>
        <v>3.9807614945574574</v>
      </c>
      <c r="I1247" s="3">
        <f t="shared" si="117"/>
        <v>5.4564290467563628E-2</v>
      </c>
      <c r="J1247" s="26">
        <v>9473.1856129999996</v>
      </c>
      <c r="K1247" s="26">
        <v>2.8746061329999999</v>
      </c>
      <c r="L1247" s="3">
        <f t="shared" si="118"/>
        <v>4.1311779884720918</v>
      </c>
      <c r="M1247" s="3">
        <f t="shared" si="119"/>
        <v>4.1336259138362426E-2</v>
      </c>
    </row>
    <row r="1248" spans="1:13" x14ac:dyDescent="0.2">
      <c r="A1248" t="s">
        <v>1711</v>
      </c>
      <c r="B1248" t="str">
        <f t="shared" si="114"/>
        <v>N</v>
      </c>
      <c r="C1248" t="str">
        <f t="shared" si="115"/>
        <v>L</v>
      </c>
      <c r="D1248" s="3">
        <v>10003.487999999999</v>
      </c>
      <c r="E1248" s="3">
        <v>57.783000000000001</v>
      </c>
      <c r="F1248" s="3">
        <v>9603.4735059030609</v>
      </c>
      <c r="G1248" s="3">
        <v>4.7507309913635201</v>
      </c>
      <c r="H1248" s="3">
        <f t="shared" si="116"/>
        <v>3.9987501769076799</v>
      </c>
      <c r="I1248" s="3">
        <f t="shared" si="117"/>
        <v>8.2216759104987977E-2</v>
      </c>
      <c r="J1248" s="26">
        <v>9690.878901</v>
      </c>
      <c r="K1248" s="26">
        <v>2.727860212</v>
      </c>
      <c r="L1248" s="3">
        <f t="shared" si="118"/>
        <v>3.1250009896548021</v>
      </c>
      <c r="M1248" s="3">
        <f t="shared" si="119"/>
        <v>4.7208698267656578E-2</v>
      </c>
    </row>
    <row r="1249" spans="1:13" x14ac:dyDescent="0.2">
      <c r="A1249" t="s">
        <v>1935</v>
      </c>
      <c r="B1249" t="str">
        <f t="shared" si="114"/>
        <v>N</v>
      </c>
      <c r="C1249" t="str">
        <f t="shared" si="115"/>
        <v>L</v>
      </c>
      <c r="D1249" s="3">
        <v>9857.3539999999994</v>
      </c>
      <c r="E1249" s="3">
        <v>50.006999999999998</v>
      </c>
      <c r="F1249" s="3">
        <v>9525.2805879326406</v>
      </c>
      <c r="G1249" s="3">
        <v>4.0423448085784903</v>
      </c>
      <c r="H1249" s="3">
        <f t="shared" si="116"/>
        <v>3.3687885417056012</v>
      </c>
      <c r="I1249" s="3">
        <f t="shared" si="117"/>
        <v>8.0835579190483148E-2</v>
      </c>
      <c r="J1249" s="26">
        <v>9723.3766990000004</v>
      </c>
      <c r="K1249" s="26">
        <v>3.0532999040000002</v>
      </c>
      <c r="L1249" s="3">
        <f t="shared" si="118"/>
        <v>1.3591608965245541</v>
      </c>
      <c r="M1249" s="3">
        <f t="shared" si="119"/>
        <v>6.105745003699483E-2</v>
      </c>
    </row>
    <row r="1250" spans="1:13" x14ac:dyDescent="0.2">
      <c r="A1250" t="s">
        <v>1774</v>
      </c>
      <c r="B1250" t="str">
        <f t="shared" si="114"/>
        <v>N</v>
      </c>
      <c r="C1250" t="str">
        <f t="shared" si="115"/>
        <v>L</v>
      </c>
      <c r="D1250" s="3">
        <v>6804.9579999999996</v>
      </c>
      <c r="E1250" s="3">
        <v>10.324999999999999</v>
      </c>
      <c r="F1250" s="3">
        <v>6665.7311992139003</v>
      </c>
      <c r="G1250" s="3">
        <v>4.3757958412170401</v>
      </c>
      <c r="H1250" s="3">
        <f t="shared" si="116"/>
        <v>2.0459612063160328</v>
      </c>
      <c r="I1250" s="3">
        <f t="shared" si="117"/>
        <v>0.42380589261181989</v>
      </c>
      <c r="J1250" s="26">
        <v>6753.8349980000003</v>
      </c>
      <c r="K1250" s="26">
        <v>3.3359558580000002</v>
      </c>
      <c r="L1250" s="3">
        <f t="shared" si="118"/>
        <v>0.75126109521909412</v>
      </c>
      <c r="M1250" s="3">
        <f t="shared" si="119"/>
        <v>0.32309499835351091</v>
      </c>
    </row>
    <row r="1251" spans="1:13" x14ac:dyDescent="0.2">
      <c r="A1251" t="s">
        <v>1727</v>
      </c>
      <c r="B1251" t="str">
        <f t="shared" si="114"/>
        <v>N</v>
      </c>
      <c r="C1251" t="str">
        <f t="shared" si="115"/>
        <v>L</v>
      </c>
      <c r="D1251" s="3">
        <v>10019.111999999999</v>
      </c>
      <c r="E1251" s="3">
        <v>35.866</v>
      </c>
      <c r="F1251" s="3">
        <v>9670.2971953897304</v>
      </c>
      <c r="G1251" s="3">
        <v>3.9832088947296098</v>
      </c>
      <c r="H1251" s="3">
        <f t="shared" si="116"/>
        <v>3.4814942143602026</v>
      </c>
      <c r="I1251" s="3">
        <f t="shared" si="117"/>
        <v>0.11105807435257932</v>
      </c>
      <c r="J1251" s="26">
        <v>9796.8228089999993</v>
      </c>
      <c r="K1251" s="26">
        <v>2.7762858869999998</v>
      </c>
      <c r="L1251" s="3">
        <f t="shared" si="118"/>
        <v>2.2186516230180864</v>
      </c>
      <c r="M1251" s="3">
        <f t="shared" si="119"/>
        <v>7.7407179139017443E-2</v>
      </c>
    </row>
    <row r="1252" spans="1:13" x14ac:dyDescent="0.2">
      <c r="A1252" t="s">
        <v>1648</v>
      </c>
      <c r="B1252" t="str">
        <f t="shared" si="114"/>
        <v>N</v>
      </c>
      <c r="C1252" t="str">
        <f t="shared" si="115"/>
        <v>L</v>
      </c>
      <c r="D1252" s="3">
        <v>9539.277</v>
      </c>
      <c r="E1252" s="3">
        <v>47.218000000000004</v>
      </c>
      <c r="F1252" s="3">
        <v>9293.4187721085109</v>
      </c>
      <c r="G1252" s="3">
        <v>4.6237497329711896</v>
      </c>
      <c r="H1252" s="3">
        <f t="shared" si="116"/>
        <v>2.5773255970184024</v>
      </c>
      <c r="I1252" s="3">
        <f t="shared" si="117"/>
        <v>9.7923455736608697E-2</v>
      </c>
      <c r="J1252" s="26">
        <v>9339.4812459999994</v>
      </c>
      <c r="K1252" s="26">
        <v>2.9552729129999999</v>
      </c>
      <c r="L1252" s="3">
        <f t="shared" si="118"/>
        <v>2.094453845925647</v>
      </c>
      <c r="M1252" s="3">
        <f t="shared" si="119"/>
        <v>6.2587846012114021E-2</v>
      </c>
    </row>
    <row r="1253" spans="1:13" x14ac:dyDescent="0.2">
      <c r="A1253" t="s">
        <v>1751</v>
      </c>
      <c r="B1253" t="str">
        <f t="shared" si="114"/>
        <v>N</v>
      </c>
      <c r="C1253" t="str">
        <f t="shared" si="115"/>
        <v>S</v>
      </c>
      <c r="D1253" s="3">
        <v>11301.319</v>
      </c>
      <c r="E1253" s="3">
        <v>42.496000000000002</v>
      </c>
      <c r="F1253" s="3">
        <v>10907.0656456788</v>
      </c>
      <c r="G1253" s="3">
        <v>2.7985630035400302</v>
      </c>
      <c r="H1253" s="3">
        <f t="shared" si="116"/>
        <v>3.4885605328121381</v>
      </c>
      <c r="I1253" s="3">
        <f t="shared" si="117"/>
        <v>6.5854739352880984E-2</v>
      </c>
      <c r="J1253" s="26">
        <v>11250.748799999999</v>
      </c>
      <c r="K1253" s="26">
        <v>2.754907846</v>
      </c>
      <c r="L1253" s="3">
        <f t="shared" si="118"/>
        <v>0.44747166237852515</v>
      </c>
      <c r="M1253" s="3">
        <f t="shared" si="119"/>
        <v>6.4827462490587351E-2</v>
      </c>
    </row>
    <row r="1254" spans="1:13" x14ac:dyDescent="0.2">
      <c r="A1254" t="s">
        <v>1625</v>
      </c>
      <c r="B1254" t="str">
        <f t="shared" si="114"/>
        <v>N</v>
      </c>
      <c r="C1254" t="str">
        <f t="shared" si="115"/>
        <v>S</v>
      </c>
      <c r="D1254" s="3">
        <v>16473.445</v>
      </c>
      <c r="E1254" s="3">
        <v>98.748999999999995</v>
      </c>
      <c r="F1254" s="3">
        <v>15900.9210743275</v>
      </c>
      <c r="G1254" s="3">
        <v>4.5694069862365696</v>
      </c>
      <c r="H1254" s="3">
        <f t="shared" si="116"/>
        <v>3.4754353183107716</v>
      </c>
      <c r="I1254" s="3">
        <f t="shared" si="117"/>
        <v>4.6272944396769281E-2</v>
      </c>
      <c r="J1254" s="26">
        <v>16304.927830000001</v>
      </c>
      <c r="K1254" s="26">
        <v>3.3927228450000002</v>
      </c>
      <c r="L1254" s="3">
        <f t="shared" si="118"/>
        <v>1.0229625315166266</v>
      </c>
      <c r="M1254" s="3">
        <f t="shared" si="119"/>
        <v>3.4357034957316027E-2</v>
      </c>
    </row>
    <row r="1255" spans="1:13" x14ac:dyDescent="0.2">
      <c r="A1255" t="s">
        <v>1932</v>
      </c>
      <c r="B1255" t="str">
        <f t="shared" si="114"/>
        <v>N</v>
      </c>
      <c r="C1255" t="str">
        <f t="shared" si="115"/>
        <v>S</v>
      </c>
      <c r="D1255" s="3">
        <v>12550.103999999999</v>
      </c>
      <c r="E1255" s="3">
        <v>27.704999999999998</v>
      </c>
      <c r="F1255" s="3">
        <v>12215.977089931301</v>
      </c>
      <c r="G1255" s="3">
        <v>4.4499671459197998</v>
      </c>
      <c r="H1255" s="3">
        <f t="shared" si="116"/>
        <v>2.662343754830228</v>
      </c>
      <c r="I1255" s="3">
        <f t="shared" si="117"/>
        <v>0.16061964071177767</v>
      </c>
      <c r="J1255" s="26">
        <v>12459.91545</v>
      </c>
      <c r="K1255" s="26">
        <v>2.7883121970000002</v>
      </c>
      <c r="L1255" s="3">
        <f t="shared" si="118"/>
        <v>0.71862790937827248</v>
      </c>
      <c r="M1255" s="3">
        <f t="shared" si="119"/>
        <v>0.10064292355170548</v>
      </c>
    </row>
    <row r="1256" spans="1:13" x14ac:dyDescent="0.2">
      <c r="A1256" t="s">
        <v>1680</v>
      </c>
      <c r="B1256" t="str">
        <f t="shared" si="114"/>
        <v>N</v>
      </c>
      <c r="C1256" t="str">
        <f t="shared" si="115"/>
        <v>S</v>
      </c>
      <c r="D1256" s="3">
        <v>16733.699000000001</v>
      </c>
      <c r="E1256" s="3">
        <v>66.296999999999997</v>
      </c>
      <c r="F1256" s="3">
        <v>16165.933372887401</v>
      </c>
      <c r="G1256" s="3">
        <v>4.8579971790313703</v>
      </c>
      <c r="H1256" s="3">
        <f t="shared" si="116"/>
        <v>3.3929475312816355</v>
      </c>
      <c r="I1256" s="3">
        <f t="shared" si="117"/>
        <v>7.3276274628284399E-2</v>
      </c>
      <c r="J1256" s="26">
        <v>16571.52752</v>
      </c>
      <c r="K1256" s="26">
        <v>2.4201378820000001</v>
      </c>
      <c r="L1256" s="3">
        <f t="shared" si="118"/>
        <v>0.96913109289225818</v>
      </c>
      <c r="M1256" s="3">
        <f t="shared" si="119"/>
        <v>3.6504485602666788E-2</v>
      </c>
    </row>
    <row r="1257" spans="1:13" x14ac:dyDescent="0.2">
      <c r="A1257" t="s">
        <v>1927</v>
      </c>
      <c r="B1257" t="str">
        <f t="shared" si="114"/>
        <v>N</v>
      </c>
      <c r="C1257" t="str">
        <f t="shared" si="115"/>
        <v>S</v>
      </c>
      <c r="D1257" s="3">
        <v>13009.254000000001</v>
      </c>
      <c r="E1257" s="3">
        <v>25.942</v>
      </c>
      <c r="F1257" s="3">
        <v>12525.1783220458</v>
      </c>
      <c r="G1257" s="3">
        <v>7.3895323276519704</v>
      </c>
      <c r="H1257" s="3">
        <f t="shared" si="116"/>
        <v>3.7210102743339526</v>
      </c>
      <c r="I1257" s="3">
        <f t="shared" si="117"/>
        <v>0.28484821246056474</v>
      </c>
      <c r="J1257" s="26">
        <v>12934.838750000001</v>
      </c>
      <c r="K1257" s="26">
        <v>2.533000946</v>
      </c>
      <c r="L1257" s="3">
        <f t="shared" si="118"/>
        <v>0.57201781132107965</v>
      </c>
      <c r="M1257" s="3">
        <f t="shared" si="119"/>
        <v>9.7640927684835399E-2</v>
      </c>
    </row>
    <row r="1258" spans="1:13" x14ac:dyDescent="0.2">
      <c r="A1258" t="s">
        <v>1717</v>
      </c>
      <c r="B1258" t="str">
        <f t="shared" si="114"/>
        <v>N</v>
      </c>
      <c r="C1258" t="str">
        <f t="shared" si="115"/>
        <v>S</v>
      </c>
      <c r="D1258" s="3">
        <v>14185.293</v>
      </c>
      <c r="E1258" s="3">
        <v>21.152000000000001</v>
      </c>
      <c r="F1258" s="3">
        <v>13778.1352919569</v>
      </c>
      <c r="G1258" s="3">
        <v>3.6471879482269198</v>
      </c>
      <c r="H1258" s="3">
        <f t="shared" si="116"/>
        <v>2.8702805648293608</v>
      </c>
      <c r="I1258" s="3">
        <f t="shared" si="117"/>
        <v>0.17242756941314863</v>
      </c>
      <c r="J1258" s="26">
        <v>14122.26071</v>
      </c>
      <c r="K1258" s="26">
        <v>3.502342939</v>
      </c>
      <c r="L1258" s="3">
        <f t="shared" si="118"/>
        <v>0.44434958093568594</v>
      </c>
      <c r="M1258" s="3">
        <f t="shared" si="119"/>
        <v>0.16557975316754917</v>
      </c>
    </row>
    <row r="1259" spans="1:13" x14ac:dyDescent="0.2">
      <c r="A1259" t="s">
        <v>1860</v>
      </c>
      <c r="B1259" t="str">
        <f t="shared" si="114"/>
        <v>N</v>
      </c>
      <c r="C1259" t="str">
        <f t="shared" si="115"/>
        <v>S</v>
      </c>
      <c r="D1259" s="3">
        <v>16844.907999999999</v>
      </c>
      <c r="E1259" s="3">
        <v>56.271999999999998</v>
      </c>
      <c r="F1259" s="3">
        <v>16213.8493576602</v>
      </c>
      <c r="G1259" s="3">
        <v>4.6787068843841499</v>
      </c>
      <c r="H1259" s="3">
        <f t="shared" si="116"/>
        <v>3.7462872598639301</v>
      </c>
      <c r="I1259" s="3">
        <f t="shared" si="117"/>
        <v>8.3144492543079151E-2</v>
      </c>
      <c r="J1259" s="26">
        <v>16659.77666</v>
      </c>
      <c r="K1259" s="26">
        <v>3.0566358569999998</v>
      </c>
      <c r="L1259" s="3">
        <f t="shared" si="118"/>
        <v>1.0990344381815556</v>
      </c>
      <c r="M1259" s="3">
        <f t="shared" si="119"/>
        <v>5.4318948269121411E-2</v>
      </c>
    </row>
    <row r="1260" spans="1:13" x14ac:dyDescent="0.2">
      <c r="A1260" t="s">
        <v>1690</v>
      </c>
      <c r="B1260" t="str">
        <f t="shared" si="114"/>
        <v>N</v>
      </c>
      <c r="C1260" t="str">
        <f t="shared" si="115"/>
        <v>S</v>
      </c>
      <c r="D1260" s="3">
        <v>12067.154</v>
      </c>
      <c r="E1260" s="3">
        <v>23.408999999999999</v>
      </c>
      <c r="F1260" s="3">
        <v>11678.6301777791</v>
      </c>
      <c r="G1260" s="3">
        <v>2.9376251697540199</v>
      </c>
      <c r="H1260" s="3">
        <f t="shared" si="116"/>
        <v>3.2196806489823606</v>
      </c>
      <c r="I1260" s="3">
        <f t="shared" si="117"/>
        <v>0.12549127129540005</v>
      </c>
      <c r="J1260" s="26">
        <v>11954.42427</v>
      </c>
      <c r="K1260" s="26">
        <v>2.3249588010000002</v>
      </c>
      <c r="L1260" s="3">
        <f t="shared" si="118"/>
        <v>0.93418655301822551</v>
      </c>
      <c r="M1260" s="3">
        <f t="shared" si="119"/>
        <v>9.9319014097142139E-2</v>
      </c>
    </row>
    <row r="1261" spans="1:13" x14ac:dyDescent="0.2">
      <c r="A1261" t="s">
        <v>1969</v>
      </c>
      <c r="B1261" t="str">
        <f t="shared" si="114"/>
        <v>N</v>
      </c>
      <c r="C1261" t="str">
        <f t="shared" si="115"/>
        <v>S</v>
      </c>
      <c r="D1261" s="3">
        <v>13189.157999999999</v>
      </c>
      <c r="E1261" s="3">
        <v>14.781000000000001</v>
      </c>
      <c r="F1261" s="3">
        <v>12903.673346662399</v>
      </c>
      <c r="G1261" s="3">
        <v>3.1728477478027299</v>
      </c>
      <c r="H1261" s="3">
        <f t="shared" si="116"/>
        <v>2.1645404000588995</v>
      </c>
      <c r="I1261" s="3">
        <f t="shared" si="117"/>
        <v>0.21465717798543602</v>
      </c>
      <c r="J1261" s="26">
        <v>13153.11428</v>
      </c>
      <c r="K1261" s="26">
        <v>2.2458760739999999</v>
      </c>
      <c r="L1261" s="3">
        <f t="shared" si="118"/>
        <v>0.2732829495256609</v>
      </c>
      <c r="M1261" s="3">
        <f t="shared" si="119"/>
        <v>0.15194344591029021</v>
      </c>
    </row>
    <row r="1262" spans="1:13" x14ac:dyDescent="0.2">
      <c r="A1262" t="s">
        <v>1823</v>
      </c>
      <c r="B1262" t="str">
        <f t="shared" si="114"/>
        <v>N</v>
      </c>
      <c r="C1262" t="str">
        <f t="shared" si="115"/>
        <v>S</v>
      </c>
      <c r="D1262" s="3">
        <v>16628.466</v>
      </c>
      <c r="E1262" s="3">
        <v>61.320999999999998</v>
      </c>
      <c r="F1262" s="3">
        <v>15962.5263995026</v>
      </c>
      <c r="G1262" s="3">
        <v>7.2715759277343697</v>
      </c>
      <c r="H1262" s="3">
        <f t="shared" si="116"/>
        <v>4.0048168032902165</v>
      </c>
      <c r="I1262" s="3">
        <f t="shared" si="117"/>
        <v>0.11858214849292037</v>
      </c>
      <c r="J1262" s="26">
        <v>16462.20751</v>
      </c>
      <c r="K1262" s="26">
        <v>2.3972227570000002</v>
      </c>
      <c r="L1262" s="3">
        <f t="shared" si="118"/>
        <v>0.99984261927708884</v>
      </c>
      <c r="M1262" s="3">
        <f t="shared" si="119"/>
        <v>3.9093014742094881E-2</v>
      </c>
    </row>
    <row r="1263" spans="1:13" x14ac:dyDescent="0.2">
      <c r="A1263" t="s">
        <v>1764</v>
      </c>
      <c r="B1263" t="str">
        <f t="shared" si="114"/>
        <v>N</v>
      </c>
      <c r="C1263" t="str">
        <f t="shared" si="115"/>
        <v>S</v>
      </c>
      <c r="D1263" s="3">
        <v>16075.23</v>
      </c>
      <c r="E1263" s="3">
        <v>89.281000000000006</v>
      </c>
      <c r="F1263" s="3">
        <v>15483.1644800464</v>
      </c>
      <c r="G1263" s="3">
        <v>5.7313461303710902</v>
      </c>
      <c r="H1263" s="3">
        <f t="shared" si="116"/>
        <v>3.6830920612246265</v>
      </c>
      <c r="I1263" s="3">
        <f t="shared" si="117"/>
        <v>6.4194466127967767E-2</v>
      </c>
      <c r="J1263" s="26">
        <v>15727.62479</v>
      </c>
      <c r="K1263" s="26">
        <v>2.3846547600000001</v>
      </c>
      <c r="L1263" s="3">
        <f t="shared" si="118"/>
        <v>2.1623653907284668</v>
      </c>
      <c r="M1263" s="3">
        <f t="shared" si="119"/>
        <v>2.6709543575900808E-2</v>
      </c>
    </row>
    <row r="1264" spans="1:13" x14ac:dyDescent="0.2">
      <c r="A1264" t="s">
        <v>1702</v>
      </c>
      <c r="B1264" t="str">
        <f t="shared" si="114"/>
        <v>N</v>
      </c>
      <c r="C1264" t="str">
        <f t="shared" si="115"/>
        <v>S</v>
      </c>
      <c r="D1264" s="3">
        <v>10779.498</v>
      </c>
      <c r="E1264" s="3">
        <v>37.959000000000003</v>
      </c>
      <c r="F1264" s="3">
        <v>10418.192905079501</v>
      </c>
      <c r="G1264" s="3">
        <v>3.50040602684021</v>
      </c>
      <c r="H1264" s="3">
        <f t="shared" si="116"/>
        <v>3.3517803419092336</v>
      </c>
      <c r="I1264" s="3">
        <f t="shared" si="117"/>
        <v>9.2215443685034107E-2</v>
      </c>
      <c r="J1264" s="26">
        <v>10706.714550000001</v>
      </c>
      <c r="K1264" s="26">
        <v>3.2868449690000001</v>
      </c>
      <c r="L1264" s="3">
        <f t="shared" si="118"/>
        <v>0.6752025929222214</v>
      </c>
      <c r="M1264" s="3">
        <f t="shared" si="119"/>
        <v>8.658934558339261E-2</v>
      </c>
    </row>
    <row r="1265" spans="1:13" x14ac:dyDescent="0.2">
      <c r="A1265" t="s">
        <v>1793</v>
      </c>
      <c r="B1265" t="str">
        <f t="shared" si="114"/>
        <v>N</v>
      </c>
      <c r="C1265" t="str">
        <f t="shared" si="115"/>
        <v>S</v>
      </c>
      <c r="D1265" s="3">
        <v>16077.870999999999</v>
      </c>
      <c r="E1265" s="3">
        <v>116.01300000000001</v>
      </c>
      <c r="F1265" s="3">
        <v>15479.010154040199</v>
      </c>
      <c r="G1265" s="3">
        <v>5.8612577915191597</v>
      </c>
      <c r="H1265" s="3">
        <f t="shared" si="116"/>
        <v>3.7247521513252591</v>
      </c>
      <c r="I1265" s="3">
        <f t="shared" si="117"/>
        <v>5.0522422414032563E-2</v>
      </c>
      <c r="J1265" s="26">
        <v>15978.721250000001</v>
      </c>
      <c r="K1265" s="26">
        <v>4.8579089639999999</v>
      </c>
      <c r="L1265" s="3">
        <f t="shared" si="118"/>
        <v>0.61668457222973538</v>
      </c>
      <c r="M1265" s="3">
        <f t="shared" si="119"/>
        <v>4.18738327946006E-2</v>
      </c>
    </row>
    <row r="1266" spans="1:13" x14ac:dyDescent="0.2">
      <c r="A1266" t="s">
        <v>1628</v>
      </c>
      <c r="B1266" t="str">
        <f t="shared" si="114"/>
        <v>N</v>
      </c>
      <c r="C1266" t="str">
        <f t="shared" si="115"/>
        <v>S</v>
      </c>
      <c r="D1266" s="3">
        <v>15626.9</v>
      </c>
      <c r="E1266" s="3">
        <v>68.957999999999998</v>
      </c>
      <c r="F1266" s="3">
        <v>15132.076796785001</v>
      </c>
      <c r="G1266" s="3">
        <v>5.2338750362396196</v>
      </c>
      <c r="H1266" s="3">
        <f t="shared" si="116"/>
        <v>3.1664834561877213</v>
      </c>
      <c r="I1266" s="3">
        <f t="shared" si="117"/>
        <v>7.5899461066730761E-2</v>
      </c>
      <c r="J1266" s="26">
        <v>15343.185869999999</v>
      </c>
      <c r="K1266" s="26">
        <v>2.1472499370000002</v>
      </c>
      <c r="L1266" s="3">
        <f t="shared" si="118"/>
        <v>1.8155496611612048</v>
      </c>
      <c r="M1266" s="3">
        <f t="shared" si="119"/>
        <v>3.1138518184982165E-2</v>
      </c>
    </row>
    <row r="1267" spans="1:13" x14ac:dyDescent="0.2">
      <c r="A1267" t="s">
        <v>2000</v>
      </c>
      <c r="B1267" t="str">
        <f t="shared" si="114"/>
        <v>N</v>
      </c>
      <c r="C1267" t="str">
        <f t="shared" si="115"/>
        <v>S</v>
      </c>
      <c r="D1267" s="3">
        <v>14848.101000000001</v>
      </c>
      <c r="E1267" s="3">
        <v>128.51599999999999</v>
      </c>
      <c r="F1267" s="3">
        <v>14320.0360353454</v>
      </c>
      <c r="G1267" s="3">
        <v>4.2009999752044598</v>
      </c>
      <c r="H1267" s="3">
        <f t="shared" si="116"/>
        <v>3.5564478222137681</v>
      </c>
      <c r="I1267" s="3">
        <f t="shared" si="117"/>
        <v>3.2688536642942981E-2</v>
      </c>
      <c r="J1267" s="26">
        <v>14657.91022</v>
      </c>
      <c r="K1267" s="26">
        <v>3.7119181160000001</v>
      </c>
      <c r="L1267" s="3">
        <f t="shared" si="118"/>
        <v>1.280909794457896</v>
      </c>
      <c r="M1267" s="3">
        <f t="shared" si="119"/>
        <v>2.8882925985869466E-2</v>
      </c>
    </row>
    <row r="1268" spans="1:13" x14ac:dyDescent="0.2">
      <c r="A1268" t="s">
        <v>1884</v>
      </c>
      <c r="B1268" t="str">
        <f t="shared" ref="B1268:B1331" si="120">IF(LEFT(A1268,1)="N","N","P")</f>
        <v>N</v>
      </c>
      <c r="C1268" t="str">
        <f t="shared" si="115"/>
        <v>S</v>
      </c>
      <c r="D1268" s="3">
        <v>13445.538</v>
      </c>
      <c r="E1268" s="3">
        <v>39.826999999999998</v>
      </c>
      <c r="F1268" s="3">
        <v>13161.3025889891</v>
      </c>
      <c r="G1268" s="3">
        <v>4.1603541374206499</v>
      </c>
      <c r="H1268" s="3">
        <f t="shared" si="116"/>
        <v>2.1139757368645333</v>
      </c>
      <c r="I1268" s="3">
        <f t="shared" si="117"/>
        <v>0.10446064572829111</v>
      </c>
      <c r="J1268" s="26">
        <v>13372.095810000001</v>
      </c>
      <c r="K1268" s="26">
        <v>2.6423997880000001</v>
      </c>
      <c r="L1268" s="3">
        <f t="shared" si="118"/>
        <v>0.54621979425441924</v>
      </c>
      <c r="M1268" s="3">
        <f t="shared" si="119"/>
        <v>6.6346945238155028E-2</v>
      </c>
    </row>
    <row r="1269" spans="1:13" x14ac:dyDescent="0.2">
      <c r="A1269" t="s">
        <v>1819</v>
      </c>
      <c r="B1269" t="str">
        <f t="shared" si="120"/>
        <v>N</v>
      </c>
      <c r="C1269" t="str">
        <f t="shared" si="115"/>
        <v>S</v>
      </c>
      <c r="D1269" s="3">
        <v>15111.938</v>
      </c>
      <c r="E1269" s="3">
        <v>135.488</v>
      </c>
      <c r="F1269" s="3">
        <v>14503.523638737901</v>
      </c>
      <c r="G1269" s="3">
        <v>5.7682900428771902</v>
      </c>
      <c r="H1269" s="3">
        <f t="shared" si="116"/>
        <v>4.026051200462172</v>
      </c>
      <c r="I1269" s="3">
        <f t="shared" si="117"/>
        <v>4.2574176627282051E-2</v>
      </c>
      <c r="J1269" s="26">
        <v>14802.77504</v>
      </c>
      <c r="K1269" s="26">
        <v>2.3423008919999999</v>
      </c>
      <c r="L1269" s="3">
        <f t="shared" si="118"/>
        <v>2.0458194044999369</v>
      </c>
      <c r="M1269" s="3">
        <f t="shared" si="119"/>
        <v>1.7287884476854039E-2</v>
      </c>
    </row>
    <row r="1270" spans="1:13" x14ac:dyDescent="0.2">
      <c r="A1270" t="s">
        <v>1888</v>
      </c>
      <c r="B1270" t="str">
        <f t="shared" si="120"/>
        <v>N</v>
      </c>
      <c r="C1270" t="str">
        <f t="shared" si="115"/>
        <v>S</v>
      </c>
      <c r="D1270" s="3">
        <v>13409.876</v>
      </c>
      <c r="E1270" s="3">
        <v>28.062999999999999</v>
      </c>
      <c r="F1270" s="3">
        <v>13112.5610329093</v>
      </c>
      <c r="G1270" s="3">
        <v>3.5333290100097599</v>
      </c>
      <c r="H1270" s="3">
        <f t="shared" si="116"/>
        <v>2.2171343500171106</v>
      </c>
      <c r="I1270" s="3">
        <f t="shared" si="117"/>
        <v>0.12590703096638847</v>
      </c>
      <c r="J1270" s="26">
        <v>13278.17153</v>
      </c>
      <c r="K1270" s="26">
        <v>2.1684720519999998</v>
      </c>
      <c r="L1270" s="3">
        <f t="shared" si="118"/>
        <v>0.98214532334229321</v>
      </c>
      <c r="M1270" s="3">
        <f t="shared" si="119"/>
        <v>7.7271569397427214E-2</v>
      </c>
    </row>
    <row r="1271" spans="1:13" x14ac:dyDescent="0.2">
      <c r="A1271" t="s">
        <v>1804</v>
      </c>
      <c r="B1271" t="str">
        <f t="shared" si="120"/>
        <v>N</v>
      </c>
      <c r="C1271" t="str">
        <f t="shared" si="115"/>
        <v>S</v>
      </c>
      <c r="D1271" s="3">
        <v>14926.325000000001</v>
      </c>
      <c r="E1271" s="3">
        <v>104.398</v>
      </c>
      <c r="F1271" s="3">
        <v>14334.880922325399</v>
      </c>
      <c r="G1271" s="3">
        <v>6.1429808139800999</v>
      </c>
      <c r="H1271" s="3">
        <f t="shared" si="116"/>
        <v>3.9624226169174355</v>
      </c>
      <c r="I1271" s="3">
        <f t="shared" si="117"/>
        <v>5.8841939634668293E-2</v>
      </c>
      <c r="J1271" s="26">
        <v>14783.27291</v>
      </c>
      <c r="K1271" s="26">
        <v>2.5040810109999998</v>
      </c>
      <c r="L1271" s="3">
        <f t="shared" si="118"/>
        <v>0.95838788181284429</v>
      </c>
      <c r="M1271" s="3">
        <f t="shared" si="119"/>
        <v>2.3985909797122548E-2</v>
      </c>
    </row>
    <row r="1272" spans="1:13" x14ac:dyDescent="0.2">
      <c r="A1272" t="s">
        <v>1919</v>
      </c>
      <c r="B1272" t="str">
        <f t="shared" si="120"/>
        <v>N</v>
      </c>
      <c r="C1272" t="str">
        <f t="shared" si="115"/>
        <v>S</v>
      </c>
      <c r="D1272" s="3">
        <v>10576.704</v>
      </c>
      <c r="E1272" s="3">
        <v>35.356999999999999</v>
      </c>
      <c r="F1272" s="3">
        <v>10305.165132460201</v>
      </c>
      <c r="G1272" s="3">
        <v>3.17115902900695</v>
      </c>
      <c r="H1272" s="3">
        <f t="shared" si="116"/>
        <v>2.5673297422315966</v>
      </c>
      <c r="I1272" s="3">
        <f t="shared" si="117"/>
        <v>8.9689708657605283E-2</v>
      </c>
      <c r="J1272" s="26">
        <v>10516.331050000001</v>
      </c>
      <c r="K1272" s="26">
        <v>3.3746380810000001</v>
      </c>
      <c r="L1272" s="3">
        <f t="shared" si="118"/>
        <v>0.57081062304475039</v>
      </c>
      <c r="M1272" s="3">
        <f t="shared" si="119"/>
        <v>9.5444694996747459E-2</v>
      </c>
    </row>
    <row r="1273" spans="1:13" x14ac:dyDescent="0.2">
      <c r="A1273" t="s">
        <v>1871</v>
      </c>
      <c r="B1273" t="str">
        <f t="shared" si="120"/>
        <v>N</v>
      </c>
      <c r="C1273" t="str">
        <f t="shared" si="115"/>
        <v>S</v>
      </c>
      <c r="D1273" s="3">
        <v>15546.657999999999</v>
      </c>
      <c r="E1273" s="3">
        <v>71.153000000000006</v>
      </c>
      <c r="F1273" s="3">
        <v>14801.485889874701</v>
      </c>
      <c r="G1273" s="3">
        <v>4.4307129383087096</v>
      </c>
      <c r="H1273" s="3">
        <f t="shared" si="116"/>
        <v>4.7931337405460317</v>
      </c>
      <c r="I1273" s="3">
        <f t="shared" si="117"/>
        <v>6.2270219643707353E-2</v>
      </c>
      <c r="J1273" s="26">
        <v>15296.272440000001</v>
      </c>
      <c r="K1273" s="26">
        <v>2.3730719090000001</v>
      </c>
      <c r="L1273" s="3">
        <f t="shared" si="118"/>
        <v>1.6105426645392136</v>
      </c>
      <c r="M1273" s="3">
        <f t="shared" si="119"/>
        <v>3.3351677497786461E-2</v>
      </c>
    </row>
    <row r="1274" spans="1:13" x14ac:dyDescent="0.2">
      <c r="A1274" t="s">
        <v>1584</v>
      </c>
      <c r="B1274" t="str">
        <f t="shared" si="120"/>
        <v>N</v>
      </c>
      <c r="C1274" t="str">
        <f t="shared" si="115"/>
        <v>S</v>
      </c>
      <c r="D1274" s="3">
        <v>11672.968000000001</v>
      </c>
      <c r="E1274" s="3">
        <v>11.018000000000001</v>
      </c>
      <c r="F1274" s="3">
        <v>11393.7246174149</v>
      </c>
      <c r="G1274" s="3">
        <v>3.6946330070495601</v>
      </c>
      <c r="H1274" s="3">
        <f t="shared" si="116"/>
        <v>2.3922226342529194</v>
      </c>
      <c r="I1274" s="3">
        <f t="shared" si="117"/>
        <v>0.33532701098652751</v>
      </c>
      <c r="J1274" s="26">
        <v>11580.35456</v>
      </c>
      <c r="K1274" s="26">
        <v>2.227933884</v>
      </c>
      <c r="L1274" s="3">
        <f t="shared" si="118"/>
        <v>0.79340095852229686</v>
      </c>
      <c r="M1274" s="3">
        <f t="shared" si="119"/>
        <v>0.20220855726992193</v>
      </c>
    </row>
    <row r="1275" spans="1:13" x14ac:dyDescent="0.2">
      <c r="A1275" t="s">
        <v>1861</v>
      </c>
      <c r="B1275" t="str">
        <f t="shared" si="120"/>
        <v>N</v>
      </c>
      <c r="C1275" t="str">
        <f t="shared" si="115"/>
        <v>S</v>
      </c>
      <c r="D1275" s="3">
        <v>12520.677</v>
      </c>
      <c r="E1275" s="3">
        <v>10.686999999999999</v>
      </c>
      <c r="F1275" s="3">
        <v>12377.8649024554</v>
      </c>
      <c r="G1275" s="3">
        <v>4.7286829948425204</v>
      </c>
      <c r="H1275" s="3">
        <f t="shared" si="116"/>
        <v>1.1406100288714418</v>
      </c>
      <c r="I1275" s="3">
        <f t="shared" si="117"/>
        <v>0.44247057124005995</v>
      </c>
      <c r="J1275" s="26">
        <v>12457.47646</v>
      </c>
      <c r="K1275" s="26">
        <v>2.4227788449999998</v>
      </c>
      <c r="L1275" s="3">
        <f t="shared" si="118"/>
        <v>0.50476935073079376</v>
      </c>
      <c r="M1275" s="3">
        <f t="shared" si="119"/>
        <v>0.22670336343220734</v>
      </c>
    </row>
    <row r="1276" spans="1:13" x14ac:dyDescent="0.2">
      <c r="A1276" t="s">
        <v>1617</v>
      </c>
      <c r="B1276" t="str">
        <f t="shared" si="120"/>
        <v>N</v>
      </c>
      <c r="C1276" t="str">
        <f t="shared" si="115"/>
        <v>S</v>
      </c>
      <c r="D1276" s="3">
        <v>14691.879000000001</v>
      </c>
      <c r="E1276" s="3">
        <v>61.548999999999999</v>
      </c>
      <c r="F1276" s="3">
        <v>14253.647239485899</v>
      </c>
      <c r="G1276" s="3">
        <v>5.3453679084777797</v>
      </c>
      <c r="H1276" s="3">
        <f t="shared" si="116"/>
        <v>2.9828162926886446</v>
      </c>
      <c r="I1276" s="3">
        <f t="shared" si="117"/>
        <v>8.6847355903065526E-2</v>
      </c>
      <c r="J1276" s="26">
        <v>14546.659100000001</v>
      </c>
      <c r="K1276" s="26">
        <v>2.227566242</v>
      </c>
      <c r="L1276" s="3">
        <f t="shared" si="118"/>
        <v>0.98843653694670397</v>
      </c>
      <c r="M1276" s="3">
        <f t="shared" si="119"/>
        <v>3.619175359469691E-2</v>
      </c>
    </row>
    <row r="1277" spans="1:13" x14ac:dyDescent="0.2">
      <c r="A1277" t="s">
        <v>1809</v>
      </c>
      <c r="B1277" t="str">
        <f t="shared" si="120"/>
        <v>N</v>
      </c>
      <c r="C1277" t="str">
        <f t="shared" si="115"/>
        <v>S</v>
      </c>
      <c r="D1277" s="3">
        <v>13032.499</v>
      </c>
      <c r="E1277" s="3">
        <v>21.733000000000001</v>
      </c>
      <c r="F1277" s="3">
        <v>12803.803489338299</v>
      </c>
      <c r="G1277" s="3">
        <v>10.4730811119079</v>
      </c>
      <c r="H1277" s="3">
        <f t="shared" si="116"/>
        <v>1.7548093474758801</v>
      </c>
      <c r="I1277" s="3">
        <f t="shared" si="117"/>
        <v>0.4818976262783739</v>
      </c>
      <c r="J1277" s="26">
        <v>12996.617550000001</v>
      </c>
      <c r="K1277" s="26">
        <v>2.6395521159999999</v>
      </c>
      <c r="L1277" s="3">
        <f t="shared" si="118"/>
        <v>0.27532286785518995</v>
      </c>
      <c r="M1277" s="3">
        <f t="shared" si="119"/>
        <v>0.12145364726452859</v>
      </c>
    </row>
    <row r="1278" spans="1:13" x14ac:dyDescent="0.2">
      <c r="A1278" t="s">
        <v>1614</v>
      </c>
      <c r="B1278" t="str">
        <f t="shared" si="120"/>
        <v>N</v>
      </c>
      <c r="C1278" t="str">
        <f t="shared" si="115"/>
        <v>S</v>
      </c>
      <c r="D1278" s="3">
        <v>10952.075999999999</v>
      </c>
      <c r="E1278" s="3">
        <v>9.5129999999999999</v>
      </c>
      <c r="F1278" s="3">
        <v>10751.662192401</v>
      </c>
      <c r="G1278" s="3">
        <v>5.1679952144622803</v>
      </c>
      <c r="H1278" s="3">
        <f t="shared" si="116"/>
        <v>1.8299161510475228</v>
      </c>
      <c r="I1278" s="3">
        <f t="shared" si="117"/>
        <v>0.54325609318430357</v>
      </c>
      <c r="J1278" s="26">
        <v>10895.491760000001</v>
      </c>
      <c r="K1278" s="26">
        <v>1.8977599140000001</v>
      </c>
      <c r="L1278" s="3">
        <f t="shared" si="118"/>
        <v>0.5166530984627784</v>
      </c>
      <c r="M1278" s="3">
        <f t="shared" si="119"/>
        <v>0.19949121349731946</v>
      </c>
    </row>
    <row r="1279" spans="1:13" x14ac:dyDescent="0.2">
      <c r="A1279" t="s">
        <v>1606</v>
      </c>
      <c r="B1279" t="str">
        <f t="shared" si="120"/>
        <v>N</v>
      </c>
      <c r="C1279" t="str">
        <f t="shared" si="115"/>
        <v>S</v>
      </c>
      <c r="D1279" s="3">
        <v>15996.147000000001</v>
      </c>
      <c r="E1279" s="3">
        <v>43.996000000000002</v>
      </c>
      <c r="F1279" s="3">
        <v>15389.329254099801</v>
      </c>
      <c r="G1279" s="3">
        <v>5.8600039482116699</v>
      </c>
      <c r="H1279" s="3">
        <f t="shared" si="116"/>
        <v>3.7935244399804522</v>
      </c>
      <c r="I1279" s="3">
        <f t="shared" si="117"/>
        <v>0.13319401646085258</v>
      </c>
      <c r="J1279" s="26">
        <v>15781.46364</v>
      </c>
      <c r="K1279" s="26">
        <v>1.9911360739999999</v>
      </c>
      <c r="L1279" s="3">
        <f t="shared" si="118"/>
        <v>1.3420941930578714</v>
      </c>
      <c r="M1279" s="3">
        <f t="shared" si="119"/>
        <v>4.5257206882443855E-2</v>
      </c>
    </row>
    <row r="1280" spans="1:13" x14ac:dyDescent="0.2">
      <c r="A1280" t="s">
        <v>1580</v>
      </c>
      <c r="B1280" t="str">
        <f t="shared" si="120"/>
        <v>N</v>
      </c>
      <c r="C1280" t="str">
        <f t="shared" si="115"/>
        <v>S</v>
      </c>
      <c r="D1280" s="3">
        <v>14755.007</v>
      </c>
      <c r="E1280" s="3">
        <v>60.006</v>
      </c>
      <c r="F1280" s="3">
        <v>14255.572032669301</v>
      </c>
      <c r="G1280" s="3">
        <v>5.3081989288329998</v>
      </c>
      <c r="H1280" s="3">
        <f t="shared" si="116"/>
        <v>3.3848507651043391</v>
      </c>
      <c r="I1280" s="3">
        <f t="shared" si="117"/>
        <v>8.8461136033613302E-2</v>
      </c>
      <c r="J1280" s="26">
        <v>14510.72694</v>
      </c>
      <c r="K1280" s="26">
        <v>2.351265669</v>
      </c>
      <c r="L1280" s="3">
        <f t="shared" si="118"/>
        <v>1.6555740027774921</v>
      </c>
      <c r="M1280" s="3">
        <f t="shared" si="119"/>
        <v>3.9183842765723426E-2</v>
      </c>
    </row>
    <row r="1281" spans="1:13" x14ac:dyDescent="0.2">
      <c r="A1281" t="s">
        <v>1723</v>
      </c>
      <c r="B1281" t="str">
        <f t="shared" si="120"/>
        <v>N</v>
      </c>
      <c r="C1281" t="str">
        <f t="shared" si="115"/>
        <v>S</v>
      </c>
      <c r="D1281" s="3">
        <v>12814.978999999999</v>
      </c>
      <c r="E1281" s="3">
        <v>32.991999999999997</v>
      </c>
      <c r="F1281" s="3">
        <v>12569.6002509627</v>
      </c>
      <c r="G1281" s="3">
        <v>4.6582689285278303</v>
      </c>
      <c r="H1281" s="3">
        <f t="shared" si="116"/>
        <v>1.9147807346176668</v>
      </c>
      <c r="I1281" s="3">
        <f t="shared" si="117"/>
        <v>0.14119389332346721</v>
      </c>
      <c r="J1281" s="26">
        <v>12771.74452</v>
      </c>
      <c r="K1281" s="26">
        <v>2.0134298799999999</v>
      </c>
      <c r="L1281" s="3">
        <f t="shared" si="118"/>
        <v>0.33737456768363933</v>
      </c>
      <c r="M1281" s="3">
        <f t="shared" si="119"/>
        <v>6.10278212900097E-2</v>
      </c>
    </row>
    <row r="1282" spans="1:13" x14ac:dyDescent="0.2">
      <c r="A1282" t="s">
        <v>1926</v>
      </c>
      <c r="B1282" t="str">
        <f t="shared" si="120"/>
        <v>N</v>
      </c>
      <c r="C1282" t="str">
        <f t="shared" si="115"/>
        <v>S</v>
      </c>
      <c r="D1282" s="3">
        <v>11407.339</v>
      </c>
      <c r="E1282" s="3">
        <v>2.7570000000000001</v>
      </c>
      <c r="F1282" s="3">
        <v>11157.8178004276</v>
      </c>
      <c r="G1282" s="3">
        <v>8.0071539878845197</v>
      </c>
      <c r="H1282" s="3">
        <f t="shared" si="116"/>
        <v>2.1873742822265587</v>
      </c>
      <c r="I1282" s="3">
        <f t="shared" si="117"/>
        <v>2.9042995966211533</v>
      </c>
      <c r="J1282" s="26">
        <v>11376.07099</v>
      </c>
      <c r="K1282" s="26">
        <v>3.301979303</v>
      </c>
      <c r="L1282" s="3">
        <f t="shared" si="118"/>
        <v>0.27410432880095681</v>
      </c>
      <c r="M1282" s="3">
        <f t="shared" si="119"/>
        <v>1.1976711291258615</v>
      </c>
    </row>
    <row r="1283" spans="1:13" x14ac:dyDescent="0.2">
      <c r="A1283" t="s">
        <v>1619</v>
      </c>
      <c r="B1283" t="str">
        <f t="shared" si="120"/>
        <v>N</v>
      </c>
      <c r="C1283" t="str">
        <f t="shared" si="115"/>
        <v>S</v>
      </c>
      <c r="D1283" s="3">
        <v>11665.794</v>
      </c>
      <c r="E1283" s="3">
        <v>8.7140000000000004</v>
      </c>
      <c r="F1283" s="3">
        <v>11484.583438469401</v>
      </c>
      <c r="G1283" s="3">
        <v>6.2156717777252197</v>
      </c>
      <c r="H1283" s="3">
        <f t="shared" si="116"/>
        <v>1.5533495750962094</v>
      </c>
      <c r="I1283" s="3">
        <f t="shared" si="117"/>
        <v>0.71329719735198749</v>
      </c>
      <c r="J1283" s="26">
        <v>11574.67268</v>
      </c>
      <c r="K1283" s="26">
        <v>2.0540091989999998</v>
      </c>
      <c r="L1283" s="3">
        <f t="shared" si="118"/>
        <v>0.78109831186801515</v>
      </c>
      <c r="M1283" s="3">
        <f t="shared" si="119"/>
        <v>0.23571370197383518</v>
      </c>
    </row>
    <row r="1284" spans="1:13" x14ac:dyDescent="0.2">
      <c r="A1284" t="s">
        <v>1894</v>
      </c>
      <c r="B1284" t="str">
        <f t="shared" si="120"/>
        <v>N</v>
      </c>
      <c r="C1284" t="str">
        <f t="shared" ref="C1284:C1347" si="121" xml:space="preserve"> IF(B1284="P",LEFT(A1284,1),MID(A1284,2,1))</f>
        <v>S</v>
      </c>
      <c r="D1284" s="3">
        <v>11475.987999999999</v>
      </c>
      <c r="E1284" s="3">
        <v>3.3340000000000001</v>
      </c>
      <c r="F1284" s="3">
        <v>11233.7249140727</v>
      </c>
      <c r="G1284" s="3">
        <v>1.3162820339202801</v>
      </c>
      <c r="H1284" s="3">
        <f t="shared" ref="H1284:H1347" si="122">(D1284-F1284)*100/D1284</f>
        <v>2.1110433883975785</v>
      </c>
      <c r="I1284" s="3">
        <f t="shared" ref="I1284:I1347" si="123">G1284/E1284</f>
        <v>0.39480564904627474</v>
      </c>
      <c r="J1284" s="26">
        <v>11430.10961</v>
      </c>
      <c r="K1284" s="26">
        <v>3.1500320429999999</v>
      </c>
      <c r="L1284" s="3">
        <f t="shared" ref="L1284:L1347" si="124">(D1284-J1284)*100/D1284</f>
        <v>0.39977725665101649</v>
      </c>
      <c r="M1284" s="3">
        <f t="shared" ref="M1284:M1347" si="125">K1284/E1284</f>
        <v>0.94482064877024596</v>
      </c>
    </row>
    <row r="1285" spans="1:13" x14ac:dyDescent="0.2">
      <c r="A1285" t="s">
        <v>1936</v>
      </c>
      <c r="B1285" t="str">
        <f t="shared" si="120"/>
        <v>N</v>
      </c>
      <c r="C1285" t="str">
        <f t="shared" si="121"/>
        <v>S</v>
      </c>
      <c r="D1285" s="3">
        <v>15344.92</v>
      </c>
      <c r="E1285" s="3">
        <v>68.165000000000006</v>
      </c>
      <c r="F1285" s="3">
        <v>14819.7926405579</v>
      </c>
      <c r="G1285" s="3">
        <v>7.5708458423614502</v>
      </c>
      <c r="H1285" s="3">
        <f t="shared" si="122"/>
        <v>3.422157687639297</v>
      </c>
      <c r="I1285" s="3">
        <f t="shared" si="123"/>
        <v>0.11106646875025966</v>
      </c>
      <c r="J1285" s="26">
        <v>15108.813690000001</v>
      </c>
      <c r="K1285" s="26">
        <v>2.1765887739999998</v>
      </c>
      <c r="L1285" s="3">
        <f t="shared" si="124"/>
        <v>1.5386610682883926</v>
      </c>
      <c r="M1285" s="3">
        <f t="shared" si="125"/>
        <v>3.193117837599941E-2</v>
      </c>
    </row>
    <row r="1286" spans="1:13" x14ac:dyDescent="0.2">
      <c r="A1286" t="s">
        <v>1791</v>
      </c>
      <c r="B1286" t="str">
        <f t="shared" si="120"/>
        <v>N</v>
      </c>
      <c r="C1286" t="str">
        <f t="shared" si="121"/>
        <v>S</v>
      </c>
      <c r="D1286" s="3">
        <v>12531.579</v>
      </c>
      <c r="E1286" s="3">
        <v>4.7610000000000001</v>
      </c>
      <c r="F1286" s="3">
        <v>12338.412763938</v>
      </c>
      <c r="G1286" s="3">
        <v>7.2746741771697998</v>
      </c>
      <c r="H1286" s="3">
        <f t="shared" si="122"/>
        <v>1.5414357285861533</v>
      </c>
      <c r="I1286" s="3">
        <f t="shared" si="123"/>
        <v>1.5279718918651124</v>
      </c>
      <c r="J1286" s="26">
        <v>12432.07908</v>
      </c>
      <c r="K1286" s="26">
        <v>2.8733220099999999</v>
      </c>
      <c r="L1286" s="3">
        <f t="shared" si="124"/>
        <v>0.79399347839566115</v>
      </c>
      <c r="M1286" s="3">
        <f t="shared" si="125"/>
        <v>0.60351228943499258</v>
      </c>
    </row>
    <row r="1287" spans="1:13" x14ac:dyDescent="0.2">
      <c r="A1287" t="s">
        <v>1756</v>
      </c>
      <c r="B1287" t="str">
        <f t="shared" si="120"/>
        <v>N</v>
      </c>
      <c r="C1287" t="str">
        <f t="shared" si="121"/>
        <v>S</v>
      </c>
      <c r="D1287" s="3">
        <v>13084.191999999999</v>
      </c>
      <c r="E1287" s="3">
        <v>3.923</v>
      </c>
      <c r="F1287" s="3">
        <v>12805.2423063484</v>
      </c>
      <c r="G1287" s="3">
        <v>8.6636698246002197</v>
      </c>
      <c r="H1287" s="3">
        <f t="shared" si="122"/>
        <v>2.1319596475777707</v>
      </c>
      <c r="I1287" s="3">
        <f t="shared" si="123"/>
        <v>2.2084297284221819</v>
      </c>
      <c r="J1287" s="26">
        <v>12945.80927</v>
      </c>
      <c r="K1287" s="26">
        <v>2.0662457939999999</v>
      </c>
      <c r="L1287" s="3">
        <f t="shared" si="124"/>
        <v>1.0576329818455688</v>
      </c>
      <c r="M1287" s="3">
        <f t="shared" si="125"/>
        <v>0.52670043181238846</v>
      </c>
    </row>
    <row r="1288" spans="1:13" x14ac:dyDescent="0.2">
      <c r="A1288" t="s">
        <v>1719</v>
      </c>
      <c r="B1288" t="str">
        <f t="shared" si="120"/>
        <v>N</v>
      </c>
      <c r="C1288" t="str">
        <f t="shared" si="121"/>
        <v>S</v>
      </c>
      <c r="D1288" s="3">
        <v>12839.433999999999</v>
      </c>
      <c r="E1288" s="3">
        <v>11.526</v>
      </c>
      <c r="F1288" s="3">
        <v>12665.3189996127</v>
      </c>
      <c r="G1288" s="3">
        <v>5.3280041217803902</v>
      </c>
      <c r="H1288" s="3">
        <f t="shared" si="122"/>
        <v>1.356095606607729</v>
      </c>
      <c r="I1288" s="3">
        <f t="shared" si="123"/>
        <v>0.46225959758636043</v>
      </c>
      <c r="J1288" s="26">
        <v>12744.187830000001</v>
      </c>
      <c r="K1288" s="26">
        <v>1.904117107</v>
      </c>
      <c r="L1288" s="3">
        <f t="shared" si="124"/>
        <v>0.74182530164490534</v>
      </c>
      <c r="M1288" s="3">
        <f t="shared" si="125"/>
        <v>0.16520190065937881</v>
      </c>
    </row>
    <row r="1289" spans="1:13" x14ac:dyDescent="0.2">
      <c r="A1289" t="s">
        <v>1914</v>
      </c>
      <c r="B1289" t="str">
        <f t="shared" si="120"/>
        <v>N</v>
      </c>
      <c r="C1289" t="str">
        <f t="shared" si="121"/>
        <v>S</v>
      </c>
      <c r="D1289" s="3">
        <v>14585.817999999999</v>
      </c>
      <c r="E1289" s="3">
        <v>77.867000000000004</v>
      </c>
      <c r="F1289" s="3">
        <v>14074.1438280287</v>
      </c>
      <c r="G1289" s="3">
        <v>5.8223481178283603</v>
      </c>
      <c r="H1289" s="3">
        <f t="shared" si="122"/>
        <v>3.5080252062057755</v>
      </c>
      <c r="I1289" s="3">
        <f t="shared" si="123"/>
        <v>7.477298621788897E-2</v>
      </c>
      <c r="J1289" s="26">
        <v>14284.31495</v>
      </c>
      <c r="K1289" s="26">
        <v>2.0225548739999999</v>
      </c>
      <c r="L1289" s="3">
        <f t="shared" si="124"/>
        <v>2.0670972995823709</v>
      </c>
      <c r="M1289" s="3">
        <f t="shared" si="125"/>
        <v>2.5974480511641643E-2</v>
      </c>
    </row>
    <row r="1290" spans="1:13" x14ac:dyDescent="0.2">
      <c r="A1290" t="s">
        <v>1749</v>
      </c>
      <c r="B1290" t="str">
        <f t="shared" si="120"/>
        <v>N</v>
      </c>
      <c r="C1290" t="str">
        <f t="shared" si="121"/>
        <v>S</v>
      </c>
      <c r="D1290" s="3">
        <v>12316.448</v>
      </c>
      <c r="E1290" s="3">
        <v>4.0419999999999998</v>
      </c>
      <c r="F1290" s="3">
        <v>12109.936562740901</v>
      </c>
      <c r="G1290" s="3">
        <v>9.4020400047302193</v>
      </c>
      <c r="H1290" s="3">
        <f t="shared" si="122"/>
        <v>1.6767126143763176</v>
      </c>
      <c r="I1290" s="3">
        <f t="shared" si="123"/>
        <v>2.3260860971623503</v>
      </c>
      <c r="J1290" s="26">
        <v>12308.82186</v>
      </c>
      <c r="K1290" s="26">
        <v>2.005947828</v>
      </c>
      <c r="L1290" s="3">
        <f t="shared" si="124"/>
        <v>6.1918338793784576E-2</v>
      </c>
      <c r="M1290" s="3">
        <f t="shared" si="125"/>
        <v>0.49627605838693717</v>
      </c>
    </row>
    <row r="1291" spans="1:13" x14ac:dyDescent="0.2">
      <c r="A1291" t="s">
        <v>1659</v>
      </c>
      <c r="B1291" t="str">
        <f t="shared" si="120"/>
        <v>N</v>
      </c>
      <c r="C1291" t="str">
        <f t="shared" si="121"/>
        <v>S</v>
      </c>
      <c r="D1291" s="3">
        <v>11750.513999999999</v>
      </c>
      <c r="E1291" s="3">
        <v>3.798</v>
      </c>
      <c r="F1291" s="3">
        <v>11572.47824522</v>
      </c>
      <c r="G1291" s="3">
        <v>1.5877771377563401</v>
      </c>
      <c r="H1291" s="3">
        <f t="shared" si="122"/>
        <v>1.5151316340714924</v>
      </c>
      <c r="I1291" s="3">
        <f t="shared" si="123"/>
        <v>0.41805611841925755</v>
      </c>
      <c r="J1291" s="26">
        <v>11696.71134</v>
      </c>
      <c r="K1291" s="26">
        <v>1.9163630009999999</v>
      </c>
      <c r="L1291" s="3">
        <f t="shared" si="124"/>
        <v>0.45787494912987958</v>
      </c>
      <c r="M1291" s="3">
        <f t="shared" si="125"/>
        <v>0.5045716169036335</v>
      </c>
    </row>
    <row r="1292" spans="1:13" x14ac:dyDescent="0.2">
      <c r="A1292" t="s">
        <v>1590</v>
      </c>
      <c r="B1292" t="str">
        <f t="shared" si="120"/>
        <v>N</v>
      </c>
      <c r="C1292" t="str">
        <f t="shared" si="121"/>
        <v>S</v>
      </c>
      <c r="D1292" s="3">
        <v>13396.096</v>
      </c>
      <c r="E1292" s="3">
        <v>5.6040000000000001</v>
      </c>
      <c r="F1292" s="3">
        <v>13230.803820822901</v>
      </c>
      <c r="G1292" s="3">
        <v>5.4288330078125</v>
      </c>
      <c r="H1292" s="3">
        <f t="shared" si="122"/>
        <v>1.233883208787834</v>
      </c>
      <c r="I1292" s="3">
        <f t="shared" si="123"/>
        <v>0.96874250674741258</v>
      </c>
      <c r="J1292" s="26">
        <v>13340.64993</v>
      </c>
      <c r="K1292" s="26">
        <v>1.893652439</v>
      </c>
      <c r="L1292" s="3">
        <f t="shared" si="124"/>
        <v>0.41389722796850636</v>
      </c>
      <c r="M1292" s="3">
        <f t="shared" si="125"/>
        <v>0.33791085635260526</v>
      </c>
    </row>
    <row r="1293" spans="1:13" x14ac:dyDescent="0.2">
      <c r="A1293" t="s">
        <v>1868</v>
      </c>
      <c r="B1293" t="str">
        <f t="shared" si="120"/>
        <v>N</v>
      </c>
      <c r="C1293" t="str">
        <f t="shared" si="121"/>
        <v>S</v>
      </c>
      <c r="D1293" s="3">
        <v>15093.605</v>
      </c>
      <c r="E1293" s="3">
        <v>41.317</v>
      </c>
      <c r="F1293" s="3">
        <v>14663.789048885001</v>
      </c>
      <c r="G1293" s="3">
        <v>5.5210111141204798</v>
      </c>
      <c r="H1293" s="3">
        <f t="shared" si="122"/>
        <v>2.8476692686405856</v>
      </c>
      <c r="I1293" s="3">
        <f t="shared" si="123"/>
        <v>0.13362565322071979</v>
      </c>
      <c r="J1293" s="26">
        <v>14831.379209999999</v>
      </c>
      <c r="K1293" s="26">
        <v>2.186291218</v>
      </c>
      <c r="L1293" s="3">
        <f t="shared" si="124"/>
        <v>1.7373304124495137</v>
      </c>
      <c r="M1293" s="3">
        <f t="shared" si="125"/>
        <v>5.2915052351332384E-2</v>
      </c>
    </row>
    <row r="1294" spans="1:13" x14ac:dyDescent="0.2">
      <c r="A1294" t="s">
        <v>1941</v>
      </c>
      <c r="B1294" t="str">
        <f t="shared" si="120"/>
        <v>N</v>
      </c>
      <c r="C1294" t="str">
        <f t="shared" si="121"/>
        <v>S</v>
      </c>
      <c r="D1294" s="3">
        <v>11228.319</v>
      </c>
      <c r="E1294" s="3">
        <v>2.1970000000000001</v>
      </c>
      <c r="F1294" s="3">
        <v>11022.704274587401</v>
      </c>
      <c r="G1294" s="3">
        <v>2.0087406635284402</v>
      </c>
      <c r="H1294" s="3">
        <f t="shared" si="122"/>
        <v>1.8312155667522361</v>
      </c>
      <c r="I1294" s="3">
        <f t="shared" si="123"/>
        <v>0.91431072532018209</v>
      </c>
      <c r="J1294" s="26">
        <v>11163.8097</v>
      </c>
      <c r="K1294" s="26">
        <v>1.977519035</v>
      </c>
      <c r="L1294" s="3">
        <f t="shared" si="124"/>
        <v>0.57452322115180121</v>
      </c>
      <c r="M1294" s="3">
        <f t="shared" si="125"/>
        <v>0.90009969731451978</v>
      </c>
    </row>
    <row r="1295" spans="1:13" x14ac:dyDescent="0.2">
      <c r="A1295" t="s">
        <v>1985</v>
      </c>
      <c r="B1295" t="str">
        <f t="shared" si="120"/>
        <v>N</v>
      </c>
      <c r="C1295" t="str">
        <f t="shared" si="121"/>
        <v>S</v>
      </c>
      <c r="D1295" s="3">
        <v>14718.514999999999</v>
      </c>
      <c r="E1295" s="3">
        <v>21.167999999999999</v>
      </c>
      <c r="F1295" s="3">
        <v>14341.478569496399</v>
      </c>
      <c r="G1295" s="3">
        <v>7.5182471275329501</v>
      </c>
      <c r="H1295" s="3">
        <f t="shared" si="122"/>
        <v>2.5616472212285006</v>
      </c>
      <c r="I1295" s="3">
        <f t="shared" si="123"/>
        <v>0.35517040473984079</v>
      </c>
      <c r="J1295" s="26">
        <v>14545.464809999999</v>
      </c>
      <c r="K1295" s="26">
        <v>1.9644382</v>
      </c>
      <c r="L1295" s="3">
        <f t="shared" si="124"/>
        <v>1.1757313152855431</v>
      </c>
      <c r="M1295" s="3">
        <f t="shared" si="125"/>
        <v>9.2802258125472409E-2</v>
      </c>
    </row>
    <row r="1296" spans="1:13" x14ac:dyDescent="0.2">
      <c r="A1296" t="s">
        <v>1582</v>
      </c>
      <c r="B1296" t="str">
        <f t="shared" si="120"/>
        <v>N</v>
      </c>
      <c r="C1296" t="str">
        <f t="shared" si="121"/>
        <v>S</v>
      </c>
      <c r="D1296" s="3">
        <v>11220.253000000001</v>
      </c>
      <c r="E1296" s="3">
        <v>3.4729999999999999</v>
      </c>
      <c r="F1296" s="3">
        <v>10964.7731981208</v>
      </c>
      <c r="G1296" s="3">
        <v>1.7518999576568599</v>
      </c>
      <c r="H1296" s="3">
        <f t="shared" si="122"/>
        <v>2.27695223877038</v>
      </c>
      <c r="I1296" s="3">
        <f t="shared" si="123"/>
        <v>0.50443419454559746</v>
      </c>
      <c r="J1296" s="26">
        <v>11162.715410000001</v>
      </c>
      <c r="K1296" s="26">
        <v>1.846447229</v>
      </c>
      <c r="L1296" s="3">
        <f t="shared" si="124"/>
        <v>0.51280118193413204</v>
      </c>
      <c r="M1296" s="3">
        <f t="shared" si="125"/>
        <v>0.53165771062482003</v>
      </c>
    </row>
    <row r="1297" spans="1:13" x14ac:dyDescent="0.2">
      <c r="A1297" t="s">
        <v>1992</v>
      </c>
      <c r="B1297" t="str">
        <f t="shared" si="120"/>
        <v>N</v>
      </c>
      <c r="C1297" t="str">
        <f t="shared" si="121"/>
        <v>S</v>
      </c>
      <c r="D1297" s="3">
        <v>12748.701999999999</v>
      </c>
      <c r="E1297" s="3">
        <v>3.2240000000000002</v>
      </c>
      <c r="F1297" s="3">
        <v>12591.4735110775</v>
      </c>
      <c r="G1297" s="3">
        <v>2.1867778301239</v>
      </c>
      <c r="H1297" s="3">
        <f t="shared" si="122"/>
        <v>1.2332901727760153</v>
      </c>
      <c r="I1297" s="3">
        <f t="shared" si="123"/>
        <v>0.67828096467862897</v>
      </c>
      <c r="J1297" s="26">
        <v>12694.353719999999</v>
      </c>
      <c r="K1297" s="26">
        <v>1.930192232</v>
      </c>
      <c r="L1297" s="3">
        <f t="shared" si="124"/>
        <v>0.42630441906948774</v>
      </c>
      <c r="M1297" s="3">
        <f t="shared" si="125"/>
        <v>0.59869486104218361</v>
      </c>
    </row>
    <row r="1298" spans="1:13" x14ac:dyDescent="0.2">
      <c r="A1298" t="s">
        <v>1761</v>
      </c>
      <c r="B1298" t="str">
        <f t="shared" si="120"/>
        <v>N</v>
      </c>
      <c r="C1298" t="str">
        <f t="shared" si="121"/>
        <v>S</v>
      </c>
      <c r="D1298" s="3">
        <v>11948.313</v>
      </c>
      <c r="E1298" s="3">
        <v>3.8180000000000001</v>
      </c>
      <c r="F1298" s="3">
        <v>11700.4912991577</v>
      </c>
      <c r="G1298" s="3">
        <v>2.54631400108337</v>
      </c>
      <c r="H1298" s="3">
        <f t="shared" si="122"/>
        <v>2.0741145703355763</v>
      </c>
      <c r="I1298" s="3">
        <f t="shared" si="123"/>
        <v>0.66692352045138026</v>
      </c>
      <c r="J1298" s="26">
        <v>11838.79406</v>
      </c>
      <c r="K1298" s="26">
        <v>2.0724799630000001</v>
      </c>
      <c r="L1298" s="3">
        <f t="shared" si="124"/>
        <v>0.91660588402730936</v>
      </c>
      <c r="M1298" s="3">
        <f t="shared" si="125"/>
        <v>0.54281821974855948</v>
      </c>
    </row>
    <row r="1299" spans="1:13" x14ac:dyDescent="0.2">
      <c r="A1299" t="s">
        <v>1815</v>
      </c>
      <c r="B1299" t="str">
        <f t="shared" si="120"/>
        <v>N</v>
      </c>
      <c r="C1299" t="str">
        <f t="shared" si="121"/>
        <v>S</v>
      </c>
      <c r="D1299" s="3">
        <v>12662.522000000001</v>
      </c>
      <c r="E1299" s="3">
        <v>4.3109999999999999</v>
      </c>
      <c r="F1299" s="3">
        <v>12397.4266593134</v>
      </c>
      <c r="G1299" s="3">
        <v>2.8191249370574898</v>
      </c>
      <c r="H1299" s="3">
        <f t="shared" si="122"/>
        <v>2.09354298208999</v>
      </c>
      <c r="I1299" s="3">
        <f t="shared" si="123"/>
        <v>0.65393758688413128</v>
      </c>
      <c r="J1299" s="26">
        <v>12579.48574</v>
      </c>
      <c r="K1299" s="26">
        <v>2.4913520810000001</v>
      </c>
      <c r="L1299" s="3">
        <f t="shared" si="124"/>
        <v>0.65576399393423179</v>
      </c>
      <c r="M1299" s="3">
        <f t="shared" si="125"/>
        <v>0.57790584110415222</v>
      </c>
    </row>
    <row r="1300" spans="1:13" x14ac:dyDescent="0.2">
      <c r="A1300" t="s">
        <v>1890</v>
      </c>
      <c r="B1300" t="str">
        <f t="shared" si="120"/>
        <v>N</v>
      </c>
      <c r="C1300" t="str">
        <f t="shared" si="121"/>
        <v>S</v>
      </c>
      <c r="D1300" s="3">
        <v>10799.834999999999</v>
      </c>
      <c r="E1300" s="3">
        <v>2.1709999999999998</v>
      </c>
      <c r="F1300" s="3">
        <v>10553.771035678301</v>
      </c>
      <c r="G1300" s="3">
        <v>1.39483213424682</v>
      </c>
      <c r="H1300" s="3">
        <f t="shared" si="122"/>
        <v>2.278404848978695</v>
      </c>
      <c r="I1300" s="3">
        <f t="shared" si="123"/>
        <v>0.6424837099248365</v>
      </c>
      <c r="J1300" s="26">
        <v>10715.13027</v>
      </c>
      <c r="K1300" s="26">
        <v>1.99613595</v>
      </c>
      <c r="L1300" s="3">
        <f t="shared" si="124"/>
        <v>0.78431503814641135</v>
      </c>
      <c r="M1300" s="3">
        <f t="shared" si="125"/>
        <v>0.91945460617227093</v>
      </c>
    </row>
    <row r="1301" spans="1:13" x14ac:dyDescent="0.2">
      <c r="A1301" t="s">
        <v>1731</v>
      </c>
      <c r="B1301" t="str">
        <f t="shared" si="120"/>
        <v>N</v>
      </c>
      <c r="C1301" t="str">
        <f t="shared" si="121"/>
        <v>S</v>
      </c>
      <c r="D1301" s="3">
        <v>11981.98</v>
      </c>
      <c r="E1301" s="3">
        <v>3.1440000000000001</v>
      </c>
      <c r="F1301" s="3">
        <v>11713.168871076699</v>
      </c>
      <c r="G1301" s="3">
        <v>1.753751039505</v>
      </c>
      <c r="H1301" s="3">
        <f t="shared" si="122"/>
        <v>2.2434616726392482</v>
      </c>
      <c r="I1301" s="3">
        <f t="shared" si="123"/>
        <v>0.55780885480438924</v>
      </c>
      <c r="J1301" s="26">
        <v>11837.457479999999</v>
      </c>
      <c r="K1301" s="26">
        <v>1.9826340680000001</v>
      </c>
      <c r="L1301" s="3">
        <f t="shared" si="124"/>
        <v>1.2061655919973198</v>
      </c>
      <c r="M1301" s="3">
        <f t="shared" si="125"/>
        <v>0.63060880025445287</v>
      </c>
    </row>
    <row r="1302" spans="1:13" x14ac:dyDescent="0.2">
      <c r="A1302" t="s">
        <v>1622</v>
      </c>
      <c r="B1302" t="str">
        <f t="shared" si="120"/>
        <v>N</v>
      </c>
      <c r="C1302" t="str">
        <f t="shared" si="121"/>
        <v>S</v>
      </c>
      <c r="D1302" s="3">
        <v>15280.53</v>
      </c>
      <c r="E1302" s="3">
        <v>24.202000000000002</v>
      </c>
      <c r="F1302" s="3">
        <v>15043.379313732299</v>
      </c>
      <c r="G1302" s="3">
        <v>9.4285068511962802</v>
      </c>
      <c r="H1302" s="3">
        <f t="shared" si="122"/>
        <v>1.5519794553441635</v>
      </c>
      <c r="I1302" s="3">
        <f t="shared" si="123"/>
        <v>0.38957552479944962</v>
      </c>
      <c r="J1302" s="26">
        <v>15096.935160000001</v>
      </c>
      <c r="K1302" s="26">
        <v>1.9398970600000001</v>
      </c>
      <c r="L1302" s="3">
        <f t="shared" si="124"/>
        <v>1.2014952360945579</v>
      </c>
      <c r="M1302" s="3">
        <f t="shared" si="125"/>
        <v>8.0154411205685477E-2</v>
      </c>
    </row>
    <row r="1303" spans="1:13" x14ac:dyDescent="0.2">
      <c r="A1303" t="s">
        <v>1811</v>
      </c>
      <c r="B1303" t="str">
        <f t="shared" si="120"/>
        <v>N</v>
      </c>
      <c r="C1303" t="str">
        <f t="shared" si="121"/>
        <v>S</v>
      </c>
      <c r="D1303" s="3">
        <v>22907.385999999999</v>
      </c>
      <c r="E1303" s="3">
        <v>191.72</v>
      </c>
      <c r="F1303" s="3">
        <v>21995.074049606501</v>
      </c>
      <c r="G1303" s="3">
        <v>10.673357963561999</v>
      </c>
      <c r="H1303" s="3">
        <f t="shared" si="122"/>
        <v>3.9826104575768606</v>
      </c>
      <c r="I1303" s="3">
        <f t="shared" si="123"/>
        <v>5.5671593801178802E-2</v>
      </c>
      <c r="J1303" s="26">
        <v>22728.319729999999</v>
      </c>
      <c r="K1303" s="26">
        <v>10.503586049999999</v>
      </c>
      <c r="L1303" s="3">
        <f t="shared" si="124"/>
        <v>0.78169665452007209</v>
      </c>
      <c r="M1303" s="3">
        <f t="shared" si="125"/>
        <v>5.478607370123096E-2</v>
      </c>
    </row>
    <row r="1304" spans="1:13" x14ac:dyDescent="0.2">
      <c r="A1304" t="s">
        <v>1754</v>
      </c>
      <c r="B1304" t="str">
        <f t="shared" si="120"/>
        <v>N</v>
      </c>
      <c r="C1304" t="str">
        <f t="shared" si="121"/>
        <v>S</v>
      </c>
      <c r="D1304" s="3">
        <v>19403.614000000001</v>
      </c>
      <c r="E1304" s="3">
        <v>88.534999999999997</v>
      </c>
      <c r="F1304" s="3">
        <v>18587.407530725301</v>
      </c>
      <c r="G1304" s="3">
        <v>6.3206253051757804</v>
      </c>
      <c r="H1304" s="3">
        <f t="shared" si="122"/>
        <v>4.2064662246667073</v>
      </c>
      <c r="I1304" s="3">
        <f t="shared" si="123"/>
        <v>7.1391261141647719E-2</v>
      </c>
      <c r="J1304" s="26">
        <v>19250.929069999998</v>
      </c>
      <c r="K1304" s="26">
        <v>5.3932528499999997</v>
      </c>
      <c r="L1304" s="3">
        <f t="shared" si="124"/>
        <v>0.78688913312748376</v>
      </c>
      <c r="M1304" s="3">
        <f t="shared" si="125"/>
        <v>6.0916618851301743E-2</v>
      </c>
    </row>
    <row r="1305" spans="1:13" x14ac:dyDescent="0.2">
      <c r="A1305" t="s">
        <v>1820</v>
      </c>
      <c r="B1305" t="str">
        <f t="shared" si="120"/>
        <v>N</v>
      </c>
      <c r="C1305" t="str">
        <f t="shared" si="121"/>
        <v>S</v>
      </c>
      <c r="D1305" s="3">
        <v>23286.636999999999</v>
      </c>
      <c r="E1305" s="3">
        <v>114.904</v>
      </c>
      <c r="F1305" s="3">
        <v>22006.106557088799</v>
      </c>
      <c r="G1305" s="3">
        <v>7.1252737045287997</v>
      </c>
      <c r="H1305" s="3">
        <f t="shared" si="122"/>
        <v>5.4989925892313272</v>
      </c>
      <c r="I1305" s="3">
        <f t="shared" si="123"/>
        <v>6.2010667205047693E-2</v>
      </c>
      <c r="J1305" s="26">
        <v>23117.424910000002</v>
      </c>
      <c r="K1305" s="26">
        <v>6.770900965</v>
      </c>
      <c r="L1305" s="3">
        <f t="shared" si="124"/>
        <v>0.7266488930969176</v>
      </c>
      <c r="M1305" s="3">
        <f t="shared" si="125"/>
        <v>5.8926590588665326E-2</v>
      </c>
    </row>
    <row r="1306" spans="1:13" x14ac:dyDescent="0.2">
      <c r="A1306" t="s">
        <v>1735</v>
      </c>
      <c r="B1306" t="str">
        <f t="shared" si="120"/>
        <v>N</v>
      </c>
      <c r="C1306" t="str">
        <f t="shared" si="121"/>
        <v>S</v>
      </c>
      <c r="D1306" s="3">
        <v>22928.917000000001</v>
      </c>
      <c r="E1306" s="3">
        <v>120.462</v>
      </c>
      <c r="F1306" s="3">
        <v>22031.056909156101</v>
      </c>
      <c r="G1306" s="3">
        <v>8.1460740566253609</v>
      </c>
      <c r="H1306" s="3">
        <f t="shared" si="122"/>
        <v>3.9158416895307364</v>
      </c>
      <c r="I1306" s="3">
        <f t="shared" si="123"/>
        <v>6.7623599613366545E-2</v>
      </c>
      <c r="J1306" s="26">
        <v>22872.766800000001</v>
      </c>
      <c r="K1306" s="26">
        <v>5.0473220349999997</v>
      </c>
      <c r="L1306" s="3">
        <f t="shared" si="124"/>
        <v>0.24488814713752088</v>
      </c>
      <c r="M1306" s="3">
        <f t="shared" si="125"/>
        <v>4.1899703101392967E-2</v>
      </c>
    </row>
    <row r="1307" spans="1:13" x14ac:dyDescent="0.2">
      <c r="A1307" t="s">
        <v>1695</v>
      </c>
      <c r="B1307" t="str">
        <f t="shared" si="120"/>
        <v>N</v>
      </c>
      <c r="C1307" t="str">
        <f t="shared" si="121"/>
        <v>S</v>
      </c>
      <c r="D1307" s="3">
        <v>16320.3</v>
      </c>
      <c r="E1307" s="3">
        <v>37.758000000000003</v>
      </c>
      <c r="F1307" s="3">
        <v>15853.849399843</v>
      </c>
      <c r="G1307" s="3">
        <v>4.9826140403747496</v>
      </c>
      <c r="H1307" s="3">
        <f t="shared" si="122"/>
        <v>2.8581006486216487</v>
      </c>
      <c r="I1307" s="3">
        <f t="shared" si="123"/>
        <v>0.1319618104871749</v>
      </c>
      <c r="J1307" s="26">
        <v>16297.26354</v>
      </c>
      <c r="K1307" s="26">
        <v>5.057051897</v>
      </c>
      <c r="L1307" s="3">
        <f t="shared" si="124"/>
        <v>0.14115218470248311</v>
      </c>
      <c r="M1307" s="3">
        <f t="shared" si="125"/>
        <v>0.13393325644896445</v>
      </c>
    </row>
    <row r="1308" spans="1:13" x14ac:dyDescent="0.2">
      <c r="A1308" t="s">
        <v>1739</v>
      </c>
      <c r="B1308" t="str">
        <f t="shared" si="120"/>
        <v>N</v>
      </c>
      <c r="C1308" t="str">
        <f t="shared" si="121"/>
        <v>S</v>
      </c>
      <c r="D1308" s="3">
        <v>15567.406999999999</v>
      </c>
      <c r="E1308" s="3">
        <v>65.427999999999997</v>
      </c>
      <c r="F1308" s="3">
        <v>15253.388488893999</v>
      </c>
      <c r="G1308" s="3">
        <v>5.0056488513946498</v>
      </c>
      <c r="H1308" s="3">
        <f t="shared" si="122"/>
        <v>2.0171536024335976</v>
      </c>
      <c r="I1308" s="3">
        <f t="shared" si="123"/>
        <v>7.6506218307065013E-2</v>
      </c>
      <c r="J1308" s="26">
        <v>15533.181</v>
      </c>
      <c r="K1308" s="26">
        <v>4.2023479940000001</v>
      </c>
      <c r="L1308" s="3">
        <f t="shared" si="124"/>
        <v>0.21985678154363633</v>
      </c>
      <c r="M1308" s="3">
        <f t="shared" si="125"/>
        <v>6.4228587057528888E-2</v>
      </c>
    </row>
    <row r="1309" spans="1:13" x14ac:dyDescent="0.2">
      <c r="A1309" t="s">
        <v>1818</v>
      </c>
      <c r="B1309" t="str">
        <f t="shared" si="120"/>
        <v>N</v>
      </c>
      <c r="C1309" t="str">
        <f t="shared" si="121"/>
        <v>S</v>
      </c>
      <c r="D1309" s="3">
        <v>18309.079000000002</v>
      </c>
      <c r="E1309" s="3">
        <v>90.777000000000001</v>
      </c>
      <c r="F1309" s="3">
        <v>17607.1587999603</v>
      </c>
      <c r="G1309" s="3">
        <v>9.5306360721588099</v>
      </c>
      <c r="H1309" s="3">
        <f t="shared" si="122"/>
        <v>3.83372751867913</v>
      </c>
      <c r="I1309" s="3">
        <f t="shared" si="123"/>
        <v>0.10498954660496392</v>
      </c>
      <c r="J1309" s="26">
        <v>18129.986280000001</v>
      </c>
      <c r="K1309" s="26">
        <v>6.2349610330000003</v>
      </c>
      <c r="L1309" s="3">
        <f t="shared" si="124"/>
        <v>0.97816345650155612</v>
      </c>
      <c r="M1309" s="3">
        <f t="shared" si="125"/>
        <v>6.8684369752250021E-2</v>
      </c>
    </row>
    <row r="1310" spans="1:13" x14ac:dyDescent="0.2">
      <c r="A1310" t="s">
        <v>1687</v>
      </c>
      <c r="B1310" t="str">
        <f t="shared" si="120"/>
        <v>N</v>
      </c>
      <c r="C1310" t="str">
        <f t="shared" si="121"/>
        <v>S</v>
      </c>
      <c r="D1310" s="3">
        <v>23084.526999999998</v>
      </c>
      <c r="E1310" s="3">
        <v>126.89</v>
      </c>
      <c r="F1310" s="3">
        <v>22110.608731879802</v>
      </c>
      <c r="G1310" s="3">
        <v>8.7355461120605398</v>
      </c>
      <c r="H1310" s="3">
        <f t="shared" si="122"/>
        <v>4.2189223462113672</v>
      </c>
      <c r="I1310" s="3">
        <f t="shared" si="123"/>
        <v>6.8843455844121201E-2</v>
      </c>
      <c r="J1310" s="26">
        <v>22828.18923</v>
      </c>
      <c r="K1310" s="26">
        <v>5.0556917190000004</v>
      </c>
      <c r="L1310" s="3">
        <f t="shared" si="124"/>
        <v>1.1104311125802937</v>
      </c>
      <c r="M1310" s="3">
        <f t="shared" si="125"/>
        <v>3.9843105989439673E-2</v>
      </c>
    </row>
    <row r="1311" spans="1:13" x14ac:dyDescent="0.2">
      <c r="A1311" t="s">
        <v>1813</v>
      </c>
      <c r="B1311" t="str">
        <f t="shared" si="120"/>
        <v>N</v>
      </c>
      <c r="C1311" t="str">
        <f t="shared" si="121"/>
        <v>S</v>
      </c>
      <c r="D1311" s="3">
        <v>23129.713</v>
      </c>
      <c r="E1311" s="3">
        <v>131.44399999999999</v>
      </c>
      <c r="F1311" s="3">
        <v>22294.673659057102</v>
      </c>
      <c r="G1311" s="3">
        <v>11.332205057144099</v>
      </c>
      <c r="H1311" s="3">
        <f t="shared" si="122"/>
        <v>3.6102451463314655</v>
      </c>
      <c r="I1311" s="3">
        <f t="shared" si="123"/>
        <v>8.6213178670339466E-2</v>
      </c>
      <c r="J1311" s="26">
        <v>22949.396400000001</v>
      </c>
      <c r="K1311" s="26">
        <v>9.0715019699999999</v>
      </c>
      <c r="L1311" s="3">
        <f t="shared" si="124"/>
        <v>0.7795885750938556</v>
      </c>
      <c r="M1311" s="3">
        <f t="shared" si="125"/>
        <v>6.9014195931347194E-2</v>
      </c>
    </row>
    <row r="1312" spans="1:13" x14ac:dyDescent="0.2">
      <c r="A1312" t="s">
        <v>1610</v>
      </c>
      <c r="B1312" t="str">
        <f t="shared" si="120"/>
        <v>N</v>
      </c>
      <c r="C1312" t="str">
        <f t="shared" si="121"/>
        <v>S</v>
      </c>
      <c r="D1312" s="3">
        <v>15628.558999999999</v>
      </c>
      <c r="E1312" s="3">
        <v>72.147999999999996</v>
      </c>
      <c r="F1312" s="3">
        <v>15033.751346068801</v>
      </c>
      <c r="G1312" s="3">
        <v>5.8568098545074401</v>
      </c>
      <c r="H1312" s="3">
        <f t="shared" si="122"/>
        <v>3.8059020920047635</v>
      </c>
      <c r="I1312" s="3">
        <f t="shared" si="123"/>
        <v>8.1177716007476863E-2</v>
      </c>
      <c r="J1312" s="26">
        <v>15591.26017</v>
      </c>
      <c r="K1312" s="26">
        <v>3.974293947</v>
      </c>
      <c r="L1312" s="3">
        <f t="shared" si="124"/>
        <v>0.23865815140090477</v>
      </c>
      <c r="M1312" s="3">
        <f t="shared" si="125"/>
        <v>5.5085296155125578E-2</v>
      </c>
    </row>
    <row r="1313" spans="1:13" x14ac:dyDescent="0.2">
      <c r="A1313" t="s">
        <v>1903</v>
      </c>
      <c r="B1313" t="str">
        <f t="shared" si="120"/>
        <v>N</v>
      </c>
      <c r="C1313" t="str">
        <f t="shared" si="121"/>
        <v>S</v>
      </c>
      <c r="D1313" s="3">
        <v>21564.558000000001</v>
      </c>
      <c r="E1313" s="3">
        <v>242.726</v>
      </c>
      <c r="F1313" s="3">
        <v>20059.624347278099</v>
      </c>
      <c r="G1313" s="3">
        <v>7.2109110355377197</v>
      </c>
      <c r="H1313" s="3">
        <f t="shared" si="122"/>
        <v>6.9787363725326612</v>
      </c>
      <c r="I1313" s="3">
        <f t="shared" si="123"/>
        <v>2.9708028952554401E-2</v>
      </c>
      <c r="J1313" s="26">
        <v>21157.343059999999</v>
      </c>
      <c r="K1313" s="26">
        <v>7.9747891429999997</v>
      </c>
      <c r="L1313" s="3">
        <f t="shared" si="124"/>
        <v>1.8883528241107546</v>
      </c>
      <c r="M1313" s="3">
        <f t="shared" si="125"/>
        <v>3.2855108818173578E-2</v>
      </c>
    </row>
    <row r="1314" spans="1:13" x14ac:dyDescent="0.2">
      <c r="A1314" t="s">
        <v>1930</v>
      </c>
      <c r="B1314" t="str">
        <f t="shared" si="120"/>
        <v>N</v>
      </c>
      <c r="C1314" t="str">
        <f t="shared" si="121"/>
        <v>S</v>
      </c>
      <c r="D1314" s="3">
        <v>16326.072</v>
      </c>
      <c r="E1314" s="3">
        <v>58.195999999999998</v>
      </c>
      <c r="F1314" s="3">
        <v>15834.133886202</v>
      </c>
      <c r="G1314" s="3">
        <v>5.7072818279266304</v>
      </c>
      <c r="H1314" s="3">
        <f t="shared" si="122"/>
        <v>3.0132055879577151</v>
      </c>
      <c r="I1314" s="3">
        <f t="shared" si="123"/>
        <v>9.8070001854536917E-2</v>
      </c>
      <c r="J1314" s="26">
        <v>16269.153130000001</v>
      </c>
      <c r="K1314" s="26">
        <v>4.5665948390000004</v>
      </c>
      <c r="L1314" s="3">
        <f t="shared" si="124"/>
        <v>0.34863787198782115</v>
      </c>
      <c r="M1314" s="3">
        <f t="shared" si="125"/>
        <v>7.8469221922468912E-2</v>
      </c>
    </row>
    <row r="1315" spans="1:13" x14ac:dyDescent="0.2">
      <c r="A1315" t="s">
        <v>1715</v>
      </c>
      <c r="B1315" t="str">
        <f t="shared" si="120"/>
        <v>N</v>
      </c>
      <c r="C1315" t="str">
        <f t="shared" si="121"/>
        <v>S</v>
      </c>
      <c r="D1315" s="3">
        <v>15696.871999999999</v>
      </c>
      <c r="E1315" s="3">
        <v>40.497</v>
      </c>
      <c r="F1315" s="3">
        <v>15344.656896827801</v>
      </c>
      <c r="G1315" s="3">
        <v>5.0174999237060502</v>
      </c>
      <c r="H1315" s="3">
        <f t="shared" si="122"/>
        <v>2.2438553564824808</v>
      </c>
      <c r="I1315" s="3">
        <f t="shared" si="123"/>
        <v>0.1238980646395054</v>
      </c>
      <c r="J1315" s="26">
        <v>15595.55017</v>
      </c>
      <c r="K1315" s="26">
        <v>6.0110530850000004</v>
      </c>
      <c r="L1315" s="3">
        <f t="shared" si="124"/>
        <v>0.64549057926954467</v>
      </c>
      <c r="M1315" s="3">
        <f t="shared" si="125"/>
        <v>0.1484320587944786</v>
      </c>
    </row>
    <row r="1316" spans="1:13" x14ac:dyDescent="0.2">
      <c r="A1316" t="s">
        <v>1696</v>
      </c>
      <c r="B1316" t="str">
        <f t="shared" si="120"/>
        <v>N</v>
      </c>
      <c r="C1316" t="str">
        <f t="shared" si="121"/>
        <v>S</v>
      </c>
      <c r="D1316" s="3">
        <v>18517.275000000001</v>
      </c>
      <c r="E1316" s="3">
        <v>74.385999999999996</v>
      </c>
      <c r="F1316" s="3">
        <v>17856.726955518399</v>
      </c>
      <c r="G1316" s="3">
        <v>7.6093499660491899</v>
      </c>
      <c r="H1316" s="3">
        <f t="shared" si="122"/>
        <v>3.5671989776119979</v>
      </c>
      <c r="I1316" s="3">
        <f t="shared" si="123"/>
        <v>0.10229545836648281</v>
      </c>
      <c r="J1316" s="26">
        <v>18385.316569999999</v>
      </c>
      <c r="K1316" s="26">
        <v>4.2923831940000001</v>
      </c>
      <c r="L1316" s="3">
        <f t="shared" si="124"/>
        <v>0.71262337465962133</v>
      </c>
      <c r="M1316" s="3">
        <f t="shared" si="125"/>
        <v>5.7704180813593964E-2</v>
      </c>
    </row>
    <row r="1317" spans="1:13" x14ac:dyDescent="0.2">
      <c r="A1317" t="s">
        <v>1880</v>
      </c>
      <c r="B1317" t="str">
        <f t="shared" si="120"/>
        <v>N</v>
      </c>
      <c r="C1317" t="str">
        <f t="shared" si="121"/>
        <v>S</v>
      </c>
      <c r="D1317" s="3">
        <v>21573.314999999999</v>
      </c>
      <c r="E1317" s="3">
        <v>141.55600000000001</v>
      </c>
      <c r="F1317" s="3">
        <v>20692.6701670945</v>
      </c>
      <c r="G1317" s="3">
        <v>8.5133080482482892</v>
      </c>
      <c r="H1317" s="3">
        <f t="shared" si="122"/>
        <v>4.0821025090742822</v>
      </c>
      <c r="I1317" s="3">
        <f t="shared" si="123"/>
        <v>6.0140919835600673E-2</v>
      </c>
      <c r="J1317" s="26">
        <v>21322.967949999998</v>
      </c>
      <c r="K1317" s="26">
        <v>4.9832868579999996</v>
      </c>
      <c r="L1317" s="3">
        <f t="shared" si="124"/>
        <v>1.1604477568700051</v>
      </c>
      <c r="M1317" s="3">
        <f t="shared" si="125"/>
        <v>3.520364278448105E-2</v>
      </c>
    </row>
    <row r="1318" spans="1:13" x14ac:dyDescent="0.2">
      <c r="A1318" t="s">
        <v>1848</v>
      </c>
      <c r="B1318" t="str">
        <f t="shared" si="120"/>
        <v>N</v>
      </c>
      <c r="C1318" t="str">
        <f t="shared" si="121"/>
        <v>S</v>
      </c>
      <c r="D1318" s="3">
        <v>17732.293000000001</v>
      </c>
      <c r="E1318" s="3">
        <v>52.430999999999997</v>
      </c>
      <c r="F1318" s="3">
        <v>16981.253272356498</v>
      </c>
      <c r="G1318" s="3">
        <v>7.8302919864654497</v>
      </c>
      <c r="H1318" s="3">
        <f t="shared" si="122"/>
        <v>4.2354349076202569</v>
      </c>
      <c r="I1318" s="3">
        <f t="shared" si="123"/>
        <v>0.14934470039605291</v>
      </c>
      <c r="J1318" s="26">
        <v>17584.658189999998</v>
      </c>
      <c r="K1318" s="26">
        <v>3.9413239959999999</v>
      </c>
      <c r="L1318" s="3">
        <f t="shared" si="124"/>
        <v>0.83257596747359852</v>
      </c>
      <c r="M1318" s="3">
        <f t="shared" si="125"/>
        <v>7.5171635025080591E-2</v>
      </c>
    </row>
    <row r="1319" spans="1:13" x14ac:dyDescent="0.2">
      <c r="A1319" t="s">
        <v>1762</v>
      </c>
      <c r="B1319" t="str">
        <f t="shared" si="120"/>
        <v>N</v>
      </c>
      <c r="C1319" t="str">
        <f t="shared" si="121"/>
        <v>S</v>
      </c>
      <c r="D1319" s="3">
        <v>18620.691999999999</v>
      </c>
      <c r="E1319" s="3">
        <v>157.173</v>
      </c>
      <c r="F1319" s="3">
        <v>18045.867351781999</v>
      </c>
      <c r="G1319" s="3">
        <v>11.9196670055389</v>
      </c>
      <c r="H1319" s="3">
        <f t="shared" si="122"/>
        <v>3.0870208702125583</v>
      </c>
      <c r="I1319" s="3">
        <f t="shared" si="123"/>
        <v>7.5837879314760798E-2</v>
      </c>
      <c r="J1319" s="26">
        <v>18430.038649999999</v>
      </c>
      <c r="K1319" s="26">
        <v>4.9104897980000004</v>
      </c>
      <c r="L1319" s="3">
        <f t="shared" si="124"/>
        <v>1.0238789729189468</v>
      </c>
      <c r="M1319" s="3">
        <f t="shared" si="125"/>
        <v>3.1242578547205947E-2</v>
      </c>
    </row>
    <row r="1320" spans="1:13" x14ac:dyDescent="0.2">
      <c r="A1320" t="s">
        <v>1586</v>
      </c>
      <c r="B1320" t="str">
        <f t="shared" si="120"/>
        <v>N</v>
      </c>
      <c r="C1320" t="str">
        <f t="shared" si="121"/>
        <v>S</v>
      </c>
      <c r="D1320" s="3">
        <v>18731.491999999998</v>
      </c>
      <c r="E1320" s="3">
        <v>74.596999999999994</v>
      </c>
      <c r="F1320" s="3">
        <v>18186.046349073698</v>
      </c>
      <c r="G1320" s="3">
        <v>7.3623278141021702</v>
      </c>
      <c r="H1320" s="3">
        <f t="shared" si="122"/>
        <v>2.9119178062607083</v>
      </c>
      <c r="I1320" s="3">
        <f t="shared" si="123"/>
        <v>9.8694690324036771E-2</v>
      </c>
      <c r="J1320" s="26">
        <v>18614.33409</v>
      </c>
      <c r="K1320" s="26">
        <v>6.1620922089999999</v>
      </c>
      <c r="L1320" s="3">
        <f t="shared" si="124"/>
        <v>0.62545957364206806</v>
      </c>
      <c r="M1320" s="3">
        <f t="shared" si="125"/>
        <v>8.2605094159282549E-2</v>
      </c>
    </row>
    <row r="1321" spans="1:13" x14ac:dyDescent="0.2">
      <c r="A1321" t="s">
        <v>1732</v>
      </c>
      <c r="B1321" t="str">
        <f t="shared" si="120"/>
        <v>N</v>
      </c>
      <c r="C1321" t="str">
        <f t="shared" si="121"/>
        <v>S</v>
      </c>
      <c r="D1321" s="3">
        <v>15633.498</v>
      </c>
      <c r="E1321" s="3">
        <v>65.123000000000005</v>
      </c>
      <c r="F1321" s="3">
        <v>15200.859173179701</v>
      </c>
      <c r="G1321" s="3">
        <v>4.93698978424072</v>
      </c>
      <c r="H1321" s="3">
        <f t="shared" si="122"/>
        <v>2.7673833893112025</v>
      </c>
      <c r="I1321" s="3">
        <f t="shared" si="123"/>
        <v>7.5810232701821467E-2</v>
      </c>
      <c r="J1321" s="26">
        <v>15452.460300000001</v>
      </c>
      <c r="K1321" s="26">
        <v>5.7601547240000004</v>
      </c>
      <c r="L1321" s="3">
        <f t="shared" si="124"/>
        <v>1.1580114699857893</v>
      </c>
      <c r="M1321" s="3">
        <f t="shared" si="125"/>
        <v>8.8450389631927279E-2</v>
      </c>
    </row>
    <row r="1322" spans="1:13" x14ac:dyDescent="0.2">
      <c r="A1322" t="s">
        <v>1785</v>
      </c>
      <c r="B1322" t="str">
        <f t="shared" si="120"/>
        <v>N</v>
      </c>
      <c r="C1322" t="str">
        <f t="shared" si="121"/>
        <v>S</v>
      </c>
      <c r="D1322" s="3">
        <v>18411.058000000001</v>
      </c>
      <c r="E1322" s="3">
        <v>80.222999999999999</v>
      </c>
      <c r="F1322" s="3">
        <v>17931.8147218495</v>
      </c>
      <c r="G1322" s="3">
        <v>8.8570468425750697</v>
      </c>
      <c r="H1322" s="3">
        <f t="shared" si="122"/>
        <v>2.6030186757898499</v>
      </c>
      <c r="I1322" s="3">
        <f t="shared" si="123"/>
        <v>0.11040533067293756</v>
      </c>
      <c r="J1322" s="26">
        <v>18281.165499999999</v>
      </c>
      <c r="K1322" s="26">
        <v>5.4452631470000004</v>
      </c>
      <c r="L1322" s="3">
        <f t="shared" si="124"/>
        <v>0.70551350172272409</v>
      </c>
      <c r="M1322" s="3">
        <f t="shared" si="125"/>
        <v>6.7876583361380152E-2</v>
      </c>
    </row>
    <row r="1323" spans="1:13" x14ac:dyDescent="0.2">
      <c r="A1323" t="s">
        <v>1636</v>
      </c>
      <c r="B1323" t="str">
        <f t="shared" si="120"/>
        <v>N</v>
      </c>
      <c r="C1323" t="str">
        <f t="shared" si="121"/>
        <v>S</v>
      </c>
      <c r="D1323" s="3">
        <v>16277.534</v>
      </c>
      <c r="E1323" s="3">
        <v>53.506999999999998</v>
      </c>
      <c r="F1323" s="3">
        <v>15884.0543726752</v>
      </c>
      <c r="G1323" s="3">
        <v>8.5615379810333199</v>
      </c>
      <c r="H1323" s="3">
        <f t="shared" si="122"/>
        <v>2.4173171889845193</v>
      </c>
      <c r="I1323" s="3">
        <f t="shared" si="123"/>
        <v>0.1600078117075022</v>
      </c>
      <c r="J1323" s="26">
        <v>16185.10642</v>
      </c>
      <c r="K1323" s="26">
        <v>5.0380611420000001</v>
      </c>
      <c r="L1323" s="3">
        <f t="shared" si="124"/>
        <v>0.56782298842072509</v>
      </c>
      <c r="M1323" s="3">
        <f t="shared" si="125"/>
        <v>9.4157047526491872E-2</v>
      </c>
    </row>
    <row r="1324" spans="1:13" x14ac:dyDescent="0.2">
      <c r="A1324" t="s">
        <v>1570</v>
      </c>
      <c r="B1324" t="str">
        <f t="shared" si="120"/>
        <v>N</v>
      </c>
      <c r="C1324" t="str">
        <f t="shared" si="121"/>
        <v>S</v>
      </c>
      <c r="D1324" s="3">
        <v>20390.019</v>
      </c>
      <c r="E1324" s="3">
        <v>784.07299999999998</v>
      </c>
      <c r="F1324" s="3">
        <v>19388.998956780099</v>
      </c>
      <c r="G1324" s="3">
        <v>6.7088718414306596</v>
      </c>
      <c r="H1324" s="3">
        <f t="shared" si="122"/>
        <v>4.9093629742076343</v>
      </c>
      <c r="I1324" s="3">
        <f t="shared" si="123"/>
        <v>8.5564377824904822E-3</v>
      </c>
      <c r="J1324" s="26">
        <v>19927.080480000001</v>
      </c>
      <c r="K1324" s="26">
        <v>3.9709849359999998</v>
      </c>
      <c r="L1324" s="3">
        <f t="shared" si="124"/>
        <v>2.2704173056435097</v>
      </c>
      <c r="M1324" s="3">
        <f t="shared" si="125"/>
        <v>5.0645602335496823E-3</v>
      </c>
    </row>
    <row r="1325" spans="1:13" x14ac:dyDescent="0.2">
      <c r="A1325" t="s">
        <v>1792</v>
      </c>
      <c r="B1325" t="str">
        <f t="shared" si="120"/>
        <v>N</v>
      </c>
      <c r="C1325" t="str">
        <f t="shared" si="121"/>
        <v>S</v>
      </c>
      <c r="D1325" s="3">
        <v>22179.019</v>
      </c>
      <c r="E1325" s="3">
        <v>175.03</v>
      </c>
      <c r="F1325" s="3">
        <v>21355.922391168398</v>
      </c>
      <c r="G1325" s="3">
        <v>11.1921153068542</v>
      </c>
      <c r="H1325" s="3">
        <f t="shared" si="122"/>
        <v>3.7111497529787125</v>
      </c>
      <c r="I1325" s="3">
        <f t="shared" si="123"/>
        <v>6.3943982784975151E-2</v>
      </c>
      <c r="J1325" s="26">
        <v>21855.191060000001</v>
      </c>
      <c r="K1325" s="26">
        <v>7.0681159500000001</v>
      </c>
      <c r="L1325" s="3">
        <f t="shared" si="124"/>
        <v>1.4600643067215877</v>
      </c>
      <c r="M1325" s="3">
        <f t="shared" si="125"/>
        <v>4.0382311318059763E-2</v>
      </c>
    </row>
    <row r="1326" spans="1:13" x14ac:dyDescent="0.2">
      <c r="A1326" t="s">
        <v>1583</v>
      </c>
      <c r="B1326" t="str">
        <f t="shared" si="120"/>
        <v>N</v>
      </c>
      <c r="C1326" t="str">
        <f t="shared" si="121"/>
        <v>S</v>
      </c>
      <c r="D1326" s="3">
        <v>19276.091</v>
      </c>
      <c r="E1326" s="3">
        <v>58.264000000000003</v>
      </c>
      <c r="F1326" s="3">
        <v>18695.0764321061</v>
      </c>
      <c r="G1326" s="3">
        <v>6.7836740016937203</v>
      </c>
      <c r="H1326" s="3">
        <f t="shared" si="122"/>
        <v>3.0141721570722022</v>
      </c>
      <c r="I1326" s="3">
        <f t="shared" si="123"/>
        <v>0.11642993961440547</v>
      </c>
      <c r="J1326" s="26">
        <v>19075.929400000001</v>
      </c>
      <c r="K1326" s="26">
        <v>3.7317991259999999</v>
      </c>
      <c r="L1326" s="3">
        <f t="shared" si="124"/>
        <v>1.0383931057391225</v>
      </c>
      <c r="M1326" s="3">
        <f t="shared" si="125"/>
        <v>6.4049827097349993E-2</v>
      </c>
    </row>
    <row r="1327" spans="1:13" x14ac:dyDescent="0.2">
      <c r="A1327" t="s">
        <v>1788</v>
      </c>
      <c r="B1327" t="str">
        <f t="shared" si="120"/>
        <v>N</v>
      </c>
      <c r="C1327" t="str">
        <f t="shared" si="121"/>
        <v>S</v>
      </c>
      <c r="D1327" s="3">
        <v>21450.651999999998</v>
      </c>
      <c r="E1327" s="3">
        <v>213.47399999999999</v>
      </c>
      <c r="F1327" s="3">
        <v>20787.5092680241</v>
      </c>
      <c r="G1327" s="3">
        <v>9.7346520423889107</v>
      </c>
      <c r="H1327" s="3">
        <f t="shared" si="122"/>
        <v>3.0914805385677728</v>
      </c>
      <c r="I1327" s="3">
        <f t="shared" si="123"/>
        <v>4.5601113214672098E-2</v>
      </c>
      <c r="J1327" s="26">
        <v>21215.90063</v>
      </c>
      <c r="K1327" s="26">
        <v>7.6976630689999999</v>
      </c>
      <c r="L1327" s="3">
        <f t="shared" si="124"/>
        <v>1.0943787163205956</v>
      </c>
      <c r="M1327" s="3">
        <f t="shared" si="125"/>
        <v>3.6059019220139224E-2</v>
      </c>
    </row>
    <row r="1328" spans="1:13" x14ac:dyDescent="0.2">
      <c r="A1328" t="s">
        <v>1887</v>
      </c>
      <c r="B1328" t="str">
        <f t="shared" si="120"/>
        <v>N</v>
      </c>
      <c r="C1328" t="str">
        <f t="shared" si="121"/>
        <v>S</v>
      </c>
      <c r="D1328" s="3">
        <v>17996.303</v>
      </c>
      <c r="E1328" s="3">
        <v>64.203000000000003</v>
      </c>
      <c r="F1328" s="3">
        <v>17414.823697039799</v>
      </c>
      <c r="G1328" s="3">
        <v>6.1901979446411097</v>
      </c>
      <c r="H1328" s="3">
        <f t="shared" si="122"/>
        <v>3.2311042049036436</v>
      </c>
      <c r="I1328" s="3">
        <f t="shared" si="123"/>
        <v>9.6416023311077514E-2</v>
      </c>
      <c r="J1328" s="26">
        <v>17867.35628</v>
      </c>
      <c r="K1328" s="26">
        <v>4.1448490619999996</v>
      </c>
      <c r="L1328" s="3">
        <f t="shared" si="124"/>
        <v>0.71651783146794046</v>
      </c>
      <c r="M1328" s="3">
        <f t="shared" si="125"/>
        <v>6.4558495117050599E-2</v>
      </c>
    </row>
    <row r="1329" spans="1:13" x14ac:dyDescent="0.2">
      <c r="A1329" t="s">
        <v>1738</v>
      </c>
      <c r="B1329" t="str">
        <f t="shared" si="120"/>
        <v>N</v>
      </c>
      <c r="C1329" t="str">
        <f t="shared" si="121"/>
        <v>S</v>
      </c>
      <c r="D1329" s="3">
        <v>18043.577000000001</v>
      </c>
      <c r="E1329" s="3">
        <v>50.39</v>
      </c>
      <c r="F1329" s="3">
        <v>17649.543676365702</v>
      </c>
      <c r="G1329" s="3">
        <v>7.4428589344024596</v>
      </c>
      <c r="H1329" s="3">
        <f t="shared" si="122"/>
        <v>2.1837871927184915</v>
      </c>
      <c r="I1329" s="3">
        <f t="shared" si="123"/>
        <v>0.1477050790712931</v>
      </c>
      <c r="J1329" s="26">
        <v>17890.553240000001</v>
      </c>
      <c r="K1329" s="26">
        <v>3.7497427459999999</v>
      </c>
      <c r="L1329" s="3">
        <f t="shared" si="124"/>
        <v>0.84807884822394153</v>
      </c>
      <c r="M1329" s="3">
        <f t="shared" si="125"/>
        <v>7.4414422425084337E-2</v>
      </c>
    </row>
    <row r="1330" spans="1:13" x14ac:dyDescent="0.2">
      <c r="A1330" t="s">
        <v>1849</v>
      </c>
      <c r="B1330" t="str">
        <f t="shared" si="120"/>
        <v>N</v>
      </c>
      <c r="C1330" t="str">
        <f t="shared" si="121"/>
        <v>S</v>
      </c>
      <c r="D1330" s="3">
        <v>19526.757000000001</v>
      </c>
      <c r="E1330" s="3">
        <v>1800.02</v>
      </c>
      <c r="F1330" s="3">
        <v>18541.273221819902</v>
      </c>
      <c r="G1330" s="3">
        <v>10.8501980304718</v>
      </c>
      <c r="H1330" s="3">
        <f t="shared" si="122"/>
        <v>5.046837926953768</v>
      </c>
      <c r="I1330" s="3">
        <f t="shared" si="123"/>
        <v>6.0278208189196783E-3</v>
      </c>
      <c r="J1330" s="26">
        <v>19006.89112</v>
      </c>
      <c r="K1330" s="26">
        <v>6.2694952490000002</v>
      </c>
      <c r="L1330" s="3">
        <f t="shared" si="124"/>
        <v>2.6623257512755507</v>
      </c>
      <c r="M1330" s="3">
        <f t="shared" si="125"/>
        <v>3.4830142159531564E-3</v>
      </c>
    </row>
    <row r="1331" spans="1:13" x14ac:dyDescent="0.2">
      <c r="A1331" t="s">
        <v>1881</v>
      </c>
      <c r="B1331" t="str">
        <f t="shared" si="120"/>
        <v>N</v>
      </c>
      <c r="C1331" t="str">
        <f t="shared" si="121"/>
        <v>S</v>
      </c>
      <c r="D1331" s="3">
        <v>20448.738000000001</v>
      </c>
      <c r="E1331" s="3">
        <v>136.89400000000001</v>
      </c>
      <c r="F1331" s="3">
        <v>19711.288135097901</v>
      </c>
      <c r="G1331" s="3">
        <v>8.0188431739807093</v>
      </c>
      <c r="H1331" s="3">
        <f t="shared" si="122"/>
        <v>3.6063343610842908</v>
      </c>
      <c r="I1331" s="3">
        <f t="shared" si="123"/>
        <v>5.8577024369079064E-2</v>
      </c>
      <c r="J1331" s="26">
        <v>20206.526959999999</v>
      </c>
      <c r="K1331" s="26">
        <v>3.8640518190000002</v>
      </c>
      <c r="L1331" s="3">
        <f t="shared" si="124"/>
        <v>1.1844791595452098</v>
      </c>
      <c r="M1331" s="3">
        <f t="shared" si="125"/>
        <v>2.822659736000117E-2</v>
      </c>
    </row>
    <row r="1332" spans="1:13" x14ac:dyDescent="0.2">
      <c r="A1332" t="s">
        <v>1612</v>
      </c>
      <c r="B1332" t="str">
        <f t="shared" ref="B1332:B1395" si="126">IF(LEFT(A1332,1)="N","N","P")</f>
        <v>N</v>
      </c>
      <c r="C1332" t="str">
        <f t="shared" si="121"/>
        <v>S</v>
      </c>
      <c r="D1332" s="3">
        <v>15117.258</v>
      </c>
      <c r="E1332" s="3">
        <v>5.476</v>
      </c>
      <c r="F1332" s="3">
        <v>14889.4943994156</v>
      </c>
      <c r="G1332" s="3">
        <v>11.1125030517578</v>
      </c>
      <c r="H1332" s="3">
        <f t="shared" si="122"/>
        <v>1.5066462488395693</v>
      </c>
      <c r="I1332" s="3">
        <f t="shared" si="123"/>
        <v>2.0293102724174217</v>
      </c>
      <c r="J1332" s="26">
        <v>15063.58977</v>
      </c>
      <c r="K1332" s="26">
        <v>3.4329278470000002</v>
      </c>
      <c r="L1332" s="3">
        <f t="shared" si="124"/>
        <v>0.35501299243552842</v>
      </c>
      <c r="M1332" s="3">
        <f t="shared" si="125"/>
        <v>0.62690428177501833</v>
      </c>
    </row>
    <row r="1333" spans="1:13" x14ac:dyDescent="0.2">
      <c r="A1333" t="s">
        <v>1942</v>
      </c>
      <c r="B1333" t="str">
        <f t="shared" si="126"/>
        <v>N</v>
      </c>
      <c r="C1333" t="str">
        <f t="shared" si="121"/>
        <v>S</v>
      </c>
      <c r="D1333" s="3">
        <v>20086.768</v>
      </c>
      <c r="E1333" s="3">
        <v>232.74700000000001</v>
      </c>
      <c r="F1333" s="3">
        <v>19189.3529109667</v>
      </c>
      <c r="G1333" s="3">
        <v>12.0902228355407</v>
      </c>
      <c r="H1333" s="3">
        <f t="shared" si="122"/>
        <v>4.4676928066939405</v>
      </c>
      <c r="I1333" s="3">
        <f t="shared" si="123"/>
        <v>5.1945773030546899E-2</v>
      </c>
      <c r="J1333" s="26">
        <v>19707.982319999999</v>
      </c>
      <c r="K1333" s="26">
        <v>4.0686342719999997</v>
      </c>
      <c r="L1333" s="3">
        <f t="shared" si="124"/>
        <v>1.8857472740263683</v>
      </c>
      <c r="M1333" s="3">
        <f t="shared" si="125"/>
        <v>1.7480931105449262E-2</v>
      </c>
    </row>
    <row r="1334" spans="1:13" x14ac:dyDescent="0.2">
      <c r="A1334" t="s">
        <v>1712</v>
      </c>
      <c r="B1334" t="str">
        <f t="shared" si="126"/>
        <v>N</v>
      </c>
      <c r="C1334" t="str">
        <f t="shared" si="121"/>
        <v>S</v>
      </c>
      <c r="D1334" s="3">
        <v>15582.61</v>
      </c>
      <c r="E1334" s="3">
        <v>3.8929999999999998</v>
      </c>
      <c r="F1334" s="3">
        <v>15269.5316475813</v>
      </c>
      <c r="G1334" s="3">
        <v>9.3308587074279696</v>
      </c>
      <c r="H1334" s="3">
        <f t="shared" si="122"/>
        <v>2.0091522050458868</v>
      </c>
      <c r="I1334" s="3">
        <f t="shared" si="123"/>
        <v>2.3968298760410915</v>
      </c>
      <c r="J1334" s="26">
        <v>15424.61405</v>
      </c>
      <c r="K1334" s="26">
        <v>3.5225880150000002</v>
      </c>
      <c r="L1334" s="3">
        <f t="shared" si="124"/>
        <v>1.0139248174728139</v>
      </c>
      <c r="M1334" s="3">
        <f t="shared" si="125"/>
        <v>0.90485178910865671</v>
      </c>
    </row>
    <row r="1335" spans="1:13" x14ac:dyDescent="0.2">
      <c r="A1335" t="s">
        <v>1667</v>
      </c>
      <c r="B1335" t="str">
        <f t="shared" si="126"/>
        <v>N</v>
      </c>
      <c r="C1335" t="str">
        <f t="shared" si="121"/>
        <v>S</v>
      </c>
      <c r="D1335" s="3">
        <v>18352.53</v>
      </c>
      <c r="E1335" s="3">
        <v>27.51</v>
      </c>
      <c r="F1335" s="3">
        <v>17863.323837443499</v>
      </c>
      <c r="G1335" s="3">
        <v>12.364278078079201</v>
      </c>
      <c r="H1335" s="3">
        <f t="shared" si="122"/>
        <v>2.665606118374416</v>
      </c>
      <c r="I1335" s="3">
        <f t="shared" si="123"/>
        <v>0.44944667677496181</v>
      </c>
      <c r="J1335" s="26">
        <v>18202.973750000001</v>
      </c>
      <c r="K1335" s="26">
        <v>3.6706597809999999</v>
      </c>
      <c r="L1335" s="3">
        <f t="shared" si="124"/>
        <v>0.81490808079320853</v>
      </c>
      <c r="M1335" s="3">
        <f t="shared" si="125"/>
        <v>0.13343001748455105</v>
      </c>
    </row>
    <row r="1336" spans="1:13" x14ac:dyDescent="0.2">
      <c r="A1336" t="s">
        <v>1589</v>
      </c>
      <c r="B1336" t="str">
        <f t="shared" si="126"/>
        <v>N</v>
      </c>
      <c r="C1336" t="str">
        <f t="shared" si="121"/>
        <v>S</v>
      </c>
      <c r="D1336" s="3">
        <v>20728.967000000001</v>
      </c>
      <c r="E1336" s="3">
        <v>142.86000000000001</v>
      </c>
      <c r="F1336" s="3">
        <v>19948.317448387599</v>
      </c>
      <c r="G1336" s="3">
        <v>8.8369190692901594</v>
      </c>
      <c r="H1336" s="3">
        <f t="shared" si="122"/>
        <v>3.7659838602299929</v>
      </c>
      <c r="I1336" s="3">
        <f t="shared" si="123"/>
        <v>6.1857196341104287E-2</v>
      </c>
      <c r="J1336" s="26">
        <v>20356.582689999999</v>
      </c>
      <c r="K1336" s="26">
        <v>3.6098039150000001</v>
      </c>
      <c r="L1336" s="3">
        <f t="shared" si="124"/>
        <v>1.7964441257492536</v>
      </c>
      <c r="M1336" s="3">
        <f t="shared" si="125"/>
        <v>2.5268122042559148E-2</v>
      </c>
    </row>
    <row r="1337" spans="1:13" x14ac:dyDescent="0.2">
      <c r="A1337" t="s">
        <v>1987</v>
      </c>
      <c r="B1337" t="str">
        <f t="shared" si="126"/>
        <v>N</v>
      </c>
      <c r="C1337" t="str">
        <f t="shared" si="121"/>
        <v>S</v>
      </c>
      <c r="D1337" s="3">
        <v>19925.624</v>
      </c>
      <c r="E1337" s="3">
        <v>155.24600000000001</v>
      </c>
      <c r="F1337" s="3">
        <v>19223.343805229499</v>
      </c>
      <c r="G1337" s="3">
        <v>9.8348400592803902</v>
      </c>
      <c r="H1337" s="3">
        <f t="shared" si="122"/>
        <v>3.5245079138826525</v>
      </c>
      <c r="I1337" s="3">
        <f t="shared" si="123"/>
        <v>6.3350038386047886E-2</v>
      </c>
      <c r="J1337" s="26">
        <v>19542.521100000002</v>
      </c>
      <c r="K1337" s="26">
        <v>3.720589876</v>
      </c>
      <c r="L1337" s="3">
        <f t="shared" si="124"/>
        <v>1.9226645047602928</v>
      </c>
      <c r="M1337" s="3">
        <f t="shared" si="125"/>
        <v>2.3965769655900956E-2</v>
      </c>
    </row>
    <row r="1338" spans="1:13" x14ac:dyDescent="0.2">
      <c r="A1338" t="s">
        <v>1922</v>
      </c>
      <c r="B1338" t="str">
        <f t="shared" si="126"/>
        <v>N</v>
      </c>
      <c r="C1338" t="str">
        <f t="shared" si="121"/>
        <v>S</v>
      </c>
      <c r="D1338" s="3">
        <v>18106.601999999999</v>
      </c>
      <c r="E1338" s="3">
        <v>5.851</v>
      </c>
      <c r="F1338" s="3">
        <v>17712.258572647599</v>
      </c>
      <c r="G1338" s="3">
        <v>10.599207878112701</v>
      </c>
      <c r="H1338" s="3">
        <f t="shared" si="122"/>
        <v>2.1778985772835782</v>
      </c>
      <c r="I1338" s="3">
        <f t="shared" si="123"/>
        <v>1.8115207448492054</v>
      </c>
      <c r="J1338" s="26">
        <v>17932.55846</v>
      </c>
      <c r="K1338" s="26">
        <v>3.8015987870000001</v>
      </c>
      <c r="L1338" s="3">
        <f t="shared" si="124"/>
        <v>0.96121591450454791</v>
      </c>
      <c r="M1338" s="3">
        <f t="shared" si="125"/>
        <v>0.64973488070415319</v>
      </c>
    </row>
    <row r="1339" spans="1:13" x14ac:dyDescent="0.2">
      <c r="A1339" t="s">
        <v>1768</v>
      </c>
      <c r="B1339" t="str">
        <f t="shared" si="126"/>
        <v>N</v>
      </c>
      <c r="C1339" t="str">
        <f t="shared" si="121"/>
        <v>S</v>
      </c>
      <c r="D1339" s="3">
        <v>17304.949000000001</v>
      </c>
      <c r="E1339" s="3">
        <v>5.7050000000000001</v>
      </c>
      <c r="F1339" s="3">
        <v>16799.494332367402</v>
      </c>
      <c r="G1339" s="3">
        <v>15.162501811981199</v>
      </c>
      <c r="H1339" s="3">
        <f t="shared" si="122"/>
        <v>2.9208677103445897</v>
      </c>
      <c r="I1339" s="3">
        <f t="shared" si="123"/>
        <v>2.6577566716882033</v>
      </c>
      <c r="J1339" s="26">
        <v>17184.046160000002</v>
      </c>
      <c r="K1339" s="26">
        <v>3.8727939130000002</v>
      </c>
      <c r="L1339" s="3">
        <f t="shared" si="124"/>
        <v>0.69866048146110593</v>
      </c>
      <c r="M1339" s="3">
        <f t="shared" si="125"/>
        <v>0.67884205311130585</v>
      </c>
    </row>
    <row r="1340" spans="1:13" x14ac:dyDescent="0.2">
      <c r="A1340" t="s">
        <v>1689</v>
      </c>
      <c r="B1340" t="str">
        <f t="shared" si="126"/>
        <v>N</v>
      </c>
      <c r="C1340" t="str">
        <f t="shared" si="121"/>
        <v>S</v>
      </c>
      <c r="D1340" s="3">
        <v>17236.994999999999</v>
      </c>
      <c r="E1340" s="3">
        <v>6.8840000000000003</v>
      </c>
      <c r="F1340" s="3">
        <v>16869.329791987999</v>
      </c>
      <c r="G1340" s="3">
        <v>11.863164186477601</v>
      </c>
      <c r="H1340" s="3">
        <f t="shared" si="122"/>
        <v>2.1330006071940049</v>
      </c>
      <c r="I1340" s="3">
        <f t="shared" si="123"/>
        <v>1.7232952043110983</v>
      </c>
      <c r="J1340" s="26">
        <v>17070.009539999999</v>
      </c>
      <c r="K1340" s="26">
        <v>3.6055338379999999</v>
      </c>
      <c r="L1340" s="3">
        <f t="shared" si="124"/>
        <v>0.96876201449266464</v>
      </c>
      <c r="M1340" s="3">
        <f t="shared" si="125"/>
        <v>0.52375564177803602</v>
      </c>
    </row>
    <row r="1341" spans="1:13" x14ac:dyDescent="0.2">
      <c r="A1341" t="s">
        <v>1869</v>
      </c>
      <c r="B1341" t="str">
        <f t="shared" si="126"/>
        <v>N</v>
      </c>
      <c r="C1341" t="str">
        <f t="shared" si="121"/>
        <v>S</v>
      </c>
      <c r="D1341" s="3">
        <v>15714.503000000001</v>
      </c>
      <c r="E1341" s="3">
        <v>2.5430000000000001</v>
      </c>
      <c r="F1341" s="3">
        <v>15283.8781746968</v>
      </c>
      <c r="G1341" s="3">
        <v>3.07034111022949</v>
      </c>
      <c r="H1341" s="3">
        <f t="shared" si="122"/>
        <v>2.7403019064821894</v>
      </c>
      <c r="I1341" s="3">
        <f t="shared" si="123"/>
        <v>1.2073696855011757</v>
      </c>
      <c r="J1341" s="26">
        <v>15502.45882</v>
      </c>
      <c r="K1341" s="26">
        <v>5.2594532970000003</v>
      </c>
      <c r="L1341" s="3">
        <f t="shared" si="124"/>
        <v>1.3493533966680382</v>
      </c>
      <c r="M1341" s="3">
        <f t="shared" si="125"/>
        <v>2.0682081388124263</v>
      </c>
    </row>
    <row r="1342" spans="1:13" x14ac:dyDescent="0.2">
      <c r="A1342" t="s">
        <v>1934</v>
      </c>
      <c r="B1342" t="str">
        <f t="shared" si="126"/>
        <v>N</v>
      </c>
      <c r="C1342" t="str">
        <f t="shared" si="121"/>
        <v>S</v>
      </c>
      <c r="D1342" s="3">
        <v>21445.098000000002</v>
      </c>
      <c r="E1342" s="3">
        <v>85.331000000000003</v>
      </c>
      <c r="F1342" s="3">
        <v>20737.392359391601</v>
      </c>
      <c r="G1342" s="3">
        <v>13.060465097427301</v>
      </c>
      <c r="H1342" s="3">
        <f t="shared" si="122"/>
        <v>3.3000811682390125</v>
      </c>
      <c r="I1342" s="3">
        <f t="shared" si="123"/>
        <v>0.15305651049943514</v>
      </c>
      <c r="J1342" s="26">
        <v>21111.57775</v>
      </c>
      <c r="K1342" s="26">
        <v>3.6404109</v>
      </c>
      <c r="L1342" s="3">
        <f t="shared" si="124"/>
        <v>1.555228378998321</v>
      </c>
      <c r="M1342" s="3">
        <f t="shared" si="125"/>
        <v>4.2662231779775225E-2</v>
      </c>
    </row>
    <row r="1343" spans="1:13" x14ac:dyDescent="0.2">
      <c r="A1343" t="s">
        <v>1940</v>
      </c>
      <c r="B1343" t="str">
        <f t="shared" si="126"/>
        <v>N</v>
      </c>
      <c r="C1343" t="str">
        <f t="shared" si="121"/>
        <v>S</v>
      </c>
      <c r="D1343" s="3">
        <v>16595.527999999998</v>
      </c>
      <c r="E1343" s="3">
        <v>4.7460000000000004</v>
      </c>
      <c r="F1343" s="3">
        <v>16220.961841005201</v>
      </c>
      <c r="G1343" s="3">
        <v>12.388901710510201</v>
      </c>
      <c r="H1343" s="3">
        <f t="shared" si="122"/>
        <v>2.2570306831743929</v>
      </c>
      <c r="I1343" s="3">
        <f t="shared" si="123"/>
        <v>2.6103880553118834</v>
      </c>
      <c r="J1343" s="26">
        <v>16414.880130000001</v>
      </c>
      <c r="K1343" s="26">
        <v>3.6059210300000002</v>
      </c>
      <c r="L1343" s="3">
        <f t="shared" si="124"/>
        <v>1.0885334290056758</v>
      </c>
      <c r="M1343" s="3">
        <f t="shared" si="125"/>
        <v>0.75978108512431519</v>
      </c>
    </row>
    <row r="1344" spans="1:13" x14ac:dyDescent="0.2">
      <c r="A1344" t="s">
        <v>1845</v>
      </c>
      <c r="B1344" t="str">
        <f t="shared" si="126"/>
        <v>N</v>
      </c>
      <c r="C1344" t="str">
        <f t="shared" si="121"/>
        <v>S</v>
      </c>
      <c r="D1344" s="3">
        <v>20903.516</v>
      </c>
      <c r="E1344" s="3">
        <v>153.899</v>
      </c>
      <c r="F1344" s="3">
        <v>20199.970118638801</v>
      </c>
      <c r="G1344" s="3">
        <v>19.845158100128099</v>
      </c>
      <c r="H1344" s="3">
        <f t="shared" si="122"/>
        <v>3.365682028617571</v>
      </c>
      <c r="I1344" s="3">
        <f t="shared" si="123"/>
        <v>0.1289492335890948</v>
      </c>
      <c r="J1344" s="26">
        <v>20434.513849999999</v>
      </c>
      <c r="K1344" s="26">
        <v>3.8322381970000001</v>
      </c>
      <c r="L1344" s="3">
        <f t="shared" si="124"/>
        <v>2.2436519770166905</v>
      </c>
      <c r="M1344" s="3">
        <f t="shared" si="125"/>
        <v>2.490099478879005E-2</v>
      </c>
    </row>
    <row r="1345" spans="1:13" x14ac:dyDescent="0.2">
      <c r="A1345" t="s">
        <v>1875</v>
      </c>
      <c r="B1345" t="str">
        <f t="shared" si="126"/>
        <v>N</v>
      </c>
      <c r="C1345" t="str">
        <f t="shared" si="121"/>
        <v>S</v>
      </c>
      <c r="D1345" s="3">
        <v>17451.795999999998</v>
      </c>
      <c r="E1345" s="3">
        <v>3.7090000000000001</v>
      </c>
      <c r="F1345" s="3">
        <v>17195.009395159301</v>
      </c>
      <c r="G1345" s="3">
        <v>3.5262529850006099</v>
      </c>
      <c r="H1345" s="3">
        <f t="shared" si="122"/>
        <v>1.4714050338469331</v>
      </c>
      <c r="I1345" s="3">
        <f t="shared" si="123"/>
        <v>0.95072876381790505</v>
      </c>
      <c r="J1345" s="26">
        <v>17396.761589999998</v>
      </c>
      <c r="K1345" s="26">
        <v>3.6350440979999998</v>
      </c>
      <c r="L1345" s="3">
        <f t="shared" si="124"/>
        <v>0.31535098164108849</v>
      </c>
      <c r="M1345" s="3">
        <f t="shared" si="125"/>
        <v>0.98006042005931515</v>
      </c>
    </row>
    <row r="1346" spans="1:13" x14ac:dyDescent="0.2">
      <c r="A1346" t="s">
        <v>1771</v>
      </c>
      <c r="B1346" t="str">
        <f t="shared" si="126"/>
        <v>N</v>
      </c>
      <c r="C1346" t="str">
        <f t="shared" si="121"/>
        <v>S</v>
      </c>
      <c r="D1346" s="3">
        <v>15121.789000000001</v>
      </c>
      <c r="E1346" s="3">
        <v>3.323</v>
      </c>
      <c r="F1346" s="3">
        <v>14834.942196787</v>
      </c>
      <c r="G1346" s="3">
        <v>3.5762131214141801</v>
      </c>
      <c r="H1346" s="3">
        <f t="shared" si="122"/>
        <v>1.8969104992339225</v>
      </c>
      <c r="I1346" s="3">
        <f t="shared" si="123"/>
        <v>1.0762001569106772</v>
      </c>
      <c r="J1346" s="26">
        <v>15011.930609999999</v>
      </c>
      <c r="K1346" s="26">
        <v>3.5814368719999998</v>
      </c>
      <c r="L1346" s="3">
        <f t="shared" si="124"/>
        <v>0.7264906949832538</v>
      </c>
      <c r="M1346" s="3">
        <f t="shared" si="125"/>
        <v>1.0777721552813722</v>
      </c>
    </row>
    <row r="1347" spans="1:13" x14ac:dyDescent="0.2">
      <c r="A1347" t="s">
        <v>1797</v>
      </c>
      <c r="B1347" t="str">
        <f t="shared" si="126"/>
        <v>N</v>
      </c>
      <c r="C1347" t="str">
        <f t="shared" si="121"/>
        <v>S</v>
      </c>
      <c r="D1347" s="3">
        <v>16057.507</v>
      </c>
      <c r="E1347" s="3">
        <v>7.8570000000000002</v>
      </c>
      <c r="F1347" s="3">
        <v>15597.0262453786</v>
      </c>
      <c r="G1347" s="3">
        <v>6.6945009231567303</v>
      </c>
      <c r="H1347" s="3">
        <f t="shared" si="122"/>
        <v>2.8676976732527639</v>
      </c>
      <c r="I1347" s="3">
        <f t="shared" si="123"/>
        <v>0.85204288190870947</v>
      </c>
      <c r="J1347" s="26">
        <v>15927.520979999999</v>
      </c>
      <c r="K1347" s="26">
        <v>3.9287920000000001</v>
      </c>
      <c r="L1347" s="3">
        <f t="shared" si="124"/>
        <v>0.80950311900845062</v>
      </c>
      <c r="M1347" s="3">
        <f t="shared" si="125"/>
        <v>0.50003716431207834</v>
      </c>
    </row>
    <row r="1348" spans="1:13" x14ac:dyDescent="0.2">
      <c r="A1348" t="s">
        <v>1814</v>
      </c>
      <c r="B1348" t="str">
        <f t="shared" si="126"/>
        <v>N</v>
      </c>
      <c r="C1348" t="str">
        <f t="shared" ref="C1348:C1411" si="127" xml:space="preserve"> IF(B1348="P",LEFT(A1348,1),MID(A1348,2,1))</f>
        <v>S</v>
      </c>
      <c r="D1348" s="3">
        <v>21603.527999999998</v>
      </c>
      <c r="E1348" s="3">
        <v>60.319000000000003</v>
      </c>
      <c r="F1348" s="3">
        <v>21155.539185021498</v>
      </c>
      <c r="G1348" s="3">
        <v>25.302732944488501</v>
      </c>
      <c r="H1348" s="3">
        <f t="shared" ref="H1348:H1411" si="128">(D1348-F1348)*100/D1348</f>
        <v>2.0736835899141113</v>
      </c>
      <c r="I1348" s="3">
        <f t="shared" ref="I1348:I1411" si="129">G1348/E1348</f>
        <v>0.41948196993465575</v>
      </c>
      <c r="J1348" s="26">
        <v>21463.058669999999</v>
      </c>
      <c r="K1348" s="26">
        <v>4.9153900149999998</v>
      </c>
      <c r="L1348" s="3">
        <f t="shared" ref="L1348:L1411" si="130">(D1348-J1348)*100/D1348</f>
        <v>0.65021477047637732</v>
      </c>
      <c r="M1348" s="3">
        <f t="shared" ref="M1348:M1411" si="131">K1348/E1348</f>
        <v>8.1489912216714463E-2</v>
      </c>
    </row>
    <row r="1349" spans="1:13" x14ac:dyDescent="0.2">
      <c r="A1349" t="s">
        <v>1595</v>
      </c>
      <c r="B1349" t="str">
        <f t="shared" si="126"/>
        <v>N</v>
      </c>
      <c r="C1349" t="str">
        <f t="shared" si="127"/>
        <v>S</v>
      </c>
      <c r="D1349" s="3">
        <v>20814.216</v>
      </c>
      <c r="E1349" s="3">
        <v>74.736999999999995</v>
      </c>
      <c r="F1349" s="3">
        <v>20256.881355257199</v>
      </c>
      <c r="G1349" s="3">
        <v>14.358218908309899</v>
      </c>
      <c r="H1349" s="3">
        <f t="shared" si="128"/>
        <v>2.6776634043905432</v>
      </c>
      <c r="I1349" s="3">
        <f t="shared" si="129"/>
        <v>0.19211660768173597</v>
      </c>
      <c r="J1349" s="26">
        <v>20545.472809999999</v>
      </c>
      <c r="K1349" s="26">
        <v>3.531779051</v>
      </c>
      <c r="L1349" s="3">
        <f t="shared" si="130"/>
        <v>1.2911521144971352</v>
      </c>
      <c r="M1349" s="3">
        <f t="shared" si="131"/>
        <v>4.7256098732890002E-2</v>
      </c>
    </row>
    <row r="1350" spans="1:13" x14ac:dyDescent="0.2">
      <c r="A1350" t="s">
        <v>1658</v>
      </c>
      <c r="B1350" t="str">
        <f t="shared" si="126"/>
        <v>N</v>
      </c>
      <c r="C1350" t="str">
        <f t="shared" si="127"/>
        <v>S</v>
      </c>
      <c r="D1350" s="3">
        <v>15597.285</v>
      </c>
      <c r="E1350" s="3">
        <v>2.9329999999999998</v>
      </c>
      <c r="F1350" s="3">
        <v>15242.352767022599</v>
      </c>
      <c r="G1350" s="3">
        <v>2.9527223110198899</v>
      </c>
      <c r="H1350" s="3">
        <f t="shared" si="128"/>
        <v>2.2756026640367244</v>
      </c>
      <c r="I1350" s="3">
        <f t="shared" si="129"/>
        <v>1.0067242792430584</v>
      </c>
      <c r="J1350" s="26">
        <v>15519.496010000001</v>
      </c>
      <c r="K1350" s="26">
        <v>3.4200251100000001</v>
      </c>
      <c r="L1350" s="3">
        <f t="shared" si="130"/>
        <v>0.4987341707226553</v>
      </c>
      <c r="M1350" s="3">
        <f t="shared" si="131"/>
        <v>1.1660501568360042</v>
      </c>
    </row>
    <row r="1351" spans="1:13" x14ac:dyDescent="0.2">
      <c r="A1351" t="s">
        <v>1900</v>
      </c>
      <c r="B1351" t="str">
        <f t="shared" si="126"/>
        <v>N</v>
      </c>
      <c r="C1351" t="str">
        <f t="shared" si="127"/>
        <v>S</v>
      </c>
      <c r="D1351" s="3">
        <v>15708.300999999999</v>
      </c>
      <c r="E1351" s="3">
        <v>3.363</v>
      </c>
      <c r="F1351" s="3">
        <v>15492.6988273118</v>
      </c>
      <c r="G1351" s="3">
        <v>3.47662901878356</v>
      </c>
      <c r="H1351" s="3">
        <f t="shared" si="128"/>
        <v>1.3725365505040874</v>
      </c>
      <c r="I1351" s="3">
        <f t="shared" si="129"/>
        <v>1.0337879925018019</v>
      </c>
      <c r="J1351" s="26">
        <v>15667.85506</v>
      </c>
      <c r="K1351" s="26">
        <v>5.4390668870000001</v>
      </c>
      <c r="L1351" s="3">
        <f t="shared" si="130"/>
        <v>0.25748131513395123</v>
      </c>
      <c r="M1351" s="3">
        <f t="shared" si="131"/>
        <v>1.6173258658935474</v>
      </c>
    </row>
    <row r="1352" spans="1:13" x14ac:dyDescent="0.2">
      <c r="A1352" t="s">
        <v>1709</v>
      </c>
      <c r="B1352" t="str">
        <f t="shared" si="126"/>
        <v>N</v>
      </c>
      <c r="C1352" t="str">
        <f t="shared" si="127"/>
        <v>S</v>
      </c>
      <c r="D1352" s="3">
        <v>21622.712</v>
      </c>
      <c r="E1352" s="3">
        <v>30.622</v>
      </c>
      <c r="F1352" s="3">
        <v>21212.790374251999</v>
      </c>
      <c r="G1352" s="3">
        <v>22.8711192607879</v>
      </c>
      <c r="H1352" s="3">
        <f t="shared" si="128"/>
        <v>1.8957919142982631</v>
      </c>
      <c r="I1352" s="3">
        <f t="shared" si="129"/>
        <v>0.74688522176173666</v>
      </c>
      <c r="J1352" s="26">
        <v>21435.834739999998</v>
      </c>
      <c r="K1352" s="26">
        <v>3.511948109</v>
      </c>
      <c r="L1352" s="3">
        <f t="shared" si="130"/>
        <v>0.86426374267946182</v>
      </c>
      <c r="M1352" s="3">
        <f t="shared" si="131"/>
        <v>0.11468709127424727</v>
      </c>
    </row>
    <row r="1353" spans="1:13" x14ac:dyDescent="0.2">
      <c r="A1353" t="s">
        <v>1744</v>
      </c>
      <c r="B1353" t="str">
        <f t="shared" si="126"/>
        <v>N</v>
      </c>
      <c r="C1353" t="str">
        <f t="shared" si="127"/>
        <v>S</v>
      </c>
      <c r="D1353" s="3">
        <v>28945.865000000002</v>
      </c>
      <c r="E1353" s="3">
        <v>600.94299999999998</v>
      </c>
      <c r="F1353" s="3">
        <v>27270.520982624599</v>
      </c>
      <c r="G1353" s="3">
        <v>11.209591150283799</v>
      </c>
      <c r="H1353" s="3">
        <f t="shared" si="128"/>
        <v>5.7878526600445435</v>
      </c>
      <c r="I1353" s="3">
        <f t="shared" si="129"/>
        <v>1.8653335092153164E-2</v>
      </c>
      <c r="J1353" s="26">
        <v>28592.447349999999</v>
      </c>
      <c r="K1353" s="26">
        <v>8.5829031469999997</v>
      </c>
      <c r="L1353" s="3">
        <f t="shared" si="130"/>
        <v>1.2209607486250731</v>
      </c>
      <c r="M1353" s="3">
        <f t="shared" si="131"/>
        <v>1.4282391419818519E-2</v>
      </c>
    </row>
    <row r="1354" spans="1:13" x14ac:dyDescent="0.2">
      <c r="A1354" t="s">
        <v>1876</v>
      </c>
      <c r="B1354" t="str">
        <f t="shared" si="126"/>
        <v>N</v>
      </c>
      <c r="C1354" t="str">
        <f t="shared" si="127"/>
        <v>S</v>
      </c>
      <c r="D1354" s="3">
        <v>29208.305</v>
      </c>
      <c r="E1354" s="3">
        <v>334.16800000000001</v>
      </c>
      <c r="F1354" s="3">
        <v>27789.526176929699</v>
      </c>
      <c r="G1354" s="3">
        <v>11.872594833374</v>
      </c>
      <c r="H1354" s="3">
        <f t="shared" si="128"/>
        <v>4.8574500405631236</v>
      </c>
      <c r="I1354" s="3">
        <f t="shared" si="129"/>
        <v>3.5528820334005652E-2</v>
      </c>
      <c r="J1354" s="26">
        <v>28830.70234</v>
      </c>
      <c r="K1354" s="26">
        <v>11.05558205</v>
      </c>
      <c r="L1354" s="3">
        <f t="shared" si="130"/>
        <v>1.2927921014245793</v>
      </c>
      <c r="M1354" s="3">
        <f t="shared" si="131"/>
        <v>3.3083904054248159E-2</v>
      </c>
    </row>
    <row r="1355" spans="1:13" x14ac:dyDescent="0.2">
      <c r="A1355" t="s">
        <v>1857</v>
      </c>
      <c r="B1355" t="str">
        <f t="shared" si="126"/>
        <v>N</v>
      </c>
      <c r="C1355" t="str">
        <f t="shared" si="127"/>
        <v>S</v>
      </c>
      <c r="D1355" s="3">
        <v>28890.789000000001</v>
      </c>
      <c r="E1355" s="3">
        <v>1616.865</v>
      </c>
      <c r="F1355" s="3">
        <v>27348.3207373492</v>
      </c>
      <c r="G1355" s="3">
        <v>10.282253742218</v>
      </c>
      <c r="H1355" s="3">
        <f t="shared" si="128"/>
        <v>5.3389620569060963</v>
      </c>
      <c r="I1355" s="3">
        <f t="shared" si="129"/>
        <v>6.3593767829831184E-3</v>
      </c>
      <c r="J1355" s="26">
        <v>28500.98473</v>
      </c>
      <c r="K1355" s="26">
        <v>10.34728599</v>
      </c>
      <c r="L1355" s="3">
        <f t="shared" si="130"/>
        <v>1.3492337298230261</v>
      </c>
      <c r="M1355" s="3">
        <f t="shared" si="131"/>
        <v>6.3995979812785852E-3</v>
      </c>
    </row>
    <row r="1356" spans="1:13" x14ac:dyDescent="0.2">
      <c r="A1356" t="s">
        <v>1892</v>
      </c>
      <c r="B1356" t="str">
        <f t="shared" si="126"/>
        <v>N</v>
      </c>
      <c r="C1356" t="str">
        <f t="shared" si="127"/>
        <v>S</v>
      </c>
      <c r="D1356" s="3">
        <v>24585.774000000001</v>
      </c>
      <c r="E1356" s="3">
        <v>98.186999999999998</v>
      </c>
      <c r="F1356" s="3">
        <v>23704.771867475301</v>
      </c>
      <c r="G1356" s="3">
        <v>7.6253402233123699</v>
      </c>
      <c r="H1356" s="3">
        <f t="shared" si="128"/>
        <v>3.5833817252395623</v>
      </c>
      <c r="I1356" s="3">
        <f t="shared" si="129"/>
        <v>7.7661403478183164E-2</v>
      </c>
      <c r="J1356" s="26">
        <v>24418.79506</v>
      </c>
      <c r="K1356" s="26">
        <v>9.6916098589999997</v>
      </c>
      <c r="L1356" s="3">
        <f t="shared" si="130"/>
        <v>0.67916893728869743</v>
      </c>
      <c r="M1356" s="3">
        <f t="shared" si="131"/>
        <v>9.8705631692586601E-2</v>
      </c>
    </row>
    <row r="1357" spans="1:13" x14ac:dyDescent="0.2">
      <c r="A1357" t="s">
        <v>1600</v>
      </c>
      <c r="B1357" t="str">
        <f t="shared" si="126"/>
        <v>N</v>
      </c>
      <c r="C1357" t="str">
        <f t="shared" si="127"/>
        <v>S</v>
      </c>
      <c r="D1357" s="3">
        <v>23994.63</v>
      </c>
      <c r="E1357" s="3">
        <v>199.56800000000001</v>
      </c>
      <c r="F1357" s="3">
        <v>22741.7662654917</v>
      </c>
      <c r="G1357" s="3">
        <v>8.3913209438323904</v>
      </c>
      <c r="H1357" s="3">
        <f t="shared" si="128"/>
        <v>5.2214338562765947</v>
      </c>
      <c r="I1357" s="3">
        <f t="shared" si="129"/>
        <v>4.2047427161831505E-2</v>
      </c>
      <c r="J1357" s="26">
        <v>23655.012409999999</v>
      </c>
      <c r="K1357" s="26">
        <v>6.3654582499999997</v>
      </c>
      <c r="L1357" s="3">
        <f t="shared" si="130"/>
        <v>1.4153899851758567</v>
      </c>
      <c r="M1357" s="3">
        <f t="shared" si="131"/>
        <v>3.1896187013950125E-2</v>
      </c>
    </row>
    <row r="1358" spans="1:13" x14ac:dyDescent="0.2">
      <c r="A1358" t="s">
        <v>1790</v>
      </c>
      <c r="B1358" t="str">
        <f t="shared" si="126"/>
        <v>N</v>
      </c>
      <c r="C1358" t="str">
        <f t="shared" si="127"/>
        <v>S</v>
      </c>
      <c r="D1358" s="3">
        <v>27481.8</v>
      </c>
      <c r="E1358" s="3">
        <v>631.15599999999995</v>
      </c>
      <c r="F1358" s="3">
        <v>25750.546010024402</v>
      </c>
      <c r="G1358" s="3">
        <v>12.9556610584259</v>
      </c>
      <c r="H1358" s="3">
        <f t="shared" si="128"/>
        <v>6.2996382696024185</v>
      </c>
      <c r="I1358" s="3">
        <f t="shared" si="129"/>
        <v>2.0526876173918809E-2</v>
      </c>
      <c r="J1358" s="26">
        <v>26914.430759999999</v>
      </c>
      <c r="K1358" s="26">
        <v>14.403514149999999</v>
      </c>
      <c r="L1358" s="3">
        <f t="shared" si="130"/>
        <v>2.0645272143746043</v>
      </c>
      <c r="M1358" s="3">
        <f t="shared" si="131"/>
        <v>2.2820846430993288E-2</v>
      </c>
    </row>
    <row r="1359" spans="1:13" x14ac:dyDescent="0.2">
      <c r="A1359" t="s">
        <v>1635</v>
      </c>
      <c r="B1359" t="str">
        <f t="shared" si="126"/>
        <v>N</v>
      </c>
      <c r="C1359" t="str">
        <f t="shared" si="127"/>
        <v>S</v>
      </c>
      <c r="D1359" s="3">
        <v>20852.580999999998</v>
      </c>
      <c r="E1359" s="3">
        <v>133.59299999999999</v>
      </c>
      <c r="F1359" s="3">
        <v>20177.739018873199</v>
      </c>
      <c r="G1359" s="3">
        <v>7.9409880638122496</v>
      </c>
      <c r="H1359" s="3">
        <f t="shared" si="128"/>
        <v>3.2362515754131325</v>
      </c>
      <c r="I1359" s="3">
        <f t="shared" si="129"/>
        <v>5.9441647869366288E-2</v>
      </c>
      <c r="J1359" s="26">
        <v>20744.280159999998</v>
      </c>
      <c r="K1359" s="26">
        <v>7.732590675</v>
      </c>
      <c r="L1359" s="3">
        <f t="shared" si="130"/>
        <v>0.51936419765016084</v>
      </c>
      <c r="M1359" s="3">
        <f t="shared" si="131"/>
        <v>5.7881705441153355E-2</v>
      </c>
    </row>
    <row r="1360" spans="1:13" x14ac:dyDescent="0.2">
      <c r="A1360" t="s">
        <v>1924</v>
      </c>
      <c r="B1360" t="str">
        <f t="shared" si="126"/>
        <v>N</v>
      </c>
      <c r="C1360" t="str">
        <f t="shared" si="127"/>
        <v>S</v>
      </c>
      <c r="D1360" s="3">
        <v>28730.996999999999</v>
      </c>
      <c r="E1360" s="3">
        <v>314.50099999999998</v>
      </c>
      <c r="F1360" s="3">
        <v>27158.201123915402</v>
      </c>
      <c r="G1360" s="3">
        <v>12.885231733322099</v>
      </c>
      <c r="H1360" s="3">
        <f t="shared" si="128"/>
        <v>5.4742126633635362</v>
      </c>
      <c r="I1360" s="3">
        <f t="shared" si="129"/>
        <v>4.0970399882105622E-2</v>
      </c>
      <c r="J1360" s="26">
        <v>28370.841280000001</v>
      </c>
      <c r="K1360" s="26">
        <v>8.8390431399999994</v>
      </c>
      <c r="L1360" s="3">
        <f t="shared" si="130"/>
        <v>1.253544107780175</v>
      </c>
      <c r="M1360" s="3">
        <f t="shared" si="131"/>
        <v>2.8104976263986441E-2</v>
      </c>
    </row>
    <row r="1361" spans="1:13" x14ac:dyDescent="0.2">
      <c r="A1361" t="s">
        <v>1574</v>
      </c>
      <c r="B1361" t="str">
        <f t="shared" si="126"/>
        <v>N</v>
      </c>
      <c r="C1361" t="str">
        <f t="shared" si="127"/>
        <v>S</v>
      </c>
      <c r="D1361" s="3">
        <v>20533.886999999999</v>
      </c>
      <c r="E1361" s="3">
        <v>103.142</v>
      </c>
      <c r="F1361" s="3">
        <v>19917.178923645901</v>
      </c>
      <c r="G1361" s="3">
        <v>6.9313991069793701</v>
      </c>
      <c r="H1361" s="3">
        <f t="shared" si="128"/>
        <v>3.0033674401446646</v>
      </c>
      <c r="I1361" s="3">
        <f t="shared" si="129"/>
        <v>6.7202488869513591E-2</v>
      </c>
      <c r="J1361" s="26">
        <v>20326.107929999998</v>
      </c>
      <c r="K1361" s="26">
        <v>9.5830998419999993</v>
      </c>
      <c r="L1361" s="3">
        <f t="shared" si="130"/>
        <v>1.011883770471711</v>
      </c>
      <c r="M1361" s="3">
        <f t="shared" si="131"/>
        <v>9.2911712415892647E-2</v>
      </c>
    </row>
    <row r="1362" spans="1:13" x14ac:dyDescent="0.2">
      <c r="A1362" t="s">
        <v>1713</v>
      </c>
      <c r="B1362" t="str">
        <f t="shared" si="126"/>
        <v>N</v>
      </c>
      <c r="C1362" t="str">
        <f t="shared" si="127"/>
        <v>S</v>
      </c>
      <c r="D1362" s="3">
        <v>29111.263999999999</v>
      </c>
      <c r="E1362" s="3">
        <v>495.43400000000003</v>
      </c>
      <c r="F1362" s="3">
        <v>27557.313851102299</v>
      </c>
      <c r="G1362" s="3">
        <v>12.6353390216827</v>
      </c>
      <c r="H1362" s="3">
        <f t="shared" si="128"/>
        <v>5.3379686601643277</v>
      </c>
      <c r="I1362" s="3">
        <f t="shared" si="129"/>
        <v>2.5503576705843158E-2</v>
      </c>
      <c r="J1362" s="26">
        <v>28693.07099</v>
      </c>
      <c r="K1362" s="26">
        <v>6.8950779439999996</v>
      </c>
      <c r="L1362" s="3">
        <f t="shared" si="130"/>
        <v>1.4365333295043425</v>
      </c>
      <c r="M1362" s="3">
        <f t="shared" si="131"/>
        <v>1.3917248198549149E-2</v>
      </c>
    </row>
    <row r="1363" spans="1:13" x14ac:dyDescent="0.2">
      <c r="A1363" t="s">
        <v>1947</v>
      </c>
      <c r="B1363" t="str">
        <f t="shared" si="126"/>
        <v>N</v>
      </c>
      <c r="C1363" t="str">
        <f t="shared" si="127"/>
        <v>S</v>
      </c>
      <c r="D1363" s="3">
        <v>20083.91</v>
      </c>
      <c r="E1363" s="3">
        <v>105.127</v>
      </c>
      <c r="F1363" s="3">
        <v>19405.710376284998</v>
      </c>
      <c r="G1363" s="3">
        <v>7.5426757335662797</v>
      </c>
      <c r="H1363" s="3">
        <f t="shared" si="128"/>
        <v>3.3768306256849465</v>
      </c>
      <c r="I1363" s="3">
        <f t="shared" si="129"/>
        <v>7.1748225798950599E-2</v>
      </c>
      <c r="J1363" s="26">
        <v>20019.813910000001</v>
      </c>
      <c r="K1363" s="26">
        <v>9.3819022180000005</v>
      </c>
      <c r="L1363" s="3">
        <f t="shared" si="130"/>
        <v>0.31914149187085133</v>
      </c>
      <c r="M1363" s="3">
        <f t="shared" si="131"/>
        <v>8.924350754801337E-2</v>
      </c>
    </row>
    <row r="1364" spans="1:13" x14ac:dyDescent="0.2">
      <c r="A1364" t="s">
        <v>1646</v>
      </c>
      <c r="B1364" t="str">
        <f t="shared" si="126"/>
        <v>N</v>
      </c>
      <c r="C1364" t="str">
        <f t="shared" si="127"/>
        <v>S</v>
      </c>
      <c r="D1364" s="3">
        <v>23359.275000000001</v>
      </c>
      <c r="E1364" s="3">
        <v>202.83799999999999</v>
      </c>
      <c r="F1364" s="3">
        <v>22372.955470771802</v>
      </c>
      <c r="G1364" s="3">
        <v>8.7606956958770699</v>
      </c>
      <c r="H1364" s="3">
        <f t="shared" si="128"/>
        <v>4.2223893045832961</v>
      </c>
      <c r="I1364" s="3">
        <f t="shared" si="129"/>
        <v>4.3190603811302963E-2</v>
      </c>
      <c r="J1364" s="26">
        <v>23031.969300000001</v>
      </c>
      <c r="K1364" s="26">
        <v>7.9923870560000001</v>
      </c>
      <c r="L1364" s="3">
        <f t="shared" si="130"/>
        <v>1.4011809013764374</v>
      </c>
      <c r="M1364" s="3">
        <f t="shared" si="131"/>
        <v>3.9402809414409531E-2</v>
      </c>
    </row>
    <row r="1365" spans="1:13" x14ac:dyDescent="0.2">
      <c r="A1365" t="s">
        <v>1639</v>
      </c>
      <c r="B1365" t="str">
        <f t="shared" si="126"/>
        <v>N</v>
      </c>
      <c r="C1365" t="str">
        <f t="shared" si="127"/>
        <v>S</v>
      </c>
      <c r="D1365" s="3">
        <v>22682.987000000001</v>
      </c>
      <c r="E1365" s="3">
        <v>226.042</v>
      </c>
      <c r="F1365" s="3">
        <v>21839.504215164499</v>
      </c>
      <c r="G1365" s="3">
        <v>9.4657280445098806</v>
      </c>
      <c r="H1365" s="3">
        <f t="shared" si="128"/>
        <v>3.7185701549601982</v>
      </c>
      <c r="I1365" s="3">
        <f t="shared" si="129"/>
        <v>4.1875970149396487E-2</v>
      </c>
      <c r="J1365" s="26">
        <v>22464.812910000001</v>
      </c>
      <c r="K1365" s="26">
        <v>7.1770350929999998</v>
      </c>
      <c r="L1365" s="3">
        <f t="shared" si="130"/>
        <v>0.96184021090344241</v>
      </c>
      <c r="M1365" s="3">
        <f t="shared" si="131"/>
        <v>3.1750891838684847E-2</v>
      </c>
    </row>
    <row r="1366" spans="1:13" x14ac:dyDescent="0.2">
      <c r="A1366" t="s">
        <v>1825</v>
      </c>
      <c r="B1366" t="str">
        <f t="shared" si="126"/>
        <v>N</v>
      </c>
      <c r="C1366" t="str">
        <f t="shared" si="127"/>
        <v>S</v>
      </c>
      <c r="D1366" s="3">
        <v>23292.621999999999</v>
      </c>
      <c r="E1366" s="3">
        <v>125.34399999999999</v>
      </c>
      <c r="F1366" s="3">
        <v>22338.507047236501</v>
      </c>
      <c r="G1366" s="3">
        <v>13.723324775695801</v>
      </c>
      <c r="H1366" s="3">
        <f t="shared" si="128"/>
        <v>4.0962110352518444</v>
      </c>
      <c r="I1366" s="3">
        <f t="shared" si="129"/>
        <v>0.10948529467462186</v>
      </c>
      <c r="J1366" s="26">
        <v>23023.80142</v>
      </c>
      <c r="K1366" s="26">
        <v>6.3891751770000003</v>
      </c>
      <c r="L1366" s="3">
        <f t="shared" si="130"/>
        <v>1.1541018439229367</v>
      </c>
      <c r="M1366" s="3">
        <f t="shared" si="131"/>
        <v>5.0973123380456987E-2</v>
      </c>
    </row>
    <row r="1367" spans="1:13" x14ac:dyDescent="0.2">
      <c r="A1367" t="s">
        <v>1605</v>
      </c>
      <c r="B1367" t="str">
        <f t="shared" si="126"/>
        <v>N</v>
      </c>
      <c r="C1367" t="str">
        <f t="shared" si="127"/>
        <v>S</v>
      </c>
      <c r="D1367" s="3">
        <v>21534.492999999999</v>
      </c>
      <c r="E1367" s="3">
        <v>62.851999999999997</v>
      </c>
      <c r="F1367" s="3">
        <v>20905.162887818598</v>
      </c>
      <c r="G1367" s="3">
        <v>9.9144802093505806</v>
      </c>
      <c r="H1367" s="3">
        <f t="shared" si="128"/>
        <v>2.9224282744033037</v>
      </c>
      <c r="I1367" s="3">
        <f t="shared" si="129"/>
        <v>0.15774327323475118</v>
      </c>
      <c r="J1367" s="26">
        <v>21446.914870000001</v>
      </c>
      <c r="K1367" s="26">
        <v>5.9736471179999997</v>
      </c>
      <c r="L1367" s="3">
        <f t="shared" si="130"/>
        <v>0.40668768008607431</v>
      </c>
      <c r="M1367" s="3">
        <f t="shared" si="131"/>
        <v>9.5043071310379937E-2</v>
      </c>
    </row>
    <row r="1368" spans="1:13" x14ac:dyDescent="0.2">
      <c r="A1368" t="s">
        <v>1870</v>
      </c>
      <c r="B1368" t="str">
        <f t="shared" si="126"/>
        <v>N</v>
      </c>
      <c r="C1368" t="str">
        <f t="shared" si="127"/>
        <v>S</v>
      </c>
      <c r="D1368" s="3">
        <v>23704.473000000002</v>
      </c>
      <c r="E1368" s="3">
        <v>264.346</v>
      </c>
      <c r="F1368" s="3">
        <v>22926.561537533398</v>
      </c>
      <c r="G1368" s="3">
        <v>9.0312838554382306</v>
      </c>
      <c r="H1368" s="3">
        <f t="shared" si="128"/>
        <v>3.2817074754903999</v>
      </c>
      <c r="I1368" s="3">
        <f t="shared" si="129"/>
        <v>3.4164632169347106E-2</v>
      </c>
      <c r="J1368" s="26">
        <v>23577.12126</v>
      </c>
      <c r="K1368" s="26">
        <v>7.9412989620000003</v>
      </c>
      <c r="L1368" s="3">
        <f t="shared" si="130"/>
        <v>0.53724771691824524</v>
      </c>
      <c r="M1368" s="3">
        <f t="shared" si="131"/>
        <v>3.0041305569216102E-2</v>
      </c>
    </row>
    <row r="1369" spans="1:13" x14ac:dyDescent="0.2">
      <c r="A1369" t="s">
        <v>1604</v>
      </c>
      <c r="B1369" t="str">
        <f t="shared" si="126"/>
        <v>N</v>
      </c>
      <c r="C1369" t="str">
        <f t="shared" si="127"/>
        <v>S</v>
      </c>
      <c r="D1369" s="3">
        <v>20406.446</v>
      </c>
      <c r="E1369" s="3">
        <v>88.519000000000005</v>
      </c>
      <c r="F1369" s="3">
        <v>19760.497897339199</v>
      </c>
      <c r="G1369" s="3">
        <v>10.975281238555899</v>
      </c>
      <c r="H1369" s="3">
        <f t="shared" si="128"/>
        <v>3.1654120598011088</v>
      </c>
      <c r="I1369" s="3">
        <f t="shared" si="129"/>
        <v>0.12398785840956064</v>
      </c>
      <c r="J1369" s="26">
        <v>20218.993200000001</v>
      </c>
      <c r="K1369" s="26">
        <v>6.7606682779999998</v>
      </c>
      <c r="L1369" s="3">
        <f t="shared" si="130"/>
        <v>0.91859601618037323</v>
      </c>
      <c r="M1369" s="3">
        <f t="shared" si="131"/>
        <v>7.6375334990228083E-2</v>
      </c>
    </row>
    <row r="1370" spans="1:13" x14ac:dyDescent="0.2">
      <c r="A1370" t="s">
        <v>1688</v>
      </c>
      <c r="B1370" t="str">
        <f t="shared" si="126"/>
        <v>N</v>
      </c>
      <c r="C1370" t="str">
        <f t="shared" si="127"/>
        <v>S</v>
      </c>
      <c r="D1370" s="3">
        <v>23519.334999999999</v>
      </c>
      <c r="E1370" s="3">
        <v>270.07900000000001</v>
      </c>
      <c r="F1370" s="3">
        <v>22622.950099275298</v>
      </c>
      <c r="G1370" s="3">
        <v>10.2222890853881</v>
      </c>
      <c r="H1370" s="3">
        <f t="shared" si="128"/>
        <v>3.8112680512637831</v>
      </c>
      <c r="I1370" s="3">
        <f t="shared" si="129"/>
        <v>3.7849255534077433E-2</v>
      </c>
      <c r="J1370" s="26">
        <v>23189.187620000001</v>
      </c>
      <c r="K1370" s="26">
        <v>6.1602365969999999</v>
      </c>
      <c r="L1370" s="3">
        <f t="shared" si="130"/>
        <v>1.4037275288608224</v>
      </c>
      <c r="M1370" s="3">
        <f t="shared" si="131"/>
        <v>2.2809017350478931E-2</v>
      </c>
    </row>
    <row r="1371" spans="1:13" x14ac:dyDescent="0.2">
      <c r="A1371" t="s">
        <v>1654</v>
      </c>
      <c r="B1371" t="str">
        <f t="shared" si="126"/>
        <v>N</v>
      </c>
      <c r="C1371" t="str">
        <f t="shared" si="127"/>
        <v>S</v>
      </c>
      <c r="D1371" s="3">
        <v>22525.126</v>
      </c>
      <c r="E1371" s="3">
        <v>265.63900000000001</v>
      </c>
      <c r="F1371" s="3">
        <v>21735.680832846301</v>
      </c>
      <c r="G1371" s="3">
        <v>9.2900359630584699</v>
      </c>
      <c r="H1371" s="3">
        <f t="shared" si="128"/>
        <v>3.5047314148373641</v>
      </c>
      <c r="I1371" s="3">
        <f t="shared" si="129"/>
        <v>3.4972409785680829E-2</v>
      </c>
      <c r="J1371" s="26">
        <v>22274.40569</v>
      </c>
      <c r="K1371" s="26">
        <v>6.8620688919999999</v>
      </c>
      <c r="L1371" s="3">
        <f t="shared" si="130"/>
        <v>1.1130695117976281</v>
      </c>
      <c r="M1371" s="3">
        <f t="shared" si="131"/>
        <v>2.5832309608152415E-2</v>
      </c>
    </row>
    <row r="1372" spans="1:13" x14ac:dyDescent="0.2">
      <c r="A1372" t="s">
        <v>1902</v>
      </c>
      <c r="B1372" t="str">
        <f t="shared" si="126"/>
        <v>N</v>
      </c>
      <c r="C1372" t="str">
        <f t="shared" si="127"/>
        <v>S</v>
      </c>
      <c r="D1372" s="3">
        <v>27734.552</v>
      </c>
      <c r="E1372" s="3">
        <v>304.226</v>
      </c>
      <c r="F1372" s="3">
        <v>26578.047218236101</v>
      </c>
      <c r="G1372" s="3">
        <v>10.907551527023299</v>
      </c>
      <c r="H1372" s="3">
        <f t="shared" si="128"/>
        <v>4.1699061220238889</v>
      </c>
      <c r="I1372" s="3">
        <f t="shared" si="129"/>
        <v>3.5853449498147102E-2</v>
      </c>
      <c r="J1372" s="26">
        <v>27424.945339999998</v>
      </c>
      <c r="K1372" s="26">
        <v>8.2576348779999993</v>
      </c>
      <c r="L1372" s="3">
        <f t="shared" si="130"/>
        <v>1.1163211145433367</v>
      </c>
      <c r="M1372" s="3">
        <f t="shared" si="131"/>
        <v>2.7143093877577851E-2</v>
      </c>
    </row>
    <row r="1373" spans="1:13" x14ac:dyDescent="0.2">
      <c r="A1373" t="s">
        <v>1674</v>
      </c>
      <c r="B1373" t="str">
        <f t="shared" si="126"/>
        <v>N</v>
      </c>
      <c r="C1373" t="str">
        <f t="shared" si="127"/>
        <v>S</v>
      </c>
      <c r="D1373" s="3">
        <v>21449.725999999999</v>
      </c>
      <c r="E1373" s="3">
        <v>50.048999999999999</v>
      </c>
      <c r="F1373" s="3">
        <v>20966.914015436902</v>
      </c>
      <c r="G1373" s="3">
        <v>12.267909288406299</v>
      </c>
      <c r="H1373" s="3">
        <f t="shared" si="128"/>
        <v>2.250900475666203</v>
      </c>
      <c r="I1373" s="3">
        <f t="shared" si="129"/>
        <v>0.24511797015737177</v>
      </c>
      <c r="J1373" s="26">
        <v>21402.626769999999</v>
      </c>
      <c r="K1373" s="26">
        <v>7.0707659720000002</v>
      </c>
      <c r="L1373" s="3">
        <f t="shared" si="130"/>
        <v>0.21957963472353823</v>
      </c>
      <c r="M1373" s="3">
        <f t="shared" si="131"/>
        <v>0.14127686810925294</v>
      </c>
    </row>
    <row r="1374" spans="1:13" x14ac:dyDescent="0.2">
      <c r="A1374" t="s">
        <v>1678</v>
      </c>
      <c r="B1374" t="str">
        <f t="shared" si="126"/>
        <v>N</v>
      </c>
      <c r="C1374" t="str">
        <f t="shared" si="127"/>
        <v>S</v>
      </c>
      <c r="D1374" s="3">
        <v>23833.305</v>
      </c>
      <c r="E1374" s="3">
        <v>107.364</v>
      </c>
      <c r="F1374" s="3">
        <v>23068.182998463501</v>
      </c>
      <c r="G1374" s="3">
        <v>12.317868947982699</v>
      </c>
      <c r="H1374" s="3">
        <f t="shared" si="128"/>
        <v>3.2103059207965479</v>
      </c>
      <c r="I1374" s="3">
        <f t="shared" si="129"/>
        <v>0.11472997418112867</v>
      </c>
      <c r="J1374" s="26">
        <v>23624.992900000001</v>
      </c>
      <c r="K1374" s="26">
        <v>7.0247898099999997</v>
      </c>
      <c r="L1374" s="3">
        <f t="shared" si="130"/>
        <v>0.87403782228272242</v>
      </c>
      <c r="M1374" s="3">
        <f t="shared" si="131"/>
        <v>6.5429658079058151E-2</v>
      </c>
    </row>
    <row r="1375" spans="1:13" x14ac:dyDescent="0.2">
      <c r="A1375" t="s">
        <v>1893</v>
      </c>
      <c r="B1375" t="str">
        <f t="shared" si="126"/>
        <v>N</v>
      </c>
      <c r="C1375" t="str">
        <f t="shared" si="127"/>
        <v>S</v>
      </c>
      <c r="D1375" s="3">
        <v>27636.471000000001</v>
      </c>
      <c r="E1375" s="3">
        <v>288.35199999999998</v>
      </c>
      <c r="F1375" s="3">
        <v>26682.9232547141</v>
      </c>
      <c r="G1375" s="3">
        <v>11.9313592910766</v>
      </c>
      <c r="H1375" s="3">
        <f t="shared" si="128"/>
        <v>3.4503238321777818</v>
      </c>
      <c r="I1375" s="3">
        <f t="shared" si="129"/>
        <v>4.1377758056391496E-2</v>
      </c>
      <c r="J1375" s="26">
        <v>27249.216909999999</v>
      </c>
      <c r="K1375" s="26">
        <v>7.997308254</v>
      </c>
      <c r="L1375" s="3">
        <f t="shared" si="130"/>
        <v>1.4012429083293672</v>
      </c>
      <c r="M1375" s="3">
        <f t="shared" si="131"/>
        <v>2.7734533674120522E-2</v>
      </c>
    </row>
    <row r="1376" spans="1:13" x14ac:dyDescent="0.2">
      <c r="A1376" t="s">
        <v>1747</v>
      </c>
      <c r="B1376" t="str">
        <f t="shared" si="126"/>
        <v>N</v>
      </c>
      <c r="C1376" t="str">
        <f t="shared" si="127"/>
        <v>S</v>
      </c>
      <c r="D1376" s="3">
        <v>28250.714</v>
      </c>
      <c r="E1376" s="3">
        <v>246.50899999999999</v>
      </c>
      <c r="F1376" s="3">
        <v>26962.275513989302</v>
      </c>
      <c r="G1376" s="3">
        <v>12.345556974411</v>
      </c>
      <c r="H1376" s="3">
        <f t="shared" si="128"/>
        <v>4.5607289288713142</v>
      </c>
      <c r="I1376" s="3">
        <f t="shared" si="129"/>
        <v>5.0081566897804949E-2</v>
      </c>
      <c r="J1376" s="26">
        <v>27745.476340000001</v>
      </c>
      <c r="K1376" s="26">
        <v>5.7752008440000004</v>
      </c>
      <c r="L1376" s="3">
        <f t="shared" si="130"/>
        <v>1.7884066930131355</v>
      </c>
      <c r="M1376" s="3">
        <f t="shared" si="131"/>
        <v>2.3427951287782599E-2</v>
      </c>
    </row>
    <row r="1377" spans="1:13" x14ac:dyDescent="0.2">
      <c r="A1377" t="s">
        <v>1588</v>
      </c>
      <c r="B1377" t="str">
        <f t="shared" si="126"/>
        <v>N</v>
      </c>
      <c r="C1377" t="str">
        <f t="shared" si="127"/>
        <v>S</v>
      </c>
      <c r="D1377" s="3">
        <v>22306.508000000002</v>
      </c>
      <c r="E1377" s="3">
        <v>177.053</v>
      </c>
      <c r="F1377" s="3">
        <v>21631.405661074601</v>
      </c>
      <c r="G1377" s="3">
        <v>12.104820013046201</v>
      </c>
      <c r="H1377" s="3">
        <f t="shared" si="128"/>
        <v>3.0264815045250493</v>
      </c>
      <c r="I1377" s="3">
        <f t="shared" si="129"/>
        <v>6.8368341756684159E-2</v>
      </c>
      <c r="J1377" s="26">
        <v>22043.240249999999</v>
      </c>
      <c r="K1377" s="26">
        <v>6.0497949120000003</v>
      </c>
      <c r="L1377" s="3">
        <f t="shared" si="130"/>
        <v>1.1802284337826552</v>
      </c>
      <c r="M1377" s="3">
        <f t="shared" si="131"/>
        <v>3.4169400755705924E-2</v>
      </c>
    </row>
    <row r="1378" spans="1:13" x14ac:dyDescent="0.2">
      <c r="A1378" t="s">
        <v>1846</v>
      </c>
      <c r="B1378" t="str">
        <f t="shared" si="126"/>
        <v>N</v>
      </c>
      <c r="C1378" t="str">
        <f t="shared" si="127"/>
        <v>S</v>
      </c>
      <c r="D1378" s="3">
        <v>22402.82</v>
      </c>
      <c r="E1378" s="3">
        <v>101.845</v>
      </c>
      <c r="F1378" s="3">
        <v>21800.1081910541</v>
      </c>
      <c r="G1378" s="3">
        <v>20.3163290023803</v>
      </c>
      <c r="H1378" s="3">
        <f t="shared" si="128"/>
        <v>2.6903390240420624</v>
      </c>
      <c r="I1378" s="3">
        <f t="shared" si="129"/>
        <v>0.19948283177750797</v>
      </c>
      <c r="J1378" s="26">
        <v>22280.17153</v>
      </c>
      <c r="K1378" s="26">
        <v>8.9726569650000005</v>
      </c>
      <c r="L1378" s="3">
        <f t="shared" si="130"/>
        <v>0.54746889007723176</v>
      </c>
      <c r="M1378" s="3">
        <f t="shared" si="131"/>
        <v>8.810110427610586E-2</v>
      </c>
    </row>
    <row r="1379" spans="1:13" x14ac:dyDescent="0.2">
      <c r="A1379" t="s">
        <v>1697</v>
      </c>
      <c r="B1379" t="str">
        <f t="shared" si="126"/>
        <v>N</v>
      </c>
      <c r="C1379" t="str">
        <f t="shared" si="127"/>
        <v>S</v>
      </c>
      <c r="D1379" s="3">
        <v>19458.891</v>
      </c>
      <c r="E1379" s="3">
        <v>35.69</v>
      </c>
      <c r="F1379" s="3">
        <v>19000.4040439737</v>
      </c>
      <c r="G1379" s="3">
        <v>14.1860969066619</v>
      </c>
      <c r="H1379" s="3">
        <f t="shared" si="128"/>
        <v>2.356182354001056</v>
      </c>
      <c r="I1379" s="3">
        <f t="shared" si="129"/>
        <v>0.3974810004668507</v>
      </c>
      <c r="J1379" s="26">
        <v>19380.572909999999</v>
      </c>
      <c r="K1379" s="26">
        <v>5.922359943</v>
      </c>
      <c r="L1379" s="3">
        <f t="shared" si="130"/>
        <v>0.40247971993882214</v>
      </c>
      <c r="M1379" s="3">
        <f t="shared" si="131"/>
        <v>0.16593891686746989</v>
      </c>
    </row>
    <row r="1380" spans="1:13" x14ac:dyDescent="0.2">
      <c r="A1380" t="s">
        <v>1647</v>
      </c>
      <c r="B1380" t="str">
        <f t="shared" si="126"/>
        <v>N</v>
      </c>
      <c r="C1380" t="str">
        <f t="shared" si="127"/>
        <v>S</v>
      </c>
      <c r="D1380" s="3">
        <v>21702.921999999999</v>
      </c>
      <c r="E1380" s="3">
        <v>214.381</v>
      </c>
      <c r="F1380" s="3">
        <v>21138.347459492601</v>
      </c>
      <c r="G1380" s="3">
        <v>12.7778432369232</v>
      </c>
      <c r="H1380" s="3">
        <f t="shared" si="128"/>
        <v>2.6013757064942578</v>
      </c>
      <c r="I1380" s="3">
        <f t="shared" si="129"/>
        <v>5.960343144645841E-2</v>
      </c>
      <c r="J1380" s="26">
        <v>21485.17902</v>
      </c>
      <c r="K1380" s="26">
        <v>5.8573188780000001</v>
      </c>
      <c r="L1380" s="3">
        <f t="shared" si="130"/>
        <v>1.0032887737420753</v>
      </c>
      <c r="M1380" s="3">
        <f t="shared" si="131"/>
        <v>2.7322005578852605E-2</v>
      </c>
    </row>
    <row r="1381" spans="1:13" x14ac:dyDescent="0.2">
      <c r="A1381" t="s">
        <v>1907</v>
      </c>
      <c r="B1381" t="str">
        <f t="shared" si="126"/>
        <v>N</v>
      </c>
      <c r="C1381" t="str">
        <f t="shared" si="127"/>
        <v>S</v>
      </c>
      <c r="D1381" s="3">
        <v>23223.945</v>
      </c>
      <c r="E1381" s="3">
        <v>69.584000000000003</v>
      </c>
      <c r="F1381" s="3">
        <v>22513.2333348436</v>
      </c>
      <c r="G1381" s="3">
        <v>14.096340417861899</v>
      </c>
      <c r="H1381" s="3">
        <f t="shared" si="128"/>
        <v>3.0602538249052831</v>
      </c>
      <c r="I1381" s="3">
        <f t="shared" si="129"/>
        <v>0.20258019685361431</v>
      </c>
      <c r="J1381" s="26">
        <v>23069.414359999999</v>
      </c>
      <c r="K1381" s="26">
        <v>9.1484448910000005</v>
      </c>
      <c r="L1381" s="3">
        <f t="shared" si="130"/>
        <v>0.66539358407884996</v>
      </c>
      <c r="M1381" s="3">
        <f t="shared" si="131"/>
        <v>0.13147339749080247</v>
      </c>
    </row>
    <row r="1382" spans="1:13" x14ac:dyDescent="0.2">
      <c r="A1382" t="s">
        <v>1944</v>
      </c>
      <c r="B1382" t="str">
        <f t="shared" si="126"/>
        <v>N</v>
      </c>
      <c r="C1382" t="str">
        <f t="shared" si="127"/>
        <v>S</v>
      </c>
      <c r="D1382" s="3">
        <v>24521.026000000002</v>
      </c>
      <c r="E1382" s="3">
        <v>69.497</v>
      </c>
      <c r="F1382" s="3">
        <v>23971.450701310099</v>
      </c>
      <c r="G1382" s="3">
        <v>14.9267978668212</v>
      </c>
      <c r="H1382" s="3">
        <f t="shared" si="128"/>
        <v>2.2412410422382099</v>
      </c>
      <c r="I1382" s="3">
        <f t="shared" si="129"/>
        <v>0.21478334124956761</v>
      </c>
      <c r="J1382" s="26">
        <v>24292.437119999999</v>
      </c>
      <c r="K1382" s="26">
        <v>6.1853790279999998</v>
      </c>
      <c r="L1382" s="3">
        <f t="shared" si="130"/>
        <v>0.93221580532561299</v>
      </c>
      <c r="M1382" s="3">
        <f t="shared" si="131"/>
        <v>8.9002101213001991E-2</v>
      </c>
    </row>
    <row r="1383" spans="1:13" x14ac:dyDescent="0.2">
      <c r="A1383" t="s">
        <v>1757</v>
      </c>
      <c r="B1383" t="str">
        <f t="shared" si="126"/>
        <v>N</v>
      </c>
      <c r="C1383" t="str">
        <f t="shared" si="127"/>
        <v>S</v>
      </c>
      <c r="D1383" s="3">
        <v>22185.883000000002</v>
      </c>
      <c r="E1383" s="3">
        <v>64.475999999999999</v>
      </c>
      <c r="F1383" s="3">
        <v>21557.853236713901</v>
      </c>
      <c r="G1383" s="3">
        <v>84.214051723480196</v>
      </c>
      <c r="H1383" s="3">
        <f t="shared" si="128"/>
        <v>2.8307629824158909</v>
      </c>
      <c r="I1383" s="3">
        <f t="shared" si="129"/>
        <v>1.3061302147074911</v>
      </c>
      <c r="J1383" s="26">
        <v>21999.376400000001</v>
      </c>
      <c r="K1383" s="26">
        <v>5.7029621600000002</v>
      </c>
      <c r="L1383" s="3">
        <f t="shared" si="130"/>
        <v>0.84065439270549025</v>
      </c>
      <c r="M1383" s="3">
        <f t="shared" si="131"/>
        <v>8.8450929958434149E-2</v>
      </c>
    </row>
    <row r="1384" spans="1:13" x14ac:dyDescent="0.2">
      <c r="A1384" t="s">
        <v>1645</v>
      </c>
      <c r="B1384" t="str">
        <f t="shared" si="126"/>
        <v>N</v>
      </c>
      <c r="C1384" t="str">
        <f t="shared" si="127"/>
        <v>S</v>
      </c>
      <c r="D1384" s="3">
        <v>22711.626</v>
      </c>
      <c r="E1384" s="3">
        <v>59.94</v>
      </c>
      <c r="F1384" s="3">
        <v>22258.813631722001</v>
      </c>
      <c r="G1384" s="3">
        <v>18.125606775283799</v>
      </c>
      <c r="H1384" s="3">
        <f t="shared" si="128"/>
        <v>1.9937470275267775</v>
      </c>
      <c r="I1384" s="3">
        <f t="shared" si="129"/>
        <v>0.30239584209682685</v>
      </c>
      <c r="J1384" s="26">
        <v>22596.790540000002</v>
      </c>
      <c r="K1384" s="26">
        <v>5.6172888280000004</v>
      </c>
      <c r="L1384" s="3">
        <f t="shared" si="130"/>
        <v>0.50562412396187939</v>
      </c>
      <c r="M1384" s="3">
        <f t="shared" si="131"/>
        <v>9.3715195662329012E-2</v>
      </c>
    </row>
    <row r="1385" spans="1:13" x14ac:dyDescent="0.2">
      <c r="A1385" t="s">
        <v>1770</v>
      </c>
      <c r="B1385" t="str">
        <f t="shared" si="126"/>
        <v>N</v>
      </c>
      <c r="C1385" t="str">
        <f t="shared" si="127"/>
        <v>S</v>
      </c>
      <c r="D1385" s="3">
        <v>26722.103999999999</v>
      </c>
      <c r="E1385" s="3">
        <v>571.60799999999995</v>
      </c>
      <c r="F1385" s="3">
        <v>25645.1101820531</v>
      </c>
      <c r="G1385" s="3">
        <v>14.7857921123504</v>
      </c>
      <c r="H1385" s="3">
        <f t="shared" si="128"/>
        <v>4.030348126580523</v>
      </c>
      <c r="I1385" s="3">
        <f t="shared" si="129"/>
        <v>2.5867013954231573E-2</v>
      </c>
      <c r="J1385" s="26">
        <v>26259.678609999999</v>
      </c>
      <c r="K1385" s="26">
        <v>6.1142649650000003</v>
      </c>
      <c r="L1385" s="3">
        <f t="shared" si="130"/>
        <v>1.730497680871238</v>
      </c>
      <c r="M1385" s="3">
        <f t="shared" si="131"/>
        <v>1.0696604954794195E-2</v>
      </c>
    </row>
    <row r="1386" spans="1:13" x14ac:dyDescent="0.2">
      <c r="A1386" t="s">
        <v>1587</v>
      </c>
      <c r="B1386" t="str">
        <f t="shared" si="126"/>
        <v>N</v>
      </c>
      <c r="C1386" t="str">
        <f t="shared" si="127"/>
        <v>S</v>
      </c>
      <c r="D1386" s="3">
        <v>23388.061000000002</v>
      </c>
      <c r="E1386" s="3">
        <v>53.863</v>
      </c>
      <c r="F1386" s="3">
        <v>22785.174392166798</v>
      </c>
      <c r="G1386" s="3">
        <v>15.6480059623718</v>
      </c>
      <c r="H1386" s="3">
        <f t="shared" si="128"/>
        <v>2.5777537002028641</v>
      </c>
      <c r="I1386" s="3">
        <f t="shared" si="129"/>
        <v>0.29051493534284761</v>
      </c>
      <c r="J1386" s="26">
        <v>23199.968369999999</v>
      </c>
      <c r="K1386" s="26">
        <v>5.5410940650000002</v>
      </c>
      <c r="L1386" s="3">
        <f t="shared" si="130"/>
        <v>0.80422498470481507</v>
      </c>
      <c r="M1386" s="3">
        <f t="shared" si="131"/>
        <v>0.10287384781761136</v>
      </c>
    </row>
    <row r="1387" spans="1:13" x14ac:dyDescent="0.2">
      <c r="A1387" t="s">
        <v>1733</v>
      </c>
      <c r="B1387" t="str">
        <f t="shared" si="126"/>
        <v>N</v>
      </c>
      <c r="C1387" t="str">
        <f t="shared" si="127"/>
        <v>S</v>
      </c>
      <c r="D1387" s="3">
        <v>21399.213</v>
      </c>
      <c r="E1387" s="3">
        <v>6.2919999999999998</v>
      </c>
      <c r="F1387" s="3">
        <v>21038.037856770399</v>
      </c>
      <c r="G1387" s="3">
        <v>12.5551097393035</v>
      </c>
      <c r="H1387" s="3">
        <f t="shared" si="128"/>
        <v>1.68779638405207</v>
      </c>
      <c r="I1387" s="3">
        <f t="shared" si="129"/>
        <v>1.9954084137481722</v>
      </c>
      <c r="J1387" s="26">
        <v>21237.647349999999</v>
      </c>
      <c r="K1387" s="26">
        <v>5.8574831490000001</v>
      </c>
      <c r="L1387" s="3">
        <f t="shared" si="130"/>
        <v>0.75500743882497201</v>
      </c>
      <c r="M1387" s="3">
        <f t="shared" si="131"/>
        <v>0.9309413777813097</v>
      </c>
    </row>
    <row r="1388" spans="1:13" x14ac:dyDescent="0.2">
      <c r="A1388" t="s">
        <v>1708</v>
      </c>
      <c r="B1388" t="str">
        <f t="shared" si="126"/>
        <v>N</v>
      </c>
      <c r="C1388" t="str">
        <f t="shared" si="127"/>
        <v>S</v>
      </c>
      <c r="D1388" s="3">
        <v>19708.294999999998</v>
      </c>
      <c r="E1388" s="3">
        <v>4.6719999999999997</v>
      </c>
      <c r="F1388" s="3">
        <v>19475.860981230398</v>
      </c>
      <c r="G1388" s="3">
        <v>5.6597011089324898</v>
      </c>
      <c r="H1388" s="3">
        <f t="shared" si="128"/>
        <v>1.1793715223442709</v>
      </c>
      <c r="I1388" s="3">
        <f t="shared" si="129"/>
        <v>1.2114086277680844</v>
      </c>
      <c r="J1388" s="26">
        <v>19607.97739</v>
      </c>
      <c r="K1388" s="26">
        <v>5.568976879</v>
      </c>
      <c r="L1388" s="3">
        <f t="shared" si="130"/>
        <v>0.50901211900876386</v>
      </c>
      <c r="M1388" s="3">
        <f t="shared" si="131"/>
        <v>1.1919899141695207</v>
      </c>
    </row>
    <row r="1389" spans="1:13" x14ac:dyDescent="0.2">
      <c r="A1389" t="s">
        <v>1803</v>
      </c>
      <c r="B1389" t="str">
        <f t="shared" si="126"/>
        <v>N</v>
      </c>
      <c r="C1389" t="str">
        <f t="shared" si="127"/>
        <v>S</v>
      </c>
      <c r="D1389" s="3">
        <v>25930.080000000002</v>
      </c>
      <c r="E1389" s="3">
        <v>476.78800000000001</v>
      </c>
      <c r="F1389" s="3">
        <v>24947.013385275099</v>
      </c>
      <c r="G1389" s="3">
        <v>20.469147205352701</v>
      </c>
      <c r="H1389" s="3">
        <f t="shared" si="128"/>
        <v>3.7912209091715221</v>
      </c>
      <c r="I1389" s="3">
        <f t="shared" si="129"/>
        <v>4.293133888720501E-2</v>
      </c>
      <c r="J1389" s="26">
        <v>25510.86751</v>
      </c>
      <c r="K1389" s="26">
        <v>10.07348204</v>
      </c>
      <c r="L1389" s="3">
        <f t="shared" si="130"/>
        <v>1.616703419349272</v>
      </c>
      <c r="M1389" s="3">
        <f t="shared" si="131"/>
        <v>2.1127801119155683E-2</v>
      </c>
    </row>
    <row r="1390" spans="1:13" x14ac:dyDescent="0.2">
      <c r="A1390" t="s">
        <v>1799</v>
      </c>
      <c r="B1390" t="str">
        <f t="shared" si="126"/>
        <v>N</v>
      </c>
      <c r="C1390" t="str">
        <f t="shared" si="127"/>
        <v>S</v>
      </c>
      <c r="D1390" s="3">
        <v>20463.07</v>
      </c>
      <c r="E1390" s="3">
        <v>8.0440000000000005</v>
      </c>
      <c r="F1390" s="3">
        <v>20069.713911165301</v>
      </c>
      <c r="G1390" s="3">
        <v>5.77394294738769</v>
      </c>
      <c r="H1390" s="3">
        <f t="shared" si="128"/>
        <v>1.9222730940894905</v>
      </c>
      <c r="I1390" s="3">
        <f t="shared" si="129"/>
        <v>0.71779499594575957</v>
      </c>
      <c r="J1390" s="26">
        <v>20314.321339999999</v>
      </c>
      <c r="K1390" s="26">
        <v>6.72330308</v>
      </c>
      <c r="L1390" s="3">
        <f t="shared" si="130"/>
        <v>0.7269127261940711</v>
      </c>
      <c r="M1390" s="3">
        <f t="shared" si="131"/>
        <v>0.83581589756340124</v>
      </c>
    </row>
    <row r="1391" spans="1:13" x14ac:dyDescent="0.2">
      <c r="A1391" t="s">
        <v>1772</v>
      </c>
      <c r="B1391" t="str">
        <f t="shared" si="126"/>
        <v>N</v>
      </c>
      <c r="C1391" t="str">
        <f t="shared" si="127"/>
        <v>S</v>
      </c>
      <c r="D1391" s="3">
        <v>19554.510999999999</v>
      </c>
      <c r="E1391" s="3">
        <v>6.2519999999999998</v>
      </c>
      <c r="F1391" s="3">
        <v>19100.6739072335</v>
      </c>
      <c r="G1391" s="3">
        <v>5.8490691184997496</v>
      </c>
      <c r="H1391" s="3">
        <f t="shared" si="128"/>
        <v>2.3208818301132577</v>
      </c>
      <c r="I1391" s="3">
        <f t="shared" si="129"/>
        <v>0.93555168242158504</v>
      </c>
      <c r="J1391" s="26">
        <v>19381.204460000001</v>
      </c>
      <c r="K1391" s="26">
        <v>7.4288258550000004</v>
      </c>
      <c r="L1391" s="3">
        <f t="shared" si="130"/>
        <v>0.88627396512240975</v>
      </c>
      <c r="M1391" s="3">
        <f t="shared" si="131"/>
        <v>1.188231902591171</v>
      </c>
    </row>
    <row r="1392" spans="1:13" x14ac:dyDescent="0.2">
      <c r="A1392" t="s">
        <v>1783</v>
      </c>
      <c r="B1392" t="str">
        <f t="shared" si="126"/>
        <v>N</v>
      </c>
      <c r="C1392" t="str">
        <f t="shared" si="127"/>
        <v>S</v>
      </c>
      <c r="D1392" s="3">
        <v>26122.967000000001</v>
      </c>
      <c r="E1392" s="3">
        <v>286.94099999999997</v>
      </c>
      <c r="F1392" s="3">
        <v>25276.911741598298</v>
      </c>
      <c r="G1392" s="3">
        <v>24.371999979019101</v>
      </c>
      <c r="H1392" s="3">
        <f t="shared" si="128"/>
        <v>3.2387410603156308</v>
      </c>
      <c r="I1392" s="3">
        <f t="shared" si="129"/>
        <v>8.493732153654969E-2</v>
      </c>
      <c r="J1392" s="26">
        <v>25715.828560000002</v>
      </c>
      <c r="K1392" s="26">
        <v>8.2436668869999998</v>
      </c>
      <c r="L1392" s="3">
        <f t="shared" si="130"/>
        <v>1.5585459339285572</v>
      </c>
      <c r="M1392" s="3">
        <f t="shared" si="131"/>
        <v>2.872948406466835E-2</v>
      </c>
    </row>
    <row r="1393" spans="1:13" x14ac:dyDescent="0.2">
      <c r="A1393" t="s">
        <v>1682</v>
      </c>
      <c r="B1393" t="str">
        <f t="shared" si="126"/>
        <v>N</v>
      </c>
      <c r="C1393" t="str">
        <f t="shared" si="127"/>
        <v>S</v>
      </c>
      <c r="D1393" s="3">
        <v>27023.358</v>
      </c>
      <c r="E1393" s="3">
        <v>175.345</v>
      </c>
      <c r="F1393" s="3">
        <v>26268.876920037899</v>
      </c>
      <c r="G1393" s="3">
        <v>24.9577040672302</v>
      </c>
      <c r="H1393" s="3">
        <f t="shared" si="128"/>
        <v>2.7919590154639589</v>
      </c>
      <c r="I1393" s="3">
        <f t="shared" si="129"/>
        <v>0.14233484882506031</v>
      </c>
      <c r="J1393" s="26">
        <v>26741.53008</v>
      </c>
      <c r="K1393" s="26">
        <v>5.9351501459999998</v>
      </c>
      <c r="L1393" s="3">
        <f t="shared" si="130"/>
        <v>1.0429048825094192</v>
      </c>
      <c r="M1393" s="3">
        <f t="shared" si="131"/>
        <v>3.3848413961048221E-2</v>
      </c>
    </row>
    <row r="1394" spans="1:13" x14ac:dyDescent="0.2">
      <c r="A1394" t="s">
        <v>1568</v>
      </c>
      <c r="B1394" t="str">
        <f t="shared" si="126"/>
        <v>N</v>
      </c>
      <c r="C1394" t="str">
        <f t="shared" si="127"/>
        <v>S</v>
      </c>
      <c r="D1394" s="3">
        <v>26992.214</v>
      </c>
      <c r="E1394" s="3">
        <v>225.8</v>
      </c>
      <c r="F1394" s="3">
        <v>26346.6919842692</v>
      </c>
      <c r="G1394" s="3">
        <v>22.0294089317321</v>
      </c>
      <c r="H1394" s="3">
        <f t="shared" si="128"/>
        <v>2.3915119216630374</v>
      </c>
      <c r="I1394" s="3">
        <f t="shared" si="129"/>
        <v>9.7561598457626658E-2</v>
      </c>
      <c r="J1394" s="26">
        <v>26815.351849999999</v>
      </c>
      <c r="K1394" s="26">
        <v>5.94860816</v>
      </c>
      <c r="L1394" s="3">
        <f t="shared" si="130"/>
        <v>0.65523395005686025</v>
      </c>
      <c r="M1394" s="3">
        <f t="shared" si="131"/>
        <v>2.6344588839681132E-2</v>
      </c>
    </row>
    <row r="1395" spans="1:13" x14ac:dyDescent="0.2">
      <c r="A1395" t="s">
        <v>1642</v>
      </c>
      <c r="B1395" t="str">
        <f t="shared" si="126"/>
        <v>N</v>
      </c>
      <c r="C1395" t="str">
        <f t="shared" si="127"/>
        <v>S</v>
      </c>
      <c r="D1395" s="3">
        <v>19289.701000000001</v>
      </c>
      <c r="E1395" s="3">
        <v>8.0470000000000006</v>
      </c>
      <c r="F1395" s="3">
        <v>18782.376427169602</v>
      </c>
      <c r="G1395" s="3">
        <v>6.1186361312866202</v>
      </c>
      <c r="H1395" s="3">
        <f t="shared" si="128"/>
        <v>2.6300281835908139</v>
      </c>
      <c r="I1395" s="3">
        <f t="shared" si="129"/>
        <v>0.760362387384941</v>
      </c>
      <c r="J1395" s="26">
        <v>19128.200379999998</v>
      </c>
      <c r="K1395" s="26">
        <v>5.7204301360000001</v>
      </c>
      <c r="L1395" s="3">
        <f t="shared" si="130"/>
        <v>0.83723754971630981</v>
      </c>
      <c r="M1395" s="3">
        <f t="shared" si="131"/>
        <v>0.71087736249533984</v>
      </c>
    </row>
    <row r="1396" spans="1:13" x14ac:dyDescent="0.2">
      <c r="A1396" t="s">
        <v>1943</v>
      </c>
      <c r="B1396" t="str">
        <f t="shared" ref="B1396:B1459" si="132">IF(LEFT(A1396,1)="N","N","P")</f>
        <v>N</v>
      </c>
      <c r="C1396" t="str">
        <f t="shared" si="127"/>
        <v>S</v>
      </c>
      <c r="D1396" s="3">
        <v>22881.092000000001</v>
      </c>
      <c r="E1396" s="3">
        <v>5.4470000000000001</v>
      </c>
      <c r="F1396" s="3">
        <v>22398.8856124825</v>
      </c>
      <c r="G1396" s="3">
        <v>18.464205026626502</v>
      </c>
      <c r="H1396" s="3">
        <f t="shared" si="128"/>
        <v>2.1074448173955194</v>
      </c>
      <c r="I1396" s="3">
        <f t="shared" si="129"/>
        <v>3.3897934691805585</v>
      </c>
      <c r="J1396" s="26">
        <v>22758.718250000002</v>
      </c>
      <c r="K1396" s="26">
        <v>5.953652859</v>
      </c>
      <c r="L1396" s="3">
        <f t="shared" si="130"/>
        <v>0.53482478021590418</v>
      </c>
      <c r="M1396" s="3">
        <f t="shared" si="131"/>
        <v>1.0930150282724436</v>
      </c>
    </row>
    <row r="1397" spans="1:13" x14ac:dyDescent="0.2">
      <c r="A1397" t="s">
        <v>1821</v>
      </c>
      <c r="B1397" t="str">
        <f t="shared" si="132"/>
        <v>N</v>
      </c>
      <c r="C1397" t="str">
        <f t="shared" si="127"/>
        <v>S</v>
      </c>
      <c r="D1397" s="3">
        <v>23443.217000000001</v>
      </c>
      <c r="E1397" s="3">
        <v>5.24</v>
      </c>
      <c r="F1397" s="3">
        <v>23000.288182386499</v>
      </c>
      <c r="G1397" s="3">
        <v>12.550495147705</v>
      </c>
      <c r="H1397" s="3">
        <f t="shared" si="128"/>
        <v>1.8893687569137865</v>
      </c>
      <c r="I1397" s="3">
        <f t="shared" si="129"/>
        <v>2.3951326617757633</v>
      </c>
      <c r="J1397" s="26">
        <v>23209.574349999999</v>
      </c>
      <c r="K1397" s="26">
        <v>6.0908999440000002</v>
      </c>
      <c r="L1397" s="3">
        <f t="shared" si="130"/>
        <v>0.9966322028243888</v>
      </c>
      <c r="M1397" s="3">
        <f t="shared" si="131"/>
        <v>1.1623854854961833</v>
      </c>
    </row>
    <row r="1398" spans="1:13" x14ac:dyDescent="0.2">
      <c r="A1398" t="s">
        <v>1665</v>
      </c>
      <c r="B1398" t="str">
        <f t="shared" si="132"/>
        <v>N</v>
      </c>
      <c r="C1398" t="str">
        <f t="shared" si="127"/>
        <v>S</v>
      </c>
      <c r="D1398" s="3">
        <v>26380.562000000002</v>
      </c>
      <c r="E1398" s="3">
        <v>127.572</v>
      </c>
      <c r="F1398" s="3">
        <v>25553.5019822207</v>
      </c>
      <c r="G1398" s="3">
        <v>24.515227794647199</v>
      </c>
      <c r="H1398" s="3">
        <f t="shared" si="128"/>
        <v>3.1351114422024144</v>
      </c>
      <c r="I1398" s="3">
        <f t="shared" si="129"/>
        <v>0.19216777815388328</v>
      </c>
      <c r="J1398" s="26">
        <v>26031.624889999999</v>
      </c>
      <c r="K1398" s="26">
        <v>5.7879638670000002</v>
      </c>
      <c r="L1398" s="3">
        <f t="shared" si="130"/>
        <v>1.3227053692032891</v>
      </c>
      <c r="M1398" s="3">
        <f t="shared" si="131"/>
        <v>4.5370174231022485E-2</v>
      </c>
    </row>
    <row r="1399" spans="1:13" x14ac:dyDescent="0.2">
      <c r="A1399" t="s">
        <v>1806</v>
      </c>
      <c r="B1399" t="str">
        <f t="shared" si="132"/>
        <v>N</v>
      </c>
      <c r="C1399" t="str">
        <f t="shared" si="127"/>
        <v>S</v>
      </c>
      <c r="D1399" s="3">
        <v>23034.07</v>
      </c>
      <c r="E1399" s="3">
        <v>5.4530000000000003</v>
      </c>
      <c r="F1399" s="3">
        <v>22669.331681034699</v>
      </c>
      <c r="G1399" s="3">
        <v>10.655346155166599</v>
      </c>
      <c r="H1399" s="3">
        <f t="shared" si="128"/>
        <v>1.5834731724150399</v>
      </c>
      <c r="I1399" s="3">
        <f t="shared" si="129"/>
        <v>1.9540337713490921</v>
      </c>
      <c r="J1399" s="26">
        <v>22873.989450000001</v>
      </c>
      <c r="K1399" s="26">
        <v>7.9329619410000003</v>
      </c>
      <c r="L1399" s="3">
        <f t="shared" si="130"/>
        <v>0.69497292488908291</v>
      </c>
      <c r="M1399" s="3">
        <f t="shared" si="131"/>
        <v>1.4547885459380157</v>
      </c>
    </row>
    <row r="1400" spans="1:13" x14ac:dyDescent="0.2">
      <c r="A1400" t="s">
        <v>1660</v>
      </c>
      <c r="B1400" t="str">
        <f t="shared" si="132"/>
        <v>N</v>
      </c>
      <c r="C1400" t="str">
        <f t="shared" si="127"/>
        <v>S</v>
      </c>
      <c r="D1400" s="3">
        <v>20750.064999999999</v>
      </c>
      <c r="E1400" s="3">
        <v>11.273999999999999</v>
      </c>
      <c r="F1400" s="3">
        <v>20345.7538747408</v>
      </c>
      <c r="G1400" s="3">
        <v>5.1513991355895996</v>
      </c>
      <c r="H1400" s="3">
        <f t="shared" si="128"/>
        <v>1.9484812469705464</v>
      </c>
      <c r="I1400" s="3">
        <f t="shared" si="129"/>
        <v>0.4569273670028029</v>
      </c>
      <c r="J1400" s="26">
        <v>20604.687140000002</v>
      </c>
      <c r="K1400" s="26">
        <v>5.426768064</v>
      </c>
      <c r="L1400" s="3">
        <f t="shared" si="130"/>
        <v>0.70061399807661751</v>
      </c>
      <c r="M1400" s="3">
        <f t="shared" si="131"/>
        <v>0.48135249813730713</v>
      </c>
    </row>
    <row r="1401" spans="1:13" x14ac:dyDescent="0.2">
      <c r="A1401" t="s">
        <v>1945</v>
      </c>
      <c r="B1401" t="str">
        <f t="shared" si="132"/>
        <v>N</v>
      </c>
      <c r="C1401" t="str">
        <f t="shared" si="127"/>
        <v>S</v>
      </c>
      <c r="D1401" s="3">
        <v>26007.88</v>
      </c>
      <c r="E1401" s="3">
        <v>46.155000000000001</v>
      </c>
      <c r="F1401" s="3">
        <v>25305.565096226499</v>
      </c>
      <c r="G1401" s="3">
        <v>23.4906039237976</v>
      </c>
      <c r="H1401" s="3">
        <f t="shared" si="128"/>
        <v>2.7003927416363886</v>
      </c>
      <c r="I1401" s="3">
        <f t="shared" si="129"/>
        <v>0.50895036125658322</v>
      </c>
      <c r="J1401" s="26">
        <v>25610.27519</v>
      </c>
      <c r="K1401" s="26">
        <v>6.0104401110000003</v>
      </c>
      <c r="L1401" s="3">
        <f t="shared" si="130"/>
        <v>1.5287859294952173</v>
      </c>
      <c r="M1401" s="3">
        <f t="shared" si="131"/>
        <v>0.13022294683132923</v>
      </c>
    </row>
    <row r="1402" spans="1:13" x14ac:dyDescent="0.2">
      <c r="A1402" t="s">
        <v>1760</v>
      </c>
      <c r="B1402" t="str">
        <f t="shared" si="132"/>
        <v>N</v>
      </c>
      <c r="C1402" t="str">
        <f t="shared" si="127"/>
        <v>S</v>
      </c>
      <c r="D1402" s="3">
        <v>22842.402999999998</v>
      </c>
      <c r="E1402" s="3">
        <v>11.625999999999999</v>
      </c>
      <c r="F1402" s="3">
        <v>22427.5151626607</v>
      </c>
      <c r="G1402" s="3">
        <v>9.06168389320373</v>
      </c>
      <c r="H1402" s="3">
        <f t="shared" si="128"/>
        <v>1.8163055670600776</v>
      </c>
      <c r="I1402" s="3">
        <f t="shared" si="129"/>
        <v>0.77943264176877092</v>
      </c>
      <c r="J1402" s="26">
        <v>22671.505150000001</v>
      </c>
      <c r="K1402" s="26">
        <v>6.8070211409999999</v>
      </c>
      <c r="L1402" s="3">
        <f t="shared" si="130"/>
        <v>0.74816055911454493</v>
      </c>
      <c r="M1402" s="3">
        <f t="shared" si="131"/>
        <v>0.5854998400997764</v>
      </c>
    </row>
    <row r="1403" spans="1:13" x14ac:dyDescent="0.2">
      <c r="A1403" t="s">
        <v>22</v>
      </c>
      <c r="B1403" t="str">
        <f t="shared" si="132"/>
        <v>P</v>
      </c>
      <c r="C1403" t="str">
        <f t="shared" si="127"/>
        <v>S</v>
      </c>
      <c r="D1403" s="3">
        <v>19169.457999999999</v>
      </c>
      <c r="E1403" s="3">
        <v>297.404</v>
      </c>
      <c r="F1403" s="3">
        <v>18312.4666017706</v>
      </c>
      <c r="G1403" s="3">
        <v>5.1446108818054199</v>
      </c>
      <c r="H1403" s="3">
        <f t="shared" si="128"/>
        <v>4.4706083929415135</v>
      </c>
      <c r="I1403" s="3">
        <f t="shared" si="129"/>
        <v>1.7298391688764844E-2</v>
      </c>
      <c r="J1403" s="26">
        <v>18822.277709999998</v>
      </c>
      <c r="K1403" s="26">
        <v>2.9289569850000001</v>
      </c>
      <c r="L1403" s="3">
        <f t="shared" si="130"/>
        <v>1.8111116652333115</v>
      </c>
      <c r="M1403" s="3">
        <f t="shared" si="131"/>
        <v>9.848411537840782E-3</v>
      </c>
    </row>
    <row r="1404" spans="1:13" x14ac:dyDescent="0.2">
      <c r="A1404" t="s">
        <v>500</v>
      </c>
      <c r="B1404" t="str">
        <f t="shared" si="132"/>
        <v>P</v>
      </c>
      <c r="C1404" t="str">
        <f t="shared" si="127"/>
        <v>S</v>
      </c>
      <c r="D1404" s="3">
        <v>18809.433000000001</v>
      </c>
      <c r="E1404" s="3">
        <v>614.29999999999995</v>
      </c>
      <c r="F1404" s="3">
        <v>17874.444719693802</v>
      </c>
      <c r="G1404" s="3">
        <v>4.0084640979766801</v>
      </c>
      <c r="H1404" s="3">
        <f t="shared" si="128"/>
        <v>4.9708477672144564</v>
      </c>
      <c r="I1404" s="3">
        <f t="shared" si="129"/>
        <v>6.5252549210103863E-3</v>
      </c>
      <c r="J1404" s="26">
        <v>18441.183919999999</v>
      </c>
      <c r="K1404" s="26">
        <v>2.3107438089999999</v>
      </c>
      <c r="L1404" s="3">
        <f t="shared" si="130"/>
        <v>1.9577893708970462</v>
      </c>
      <c r="M1404" s="3">
        <f t="shared" si="131"/>
        <v>3.7615884893374574E-3</v>
      </c>
    </row>
    <row r="1405" spans="1:13" x14ac:dyDescent="0.2">
      <c r="A1405" t="s">
        <v>828</v>
      </c>
      <c r="B1405" t="str">
        <f t="shared" si="132"/>
        <v>P</v>
      </c>
      <c r="C1405" t="str">
        <f t="shared" si="127"/>
        <v>S</v>
      </c>
      <c r="D1405" s="3">
        <v>19119.795999999998</v>
      </c>
      <c r="E1405" s="3">
        <v>477.22199999999998</v>
      </c>
      <c r="F1405" s="3">
        <v>18445.2365541414</v>
      </c>
      <c r="G1405" s="3">
        <v>4.7186539173126203</v>
      </c>
      <c r="H1405" s="3">
        <f t="shared" si="128"/>
        <v>3.5280682171431033</v>
      </c>
      <c r="I1405" s="3">
        <f t="shared" si="129"/>
        <v>9.8877543728340695E-3</v>
      </c>
      <c r="J1405" s="26">
        <v>18878.541280000001</v>
      </c>
      <c r="K1405" s="26">
        <v>2.4773390289999999</v>
      </c>
      <c r="L1405" s="3">
        <f t="shared" si="130"/>
        <v>1.2618059314021823</v>
      </c>
      <c r="M1405" s="3">
        <f t="shared" si="131"/>
        <v>5.19116685525814E-3</v>
      </c>
    </row>
    <row r="1406" spans="1:13" x14ac:dyDescent="0.2">
      <c r="A1406" t="s">
        <v>433</v>
      </c>
      <c r="B1406" t="str">
        <f t="shared" si="132"/>
        <v>P</v>
      </c>
      <c r="C1406" t="str">
        <f t="shared" si="127"/>
        <v>S</v>
      </c>
      <c r="D1406" s="3">
        <v>20170.291000000001</v>
      </c>
      <c r="E1406" s="3">
        <v>111.53100000000001</v>
      </c>
      <c r="F1406" s="3">
        <v>19414.043279906102</v>
      </c>
      <c r="G1406" s="3">
        <v>5.5583460330963099</v>
      </c>
      <c r="H1406" s="3">
        <f t="shared" si="128"/>
        <v>3.7493148715301094</v>
      </c>
      <c r="I1406" s="3">
        <f t="shared" si="129"/>
        <v>4.983678110208202E-2</v>
      </c>
      <c r="J1406" s="26">
        <v>19892.181659999998</v>
      </c>
      <c r="K1406" s="26">
        <v>2.412594318</v>
      </c>
      <c r="L1406" s="3">
        <f t="shared" si="130"/>
        <v>1.3788067807251898</v>
      </c>
      <c r="M1406" s="3">
        <f t="shared" si="131"/>
        <v>2.1631603034134007E-2</v>
      </c>
    </row>
    <row r="1407" spans="1:13" x14ac:dyDescent="0.2">
      <c r="A1407" t="s">
        <v>605</v>
      </c>
      <c r="B1407" t="str">
        <f t="shared" si="132"/>
        <v>P</v>
      </c>
      <c r="C1407" t="str">
        <f t="shared" si="127"/>
        <v>S</v>
      </c>
      <c r="D1407" s="3">
        <v>18309.766</v>
      </c>
      <c r="E1407" s="3">
        <v>1800.0150000000001</v>
      </c>
      <c r="F1407" s="3">
        <v>17678.123480239101</v>
      </c>
      <c r="G1407" s="3">
        <v>4.8842680454254097</v>
      </c>
      <c r="H1407" s="3">
        <f t="shared" si="128"/>
        <v>3.4497574669217439</v>
      </c>
      <c r="I1407" s="3">
        <f t="shared" si="129"/>
        <v>2.7134596352949335E-3</v>
      </c>
      <c r="J1407" s="26">
        <v>17944.751509999998</v>
      </c>
      <c r="K1407" s="26">
        <v>2.976751089</v>
      </c>
      <c r="L1407" s="3">
        <f t="shared" si="130"/>
        <v>1.9935508187270192</v>
      </c>
      <c r="M1407" s="3">
        <f t="shared" si="131"/>
        <v>1.653736823859801E-3</v>
      </c>
    </row>
    <row r="1408" spans="1:13" x14ac:dyDescent="0.2">
      <c r="A1408" t="s">
        <v>776</v>
      </c>
      <c r="B1408" t="str">
        <f t="shared" si="132"/>
        <v>P</v>
      </c>
      <c r="C1408" t="str">
        <f t="shared" si="127"/>
        <v>S</v>
      </c>
      <c r="D1408" s="3">
        <v>16050.771000000001</v>
      </c>
      <c r="E1408" s="3">
        <v>102.514</v>
      </c>
      <c r="F1408" s="3">
        <v>15488.380633475301</v>
      </c>
      <c r="G1408" s="3">
        <v>4.1596288681030202</v>
      </c>
      <c r="H1408" s="3">
        <f t="shared" si="128"/>
        <v>3.5038215081674258</v>
      </c>
      <c r="I1408" s="3">
        <f t="shared" si="129"/>
        <v>4.0576202939140216E-2</v>
      </c>
      <c r="J1408" s="26">
        <v>15928.515820000001</v>
      </c>
      <c r="K1408" s="26">
        <v>2.626971245</v>
      </c>
      <c r="L1408" s="3">
        <f t="shared" si="130"/>
        <v>0.76167792811946611</v>
      </c>
      <c r="M1408" s="3">
        <f t="shared" si="131"/>
        <v>2.5625487689486314E-2</v>
      </c>
    </row>
    <row r="1409" spans="1:13" x14ac:dyDescent="0.2">
      <c r="A1409" t="s">
        <v>28</v>
      </c>
      <c r="B1409" t="str">
        <f t="shared" si="132"/>
        <v>P</v>
      </c>
      <c r="C1409" t="str">
        <f t="shared" si="127"/>
        <v>S</v>
      </c>
      <c r="D1409" s="3">
        <v>13618.698</v>
      </c>
      <c r="E1409" s="3">
        <v>37.600999999999999</v>
      </c>
      <c r="F1409" s="3">
        <v>13186.197535453401</v>
      </c>
      <c r="G1409" s="3">
        <v>2.9915578365325901</v>
      </c>
      <c r="H1409" s="3">
        <f t="shared" si="128"/>
        <v>3.1757842383067727</v>
      </c>
      <c r="I1409" s="3">
        <f t="shared" si="129"/>
        <v>7.9560592445216627E-2</v>
      </c>
      <c r="J1409" s="26">
        <v>13463.71408</v>
      </c>
      <c r="K1409" s="26">
        <v>2.7929680349999999</v>
      </c>
      <c r="L1409" s="3">
        <f t="shared" si="130"/>
        <v>1.1380230327451315</v>
      </c>
      <c r="M1409" s="3">
        <f t="shared" si="131"/>
        <v>7.4279089252945393E-2</v>
      </c>
    </row>
    <row r="1410" spans="1:13" x14ac:dyDescent="0.2">
      <c r="A1410" t="s">
        <v>1443</v>
      </c>
      <c r="B1410" t="str">
        <f t="shared" si="132"/>
        <v>P</v>
      </c>
      <c r="C1410" t="str">
        <f t="shared" si="127"/>
        <v>S</v>
      </c>
      <c r="D1410" s="3">
        <v>13440.261</v>
      </c>
      <c r="E1410" s="3">
        <v>35.951000000000001</v>
      </c>
      <c r="F1410" s="3">
        <v>13110.181420405699</v>
      </c>
      <c r="G1410" s="3">
        <v>3.3589129447936998</v>
      </c>
      <c r="H1410" s="3">
        <f t="shared" si="128"/>
        <v>2.455901560202598</v>
      </c>
      <c r="I1410" s="3">
        <f t="shared" si="129"/>
        <v>9.343030638351367E-2</v>
      </c>
      <c r="J1410" s="26">
        <v>13402.38889</v>
      </c>
      <c r="K1410" s="26">
        <v>2.3067650789999998</v>
      </c>
      <c r="L1410" s="3">
        <f t="shared" si="130"/>
        <v>0.28178106065053532</v>
      </c>
      <c r="M1410" s="3">
        <f t="shared" si="131"/>
        <v>6.416414227698812E-2</v>
      </c>
    </row>
    <row r="1411" spans="1:13" x14ac:dyDescent="0.2">
      <c r="A1411" t="s">
        <v>1159</v>
      </c>
      <c r="B1411" t="str">
        <f t="shared" si="132"/>
        <v>P</v>
      </c>
      <c r="C1411" t="str">
        <f t="shared" si="127"/>
        <v>S</v>
      </c>
      <c r="D1411" s="3">
        <v>19526.072</v>
      </c>
      <c r="E1411" s="3">
        <v>240.86799999999999</v>
      </c>
      <c r="F1411" s="3">
        <v>18559.5739446392</v>
      </c>
      <c r="G1411" s="3">
        <v>5.01393294334411</v>
      </c>
      <c r="H1411" s="3">
        <f t="shared" si="128"/>
        <v>4.9497822980515496</v>
      </c>
      <c r="I1411" s="3">
        <f t="shared" si="129"/>
        <v>2.0816102360397024E-2</v>
      </c>
      <c r="J1411" s="26">
        <v>18904.97694</v>
      </c>
      <c r="K1411" s="26">
        <v>2.2894659040000001</v>
      </c>
      <c r="L1411" s="3">
        <f t="shared" si="130"/>
        <v>3.1808499937929127</v>
      </c>
      <c r="M1411" s="3">
        <f t="shared" si="131"/>
        <v>9.5050646163043657E-3</v>
      </c>
    </row>
    <row r="1412" spans="1:13" x14ac:dyDescent="0.2">
      <c r="A1412" t="s">
        <v>628</v>
      </c>
      <c r="B1412" t="str">
        <f t="shared" si="132"/>
        <v>P</v>
      </c>
      <c r="C1412" t="str">
        <f t="shared" ref="C1412:C1475" si="133" xml:space="preserve"> IF(B1412="P",LEFT(A1412,1),MID(A1412,2,1))</f>
        <v>S</v>
      </c>
      <c r="D1412" s="3">
        <v>13374.471</v>
      </c>
      <c r="E1412" s="3">
        <v>39.762</v>
      </c>
      <c r="F1412" s="3">
        <v>13053.1380909362</v>
      </c>
      <c r="G1412" s="3">
        <v>2.9099912643432599</v>
      </c>
      <c r="H1412" s="3">
        <f t="shared" ref="H1412:H1475" si="134">(D1412-F1412)*100/D1412</f>
        <v>2.4025840652972361</v>
      </c>
      <c r="I1412" s="3">
        <f t="shared" ref="I1412:I1475" si="135">G1412/E1412</f>
        <v>7.3185233749390372E-2</v>
      </c>
      <c r="J1412" s="26">
        <v>13306.23669</v>
      </c>
      <c r="K1412" s="26">
        <v>2.1856272219999999</v>
      </c>
      <c r="L1412" s="3">
        <f t="shared" ref="L1412:L1475" si="136">(D1412-J1412)*100/D1412</f>
        <v>0.51018324388306513</v>
      </c>
      <c r="M1412" s="3">
        <f t="shared" ref="M1412:M1475" si="137">K1412/E1412</f>
        <v>5.4967738594638091E-2</v>
      </c>
    </row>
    <row r="1413" spans="1:13" x14ac:dyDescent="0.2">
      <c r="A1413" t="s">
        <v>832</v>
      </c>
      <c r="B1413" t="str">
        <f t="shared" si="132"/>
        <v>P</v>
      </c>
      <c r="C1413" t="str">
        <f t="shared" si="133"/>
        <v>S</v>
      </c>
      <c r="D1413" s="3">
        <v>19003.136999999999</v>
      </c>
      <c r="E1413" s="3">
        <v>287.09300000000002</v>
      </c>
      <c r="F1413" s="3">
        <v>18278.6083258381</v>
      </c>
      <c r="G1413" s="3">
        <v>5.8302409648895201</v>
      </c>
      <c r="H1413" s="3">
        <f t="shared" si="134"/>
        <v>3.812679317956285</v>
      </c>
      <c r="I1413" s="3">
        <f t="shared" si="135"/>
        <v>2.0307847857278023E-2</v>
      </c>
      <c r="J1413" s="26">
        <v>18607.347730000001</v>
      </c>
      <c r="K1413" s="26">
        <v>2.6834030150000001</v>
      </c>
      <c r="L1413" s="3">
        <f t="shared" si="136"/>
        <v>2.0827575468197566</v>
      </c>
      <c r="M1413" s="3">
        <f t="shared" si="137"/>
        <v>9.346807532750712E-3</v>
      </c>
    </row>
    <row r="1414" spans="1:13" x14ac:dyDescent="0.2">
      <c r="A1414" t="s">
        <v>723</v>
      </c>
      <c r="B1414" t="str">
        <f t="shared" si="132"/>
        <v>P</v>
      </c>
      <c r="C1414" t="str">
        <f t="shared" si="133"/>
        <v>S</v>
      </c>
      <c r="D1414" s="3">
        <v>14702.460999999999</v>
      </c>
      <c r="E1414" s="3">
        <v>166.02799999999999</v>
      </c>
      <c r="F1414" s="3">
        <v>14238.929690950799</v>
      </c>
      <c r="G1414" s="3">
        <v>3.4942729473114</v>
      </c>
      <c r="H1414" s="3">
        <f t="shared" si="134"/>
        <v>3.152746394288684</v>
      </c>
      <c r="I1414" s="3">
        <f t="shared" si="135"/>
        <v>2.1046287055866482E-2</v>
      </c>
      <c r="J1414" s="26">
        <v>14448.886829999999</v>
      </c>
      <c r="K1414" s="26">
        <v>2.466502905</v>
      </c>
      <c r="L1414" s="3">
        <f t="shared" si="136"/>
        <v>1.724705612210091</v>
      </c>
      <c r="M1414" s="3">
        <f t="shared" si="137"/>
        <v>1.4855945412821935E-2</v>
      </c>
    </row>
    <row r="1415" spans="1:13" x14ac:dyDescent="0.2">
      <c r="A1415" t="s">
        <v>551</v>
      </c>
      <c r="B1415" t="str">
        <f t="shared" si="132"/>
        <v>P</v>
      </c>
      <c r="C1415" t="str">
        <f t="shared" si="133"/>
        <v>S</v>
      </c>
      <c r="D1415" s="3">
        <v>13370.44</v>
      </c>
      <c r="E1415" s="3">
        <v>40.563000000000002</v>
      </c>
      <c r="F1415" s="3">
        <v>12921.802062024501</v>
      </c>
      <c r="G1415" s="3">
        <v>2.8347299098968501</v>
      </c>
      <c r="H1415" s="3">
        <f t="shared" si="134"/>
        <v>3.3554463276862978</v>
      </c>
      <c r="I1415" s="3">
        <f t="shared" si="135"/>
        <v>6.9884621697035479E-2</v>
      </c>
      <c r="J1415" s="26">
        <v>13226.67885</v>
      </c>
      <c r="K1415" s="26">
        <v>2.8963320260000001</v>
      </c>
      <c r="L1415" s="3">
        <f t="shared" si="136"/>
        <v>1.0752162980425495</v>
      </c>
      <c r="M1415" s="3">
        <f t="shared" si="137"/>
        <v>7.1403299213569013E-2</v>
      </c>
    </row>
    <row r="1416" spans="1:13" x14ac:dyDescent="0.2">
      <c r="A1416" t="s">
        <v>352</v>
      </c>
      <c r="B1416" t="str">
        <f t="shared" si="132"/>
        <v>P</v>
      </c>
      <c r="C1416" t="str">
        <f t="shared" si="133"/>
        <v>S</v>
      </c>
      <c r="D1416" s="3">
        <v>19264.435000000001</v>
      </c>
      <c r="E1416" s="3">
        <v>167.81700000000001</v>
      </c>
      <c r="F1416" s="3">
        <v>18491.5675306048</v>
      </c>
      <c r="G1416" s="3">
        <v>6.8900258541107098</v>
      </c>
      <c r="H1416" s="3">
        <f t="shared" si="134"/>
        <v>4.0118875502717914</v>
      </c>
      <c r="I1416" s="3">
        <f t="shared" si="135"/>
        <v>4.1056781220679128E-2</v>
      </c>
      <c r="J1416" s="26">
        <v>18763.563170000001</v>
      </c>
      <c r="K1416" s="26">
        <v>6.6464350220000004</v>
      </c>
      <c r="L1416" s="3">
        <f t="shared" si="136"/>
        <v>2.599981935623858</v>
      </c>
      <c r="M1416" s="3">
        <f t="shared" si="137"/>
        <v>3.9605254664306956E-2</v>
      </c>
    </row>
    <row r="1417" spans="1:13" x14ac:dyDescent="0.2">
      <c r="A1417" t="s">
        <v>1504</v>
      </c>
      <c r="B1417" t="str">
        <f t="shared" si="132"/>
        <v>P</v>
      </c>
      <c r="C1417" t="str">
        <f t="shared" si="133"/>
        <v>S</v>
      </c>
      <c r="D1417" s="3">
        <v>13030.839</v>
      </c>
      <c r="E1417" s="3">
        <v>37.613999999999997</v>
      </c>
      <c r="F1417" s="3">
        <v>12694.245168641301</v>
      </c>
      <c r="G1417" s="3">
        <v>3.65488481521606</v>
      </c>
      <c r="H1417" s="3">
        <f t="shared" si="134"/>
        <v>2.5830557139006891</v>
      </c>
      <c r="I1417" s="3">
        <f t="shared" si="135"/>
        <v>9.7168203733079717E-2</v>
      </c>
      <c r="J1417" s="26">
        <v>12950.316199999999</v>
      </c>
      <c r="K1417" s="26">
        <v>2.4546320439999998</v>
      </c>
      <c r="L1417" s="3">
        <f t="shared" si="136"/>
        <v>0.6179402569550636</v>
      </c>
      <c r="M1417" s="3">
        <f t="shared" si="137"/>
        <v>6.5258468761631314E-2</v>
      </c>
    </row>
    <row r="1418" spans="1:13" x14ac:dyDescent="0.2">
      <c r="A1418" t="s">
        <v>174</v>
      </c>
      <c r="B1418" t="str">
        <f t="shared" si="132"/>
        <v>P</v>
      </c>
      <c r="C1418" t="str">
        <f t="shared" si="133"/>
        <v>S</v>
      </c>
      <c r="D1418" s="3">
        <v>12798.57</v>
      </c>
      <c r="E1418" s="3">
        <v>40.738</v>
      </c>
      <c r="F1418" s="3">
        <v>12396.0983423857</v>
      </c>
      <c r="G1418" s="3">
        <v>3.1246860027313201</v>
      </c>
      <c r="H1418" s="3">
        <f t="shared" si="134"/>
        <v>3.1446611427237579</v>
      </c>
      <c r="I1418" s="3">
        <f t="shared" si="135"/>
        <v>7.6701998201465962E-2</v>
      </c>
      <c r="J1418" s="26">
        <v>12623.015380000001</v>
      </c>
      <c r="K1418" s="26">
        <v>2.4098591800000002</v>
      </c>
      <c r="L1418" s="3">
        <f t="shared" si="136"/>
        <v>1.3716737104223282</v>
      </c>
      <c r="M1418" s="3">
        <f t="shared" si="137"/>
        <v>5.9155068486425454E-2</v>
      </c>
    </row>
    <row r="1419" spans="1:13" x14ac:dyDescent="0.2">
      <c r="A1419" t="s">
        <v>1236</v>
      </c>
      <c r="B1419" t="str">
        <f t="shared" si="132"/>
        <v>P</v>
      </c>
      <c r="C1419" t="str">
        <f t="shared" si="133"/>
        <v>S</v>
      </c>
      <c r="D1419" s="3">
        <v>12627.49</v>
      </c>
      <c r="E1419" s="3">
        <v>53.712000000000003</v>
      </c>
      <c r="F1419" s="3">
        <v>12174.747777897001</v>
      </c>
      <c r="G1419" s="3">
        <v>3.3730590343475302</v>
      </c>
      <c r="H1419" s="3">
        <f t="shared" si="134"/>
        <v>3.5853698724211958</v>
      </c>
      <c r="I1419" s="3">
        <f t="shared" si="135"/>
        <v>6.2798984106857497E-2</v>
      </c>
      <c r="J1419" s="26">
        <v>12397.008610000001</v>
      </c>
      <c r="K1419" s="26">
        <v>2.4289481639999999</v>
      </c>
      <c r="L1419" s="3">
        <f t="shared" si="136"/>
        <v>1.8252351813384846</v>
      </c>
      <c r="M1419" s="3">
        <f t="shared" si="137"/>
        <v>4.5221703976764963E-2</v>
      </c>
    </row>
    <row r="1420" spans="1:13" x14ac:dyDescent="0.2">
      <c r="A1420" t="s">
        <v>126</v>
      </c>
      <c r="B1420" t="str">
        <f t="shared" si="132"/>
        <v>P</v>
      </c>
      <c r="C1420" t="str">
        <f t="shared" si="133"/>
        <v>S</v>
      </c>
      <c r="D1420" s="3">
        <v>15060.666999999999</v>
      </c>
      <c r="E1420" s="3">
        <v>82.067999999999998</v>
      </c>
      <c r="F1420" s="3">
        <v>14548.0594795341</v>
      </c>
      <c r="G1420" s="3">
        <v>3.9892909526824898</v>
      </c>
      <c r="H1420" s="3">
        <f t="shared" si="134"/>
        <v>3.4036176516345469</v>
      </c>
      <c r="I1420" s="3">
        <f t="shared" si="135"/>
        <v>4.8609579284038723E-2</v>
      </c>
      <c r="J1420" s="26">
        <v>14845.770570000001</v>
      </c>
      <c r="K1420" s="26">
        <v>2.78200388</v>
      </c>
      <c r="L1420" s="3">
        <f t="shared" si="136"/>
        <v>1.4268719307053193</v>
      </c>
      <c r="M1420" s="3">
        <f t="shared" si="137"/>
        <v>3.3898765414046891E-2</v>
      </c>
    </row>
    <row r="1421" spans="1:13" x14ac:dyDescent="0.2">
      <c r="A1421" t="s">
        <v>915</v>
      </c>
      <c r="B1421" t="str">
        <f t="shared" si="132"/>
        <v>P</v>
      </c>
      <c r="C1421" t="str">
        <f t="shared" si="133"/>
        <v>S</v>
      </c>
      <c r="D1421" s="3">
        <v>18507.721000000001</v>
      </c>
      <c r="E1421" s="3">
        <v>1800.1120000000001</v>
      </c>
      <c r="F1421" s="3">
        <v>17555.8616269423</v>
      </c>
      <c r="G1421" s="3">
        <v>4.9624068737030003</v>
      </c>
      <c r="H1421" s="3">
        <f t="shared" si="134"/>
        <v>5.1430393458908377</v>
      </c>
      <c r="I1421" s="3">
        <f t="shared" si="135"/>
        <v>2.7567211782950174E-3</v>
      </c>
      <c r="J1421" s="26">
        <v>17854.65394</v>
      </c>
      <c r="K1421" s="26">
        <v>2.2519998550000002</v>
      </c>
      <c r="L1421" s="3">
        <f t="shared" si="136"/>
        <v>3.52861954208193</v>
      </c>
      <c r="M1421" s="3">
        <f t="shared" si="137"/>
        <v>1.251033188490494E-3</v>
      </c>
    </row>
    <row r="1422" spans="1:13" x14ac:dyDescent="0.2">
      <c r="A1422" t="s">
        <v>275</v>
      </c>
      <c r="B1422" t="str">
        <f t="shared" si="132"/>
        <v>P</v>
      </c>
      <c r="C1422" t="str">
        <f t="shared" si="133"/>
        <v>S</v>
      </c>
      <c r="D1422" s="3">
        <v>18303.642</v>
      </c>
      <c r="E1422" s="3">
        <v>1800.019</v>
      </c>
      <c r="F1422" s="3">
        <v>17519.455871608799</v>
      </c>
      <c r="G1422" s="3">
        <v>4.7897059917449898</v>
      </c>
      <c r="H1422" s="3">
        <f t="shared" si="134"/>
        <v>4.2843174510908835</v>
      </c>
      <c r="I1422" s="3">
        <f t="shared" si="135"/>
        <v>2.6609196857060894E-3</v>
      </c>
      <c r="J1422" s="26">
        <v>17950.890429999999</v>
      </c>
      <c r="K1422" s="26">
        <v>3.4068002700000002</v>
      </c>
      <c r="L1422" s="3">
        <f t="shared" si="136"/>
        <v>1.927220659145324</v>
      </c>
      <c r="M1422" s="3">
        <f t="shared" si="137"/>
        <v>1.8926468387278135E-3</v>
      </c>
    </row>
    <row r="1423" spans="1:13" x14ac:dyDescent="0.2">
      <c r="A1423" t="s">
        <v>301</v>
      </c>
      <c r="B1423" t="str">
        <f t="shared" si="132"/>
        <v>P</v>
      </c>
      <c r="C1423" t="str">
        <f t="shared" si="133"/>
        <v>S</v>
      </c>
      <c r="D1423" s="3">
        <v>19597.760999999999</v>
      </c>
      <c r="E1423" s="3">
        <v>126.94199999999999</v>
      </c>
      <c r="F1423" s="3">
        <v>18729.073130957098</v>
      </c>
      <c r="G1423" s="3">
        <v>5.6348860263824401</v>
      </c>
      <c r="H1423" s="3">
        <f t="shared" si="134"/>
        <v>4.4325873197601515</v>
      </c>
      <c r="I1423" s="3">
        <f t="shared" si="135"/>
        <v>4.4389453659013096E-2</v>
      </c>
      <c r="J1423" s="26">
        <v>18917.603319999998</v>
      </c>
      <c r="K1423" s="26">
        <v>2.000333071</v>
      </c>
      <c r="L1423" s="3">
        <f t="shared" si="136"/>
        <v>3.4705887065364269</v>
      </c>
      <c r="M1423" s="3">
        <f t="shared" si="137"/>
        <v>1.5757850601061902E-2</v>
      </c>
    </row>
    <row r="1424" spans="1:13" x14ac:dyDescent="0.2">
      <c r="A1424" t="s">
        <v>671</v>
      </c>
      <c r="B1424" t="str">
        <f t="shared" si="132"/>
        <v>P</v>
      </c>
      <c r="C1424" t="str">
        <f t="shared" si="133"/>
        <v>S</v>
      </c>
      <c r="D1424" s="3">
        <v>18839.547999999999</v>
      </c>
      <c r="E1424" s="3">
        <v>168.06200000000001</v>
      </c>
      <c r="F1424" s="3">
        <v>18167.803629275099</v>
      </c>
      <c r="G1424" s="3">
        <v>5.5275549888610804</v>
      </c>
      <c r="H1424" s="3">
        <f t="shared" si="134"/>
        <v>3.5656076819088249</v>
      </c>
      <c r="I1424" s="3">
        <f t="shared" si="135"/>
        <v>3.2889975061947851E-2</v>
      </c>
      <c r="J1424" s="26">
        <v>18502.928</v>
      </c>
      <c r="K1424" s="26">
        <v>2.9380872249999999</v>
      </c>
      <c r="L1424" s="3">
        <f t="shared" si="136"/>
        <v>1.7867732283173621</v>
      </c>
      <c r="M1424" s="3">
        <f t="shared" si="137"/>
        <v>1.748216268400947E-2</v>
      </c>
    </row>
    <row r="1425" spans="1:13" x14ac:dyDescent="0.2">
      <c r="A1425" t="s">
        <v>1501</v>
      </c>
      <c r="B1425" t="str">
        <f t="shared" si="132"/>
        <v>P</v>
      </c>
      <c r="C1425" t="str">
        <f t="shared" si="133"/>
        <v>S</v>
      </c>
      <c r="D1425" s="3">
        <v>13841.927</v>
      </c>
      <c r="E1425" s="3">
        <v>52.793999999999997</v>
      </c>
      <c r="F1425" s="3">
        <v>13517.595703291599</v>
      </c>
      <c r="G1425" s="3">
        <v>4.0994639396667401</v>
      </c>
      <c r="H1425" s="3">
        <f t="shared" si="134"/>
        <v>2.3431079842308105</v>
      </c>
      <c r="I1425" s="3">
        <f t="shared" si="135"/>
        <v>7.7650186378504002E-2</v>
      </c>
      <c r="J1425" s="26">
        <v>13779.483609999999</v>
      </c>
      <c r="K1425" s="26">
        <v>2.3224220280000001</v>
      </c>
      <c r="L1425" s="3">
        <f t="shared" si="136"/>
        <v>0.45111775260771397</v>
      </c>
      <c r="M1425" s="3">
        <f t="shared" si="137"/>
        <v>4.3990264575519952E-2</v>
      </c>
    </row>
    <row r="1426" spans="1:13" x14ac:dyDescent="0.2">
      <c r="A1426" t="s">
        <v>198</v>
      </c>
      <c r="B1426" t="str">
        <f t="shared" si="132"/>
        <v>P</v>
      </c>
      <c r="C1426" t="str">
        <f t="shared" si="133"/>
        <v>S</v>
      </c>
      <c r="D1426" s="3">
        <v>13771.308000000001</v>
      </c>
      <c r="E1426" s="3">
        <v>47.895000000000003</v>
      </c>
      <c r="F1426" s="3">
        <v>13340.504116456401</v>
      </c>
      <c r="G1426" s="3">
        <v>3.1014752388000399</v>
      </c>
      <c r="H1426" s="3">
        <f t="shared" si="134"/>
        <v>3.1282713562400897</v>
      </c>
      <c r="I1426" s="3">
        <f t="shared" si="135"/>
        <v>6.4755720613843618E-2</v>
      </c>
      <c r="J1426" s="26">
        <v>13685.389160000001</v>
      </c>
      <c r="K1426" s="26">
        <v>2.2309210300000002</v>
      </c>
      <c r="L1426" s="3">
        <f t="shared" si="136"/>
        <v>0.62389745403995223</v>
      </c>
      <c r="M1426" s="3">
        <f t="shared" si="137"/>
        <v>4.6579413926297109E-2</v>
      </c>
    </row>
    <row r="1427" spans="1:13" x14ac:dyDescent="0.2">
      <c r="A1427" t="s">
        <v>377</v>
      </c>
      <c r="B1427" t="str">
        <f t="shared" si="132"/>
        <v>P</v>
      </c>
      <c r="C1427" t="str">
        <f t="shared" si="133"/>
        <v>S</v>
      </c>
      <c r="D1427" s="3">
        <v>15448.659</v>
      </c>
      <c r="E1427" s="3">
        <v>58.048000000000002</v>
      </c>
      <c r="F1427" s="3">
        <v>14937.401179822</v>
      </c>
      <c r="G1427" s="3">
        <v>4.0554788112640301</v>
      </c>
      <c r="H1427" s="3">
        <f t="shared" si="134"/>
        <v>3.3093993477233186</v>
      </c>
      <c r="I1427" s="3">
        <f t="shared" si="135"/>
        <v>6.9864229797133928E-2</v>
      </c>
      <c r="J1427" s="26">
        <v>15364.589260000001</v>
      </c>
      <c r="K1427" s="26">
        <v>2.2610030170000002</v>
      </c>
      <c r="L1427" s="3">
        <f t="shared" si="136"/>
        <v>0.54418794537441084</v>
      </c>
      <c r="M1427" s="3">
        <f t="shared" si="137"/>
        <v>3.8950575678748621E-2</v>
      </c>
    </row>
    <row r="1428" spans="1:13" x14ac:dyDescent="0.2">
      <c r="A1428" t="s">
        <v>1948</v>
      </c>
      <c r="B1428" t="str">
        <f t="shared" si="132"/>
        <v>P</v>
      </c>
      <c r="C1428" t="str">
        <f t="shared" si="133"/>
        <v>S</v>
      </c>
      <c r="D1428" s="3">
        <v>15705.2</v>
      </c>
      <c r="E1428" s="3">
        <v>62.963999999999999</v>
      </c>
      <c r="F1428" s="3">
        <v>15259.231063491799</v>
      </c>
      <c r="G1428" s="3">
        <v>4.3090870380401602</v>
      </c>
      <c r="H1428" s="3">
        <f t="shared" si="134"/>
        <v>2.8396259615172128</v>
      </c>
      <c r="I1428" s="3">
        <f t="shared" si="135"/>
        <v>6.8437313989583901E-2</v>
      </c>
      <c r="J1428" s="26">
        <v>15566.77972</v>
      </c>
      <c r="K1428" s="26">
        <v>5.2035849089999999</v>
      </c>
      <c r="L1428" s="3">
        <f t="shared" si="136"/>
        <v>0.88136591702111577</v>
      </c>
      <c r="M1428" s="3">
        <f t="shared" si="137"/>
        <v>8.2643810891938257E-2</v>
      </c>
    </row>
    <row r="1429" spans="1:13" x14ac:dyDescent="0.2">
      <c r="A1429" t="s">
        <v>1549</v>
      </c>
      <c r="B1429" t="str">
        <f t="shared" si="132"/>
        <v>P</v>
      </c>
      <c r="C1429" t="str">
        <f t="shared" si="133"/>
        <v>S</v>
      </c>
      <c r="D1429" s="3">
        <v>19001.14</v>
      </c>
      <c r="E1429" s="3">
        <v>178.37700000000001</v>
      </c>
      <c r="F1429" s="3">
        <v>18208.940874686101</v>
      </c>
      <c r="G1429" s="3">
        <v>5.5583620071411097</v>
      </c>
      <c r="H1429" s="3">
        <f t="shared" si="134"/>
        <v>4.1692189274638185</v>
      </c>
      <c r="I1429" s="3">
        <f t="shared" si="135"/>
        <v>3.1160755070110548E-2</v>
      </c>
      <c r="J1429" s="26">
        <v>18562.04376</v>
      </c>
      <c r="K1429" s="26">
        <v>2.3041648860000001</v>
      </c>
      <c r="L1429" s="3">
        <f t="shared" si="136"/>
        <v>2.3108941884539504</v>
      </c>
      <c r="M1429" s="3">
        <f t="shared" si="137"/>
        <v>1.2917387813451286E-2</v>
      </c>
    </row>
    <row r="1430" spans="1:13" x14ac:dyDescent="0.2">
      <c r="A1430" t="s">
        <v>1528</v>
      </c>
      <c r="B1430" t="str">
        <f t="shared" si="132"/>
        <v>P</v>
      </c>
      <c r="C1430" t="str">
        <f t="shared" si="133"/>
        <v>S</v>
      </c>
      <c r="D1430" s="3">
        <v>18961.532999999999</v>
      </c>
      <c r="E1430" s="3">
        <v>1800.02</v>
      </c>
      <c r="F1430" s="3">
        <v>18227.855740381299</v>
      </c>
      <c r="G1430" s="3">
        <v>5.6956710815429599</v>
      </c>
      <c r="H1430" s="3">
        <f t="shared" si="134"/>
        <v>3.8692929501992284</v>
      </c>
      <c r="I1430" s="3">
        <f t="shared" si="135"/>
        <v>3.1642265538954898E-3</v>
      </c>
      <c r="J1430" s="26">
        <v>18518.253639999999</v>
      </c>
      <c r="K1430" s="26">
        <v>2.5389771460000001</v>
      </c>
      <c r="L1430" s="3">
        <f t="shared" si="136"/>
        <v>2.3377822879616352</v>
      </c>
      <c r="M1430" s="3">
        <f t="shared" si="137"/>
        <v>1.410527186364596E-3</v>
      </c>
    </row>
    <row r="1431" spans="1:13" x14ac:dyDescent="0.2">
      <c r="A1431" t="s">
        <v>1533</v>
      </c>
      <c r="B1431" t="str">
        <f t="shared" si="132"/>
        <v>P</v>
      </c>
      <c r="C1431" t="str">
        <f t="shared" si="133"/>
        <v>S</v>
      </c>
      <c r="D1431" s="3">
        <v>12416.800999999999</v>
      </c>
      <c r="E1431" s="3">
        <v>55.584000000000003</v>
      </c>
      <c r="F1431" s="3">
        <v>11887.736321059299</v>
      </c>
      <c r="G1431" s="3">
        <v>3.09755182266235</v>
      </c>
      <c r="H1431" s="3">
        <f t="shared" si="134"/>
        <v>4.2608774912370757</v>
      </c>
      <c r="I1431" s="3">
        <f t="shared" si="135"/>
        <v>5.5727400378928288E-2</v>
      </c>
      <c r="J1431" s="26">
        <v>12305.475340000001</v>
      </c>
      <c r="K1431" s="26">
        <v>2.914069891</v>
      </c>
      <c r="L1431" s="3">
        <f t="shared" si="136"/>
        <v>0.89657279680973068</v>
      </c>
      <c r="M1431" s="3">
        <f t="shared" si="137"/>
        <v>5.2426415713154866E-2</v>
      </c>
    </row>
    <row r="1432" spans="1:13" x14ac:dyDescent="0.2">
      <c r="A1432" t="s">
        <v>62</v>
      </c>
      <c r="B1432" t="str">
        <f t="shared" si="132"/>
        <v>P</v>
      </c>
      <c r="C1432" t="str">
        <f t="shared" si="133"/>
        <v>S</v>
      </c>
      <c r="D1432" s="3">
        <v>19302.048999999999</v>
      </c>
      <c r="E1432" s="3">
        <v>147.18299999999999</v>
      </c>
      <c r="F1432" s="3">
        <v>18680.549608553501</v>
      </c>
      <c r="G1432" s="3">
        <v>5.4026010036468497</v>
      </c>
      <c r="H1432" s="3">
        <f t="shared" si="134"/>
        <v>3.2198622614961638</v>
      </c>
      <c r="I1432" s="3">
        <f t="shared" si="135"/>
        <v>3.6706691694331883E-2</v>
      </c>
      <c r="J1432" s="26">
        <v>18953.5638</v>
      </c>
      <c r="K1432" s="26">
        <v>2.696027994</v>
      </c>
      <c r="L1432" s="3">
        <f t="shared" si="136"/>
        <v>1.8054311228823385</v>
      </c>
      <c r="M1432" s="3">
        <f t="shared" si="137"/>
        <v>1.8317523042742711E-2</v>
      </c>
    </row>
    <row r="1433" spans="1:13" x14ac:dyDescent="0.2">
      <c r="A1433" t="s">
        <v>376</v>
      </c>
      <c r="B1433" t="str">
        <f t="shared" si="132"/>
        <v>P</v>
      </c>
      <c r="C1433" t="str">
        <f t="shared" si="133"/>
        <v>S</v>
      </c>
      <c r="D1433" s="3">
        <v>18739.438999999998</v>
      </c>
      <c r="E1433" s="3">
        <v>1022.009</v>
      </c>
      <c r="F1433" s="3">
        <v>17877.7982885692</v>
      </c>
      <c r="G1433" s="3">
        <v>5.9907078742980904</v>
      </c>
      <c r="H1433" s="3">
        <f t="shared" si="134"/>
        <v>4.5980069703836843</v>
      </c>
      <c r="I1433" s="3">
        <f t="shared" si="135"/>
        <v>5.861697768119547E-3</v>
      </c>
      <c r="J1433" s="26">
        <v>18145.22352</v>
      </c>
      <c r="K1433" s="26">
        <v>2.3629686830000001</v>
      </c>
      <c r="L1433" s="3">
        <f t="shared" si="136"/>
        <v>3.1709352665253157</v>
      </c>
      <c r="M1433" s="3">
        <f t="shared" si="137"/>
        <v>2.3120820687489055E-3</v>
      </c>
    </row>
    <row r="1434" spans="1:13" x14ac:dyDescent="0.2">
      <c r="A1434" t="s">
        <v>1433</v>
      </c>
      <c r="B1434" t="str">
        <f t="shared" si="132"/>
        <v>P</v>
      </c>
      <c r="C1434" t="str">
        <f t="shared" si="133"/>
        <v>S</v>
      </c>
      <c r="D1434" s="3">
        <v>12816.951999999999</v>
      </c>
      <c r="E1434" s="3">
        <v>39.137999999999998</v>
      </c>
      <c r="F1434" s="3">
        <v>12452.7374060934</v>
      </c>
      <c r="G1434" s="3">
        <v>3.3861229419708199</v>
      </c>
      <c r="H1434" s="3">
        <f t="shared" si="134"/>
        <v>2.8416630873440072</v>
      </c>
      <c r="I1434" s="3">
        <f t="shared" si="135"/>
        <v>8.6517526239736825E-2</v>
      </c>
      <c r="J1434" s="26">
        <v>12738.021930000001</v>
      </c>
      <c r="K1434" s="26">
        <v>2.2727360729999999</v>
      </c>
      <c r="L1434" s="3">
        <f t="shared" si="136"/>
        <v>0.61582558786206365</v>
      </c>
      <c r="M1434" s="3">
        <f t="shared" si="137"/>
        <v>5.8069806147478156E-2</v>
      </c>
    </row>
    <row r="1435" spans="1:13" x14ac:dyDescent="0.2">
      <c r="A1435" t="s">
        <v>708</v>
      </c>
      <c r="B1435" t="str">
        <f t="shared" si="132"/>
        <v>P</v>
      </c>
      <c r="C1435" t="str">
        <f t="shared" si="133"/>
        <v>S</v>
      </c>
      <c r="D1435" s="3">
        <v>15426.466</v>
      </c>
      <c r="E1435" s="3">
        <v>83.43</v>
      </c>
      <c r="F1435" s="3">
        <v>14905.100288359999</v>
      </c>
      <c r="G1435" s="3">
        <v>3.8937571048736501</v>
      </c>
      <c r="H1435" s="3">
        <f t="shared" si="134"/>
        <v>3.3796834066856327</v>
      </c>
      <c r="I1435" s="3">
        <f t="shared" si="135"/>
        <v>4.6670946960010187E-2</v>
      </c>
      <c r="J1435" s="26">
        <v>15294.305990000001</v>
      </c>
      <c r="K1435" s="26">
        <v>3.0120918749999999</v>
      </c>
      <c r="L1435" s="3">
        <f t="shared" si="136"/>
        <v>0.8567095665332527</v>
      </c>
      <c r="M1435" s="3">
        <f t="shared" si="137"/>
        <v>3.610322276159654E-2</v>
      </c>
    </row>
    <row r="1436" spans="1:13" x14ac:dyDescent="0.2">
      <c r="A1436" t="s">
        <v>989</v>
      </c>
      <c r="B1436" t="str">
        <f t="shared" si="132"/>
        <v>P</v>
      </c>
      <c r="C1436" t="str">
        <f t="shared" si="133"/>
        <v>S</v>
      </c>
      <c r="D1436" s="3">
        <v>18444.038</v>
      </c>
      <c r="E1436" s="3">
        <v>338.36700000000002</v>
      </c>
      <c r="F1436" s="3">
        <v>17483.406537861101</v>
      </c>
      <c r="G1436" s="3">
        <v>4.5767712593078604</v>
      </c>
      <c r="H1436" s="3">
        <f t="shared" si="134"/>
        <v>5.2083576391400799</v>
      </c>
      <c r="I1436" s="3">
        <f t="shared" si="135"/>
        <v>1.352605679427326E-2</v>
      </c>
      <c r="J1436" s="26">
        <v>17828.063099999999</v>
      </c>
      <c r="K1436" s="26">
        <v>2.3413920400000001</v>
      </c>
      <c r="L1436" s="3">
        <f t="shared" si="136"/>
        <v>3.3396965458431667</v>
      </c>
      <c r="M1436" s="3">
        <f t="shared" si="137"/>
        <v>6.9196820020864915E-3</v>
      </c>
    </row>
    <row r="1437" spans="1:13" x14ac:dyDescent="0.2">
      <c r="A1437" t="s">
        <v>695</v>
      </c>
      <c r="B1437" t="str">
        <f t="shared" si="132"/>
        <v>P</v>
      </c>
      <c r="C1437" t="str">
        <f t="shared" si="133"/>
        <v>S</v>
      </c>
      <c r="D1437" s="3">
        <v>18003.981</v>
      </c>
      <c r="E1437" s="3">
        <v>1186.5920000000001</v>
      </c>
      <c r="F1437" s="3">
        <v>17255.614326736399</v>
      </c>
      <c r="G1437" s="3">
        <v>4.1700959205627397</v>
      </c>
      <c r="H1437" s="3">
        <f t="shared" si="134"/>
        <v>4.156673311661466</v>
      </c>
      <c r="I1437" s="3">
        <f t="shared" si="135"/>
        <v>3.5143469032007119E-3</v>
      </c>
      <c r="J1437" s="26">
        <v>17422.214690000001</v>
      </c>
      <c r="K1437" s="26">
        <v>2.8083198070000002</v>
      </c>
      <c r="L1437" s="3">
        <f t="shared" si="136"/>
        <v>3.2313203951948131</v>
      </c>
      <c r="M1437" s="3">
        <f t="shared" si="137"/>
        <v>2.3667105517313448E-3</v>
      </c>
    </row>
    <row r="1438" spans="1:13" x14ac:dyDescent="0.2">
      <c r="A1438" t="s">
        <v>371</v>
      </c>
      <c r="B1438" t="str">
        <f t="shared" si="132"/>
        <v>P</v>
      </c>
      <c r="C1438" t="str">
        <f t="shared" si="133"/>
        <v>S</v>
      </c>
      <c r="D1438" s="3">
        <v>18477.938999999998</v>
      </c>
      <c r="E1438" s="3">
        <v>250.63</v>
      </c>
      <c r="F1438" s="3">
        <v>17646.8899506831</v>
      </c>
      <c r="G1438" s="3">
        <v>5.0495538711547798</v>
      </c>
      <c r="H1438" s="3">
        <f t="shared" si="134"/>
        <v>4.4975202554619225</v>
      </c>
      <c r="I1438" s="3">
        <f t="shared" si="135"/>
        <v>2.0147443925925788E-2</v>
      </c>
      <c r="J1438" s="26">
        <v>18083.184209999999</v>
      </c>
      <c r="K1438" s="26">
        <v>3.8756401540000001</v>
      </c>
      <c r="L1438" s="3">
        <f t="shared" si="136"/>
        <v>2.1363572528299777</v>
      </c>
      <c r="M1438" s="3">
        <f t="shared" si="137"/>
        <v>1.5463592363244624E-2</v>
      </c>
    </row>
    <row r="1439" spans="1:13" x14ac:dyDescent="0.2">
      <c r="A1439" t="s">
        <v>177</v>
      </c>
      <c r="B1439" t="str">
        <f t="shared" si="132"/>
        <v>P</v>
      </c>
      <c r="C1439" t="str">
        <f t="shared" si="133"/>
        <v>S</v>
      </c>
      <c r="D1439" s="3">
        <v>12465.308000000001</v>
      </c>
      <c r="E1439" s="3">
        <v>44.642000000000003</v>
      </c>
      <c r="F1439" s="3">
        <v>12025.4429452317</v>
      </c>
      <c r="G1439" s="3">
        <v>3.5542328357696502</v>
      </c>
      <c r="H1439" s="3">
        <f t="shared" si="134"/>
        <v>3.5287138895268448</v>
      </c>
      <c r="I1439" s="3">
        <f t="shared" si="135"/>
        <v>7.9616344155047938E-2</v>
      </c>
      <c r="J1439" s="26">
        <v>12317.449269999999</v>
      </c>
      <c r="K1439" s="26">
        <v>2.7148506640000001</v>
      </c>
      <c r="L1439" s="3">
        <f t="shared" si="136"/>
        <v>1.1861618661969824</v>
      </c>
      <c r="M1439" s="3">
        <f t="shared" si="137"/>
        <v>6.0813822498991976E-2</v>
      </c>
    </row>
    <row r="1440" spans="1:13" x14ac:dyDescent="0.2">
      <c r="A1440" t="s">
        <v>282</v>
      </c>
      <c r="B1440" t="str">
        <f t="shared" si="132"/>
        <v>P</v>
      </c>
      <c r="C1440" t="str">
        <f t="shared" si="133"/>
        <v>S</v>
      </c>
      <c r="D1440" s="3">
        <v>17867.114000000001</v>
      </c>
      <c r="E1440" s="3">
        <v>1800.0170000000001</v>
      </c>
      <c r="F1440" s="3">
        <v>17019.819701319801</v>
      </c>
      <c r="G1440" s="3">
        <v>4.39965796470642</v>
      </c>
      <c r="H1440" s="3">
        <f t="shared" si="134"/>
        <v>4.7422001039462822</v>
      </c>
      <c r="I1440" s="3">
        <f t="shared" si="135"/>
        <v>2.4442313404297957E-3</v>
      </c>
      <c r="J1440" s="26">
        <v>17425.580839999999</v>
      </c>
      <c r="K1440" s="26">
        <v>2.5743539329999998</v>
      </c>
      <c r="L1440" s="3">
        <f t="shared" si="136"/>
        <v>2.4712058142126514</v>
      </c>
      <c r="M1440" s="3">
        <f t="shared" si="137"/>
        <v>1.4301831221594018E-3</v>
      </c>
    </row>
    <row r="1441" spans="1:13" x14ac:dyDescent="0.2">
      <c r="A1441" t="s">
        <v>1297</v>
      </c>
      <c r="B1441" t="str">
        <f t="shared" si="132"/>
        <v>P</v>
      </c>
      <c r="C1441" t="str">
        <f t="shared" si="133"/>
        <v>S</v>
      </c>
      <c r="D1441" s="3">
        <v>18886.637999999999</v>
      </c>
      <c r="E1441" s="3">
        <v>165.78800000000001</v>
      </c>
      <c r="F1441" s="3">
        <v>18232.242562369102</v>
      </c>
      <c r="G1441" s="3">
        <v>5.9723892211914</v>
      </c>
      <c r="H1441" s="3">
        <f t="shared" si="134"/>
        <v>3.4648593234587199</v>
      </c>
      <c r="I1441" s="3">
        <f t="shared" si="135"/>
        <v>3.6024255200565777E-2</v>
      </c>
      <c r="J1441" s="26">
        <v>18552.98864</v>
      </c>
      <c r="K1441" s="26">
        <v>2.4813809390000001</v>
      </c>
      <c r="L1441" s="3">
        <f t="shared" si="136"/>
        <v>1.7665894798216573</v>
      </c>
      <c r="M1441" s="3">
        <f t="shared" si="137"/>
        <v>1.4967192673776148E-2</v>
      </c>
    </row>
    <row r="1442" spans="1:13" x14ac:dyDescent="0.2">
      <c r="A1442" t="s">
        <v>39</v>
      </c>
      <c r="B1442" t="str">
        <f t="shared" si="132"/>
        <v>P</v>
      </c>
      <c r="C1442" t="str">
        <f t="shared" si="133"/>
        <v>S</v>
      </c>
      <c r="D1442" s="3">
        <v>19102.149000000001</v>
      </c>
      <c r="E1442" s="3">
        <v>347.38799999999998</v>
      </c>
      <c r="F1442" s="3">
        <v>18256.332487836</v>
      </c>
      <c r="G1442" s="3">
        <v>5.1828269958495996</v>
      </c>
      <c r="H1442" s="3">
        <f t="shared" si="134"/>
        <v>4.427860510165643</v>
      </c>
      <c r="I1442" s="3">
        <f t="shared" si="135"/>
        <v>1.4919418620820524E-2</v>
      </c>
      <c r="J1442" s="26">
        <v>18807.506580000001</v>
      </c>
      <c r="K1442" s="26">
        <v>2.6252999309999998</v>
      </c>
      <c r="L1442" s="3">
        <f t="shared" si="136"/>
        <v>1.5424569246109436</v>
      </c>
      <c r="M1442" s="3">
        <f t="shared" si="137"/>
        <v>7.5572556651352374E-3</v>
      </c>
    </row>
    <row r="1443" spans="1:13" x14ac:dyDescent="0.2">
      <c r="A1443" t="s">
        <v>149</v>
      </c>
      <c r="B1443" t="str">
        <f t="shared" si="132"/>
        <v>P</v>
      </c>
      <c r="C1443" t="str">
        <f t="shared" si="133"/>
        <v>S</v>
      </c>
      <c r="D1443" s="3">
        <v>15468.33</v>
      </c>
      <c r="E1443" s="3">
        <v>63.481000000000002</v>
      </c>
      <c r="F1443" s="3">
        <v>15072.824208263701</v>
      </c>
      <c r="G1443" s="3">
        <v>3.9763650894164999</v>
      </c>
      <c r="H1443" s="3">
        <f t="shared" si="134"/>
        <v>2.5568745413131166</v>
      </c>
      <c r="I1443" s="3">
        <f t="shared" si="135"/>
        <v>6.2638664945676659E-2</v>
      </c>
      <c r="J1443" s="26">
        <v>15384.67475</v>
      </c>
      <c r="K1443" s="26">
        <v>2.8303327559999998</v>
      </c>
      <c r="L1443" s="3">
        <f t="shared" si="136"/>
        <v>0.5408163001435824</v>
      </c>
      <c r="M1443" s="3">
        <f t="shared" si="137"/>
        <v>4.4585509932105666E-2</v>
      </c>
    </row>
    <row r="1444" spans="1:13" x14ac:dyDescent="0.2">
      <c r="A1444" t="s">
        <v>416</v>
      </c>
      <c r="B1444" t="str">
        <f t="shared" si="132"/>
        <v>P</v>
      </c>
      <c r="C1444" t="str">
        <f t="shared" si="133"/>
        <v>S</v>
      </c>
      <c r="D1444" s="3">
        <v>12343.657999999999</v>
      </c>
      <c r="E1444" s="3">
        <v>55.484000000000002</v>
      </c>
      <c r="F1444" s="3">
        <v>11900.461487431799</v>
      </c>
      <c r="G1444" s="3">
        <v>2.9642100334167401</v>
      </c>
      <c r="H1444" s="3">
        <f t="shared" si="134"/>
        <v>3.5904795204808817</v>
      </c>
      <c r="I1444" s="3">
        <f t="shared" si="135"/>
        <v>5.3424591475321533E-2</v>
      </c>
      <c r="J1444" s="26">
        <v>12195.06005</v>
      </c>
      <c r="K1444" s="26">
        <v>2.4358389379999998</v>
      </c>
      <c r="L1444" s="3">
        <f t="shared" si="136"/>
        <v>1.2038404660919755</v>
      </c>
      <c r="M1444" s="3">
        <f t="shared" si="137"/>
        <v>4.3901646204311147E-2</v>
      </c>
    </row>
    <row r="1445" spans="1:13" x14ac:dyDescent="0.2">
      <c r="A1445" t="s">
        <v>356</v>
      </c>
      <c r="B1445" t="str">
        <f t="shared" si="132"/>
        <v>P</v>
      </c>
      <c r="C1445" t="str">
        <f t="shared" si="133"/>
        <v>S</v>
      </c>
      <c r="D1445" s="3">
        <v>14084.954</v>
      </c>
      <c r="E1445" s="3">
        <v>358.654</v>
      </c>
      <c r="F1445" s="3">
        <v>13646.3365210583</v>
      </c>
      <c r="G1445" s="3">
        <v>3.7270021438598602</v>
      </c>
      <c r="H1445" s="3">
        <f t="shared" si="134"/>
        <v>3.1140852781038548</v>
      </c>
      <c r="I1445" s="3">
        <f t="shared" si="135"/>
        <v>1.0391636908719436E-2</v>
      </c>
      <c r="J1445" s="26">
        <v>13883.189350000001</v>
      </c>
      <c r="K1445" s="26">
        <v>2.4639229770000002</v>
      </c>
      <c r="L1445" s="3">
        <f t="shared" si="136"/>
        <v>1.4324835565668099</v>
      </c>
      <c r="M1445" s="3">
        <f t="shared" si="137"/>
        <v>6.869916345558673E-3</v>
      </c>
    </row>
    <row r="1446" spans="1:13" x14ac:dyDescent="0.2">
      <c r="A1446" t="s">
        <v>910</v>
      </c>
      <c r="B1446" t="str">
        <f t="shared" si="132"/>
        <v>P</v>
      </c>
      <c r="C1446" t="str">
        <f t="shared" si="133"/>
        <v>S</v>
      </c>
      <c r="D1446" s="3">
        <v>14619.286</v>
      </c>
      <c r="E1446" s="3">
        <v>57.104999999999997</v>
      </c>
      <c r="F1446" s="3">
        <v>14117.079074617701</v>
      </c>
      <c r="G1446" s="3">
        <v>3.9856309890746999</v>
      </c>
      <c r="H1446" s="3">
        <f t="shared" si="134"/>
        <v>3.4352356563945685</v>
      </c>
      <c r="I1446" s="3">
        <f t="shared" si="135"/>
        <v>6.9794781351452589E-2</v>
      </c>
      <c r="J1446" s="26">
        <v>14386.77131</v>
      </c>
      <c r="K1446" s="26">
        <v>3.3145620820000001</v>
      </c>
      <c r="L1446" s="3">
        <f t="shared" si="136"/>
        <v>1.5904654303910599</v>
      </c>
      <c r="M1446" s="3">
        <f t="shared" si="137"/>
        <v>5.8043290114700996E-2</v>
      </c>
    </row>
    <row r="1447" spans="1:13" x14ac:dyDescent="0.2">
      <c r="A1447" t="s">
        <v>250</v>
      </c>
      <c r="B1447" t="str">
        <f t="shared" si="132"/>
        <v>P</v>
      </c>
      <c r="C1447" t="str">
        <f t="shared" si="133"/>
        <v>S</v>
      </c>
      <c r="D1447" s="3">
        <v>15104.137000000001</v>
      </c>
      <c r="E1447" s="3">
        <v>82.552999999999997</v>
      </c>
      <c r="F1447" s="3">
        <v>14640.9820664454</v>
      </c>
      <c r="G1447" s="3">
        <v>4.0274469852447501</v>
      </c>
      <c r="H1447" s="3">
        <f t="shared" si="134"/>
        <v>3.0664111001813645</v>
      </c>
      <c r="I1447" s="3">
        <f t="shared" si="135"/>
        <v>4.8786197778938986E-2</v>
      </c>
      <c r="J1447" s="26">
        <v>14965.154699999999</v>
      </c>
      <c r="K1447" s="26">
        <v>2.1875689029999998</v>
      </c>
      <c r="L1447" s="3">
        <f t="shared" si="136"/>
        <v>0.92016048318418642</v>
      </c>
      <c r="M1447" s="3">
        <f t="shared" si="137"/>
        <v>2.6498963126718591E-2</v>
      </c>
    </row>
    <row r="1448" spans="1:13" x14ac:dyDescent="0.2">
      <c r="A1448" t="s">
        <v>1149</v>
      </c>
      <c r="B1448" t="str">
        <f t="shared" si="132"/>
        <v>P</v>
      </c>
      <c r="C1448" t="str">
        <f t="shared" si="133"/>
        <v>S</v>
      </c>
      <c r="D1448" s="3">
        <v>14134.279</v>
      </c>
      <c r="E1448" s="3">
        <v>97.703999999999994</v>
      </c>
      <c r="F1448" s="3">
        <v>13608.5579715638</v>
      </c>
      <c r="G1448" s="3">
        <v>3.84007596969604</v>
      </c>
      <c r="H1448" s="3">
        <f t="shared" si="134"/>
        <v>3.7194753863016348</v>
      </c>
      <c r="I1448" s="3">
        <f t="shared" si="135"/>
        <v>3.9303160256448456E-2</v>
      </c>
      <c r="J1448" s="26">
        <v>14014.94896</v>
      </c>
      <c r="K1448" s="26">
        <v>2.1373629570000001</v>
      </c>
      <c r="L1448" s="3">
        <f t="shared" si="136"/>
        <v>0.84425983101084057</v>
      </c>
      <c r="M1448" s="3">
        <f t="shared" si="137"/>
        <v>2.1875900239498897E-2</v>
      </c>
    </row>
    <row r="1449" spans="1:13" x14ac:dyDescent="0.2">
      <c r="A1449" t="s">
        <v>55</v>
      </c>
      <c r="B1449" t="str">
        <f t="shared" si="132"/>
        <v>P</v>
      </c>
      <c r="C1449" t="str">
        <f t="shared" si="133"/>
        <v>S</v>
      </c>
      <c r="D1449" s="3">
        <v>15505.928</v>
      </c>
      <c r="E1449" s="3">
        <v>64.509</v>
      </c>
      <c r="F1449" s="3">
        <v>15206.2465266499</v>
      </c>
      <c r="G1449" s="3">
        <v>4.4424531459808296</v>
      </c>
      <c r="H1449" s="3">
        <f t="shared" si="134"/>
        <v>1.9326897000302055</v>
      </c>
      <c r="I1449" s="3">
        <f t="shared" si="135"/>
        <v>6.8865633415195235E-2</v>
      </c>
      <c r="J1449" s="26">
        <v>15343.6695</v>
      </c>
      <c r="K1449" s="26">
        <v>3.363158941</v>
      </c>
      <c r="L1449" s="3">
        <f t="shared" si="136"/>
        <v>1.0464288238665878</v>
      </c>
      <c r="M1449" s="3">
        <f t="shared" si="137"/>
        <v>5.2134724472554218E-2</v>
      </c>
    </row>
    <row r="1450" spans="1:13" x14ac:dyDescent="0.2">
      <c r="A1450" t="s">
        <v>1960</v>
      </c>
      <c r="B1450" t="str">
        <f t="shared" si="132"/>
        <v>P</v>
      </c>
      <c r="C1450" t="str">
        <f t="shared" si="133"/>
        <v>S</v>
      </c>
      <c r="D1450" s="3">
        <v>18615.348000000002</v>
      </c>
      <c r="E1450" s="3">
        <v>268.41199999999998</v>
      </c>
      <c r="F1450" s="3">
        <v>17653.3894322737</v>
      </c>
      <c r="G1450" s="3">
        <v>5.1615211963653502</v>
      </c>
      <c r="H1450" s="3">
        <f t="shared" si="134"/>
        <v>5.1675561892600772</v>
      </c>
      <c r="I1450" s="3">
        <f t="shared" si="135"/>
        <v>1.9229845149864203E-2</v>
      </c>
      <c r="J1450" s="26">
        <v>18120.017049999999</v>
      </c>
      <c r="K1450" s="26">
        <v>2.9140372280000002</v>
      </c>
      <c r="L1450" s="3">
        <f t="shared" si="136"/>
        <v>2.6608739734546094</v>
      </c>
      <c r="M1450" s="3">
        <f t="shared" si="137"/>
        <v>1.0856583267514121E-2</v>
      </c>
    </row>
    <row r="1451" spans="1:13" x14ac:dyDescent="0.2">
      <c r="A1451" t="s">
        <v>1273</v>
      </c>
      <c r="B1451" t="str">
        <f t="shared" si="132"/>
        <v>P</v>
      </c>
      <c r="C1451" t="str">
        <f t="shared" si="133"/>
        <v>S</v>
      </c>
      <c r="D1451" s="3">
        <v>12511.19</v>
      </c>
      <c r="E1451" s="3">
        <v>39.286999999999999</v>
      </c>
      <c r="F1451" s="3">
        <v>12128.0391352808</v>
      </c>
      <c r="G1451" s="3">
        <v>4.4761550426483101</v>
      </c>
      <c r="H1451" s="3">
        <f t="shared" si="134"/>
        <v>3.0624653987286612</v>
      </c>
      <c r="I1451" s="3">
        <f t="shared" si="135"/>
        <v>0.11393476322061521</v>
      </c>
      <c r="J1451" s="26">
        <v>12425.862440000001</v>
      </c>
      <c r="K1451" s="26">
        <v>3.5522401330000002</v>
      </c>
      <c r="L1451" s="3">
        <f t="shared" si="136"/>
        <v>0.68200994469750453</v>
      </c>
      <c r="M1451" s="3">
        <f t="shared" si="137"/>
        <v>9.04176988062209E-2</v>
      </c>
    </row>
    <row r="1452" spans="1:13" x14ac:dyDescent="0.2">
      <c r="A1452" t="s">
        <v>1070</v>
      </c>
      <c r="B1452" t="str">
        <f t="shared" si="132"/>
        <v>P</v>
      </c>
      <c r="C1452" t="str">
        <f t="shared" si="133"/>
        <v>S</v>
      </c>
      <c r="D1452" s="3">
        <v>14807.073</v>
      </c>
      <c r="E1452" s="3">
        <v>167.988</v>
      </c>
      <c r="F1452" s="3">
        <v>14409.1999420231</v>
      </c>
      <c r="G1452" s="3">
        <v>4.2882220745086599</v>
      </c>
      <c r="H1452" s="3">
        <f t="shared" si="134"/>
        <v>2.6870473183788577</v>
      </c>
      <c r="I1452" s="3">
        <f t="shared" si="135"/>
        <v>2.5526954749795581E-2</v>
      </c>
      <c r="J1452" s="26">
        <v>14654.04702</v>
      </c>
      <c r="K1452" s="26">
        <v>2.616343021</v>
      </c>
      <c r="L1452" s="3">
        <f t="shared" si="136"/>
        <v>1.0334654256111275</v>
      </c>
      <c r="M1452" s="3">
        <f t="shared" si="137"/>
        <v>1.5574582833297617E-2</v>
      </c>
    </row>
    <row r="1453" spans="1:13" x14ac:dyDescent="0.2">
      <c r="A1453" t="s">
        <v>1050</v>
      </c>
      <c r="B1453" t="str">
        <f t="shared" si="132"/>
        <v>P</v>
      </c>
      <c r="C1453" t="str">
        <f t="shared" si="133"/>
        <v>S</v>
      </c>
      <c r="D1453" s="3">
        <v>12569.052</v>
      </c>
      <c r="E1453" s="3">
        <v>38.164999999999999</v>
      </c>
      <c r="F1453" s="3">
        <v>12250.444196713301</v>
      </c>
      <c r="G1453" s="3">
        <v>4.0728530883789</v>
      </c>
      <c r="H1453" s="3">
        <f t="shared" si="134"/>
        <v>2.5348594570751954</v>
      </c>
      <c r="I1453" s="3">
        <f t="shared" si="135"/>
        <v>0.10671696812207258</v>
      </c>
      <c r="J1453" s="26">
        <v>12428.08784</v>
      </c>
      <c r="K1453" s="26">
        <v>2.1227090359999998</v>
      </c>
      <c r="L1453" s="3">
        <f t="shared" si="136"/>
        <v>1.1215178360309079</v>
      </c>
      <c r="M1453" s="3">
        <f t="shared" si="137"/>
        <v>5.5619259426175814E-2</v>
      </c>
    </row>
    <row r="1454" spans="1:13" x14ac:dyDescent="0.2">
      <c r="A1454" t="s">
        <v>816</v>
      </c>
      <c r="B1454" t="str">
        <f t="shared" si="132"/>
        <v>P</v>
      </c>
      <c r="C1454" t="str">
        <f t="shared" si="133"/>
        <v>S</v>
      </c>
      <c r="D1454" s="3">
        <v>12375.839</v>
      </c>
      <c r="E1454" s="3">
        <v>45.420999999999999</v>
      </c>
      <c r="F1454" s="3">
        <v>12085.711740029499</v>
      </c>
      <c r="G1454" s="3">
        <v>3.6867477893829301</v>
      </c>
      <c r="H1454" s="3">
        <f t="shared" si="134"/>
        <v>2.3443037677728413</v>
      </c>
      <c r="I1454" s="3">
        <f t="shared" si="135"/>
        <v>8.1168353611389674E-2</v>
      </c>
      <c r="J1454" s="26">
        <v>12215.78318</v>
      </c>
      <c r="K1454" s="26">
        <v>2.1345570089999999</v>
      </c>
      <c r="L1454" s="3">
        <f t="shared" si="136"/>
        <v>1.2932926810053007</v>
      </c>
      <c r="M1454" s="3">
        <f t="shared" si="137"/>
        <v>4.6994936461108298E-2</v>
      </c>
    </row>
    <row r="1455" spans="1:13" x14ac:dyDescent="0.2">
      <c r="A1455" t="s">
        <v>161</v>
      </c>
      <c r="B1455" t="str">
        <f t="shared" si="132"/>
        <v>P</v>
      </c>
      <c r="C1455" t="str">
        <f t="shared" si="133"/>
        <v>S</v>
      </c>
      <c r="D1455" s="3">
        <v>12685.73</v>
      </c>
      <c r="E1455" s="3">
        <v>43.322000000000003</v>
      </c>
      <c r="F1455" s="3">
        <v>12272.4789754261</v>
      </c>
      <c r="G1455" s="3">
        <v>4.0854451656341499</v>
      </c>
      <c r="H1455" s="3">
        <f t="shared" si="134"/>
        <v>3.2576053926254107</v>
      </c>
      <c r="I1455" s="3">
        <f t="shared" si="135"/>
        <v>9.4304167989339133E-2</v>
      </c>
      <c r="J1455" s="26">
        <v>12538.582119999999</v>
      </c>
      <c r="K1455" s="26">
        <v>2.9202058320000002</v>
      </c>
      <c r="L1455" s="3">
        <f t="shared" si="136"/>
        <v>1.1599480676319016</v>
      </c>
      <c r="M1455" s="3">
        <f t="shared" si="137"/>
        <v>6.740699487558284E-2</v>
      </c>
    </row>
    <row r="1456" spans="1:13" x14ac:dyDescent="0.2">
      <c r="A1456" t="s">
        <v>885</v>
      </c>
      <c r="B1456" t="str">
        <f t="shared" si="132"/>
        <v>P</v>
      </c>
      <c r="C1456" t="str">
        <f t="shared" si="133"/>
        <v>S</v>
      </c>
      <c r="D1456" s="3">
        <v>12217.343000000001</v>
      </c>
      <c r="E1456" s="3">
        <v>37.115000000000002</v>
      </c>
      <c r="F1456" s="3">
        <v>11870.477437773099</v>
      </c>
      <c r="G1456" s="3">
        <v>3.68614506721496</v>
      </c>
      <c r="H1456" s="3">
        <f t="shared" si="134"/>
        <v>2.8391243679325493</v>
      </c>
      <c r="I1456" s="3">
        <f t="shared" si="135"/>
        <v>9.9316854835375445E-2</v>
      </c>
      <c r="J1456" s="26">
        <v>12037.183940000001</v>
      </c>
      <c r="K1456" s="26">
        <v>2.3289721010000002</v>
      </c>
      <c r="L1456" s="3">
        <f t="shared" si="136"/>
        <v>1.4746173533803539</v>
      </c>
      <c r="M1456" s="3">
        <f t="shared" si="137"/>
        <v>6.2750157645156943E-2</v>
      </c>
    </row>
    <row r="1457" spans="1:13" x14ac:dyDescent="0.2">
      <c r="A1457" t="s">
        <v>1232</v>
      </c>
      <c r="B1457" t="str">
        <f t="shared" si="132"/>
        <v>P</v>
      </c>
      <c r="C1457" t="str">
        <f t="shared" si="133"/>
        <v>S</v>
      </c>
      <c r="D1457" s="3">
        <v>12034.078</v>
      </c>
      <c r="E1457" s="3">
        <v>34.598999999999997</v>
      </c>
      <c r="F1457" s="3">
        <v>11603.2117342171</v>
      </c>
      <c r="G1457" s="3">
        <v>4.40278768539428</v>
      </c>
      <c r="H1457" s="3">
        <f t="shared" si="134"/>
        <v>3.580384519552716</v>
      </c>
      <c r="I1457" s="3">
        <f t="shared" si="135"/>
        <v>0.1272518767997422</v>
      </c>
      <c r="J1457" s="26">
        <v>11886.252549999999</v>
      </c>
      <c r="K1457" s="26">
        <v>2.018816948</v>
      </c>
      <c r="L1457" s="3">
        <f t="shared" si="136"/>
        <v>1.2283903262053004</v>
      </c>
      <c r="M1457" s="3">
        <f t="shared" si="137"/>
        <v>5.8348997023035351E-2</v>
      </c>
    </row>
    <row r="1458" spans="1:13" x14ac:dyDescent="0.2">
      <c r="A1458" t="s">
        <v>1227</v>
      </c>
      <c r="B1458" t="str">
        <f t="shared" si="132"/>
        <v>P</v>
      </c>
      <c r="C1458" t="str">
        <f t="shared" si="133"/>
        <v>S</v>
      </c>
      <c r="D1458" s="3">
        <v>12461.425999999999</v>
      </c>
      <c r="E1458" s="3">
        <v>79.233000000000004</v>
      </c>
      <c r="F1458" s="3">
        <v>12126.876987751801</v>
      </c>
      <c r="G1458" s="3">
        <v>4.1836390495300204</v>
      </c>
      <c r="H1458" s="3">
        <f t="shared" si="134"/>
        <v>2.6846767958032958</v>
      </c>
      <c r="I1458" s="3">
        <f t="shared" si="135"/>
        <v>5.2801724654247852E-2</v>
      </c>
      <c r="J1458" s="26">
        <v>12318.522150000001</v>
      </c>
      <c r="K1458" s="26">
        <v>2.1548309329999999</v>
      </c>
      <c r="L1458" s="3">
        <f t="shared" si="136"/>
        <v>1.1467696393655011</v>
      </c>
      <c r="M1458" s="3">
        <f t="shared" si="137"/>
        <v>2.7196129554604771E-2</v>
      </c>
    </row>
    <row r="1459" spans="1:13" x14ac:dyDescent="0.2">
      <c r="A1459" t="s">
        <v>54</v>
      </c>
      <c r="B1459" t="str">
        <f t="shared" si="132"/>
        <v>P</v>
      </c>
      <c r="C1459" t="str">
        <f t="shared" si="133"/>
        <v>S</v>
      </c>
      <c r="D1459" s="3">
        <v>12595.151</v>
      </c>
      <c r="E1459" s="3">
        <v>45.75</v>
      </c>
      <c r="F1459" s="3">
        <v>12127.5367837995</v>
      </c>
      <c r="G1459" s="3">
        <v>3.5238132476806601</v>
      </c>
      <c r="H1459" s="3">
        <f t="shared" si="134"/>
        <v>3.7126527200864832</v>
      </c>
      <c r="I1459" s="3">
        <f t="shared" si="135"/>
        <v>7.7023240386462521E-2</v>
      </c>
      <c r="J1459" s="26">
        <v>12348.363289999999</v>
      </c>
      <c r="K1459" s="26">
        <v>2.5562150479999999</v>
      </c>
      <c r="L1459" s="3">
        <f t="shared" si="136"/>
        <v>1.9593866719025481</v>
      </c>
      <c r="M1459" s="3">
        <f t="shared" si="137"/>
        <v>5.5873552961748632E-2</v>
      </c>
    </row>
    <row r="1460" spans="1:13" x14ac:dyDescent="0.2">
      <c r="A1460" t="s">
        <v>284</v>
      </c>
      <c r="B1460" t="str">
        <f t="shared" ref="B1460:B1523" si="138">IF(LEFT(A1460,1)="N","N","P")</f>
        <v>P</v>
      </c>
      <c r="C1460" t="str">
        <f t="shared" si="133"/>
        <v>S</v>
      </c>
      <c r="D1460" s="3">
        <v>14301.359</v>
      </c>
      <c r="E1460" s="3">
        <v>126.571</v>
      </c>
      <c r="F1460" s="3">
        <v>13933.8193079472</v>
      </c>
      <c r="G1460" s="3">
        <v>3.80420589447021</v>
      </c>
      <c r="H1460" s="3">
        <f t="shared" si="134"/>
        <v>2.5699634003509741</v>
      </c>
      <c r="I1460" s="3">
        <f t="shared" si="135"/>
        <v>3.0055904547409834E-2</v>
      </c>
      <c r="J1460" s="26">
        <v>14107.74466</v>
      </c>
      <c r="K1460" s="26">
        <v>2.564651966</v>
      </c>
      <c r="L1460" s="3">
        <f t="shared" si="136"/>
        <v>1.3538177735416619</v>
      </c>
      <c r="M1460" s="3">
        <f t="shared" si="137"/>
        <v>2.026255592513293E-2</v>
      </c>
    </row>
    <row r="1461" spans="1:13" x14ac:dyDescent="0.2">
      <c r="A1461" t="s">
        <v>1064</v>
      </c>
      <c r="B1461" t="str">
        <f t="shared" si="138"/>
        <v>P</v>
      </c>
      <c r="C1461" t="str">
        <f t="shared" si="133"/>
        <v>S</v>
      </c>
      <c r="D1461" s="3">
        <v>20233.006000000001</v>
      </c>
      <c r="E1461" s="3">
        <v>742.55600000000004</v>
      </c>
      <c r="F1461" s="3">
        <v>19675.076498886701</v>
      </c>
      <c r="G1461" s="3">
        <v>7.5928690433502197</v>
      </c>
      <c r="H1461" s="3">
        <f t="shared" si="134"/>
        <v>2.7575215522265939</v>
      </c>
      <c r="I1461" s="3">
        <f t="shared" si="135"/>
        <v>1.0225315051457694E-2</v>
      </c>
      <c r="J1461" s="26">
        <v>19928.881079999999</v>
      </c>
      <c r="K1461" s="26">
        <v>2.4625930789999999</v>
      </c>
      <c r="L1461" s="3">
        <f t="shared" si="136"/>
        <v>1.5031128839679186</v>
      </c>
      <c r="M1461" s="3">
        <f t="shared" si="137"/>
        <v>3.316373551624389E-3</v>
      </c>
    </row>
    <row r="1462" spans="1:13" x14ac:dyDescent="0.2">
      <c r="A1462" t="s">
        <v>443</v>
      </c>
      <c r="B1462" t="str">
        <f t="shared" si="138"/>
        <v>P</v>
      </c>
      <c r="C1462" t="str">
        <f t="shared" si="133"/>
        <v>S</v>
      </c>
      <c r="D1462" s="3">
        <v>18574.97</v>
      </c>
      <c r="E1462" s="3">
        <v>472.82799999999997</v>
      </c>
      <c r="F1462" s="3">
        <v>18026.9703109154</v>
      </c>
      <c r="G1462" s="3">
        <v>4.8851630687713596</v>
      </c>
      <c r="H1462" s="3">
        <f t="shared" si="134"/>
        <v>2.9502049752145032</v>
      </c>
      <c r="I1462" s="3">
        <f t="shared" si="135"/>
        <v>1.0331797331738729E-2</v>
      </c>
      <c r="J1462" s="26">
        <v>18291.204419999998</v>
      </c>
      <c r="K1462" s="26">
        <v>2.0573039049999999</v>
      </c>
      <c r="L1462" s="3">
        <f t="shared" si="136"/>
        <v>1.5276771914032858</v>
      </c>
      <c r="M1462" s="3">
        <f t="shared" si="137"/>
        <v>4.3510619189218915E-3</v>
      </c>
    </row>
    <row r="1463" spans="1:13" x14ac:dyDescent="0.2">
      <c r="A1463" t="s">
        <v>1174</v>
      </c>
      <c r="B1463" t="str">
        <f t="shared" si="138"/>
        <v>P</v>
      </c>
      <c r="C1463" t="str">
        <f t="shared" si="133"/>
        <v>S</v>
      </c>
      <c r="D1463" s="3">
        <v>17588.205999999998</v>
      </c>
      <c r="E1463" s="3">
        <v>762.86699999999996</v>
      </c>
      <c r="F1463" s="3">
        <v>16734.492970573101</v>
      </c>
      <c r="G1463" s="3">
        <v>4.8205580711364702</v>
      </c>
      <c r="H1463" s="3">
        <f t="shared" si="134"/>
        <v>4.8538948737972332</v>
      </c>
      <c r="I1463" s="3">
        <f t="shared" si="135"/>
        <v>6.3190019638239307E-3</v>
      </c>
      <c r="J1463" s="26">
        <v>17097.063460000001</v>
      </c>
      <c r="K1463" s="26">
        <v>2.6396880149999999</v>
      </c>
      <c r="L1463" s="3">
        <f t="shared" si="136"/>
        <v>2.7924538750569394</v>
      </c>
      <c r="M1463" s="3">
        <f t="shared" si="137"/>
        <v>3.4602204774882121E-3</v>
      </c>
    </row>
    <row r="1464" spans="1:13" x14ac:dyDescent="0.2">
      <c r="A1464" t="s">
        <v>730</v>
      </c>
      <c r="B1464" t="str">
        <f t="shared" si="138"/>
        <v>P</v>
      </c>
      <c r="C1464" t="str">
        <f t="shared" si="133"/>
        <v>S</v>
      </c>
      <c r="D1464" s="3">
        <v>14515.313</v>
      </c>
      <c r="E1464" s="3">
        <v>108.157</v>
      </c>
      <c r="F1464" s="3">
        <v>14016.8743396842</v>
      </c>
      <c r="G1464" s="3">
        <v>3.8353097438812198</v>
      </c>
      <c r="H1464" s="3">
        <f t="shared" si="134"/>
        <v>3.4338815864032695</v>
      </c>
      <c r="I1464" s="3">
        <f t="shared" si="135"/>
        <v>3.5460578084462589E-2</v>
      </c>
      <c r="J1464" s="26">
        <v>14051.50786</v>
      </c>
      <c r="K1464" s="26">
        <v>2.0520529750000001</v>
      </c>
      <c r="L1464" s="3">
        <f t="shared" si="136"/>
        <v>3.1952817000914853</v>
      </c>
      <c r="M1464" s="3">
        <f t="shared" si="137"/>
        <v>1.8972909520419391E-2</v>
      </c>
    </row>
    <row r="1465" spans="1:13" x14ac:dyDescent="0.2">
      <c r="A1465" t="s">
        <v>1966</v>
      </c>
      <c r="B1465" t="str">
        <f t="shared" si="138"/>
        <v>P</v>
      </c>
      <c r="C1465" t="str">
        <f t="shared" si="133"/>
        <v>S</v>
      </c>
      <c r="D1465" s="3">
        <v>12272.447</v>
      </c>
      <c r="E1465" s="3">
        <v>33.466000000000001</v>
      </c>
      <c r="F1465" s="3">
        <v>11900.1775346872</v>
      </c>
      <c r="G1465" s="3">
        <v>4.0025532245635898</v>
      </c>
      <c r="H1465" s="3">
        <f t="shared" si="134"/>
        <v>3.0333760277212858</v>
      </c>
      <c r="I1465" s="3">
        <f t="shared" si="135"/>
        <v>0.11960058640302365</v>
      </c>
      <c r="J1465" s="26">
        <v>12196.842259999999</v>
      </c>
      <c r="K1465" s="26">
        <v>2.1998488900000002</v>
      </c>
      <c r="L1465" s="3">
        <f t="shared" si="136"/>
        <v>0.61605269104034976</v>
      </c>
      <c r="M1465" s="3">
        <f t="shared" si="137"/>
        <v>6.573384599294807E-2</v>
      </c>
    </row>
    <row r="1466" spans="1:13" x14ac:dyDescent="0.2">
      <c r="A1466" t="s">
        <v>811</v>
      </c>
      <c r="B1466" t="str">
        <f t="shared" si="138"/>
        <v>P</v>
      </c>
      <c r="C1466" t="str">
        <f t="shared" si="133"/>
        <v>S</v>
      </c>
      <c r="D1466" s="3">
        <v>17496.705000000002</v>
      </c>
      <c r="E1466" s="3">
        <v>1800.011</v>
      </c>
      <c r="F1466" s="3">
        <v>16909.621050561502</v>
      </c>
      <c r="G1466" s="3">
        <v>5.1226470470428396</v>
      </c>
      <c r="H1466" s="3">
        <f t="shared" si="134"/>
        <v>3.3553971987211302</v>
      </c>
      <c r="I1466" s="3">
        <f t="shared" si="135"/>
        <v>2.8458976345382553E-3</v>
      </c>
      <c r="J1466" s="26">
        <v>17127.800729999999</v>
      </c>
      <c r="K1466" s="26">
        <v>2.2136101720000001</v>
      </c>
      <c r="L1466" s="3">
        <f t="shared" si="136"/>
        <v>2.1084213856266234</v>
      </c>
      <c r="M1466" s="3">
        <f t="shared" si="137"/>
        <v>1.2297759135916392E-3</v>
      </c>
    </row>
    <row r="1467" spans="1:13" x14ac:dyDescent="0.2">
      <c r="A1467" t="s">
        <v>2024</v>
      </c>
      <c r="B1467" t="str">
        <f t="shared" si="138"/>
        <v>P</v>
      </c>
      <c r="C1467" t="str">
        <f t="shared" si="133"/>
        <v>S</v>
      </c>
      <c r="D1467" s="3">
        <v>18717.759999999998</v>
      </c>
      <c r="E1467" s="3">
        <v>593.07000000000005</v>
      </c>
      <c r="F1467" s="3">
        <v>17858.762193033199</v>
      </c>
      <c r="G1467" s="3">
        <v>6.61444091796875</v>
      </c>
      <c r="H1467" s="3">
        <f t="shared" si="134"/>
        <v>4.5892126353089235</v>
      </c>
      <c r="I1467" s="3">
        <f t="shared" si="135"/>
        <v>1.1152884006894211E-2</v>
      </c>
      <c r="J1467" s="26">
        <v>18360.129639999999</v>
      </c>
      <c r="K1467" s="26">
        <v>3.0915269849999998</v>
      </c>
      <c r="L1467" s="3">
        <f t="shared" si="136"/>
        <v>1.9106472141965665</v>
      </c>
      <c r="M1467" s="3">
        <f t="shared" si="137"/>
        <v>5.2127522636450999E-3</v>
      </c>
    </row>
    <row r="1468" spans="1:13" x14ac:dyDescent="0.2">
      <c r="A1468" t="s">
        <v>1949</v>
      </c>
      <c r="B1468" t="str">
        <f t="shared" si="138"/>
        <v>P</v>
      </c>
      <c r="C1468" t="str">
        <f t="shared" si="133"/>
        <v>S</v>
      </c>
      <c r="D1468" s="3">
        <v>12591.626</v>
      </c>
      <c r="E1468" s="3">
        <v>26.151</v>
      </c>
      <c r="F1468" s="3">
        <v>12229.784840890699</v>
      </c>
      <c r="G1468" s="3">
        <v>3.8126568794250399</v>
      </c>
      <c r="H1468" s="3">
        <f t="shared" si="134"/>
        <v>2.8736650779597555</v>
      </c>
      <c r="I1468" s="3">
        <f t="shared" si="135"/>
        <v>0.14579392296375052</v>
      </c>
      <c r="J1468" s="26">
        <v>12461.88049</v>
      </c>
      <c r="K1468" s="26">
        <v>2.9474198820000002</v>
      </c>
      <c r="L1468" s="3">
        <f t="shared" si="136"/>
        <v>1.0304110843190597</v>
      </c>
      <c r="M1468" s="3">
        <f t="shared" si="137"/>
        <v>0.11270773132958588</v>
      </c>
    </row>
    <row r="1469" spans="1:13" x14ac:dyDescent="0.2">
      <c r="A1469" t="s">
        <v>192</v>
      </c>
      <c r="B1469" t="str">
        <f t="shared" si="138"/>
        <v>P</v>
      </c>
      <c r="C1469" t="str">
        <f t="shared" si="133"/>
        <v>S</v>
      </c>
      <c r="D1469" s="3">
        <v>13824.887000000001</v>
      </c>
      <c r="E1469" s="3">
        <v>507.899</v>
      </c>
      <c r="F1469" s="3">
        <v>13279.420880727601</v>
      </c>
      <c r="G1469" s="3">
        <v>4.0061261653900102</v>
      </c>
      <c r="H1469" s="3">
        <f t="shared" si="134"/>
        <v>3.9455376327661824</v>
      </c>
      <c r="I1469" s="3">
        <f t="shared" si="135"/>
        <v>7.8876433412745656E-3</v>
      </c>
      <c r="J1469" s="26">
        <v>13626.8652</v>
      </c>
      <c r="K1469" s="26">
        <v>2.1046328540000001</v>
      </c>
      <c r="L1469" s="3">
        <f t="shared" si="136"/>
        <v>1.4323574579669289</v>
      </c>
      <c r="M1469" s="3">
        <f t="shared" si="137"/>
        <v>4.143801925185913E-3</v>
      </c>
    </row>
    <row r="1470" spans="1:13" x14ac:dyDescent="0.2">
      <c r="A1470" t="s">
        <v>884</v>
      </c>
      <c r="B1470" t="str">
        <f t="shared" si="138"/>
        <v>P</v>
      </c>
      <c r="C1470" t="str">
        <f t="shared" si="133"/>
        <v>S</v>
      </c>
      <c r="D1470" s="3">
        <v>14515.276</v>
      </c>
      <c r="E1470" s="3">
        <v>66.370999999999995</v>
      </c>
      <c r="F1470" s="3">
        <v>14015.476907800001</v>
      </c>
      <c r="G1470" s="3">
        <v>4.3331179618835396</v>
      </c>
      <c r="H1470" s="3">
        <f t="shared" si="134"/>
        <v>3.4432627543561622</v>
      </c>
      <c r="I1470" s="3">
        <f t="shared" si="135"/>
        <v>6.5286314231871451E-2</v>
      </c>
      <c r="J1470" s="26">
        <v>14358.28449</v>
      </c>
      <c r="K1470" s="26">
        <v>2.1709280010000001</v>
      </c>
      <c r="L1470" s="3">
        <f t="shared" si="136"/>
        <v>1.0815606261982194</v>
      </c>
      <c r="M1470" s="3">
        <f t="shared" si="137"/>
        <v>3.2708984360639438E-2</v>
      </c>
    </row>
    <row r="1471" spans="1:13" x14ac:dyDescent="0.2">
      <c r="A1471" t="s">
        <v>1186</v>
      </c>
      <c r="B1471" t="str">
        <f t="shared" si="138"/>
        <v>P</v>
      </c>
      <c r="C1471" t="str">
        <f t="shared" si="133"/>
        <v>S</v>
      </c>
      <c r="D1471" s="3">
        <v>17279.223000000002</v>
      </c>
      <c r="E1471" s="3">
        <v>1800.011</v>
      </c>
      <c r="F1471" s="3">
        <v>16704.813428937901</v>
      </c>
      <c r="G1471" s="3">
        <v>5.0936651229858398</v>
      </c>
      <c r="H1471" s="3">
        <f t="shared" si="134"/>
        <v>3.3242789392908487</v>
      </c>
      <c r="I1471" s="3">
        <f t="shared" si="135"/>
        <v>2.8297966640125198E-3</v>
      </c>
      <c r="J1471" s="26">
        <v>16919.176439999999</v>
      </c>
      <c r="K1471" s="26">
        <v>2.3934001920000001</v>
      </c>
      <c r="L1471" s="3">
        <f t="shared" si="136"/>
        <v>2.0836964717684499</v>
      </c>
      <c r="M1471" s="3">
        <f t="shared" si="137"/>
        <v>1.3296586476415977E-3</v>
      </c>
    </row>
    <row r="1472" spans="1:13" x14ac:dyDescent="0.2">
      <c r="A1472" t="s">
        <v>432</v>
      </c>
      <c r="B1472" t="str">
        <f t="shared" si="138"/>
        <v>P</v>
      </c>
      <c r="C1472" t="str">
        <f t="shared" si="133"/>
        <v>S</v>
      </c>
      <c r="D1472" s="3">
        <v>12264.556</v>
      </c>
      <c r="E1472" s="3">
        <v>34.152999999999999</v>
      </c>
      <c r="F1472" s="3">
        <v>11936.700107598001</v>
      </c>
      <c r="G1472" s="3">
        <v>4.2467231750488201</v>
      </c>
      <c r="H1472" s="3">
        <f t="shared" si="134"/>
        <v>2.6731982177096332</v>
      </c>
      <c r="I1472" s="3">
        <f t="shared" si="135"/>
        <v>0.12434407446048137</v>
      </c>
      <c r="J1472" s="26">
        <v>12111.59614</v>
      </c>
      <c r="K1472" s="26">
        <v>1.978024244</v>
      </c>
      <c r="L1472" s="3">
        <f t="shared" si="136"/>
        <v>1.247169975007663</v>
      </c>
      <c r="M1472" s="3">
        <f t="shared" si="137"/>
        <v>5.7916559130969464E-2</v>
      </c>
    </row>
    <row r="1473" spans="1:13" x14ac:dyDescent="0.2">
      <c r="A1473" t="s">
        <v>1951</v>
      </c>
      <c r="B1473" t="str">
        <f t="shared" si="138"/>
        <v>P</v>
      </c>
      <c r="C1473" t="str">
        <f t="shared" si="133"/>
        <v>S</v>
      </c>
      <c r="D1473" s="3">
        <v>12560.058999999999</v>
      </c>
      <c r="E1473" s="3">
        <v>25.946000000000002</v>
      </c>
      <c r="F1473" s="3">
        <v>12337.214260414201</v>
      </c>
      <c r="G1473" s="3">
        <v>4.46592116355896</v>
      </c>
      <c r="H1473" s="3">
        <f t="shared" si="134"/>
        <v>1.7742332228359627</v>
      </c>
      <c r="I1473" s="3">
        <f t="shared" si="135"/>
        <v>0.17212368625448854</v>
      </c>
      <c r="J1473" s="26">
        <v>12497.67534</v>
      </c>
      <c r="K1473" s="26">
        <v>2.1108071800000001</v>
      </c>
      <c r="L1473" s="3">
        <f t="shared" si="136"/>
        <v>0.4966828579388004</v>
      </c>
      <c r="M1473" s="3">
        <f t="shared" si="137"/>
        <v>8.1353857241964075E-2</v>
      </c>
    </row>
    <row r="1474" spans="1:13" x14ac:dyDescent="0.2">
      <c r="A1474" t="s">
        <v>1456</v>
      </c>
      <c r="B1474" t="str">
        <f t="shared" si="138"/>
        <v>P</v>
      </c>
      <c r="C1474" t="str">
        <f t="shared" si="133"/>
        <v>S</v>
      </c>
      <c r="D1474" s="3">
        <v>14395.565000000001</v>
      </c>
      <c r="E1474" s="3">
        <v>188.68700000000001</v>
      </c>
      <c r="F1474" s="3">
        <v>13973.039006609601</v>
      </c>
      <c r="G1474" s="3">
        <v>4.2555701732635498</v>
      </c>
      <c r="H1474" s="3">
        <f t="shared" si="134"/>
        <v>2.9351122612443477</v>
      </c>
      <c r="I1474" s="3">
        <f t="shared" si="135"/>
        <v>2.2553594965543728E-2</v>
      </c>
      <c r="J1474" s="26">
        <v>14190.06739</v>
      </c>
      <c r="K1474" s="26">
        <v>3.0346491339999999</v>
      </c>
      <c r="L1474" s="3">
        <f t="shared" si="136"/>
        <v>1.4275063882522177</v>
      </c>
      <c r="M1474" s="3">
        <f t="shared" si="137"/>
        <v>1.6082979399746671E-2</v>
      </c>
    </row>
    <row r="1475" spans="1:13" x14ac:dyDescent="0.2">
      <c r="A1475" t="s">
        <v>760</v>
      </c>
      <c r="B1475" t="str">
        <f t="shared" si="138"/>
        <v>P</v>
      </c>
      <c r="C1475" t="str">
        <f t="shared" si="133"/>
        <v>S</v>
      </c>
      <c r="D1475" s="3">
        <v>14790.800999999999</v>
      </c>
      <c r="E1475" s="3">
        <v>70.388999999999996</v>
      </c>
      <c r="F1475" s="3">
        <v>14355.1839714985</v>
      </c>
      <c r="G1475" s="3">
        <v>3.9211850166320801</v>
      </c>
      <c r="H1475" s="3">
        <f t="shared" si="134"/>
        <v>2.9451888947833158</v>
      </c>
      <c r="I1475" s="3">
        <f t="shared" si="135"/>
        <v>5.5707355078663999E-2</v>
      </c>
      <c r="J1475" s="26">
        <v>14532.93037</v>
      </c>
      <c r="K1475" s="26">
        <v>3.7569861410000001</v>
      </c>
      <c r="L1475" s="3">
        <f t="shared" si="136"/>
        <v>1.7434527717599571</v>
      </c>
      <c r="M1475" s="3">
        <f t="shared" si="137"/>
        <v>5.3374620196337499E-2</v>
      </c>
    </row>
    <row r="1476" spans="1:13" x14ac:dyDescent="0.2">
      <c r="A1476" t="s">
        <v>955</v>
      </c>
      <c r="B1476" t="str">
        <f t="shared" si="138"/>
        <v>P</v>
      </c>
      <c r="C1476" t="str">
        <f t="shared" ref="C1476:C1539" si="139" xml:space="preserve"> IF(B1476="P",LEFT(A1476,1),MID(A1476,2,1))</f>
        <v>S</v>
      </c>
      <c r="D1476" s="3">
        <v>18459.195</v>
      </c>
      <c r="E1476" s="3">
        <v>406.98399999999998</v>
      </c>
      <c r="F1476" s="3">
        <v>17893.617843725999</v>
      </c>
      <c r="G1476" s="3">
        <v>4.9667010307312003</v>
      </c>
      <c r="H1476" s="3">
        <f t="shared" ref="H1476:H1539" si="140">(D1476-F1476)*100/D1476</f>
        <v>3.0639318576676882</v>
      </c>
      <c r="I1476" s="3">
        <f t="shared" ref="I1476:I1539" si="141">G1476/E1476</f>
        <v>1.2203676387109078E-2</v>
      </c>
      <c r="J1476" s="26">
        <v>17986.904129999999</v>
      </c>
      <c r="K1476" s="26">
        <v>2.4247426989999998</v>
      </c>
      <c r="L1476" s="3">
        <f t="shared" ref="L1476:L1539" si="142">(D1476-J1476)*100/D1476</f>
        <v>2.5585669905973729</v>
      </c>
      <c r="M1476" s="3">
        <f t="shared" ref="M1476:M1539" si="143">K1476/E1476</f>
        <v>5.9578329836062352E-3</v>
      </c>
    </row>
    <row r="1477" spans="1:13" x14ac:dyDescent="0.2">
      <c r="A1477" t="s">
        <v>586</v>
      </c>
      <c r="B1477" t="str">
        <f t="shared" si="138"/>
        <v>P</v>
      </c>
      <c r="C1477" t="str">
        <f t="shared" si="139"/>
        <v>S</v>
      </c>
      <c r="D1477" s="3">
        <v>12816.401</v>
      </c>
      <c r="E1477" s="3">
        <v>41.122999999999998</v>
      </c>
      <c r="F1477" s="3">
        <v>12561.034656494299</v>
      </c>
      <c r="G1477" s="3">
        <v>3.9263551235198899</v>
      </c>
      <c r="H1477" s="3">
        <f t="shared" si="140"/>
        <v>1.9924965168123296</v>
      </c>
      <c r="I1477" s="3">
        <f t="shared" si="141"/>
        <v>9.5478324137827739E-2</v>
      </c>
      <c r="J1477" s="26">
        <v>12677.114530000001</v>
      </c>
      <c r="K1477" s="26">
        <v>2.0667600629999998</v>
      </c>
      <c r="L1477" s="3">
        <f t="shared" si="142"/>
        <v>1.0867830212241261</v>
      </c>
      <c r="M1477" s="3">
        <f t="shared" si="143"/>
        <v>5.0258008000389078E-2</v>
      </c>
    </row>
    <row r="1478" spans="1:13" x14ac:dyDescent="0.2">
      <c r="A1478" t="s">
        <v>1177</v>
      </c>
      <c r="B1478" t="str">
        <f t="shared" si="138"/>
        <v>P</v>
      </c>
      <c r="C1478" t="str">
        <f t="shared" si="139"/>
        <v>S</v>
      </c>
      <c r="D1478" s="3">
        <v>14319.896000000001</v>
      </c>
      <c r="E1478" s="3">
        <v>215.87700000000001</v>
      </c>
      <c r="F1478" s="3">
        <v>13893.6779957287</v>
      </c>
      <c r="G1478" s="3">
        <v>4.7632288932800204</v>
      </c>
      <c r="H1478" s="3">
        <f t="shared" si="140"/>
        <v>2.9764043277360446</v>
      </c>
      <c r="I1478" s="3">
        <f t="shared" si="141"/>
        <v>2.2064550152540659E-2</v>
      </c>
      <c r="J1478" s="26">
        <v>14165.532719999999</v>
      </c>
      <c r="K1478" s="26">
        <v>1.974246264</v>
      </c>
      <c r="L1478" s="3">
        <f t="shared" si="142"/>
        <v>1.077963694708407</v>
      </c>
      <c r="M1478" s="3">
        <f t="shared" si="143"/>
        <v>9.1452367042343559E-3</v>
      </c>
    </row>
    <row r="1479" spans="1:13" x14ac:dyDescent="0.2">
      <c r="A1479" t="s">
        <v>218</v>
      </c>
      <c r="B1479" t="str">
        <f t="shared" si="138"/>
        <v>P</v>
      </c>
      <c r="C1479" t="str">
        <f t="shared" si="139"/>
        <v>S</v>
      </c>
      <c r="D1479" s="3">
        <v>15417.9</v>
      </c>
      <c r="E1479" s="3">
        <v>62.112000000000002</v>
      </c>
      <c r="F1479" s="3">
        <v>15041.8043979961</v>
      </c>
      <c r="G1479" s="3">
        <v>4.86755299568176</v>
      </c>
      <c r="H1479" s="3">
        <f t="shared" si="140"/>
        <v>2.4393438925138917</v>
      </c>
      <c r="I1479" s="3">
        <f t="shared" si="141"/>
        <v>7.8367352454948483E-2</v>
      </c>
      <c r="J1479" s="26">
        <v>15309.28793</v>
      </c>
      <c r="K1479" s="26">
        <v>2.4615333079999999</v>
      </c>
      <c r="L1479" s="3">
        <f t="shared" si="142"/>
        <v>0.70445436797488126</v>
      </c>
      <c r="M1479" s="3">
        <f t="shared" si="143"/>
        <v>3.9630559441009787E-2</v>
      </c>
    </row>
    <row r="1480" spans="1:13" x14ac:dyDescent="0.2">
      <c r="A1480" t="s">
        <v>817</v>
      </c>
      <c r="B1480" t="str">
        <f t="shared" si="138"/>
        <v>P</v>
      </c>
      <c r="C1480" t="str">
        <f t="shared" si="139"/>
        <v>S</v>
      </c>
      <c r="D1480" s="3">
        <v>17006.611000000001</v>
      </c>
      <c r="E1480" s="3">
        <v>739.37099999999998</v>
      </c>
      <c r="F1480" s="3">
        <v>16243.5794654005</v>
      </c>
      <c r="G1480" s="3">
        <v>4.56601786613464</v>
      </c>
      <c r="H1480" s="3">
        <f t="shared" si="140"/>
        <v>4.4866760026409755</v>
      </c>
      <c r="I1480" s="3">
        <f t="shared" si="141"/>
        <v>6.1755436257773704E-3</v>
      </c>
      <c r="J1480" s="26">
        <v>16501.549510000001</v>
      </c>
      <c r="K1480" s="26">
        <v>2.0516459939999998</v>
      </c>
      <c r="L1480" s="3">
        <f t="shared" si="142"/>
        <v>2.9697950402934485</v>
      </c>
      <c r="M1480" s="3">
        <f t="shared" si="143"/>
        <v>2.7748532117164455E-3</v>
      </c>
    </row>
    <row r="1481" spans="1:13" x14ac:dyDescent="0.2">
      <c r="A1481" t="s">
        <v>360</v>
      </c>
      <c r="B1481" t="str">
        <f t="shared" si="138"/>
        <v>P</v>
      </c>
      <c r="C1481" t="str">
        <f t="shared" si="139"/>
        <v>S</v>
      </c>
      <c r="D1481" s="3">
        <v>16773.918000000001</v>
      </c>
      <c r="E1481" s="3">
        <v>1800.0150000000001</v>
      </c>
      <c r="F1481" s="3">
        <v>16029.2733503745</v>
      </c>
      <c r="G1481" s="3">
        <v>4.6676659584045401</v>
      </c>
      <c r="H1481" s="3">
        <f t="shared" si="140"/>
        <v>4.4393006429714337</v>
      </c>
      <c r="I1481" s="3">
        <f t="shared" si="141"/>
        <v>2.5931261452846448E-3</v>
      </c>
      <c r="J1481" s="26">
        <v>16423.50359</v>
      </c>
      <c r="K1481" s="26">
        <v>2.0530700679999998</v>
      </c>
      <c r="L1481" s="3">
        <f t="shared" si="142"/>
        <v>2.0890432992458958</v>
      </c>
      <c r="M1481" s="3">
        <f t="shared" si="143"/>
        <v>1.1405849773474107E-3</v>
      </c>
    </row>
    <row r="1482" spans="1:13" x14ac:dyDescent="0.2">
      <c r="A1482" t="s">
        <v>225</v>
      </c>
      <c r="B1482" t="str">
        <f t="shared" si="138"/>
        <v>P</v>
      </c>
      <c r="C1482" t="str">
        <f t="shared" si="139"/>
        <v>S</v>
      </c>
      <c r="D1482" s="3">
        <v>18144.43</v>
      </c>
      <c r="E1482" s="3">
        <v>273.36500000000001</v>
      </c>
      <c r="F1482" s="3">
        <v>17508.484129502802</v>
      </c>
      <c r="G1482" s="3">
        <v>5.1435389518737704</v>
      </c>
      <c r="H1482" s="3">
        <f t="shared" si="140"/>
        <v>3.5049096086082532</v>
      </c>
      <c r="I1482" s="3">
        <f t="shared" si="141"/>
        <v>1.8815645572307246E-2</v>
      </c>
      <c r="J1482" s="26">
        <v>17632.318630000002</v>
      </c>
      <c r="K1482" s="26">
        <v>2.0200181009999998</v>
      </c>
      <c r="L1482" s="3">
        <f t="shared" si="142"/>
        <v>2.8224164109867256</v>
      </c>
      <c r="M1482" s="3">
        <f t="shared" si="143"/>
        <v>7.3894540303257542E-3</v>
      </c>
    </row>
    <row r="1483" spans="1:13" x14ac:dyDescent="0.2">
      <c r="A1483" t="s">
        <v>1145</v>
      </c>
      <c r="B1483" t="str">
        <f t="shared" si="138"/>
        <v>P</v>
      </c>
      <c r="C1483" t="str">
        <f t="shared" si="139"/>
        <v>S</v>
      </c>
      <c r="D1483" s="3">
        <v>13373.584999999999</v>
      </c>
      <c r="E1483" s="3">
        <v>25.346</v>
      </c>
      <c r="F1483" s="3">
        <v>12962.313580162099</v>
      </c>
      <c r="G1483" s="3">
        <v>4.0755541324615399</v>
      </c>
      <c r="H1483" s="3">
        <f t="shared" si="140"/>
        <v>3.075251847862035</v>
      </c>
      <c r="I1483" s="3">
        <f t="shared" si="141"/>
        <v>0.16079673843847311</v>
      </c>
      <c r="J1483" s="26">
        <v>13279.88157</v>
      </c>
      <c r="K1483" s="26">
        <v>2.0163378719999998</v>
      </c>
      <c r="L1483" s="3">
        <f t="shared" si="142"/>
        <v>0.70066051847727873</v>
      </c>
      <c r="M1483" s="3">
        <f t="shared" si="143"/>
        <v>7.9552508166969141E-2</v>
      </c>
    </row>
    <row r="1484" spans="1:13" x14ac:dyDescent="0.2">
      <c r="A1484" t="s">
        <v>1410</v>
      </c>
      <c r="B1484" t="str">
        <f t="shared" si="138"/>
        <v>P</v>
      </c>
      <c r="C1484" t="str">
        <f t="shared" si="139"/>
        <v>S</v>
      </c>
      <c r="D1484" s="3">
        <v>13000.487999999999</v>
      </c>
      <c r="E1484" s="3">
        <v>26.43</v>
      </c>
      <c r="F1484" s="3">
        <v>12607.7682431541</v>
      </c>
      <c r="G1484" s="3">
        <v>4.3801920413970903</v>
      </c>
      <c r="H1484" s="3">
        <f t="shared" si="140"/>
        <v>3.0208078100291282</v>
      </c>
      <c r="I1484" s="3">
        <f t="shared" si="141"/>
        <v>0.16572803788865267</v>
      </c>
      <c r="J1484" s="26">
        <v>12865.02788</v>
      </c>
      <c r="K1484" s="26">
        <v>2.1200129990000001</v>
      </c>
      <c r="L1484" s="3">
        <f t="shared" si="142"/>
        <v>1.0419618094336132</v>
      </c>
      <c r="M1484" s="3">
        <f t="shared" si="143"/>
        <v>8.021237226636399E-2</v>
      </c>
    </row>
    <row r="1485" spans="1:13" x14ac:dyDescent="0.2">
      <c r="A1485" t="s">
        <v>604</v>
      </c>
      <c r="B1485" t="str">
        <f t="shared" si="138"/>
        <v>P</v>
      </c>
      <c r="C1485" t="str">
        <f t="shared" si="139"/>
        <v>S</v>
      </c>
      <c r="D1485" s="3">
        <v>12092.216</v>
      </c>
      <c r="E1485" s="3">
        <v>24.321000000000002</v>
      </c>
      <c r="F1485" s="3">
        <v>11792.472435004</v>
      </c>
      <c r="G1485" s="3">
        <v>4.2884318828582701</v>
      </c>
      <c r="H1485" s="3">
        <f t="shared" si="140"/>
        <v>2.4788141809243296</v>
      </c>
      <c r="I1485" s="3">
        <f t="shared" si="141"/>
        <v>0.17632629755595042</v>
      </c>
      <c r="J1485" s="26">
        <v>12005.67323</v>
      </c>
      <c r="K1485" s="26">
        <v>2.1540868280000001</v>
      </c>
      <c r="L1485" s="3">
        <f t="shared" si="142"/>
        <v>0.715689911592714</v>
      </c>
      <c r="M1485" s="3">
        <f t="shared" si="143"/>
        <v>8.8569007359894744E-2</v>
      </c>
    </row>
    <row r="1486" spans="1:13" x14ac:dyDescent="0.2">
      <c r="A1486" t="s">
        <v>99</v>
      </c>
      <c r="B1486" t="str">
        <f t="shared" si="138"/>
        <v>P</v>
      </c>
      <c r="C1486" t="str">
        <f t="shared" si="139"/>
        <v>S</v>
      </c>
      <c r="D1486" s="3">
        <v>13225.489</v>
      </c>
      <c r="E1486" s="3">
        <v>23.768999999999998</v>
      </c>
      <c r="F1486" s="3">
        <v>12912.101649857699</v>
      </c>
      <c r="G1486" s="3">
        <v>4.6079812049865696</v>
      </c>
      <c r="H1486" s="3">
        <f t="shared" si="140"/>
        <v>2.3695709863151406</v>
      </c>
      <c r="I1486" s="3">
        <f t="shared" si="141"/>
        <v>0.1938651691272906</v>
      </c>
      <c r="J1486" s="26">
        <v>13123.8246</v>
      </c>
      <c r="K1486" s="26">
        <v>2.0424399379999998</v>
      </c>
      <c r="L1486" s="3">
        <f t="shared" si="142"/>
        <v>0.76870049946735175</v>
      </c>
      <c r="M1486" s="3">
        <f t="shared" si="143"/>
        <v>8.5928728091211243E-2</v>
      </c>
    </row>
    <row r="1487" spans="1:13" x14ac:dyDescent="0.2">
      <c r="A1487" t="s">
        <v>333</v>
      </c>
      <c r="B1487" t="str">
        <f t="shared" si="138"/>
        <v>P</v>
      </c>
      <c r="C1487" t="str">
        <f t="shared" si="139"/>
        <v>S</v>
      </c>
      <c r="D1487" s="3">
        <v>18514.224999999999</v>
      </c>
      <c r="E1487" s="3">
        <v>411.51400000000001</v>
      </c>
      <c r="F1487" s="3">
        <v>17591.6359537305</v>
      </c>
      <c r="G1487" s="3">
        <v>5.9415040016174299</v>
      </c>
      <c r="H1487" s="3">
        <f t="shared" si="140"/>
        <v>4.9831361899809412</v>
      </c>
      <c r="I1487" s="3">
        <f t="shared" si="141"/>
        <v>1.4438157636477567E-2</v>
      </c>
      <c r="J1487" s="26">
        <v>17833.932959999998</v>
      </c>
      <c r="K1487" s="26">
        <v>2.266585112</v>
      </c>
      <c r="L1487" s="3">
        <f t="shared" si="142"/>
        <v>3.6744289323479666</v>
      </c>
      <c r="M1487" s="3">
        <f t="shared" si="143"/>
        <v>5.5079173782665962E-3</v>
      </c>
    </row>
    <row r="1488" spans="1:13" x14ac:dyDescent="0.2">
      <c r="A1488" t="s">
        <v>260</v>
      </c>
      <c r="B1488" t="str">
        <f t="shared" si="138"/>
        <v>P</v>
      </c>
      <c r="C1488" t="str">
        <f t="shared" si="139"/>
        <v>S</v>
      </c>
      <c r="D1488" s="3">
        <v>15930.977000000001</v>
      </c>
      <c r="E1488" s="3">
        <v>62.26</v>
      </c>
      <c r="F1488" s="3">
        <v>15694.2633728739</v>
      </c>
      <c r="G1488" s="3">
        <v>4.7025411128997803</v>
      </c>
      <c r="H1488" s="3">
        <f t="shared" si="140"/>
        <v>1.4858701203705247</v>
      </c>
      <c r="I1488" s="3">
        <f t="shared" si="141"/>
        <v>7.5530695677799242E-2</v>
      </c>
      <c r="J1488" s="26">
        <v>15848.854429999999</v>
      </c>
      <c r="K1488" s="26">
        <v>1.9819917680000001</v>
      </c>
      <c r="L1488" s="3">
        <f t="shared" si="142"/>
        <v>0.51548985350993448</v>
      </c>
      <c r="M1488" s="3">
        <f t="shared" si="143"/>
        <v>3.1834111275297144E-2</v>
      </c>
    </row>
    <row r="1489" spans="1:13" x14ac:dyDescent="0.2">
      <c r="A1489" t="s">
        <v>946</v>
      </c>
      <c r="B1489" t="str">
        <f t="shared" si="138"/>
        <v>P</v>
      </c>
      <c r="C1489" t="str">
        <f t="shared" si="139"/>
        <v>S</v>
      </c>
      <c r="D1489" s="3">
        <v>18624.592000000001</v>
      </c>
      <c r="E1489" s="3">
        <v>157.273</v>
      </c>
      <c r="F1489" s="3">
        <v>18011.573064004198</v>
      </c>
      <c r="G1489" s="3">
        <v>5.71425008773803</v>
      </c>
      <c r="H1489" s="3">
        <f t="shared" si="140"/>
        <v>3.2914489401743787</v>
      </c>
      <c r="I1489" s="3">
        <f t="shared" si="141"/>
        <v>3.6333319055006454E-2</v>
      </c>
      <c r="J1489" s="26">
        <v>18139.27089</v>
      </c>
      <c r="K1489" s="26">
        <v>3.4854190350000001</v>
      </c>
      <c r="L1489" s="3">
        <f t="shared" si="142"/>
        <v>2.6058080091096802</v>
      </c>
      <c r="M1489" s="3">
        <f t="shared" si="143"/>
        <v>2.2161585491470247E-2</v>
      </c>
    </row>
    <row r="1490" spans="1:13" x14ac:dyDescent="0.2">
      <c r="A1490" t="s">
        <v>37</v>
      </c>
      <c r="B1490" t="str">
        <f t="shared" si="138"/>
        <v>P</v>
      </c>
      <c r="C1490" t="str">
        <f t="shared" si="139"/>
        <v>S</v>
      </c>
      <c r="D1490" s="3">
        <v>14145.323</v>
      </c>
      <c r="E1490" s="3">
        <v>56.826000000000001</v>
      </c>
      <c r="F1490" s="3">
        <v>13716.553198846999</v>
      </c>
      <c r="G1490" s="3">
        <v>4.8865249156951904</v>
      </c>
      <c r="H1490" s="3">
        <f t="shared" si="140"/>
        <v>3.0311771682626194</v>
      </c>
      <c r="I1490" s="3">
        <f t="shared" si="141"/>
        <v>8.5991006153788588E-2</v>
      </c>
      <c r="J1490" s="26">
        <v>13928.243329999999</v>
      </c>
      <c r="K1490" s="26">
        <v>1.9941458700000001</v>
      </c>
      <c r="L1490" s="3">
        <f t="shared" si="142"/>
        <v>1.5346391878078782</v>
      </c>
      <c r="M1490" s="3">
        <f t="shared" si="143"/>
        <v>3.5092138633723999E-2</v>
      </c>
    </row>
    <row r="1491" spans="1:13" x14ac:dyDescent="0.2">
      <c r="A1491" t="s">
        <v>792</v>
      </c>
      <c r="B1491" t="str">
        <f t="shared" si="138"/>
        <v>P</v>
      </c>
      <c r="C1491" t="str">
        <f t="shared" si="139"/>
        <v>S</v>
      </c>
      <c r="D1491" s="3">
        <v>17182.189999999999</v>
      </c>
      <c r="E1491" s="3">
        <v>886.73699999999997</v>
      </c>
      <c r="F1491" s="3">
        <v>16521.931837408101</v>
      </c>
      <c r="G1491" s="3">
        <v>4.8660893440246502</v>
      </c>
      <c r="H1491" s="3">
        <f t="shared" si="140"/>
        <v>3.8426892182655266</v>
      </c>
      <c r="I1491" s="3">
        <f t="shared" si="141"/>
        <v>5.4876353913557805E-3</v>
      </c>
      <c r="J1491" s="26">
        <v>16682.260139999999</v>
      </c>
      <c r="K1491" s="26">
        <v>1.97232008</v>
      </c>
      <c r="L1491" s="3">
        <f t="shared" si="142"/>
        <v>2.9095817238664003</v>
      </c>
      <c r="M1491" s="3">
        <f t="shared" si="143"/>
        <v>2.2242447084084684E-3</v>
      </c>
    </row>
    <row r="1492" spans="1:13" x14ac:dyDescent="0.2">
      <c r="A1492" t="s">
        <v>273</v>
      </c>
      <c r="B1492" t="str">
        <f t="shared" si="138"/>
        <v>P</v>
      </c>
      <c r="C1492" t="str">
        <f t="shared" si="139"/>
        <v>S</v>
      </c>
      <c r="D1492" s="3">
        <v>17362.227999999999</v>
      </c>
      <c r="E1492" s="3">
        <v>1800.0139999999999</v>
      </c>
      <c r="F1492" s="3">
        <v>16604.880220477</v>
      </c>
      <c r="G1492" s="3">
        <v>4.7841410636901802</v>
      </c>
      <c r="H1492" s="3">
        <f t="shared" si="140"/>
        <v>4.3620425876390936</v>
      </c>
      <c r="I1492" s="3">
        <f t="shared" si="141"/>
        <v>2.6578354744408545E-3</v>
      </c>
      <c r="J1492" s="26">
        <v>16820.74264</v>
      </c>
      <c r="K1492" s="26">
        <v>2.0972411630000001</v>
      </c>
      <c r="L1492" s="3">
        <f t="shared" si="142"/>
        <v>3.1187550353560547</v>
      </c>
      <c r="M1492" s="3">
        <f t="shared" si="143"/>
        <v>1.1651249173617539E-3</v>
      </c>
    </row>
    <row r="1493" spans="1:13" x14ac:dyDescent="0.2">
      <c r="A1493" t="s">
        <v>545</v>
      </c>
      <c r="B1493" t="str">
        <f t="shared" si="138"/>
        <v>P</v>
      </c>
      <c r="C1493" t="str">
        <f t="shared" si="139"/>
        <v>S</v>
      </c>
      <c r="D1493" s="3">
        <v>12299.888999999999</v>
      </c>
      <c r="E1493" s="3">
        <v>9.3379999999999992</v>
      </c>
      <c r="F1493" s="3">
        <v>11897.522466496401</v>
      </c>
      <c r="G1493" s="3">
        <v>4.3182108402252197</v>
      </c>
      <c r="H1493" s="3">
        <f t="shared" si="140"/>
        <v>3.2713021516177787</v>
      </c>
      <c r="I1493" s="3">
        <f t="shared" si="141"/>
        <v>0.46243423005196188</v>
      </c>
      <c r="J1493" s="26">
        <v>12120.406660000001</v>
      </c>
      <c r="K1493" s="26">
        <v>1.943764925</v>
      </c>
      <c r="L1493" s="3">
        <f t="shared" si="142"/>
        <v>1.459219184823527</v>
      </c>
      <c r="M1493" s="3">
        <f t="shared" si="143"/>
        <v>0.20815644945384451</v>
      </c>
    </row>
    <row r="1494" spans="1:13" x14ac:dyDescent="0.2">
      <c r="A1494" t="s">
        <v>851</v>
      </c>
      <c r="B1494" t="str">
        <f t="shared" si="138"/>
        <v>P</v>
      </c>
      <c r="C1494" t="str">
        <f t="shared" si="139"/>
        <v>S</v>
      </c>
      <c r="D1494" s="3">
        <v>12394.007</v>
      </c>
      <c r="E1494" s="3">
        <v>21.808</v>
      </c>
      <c r="F1494" s="3">
        <v>12072.543024954901</v>
      </c>
      <c r="G1494" s="3">
        <v>4.4105410575866699</v>
      </c>
      <c r="H1494" s="3">
        <f t="shared" si="140"/>
        <v>2.5937049659976696</v>
      </c>
      <c r="I1494" s="3">
        <f t="shared" si="141"/>
        <v>0.20224417908963085</v>
      </c>
      <c r="J1494" s="26">
        <v>12318.21854</v>
      </c>
      <c r="K1494" s="26">
        <v>1.942170143</v>
      </c>
      <c r="L1494" s="3">
        <f t="shared" si="142"/>
        <v>0.6114927964781669</v>
      </c>
      <c r="M1494" s="3">
        <f t="shared" si="143"/>
        <v>8.9057691810344827E-2</v>
      </c>
    </row>
    <row r="1495" spans="1:13" x14ac:dyDescent="0.2">
      <c r="A1495" t="s">
        <v>1509</v>
      </c>
      <c r="B1495" t="str">
        <f t="shared" si="138"/>
        <v>P</v>
      </c>
      <c r="C1495" t="str">
        <f t="shared" si="139"/>
        <v>S</v>
      </c>
      <c r="D1495" s="3">
        <v>17102.263999999999</v>
      </c>
      <c r="E1495" s="3">
        <v>840.971</v>
      </c>
      <c r="F1495" s="3">
        <v>16457.0521255159</v>
      </c>
      <c r="G1495" s="3">
        <v>5.6812081336975098</v>
      </c>
      <c r="H1495" s="3">
        <f t="shared" si="140"/>
        <v>3.7726693640333182</v>
      </c>
      <c r="I1495" s="3">
        <f t="shared" si="141"/>
        <v>6.7555339407631291E-3</v>
      </c>
      <c r="J1495" s="26">
        <v>16748.332600000002</v>
      </c>
      <c r="K1495" s="26">
        <v>2.9196681980000001</v>
      </c>
      <c r="L1495" s="3">
        <f t="shared" si="142"/>
        <v>2.0695002720107567</v>
      </c>
      <c r="M1495" s="3">
        <f t="shared" si="143"/>
        <v>3.4717822588412679E-3</v>
      </c>
    </row>
    <row r="1496" spans="1:13" x14ac:dyDescent="0.2">
      <c r="A1496" t="s">
        <v>142</v>
      </c>
      <c r="B1496" t="str">
        <f t="shared" si="138"/>
        <v>P</v>
      </c>
      <c r="C1496" t="str">
        <f t="shared" si="139"/>
        <v>S</v>
      </c>
      <c r="D1496" s="3">
        <v>14207.388999999999</v>
      </c>
      <c r="E1496" s="3">
        <v>72.108999999999995</v>
      </c>
      <c r="F1496" s="3">
        <v>13858.816791536099</v>
      </c>
      <c r="G1496" s="3">
        <v>4.6014199256896902</v>
      </c>
      <c r="H1496" s="3">
        <f t="shared" si="140"/>
        <v>2.4534572007840434</v>
      </c>
      <c r="I1496" s="3">
        <f t="shared" si="141"/>
        <v>6.3812005792476534E-2</v>
      </c>
      <c r="J1496" s="26">
        <v>14029.40638</v>
      </c>
      <c r="K1496" s="26">
        <v>2.6936099530000002</v>
      </c>
      <c r="L1496" s="3">
        <f t="shared" si="142"/>
        <v>1.2527468629175909</v>
      </c>
      <c r="M1496" s="3">
        <f t="shared" si="143"/>
        <v>3.7354698484239141E-2</v>
      </c>
    </row>
    <row r="1497" spans="1:13" x14ac:dyDescent="0.2">
      <c r="A1497" t="s">
        <v>1451</v>
      </c>
      <c r="B1497" t="str">
        <f t="shared" si="138"/>
        <v>P</v>
      </c>
      <c r="C1497" t="str">
        <f t="shared" si="139"/>
        <v>S</v>
      </c>
      <c r="D1497" s="3">
        <v>18208.972000000002</v>
      </c>
      <c r="E1497" s="3">
        <v>1006.297</v>
      </c>
      <c r="F1497" s="3">
        <v>17722.116147281198</v>
      </c>
      <c r="G1497" s="3">
        <v>6.3419678211212096</v>
      </c>
      <c r="H1497" s="3">
        <f t="shared" si="140"/>
        <v>2.6737141048863347</v>
      </c>
      <c r="I1497" s="3">
        <f t="shared" si="141"/>
        <v>6.3022823491684955E-3</v>
      </c>
      <c r="J1497" s="26">
        <v>17708.100579999998</v>
      </c>
      <c r="K1497" s="26">
        <v>2.0646719930000001</v>
      </c>
      <c r="L1497" s="3">
        <f t="shared" si="142"/>
        <v>2.7506847723199481</v>
      </c>
      <c r="M1497" s="3">
        <f t="shared" si="143"/>
        <v>2.0517521099635595E-3</v>
      </c>
    </row>
    <row r="1498" spans="1:13" x14ac:dyDescent="0.2">
      <c r="A1498" t="s">
        <v>669</v>
      </c>
      <c r="B1498" t="str">
        <f t="shared" si="138"/>
        <v>P</v>
      </c>
      <c r="C1498" t="str">
        <f t="shared" si="139"/>
        <v>S</v>
      </c>
      <c r="D1498" s="3">
        <v>15030.491</v>
      </c>
      <c r="E1498" s="3">
        <v>79.828999999999994</v>
      </c>
      <c r="F1498" s="3">
        <v>14655.4736497053</v>
      </c>
      <c r="G1498" s="3">
        <v>4.5280730724334699</v>
      </c>
      <c r="H1498" s="3">
        <f t="shared" si="140"/>
        <v>2.4950439097079395</v>
      </c>
      <c r="I1498" s="3">
        <f t="shared" si="141"/>
        <v>5.6722157016040164E-2</v>
      </c>
      <c r="J1498" s="26">
        <v>14744.992469999999</v>
      </c>
      <c r="K1498" s="26">
        <v>2.027988911</v>
      </c>
      <c r="L1498" s="3">
        <f t="shared" si="142"/>
        <v>1.8994624327309118</v>
      </c>
      <c r="M1498" s="3">
        <f t="shared" si="143"/>
        <v>2.5404162785453911E-2</v>
      </c>
    </row>
    <row r="1499" spans="1:13" x14ac:dyDescent="0.2">
      <c r="A1499" t="s">
        <v>354</v>
      </c>
      <c r="B1499" t="str">
        <f t="shared" si="138"/>
        <v>P</v>
      </c>
      <c r="C1499" t="str">
        <f t="shared" si="139"/>
        <v>S</v>
      </c>
      <c r="D1499" s="3">
        <v>14373.474</v>
      </c>
      <c r="E1499" s="3">
        <v>55.908000000000001</v>
      </c>
      <c r="F1499" s="3">
        <v>14056.1825440387</v>
      </c>
      <c r="G1499" s="3">
        <v>4.9445922374725297</v>
      </c>
      <c r="H1499" s="3">
        <f t="shared" si="140"/>
        <v>2.2074792493540532</v>
      </c>
      <c r="I1499" s="3">
        <f t="shared" si="141"/>
        <v>8.8441586847544704E-2</v>
      </c>
      <c r="J1499" s="26">
        <v>14288.538570000001</v>
      </c>
      <c r="K1499" s="26">
        <v>2.2860820290000001</v>
      </c>
      <c r="L1499" s="3">
        <f t="shared" si="142"/>
        <v>0.59091789500575531</v>
      </c>
      <c r="M1499" s="3">
        <f t="shared" si="143"/>
        <v>4.0890069918437431E-2</v>
      </c>
    </row>
    <row r="1500" spans="1:13" x14ac:dyDescent="0.2">
      <c r="A1500" t="s">
        <v>49</v>
      </c>
      <c r="B1500" t="str">
        <f t="shared" si="138"/>
        <v>P</v>
      </c>
      <c r="C1500" t="str">
        <f t="shared" si="139"/>
        <v>S</v>
      </c>
      <c r="D1500" s="3">
        <v>18288.429</v>
      </c>
      <c r="E1500" s="3">
        <v>1286.443</v>
      </c>
      <c r="F1500" s="3">
        <v>17564.2017459823</v>
      </c>
      <c r="G1500" s="3">
        <v>5.9526448249816797</v>
      </c>
      <c r="H1500" s="3">
        <f t="shared" si="140"/>
        <v>3.9600298856599441</v>
      </c>
      <c r="I1500" s="3">
        <f t="shared" si="141"/>
        <v>4.6272122627910289E-3</v>
      </c>
      <c r="J1500" s="26">
        <v>17584.54638</v>
      </c>
      <c r="K1500" s="26">
        <v>2.056471825</v>
      </c>
      <c r="L1500" s="3">
        <f t="shared" si="142"/>
        <v>3.8487866836457103</v>
      </c>
      <c r="M1500" s="3">
        <f t="shared" si="143"/>
        <v>1.5985720509964297E-3</v>
      </c>
    </row>
    <row r="1501" spans="1:13" x14ac:dyDescent="0.2">
      <c r="A1501" t="s">
        <v>562</v>
      </c>
      <c r="B1501" t="str">
        <f t="shared" si="138"/>
        <v>P</v>
      </c>
      <c r="C1501" t="str">
        <f t="shared" si="139"/>
        <v>S</v>
      </c>
      <c r="D1501" s="3">
        <v>12024.474</v>
      </c>
      <c r="E1501" s="3">
        <v>17.914000000000001</v>
      </c>
      <c r="F1501" s="3">
        <v>11766.0342549898</v>
      </c>
      <c r="G1501" s="3">
        <v>4.1736371517181396</v>
      </c>
      <c r="H1501" s="3">
        <f t="shared" si="140"/>
        <v>2.1492810829829279</v>
      </c>
      <c r="I1501" s="3">
        <f t="shared" si="141"/>
        <v>0.23298186623412634</v>
      </c>
      <c r="J1501" s="26">
        <v>11911.334080000001</v>
      </c>
      <c r="K1501" s="26">
        <v>1.9850940699999999</v>
      </c>
      <c r="L1501" s="3">
        <f t="shared" si="142"/>
        <v>0.94091367323011066</v>
      </c>
      <c r="M1501" s="3">
        <f t="shared" si="143"/>
        <v>0.11081244110751366</v>
      </c>
    </row>
    <row r="1502" spans="1:13" x14ac:dyDescent="0.2">
      <c r="A1502" t="s">
        <v>289</v>
      </c>
      <c r="B1502" t="str">
        <f t="shared" si="138"/>
        <v>P</v>
      </c>
      <c r="C1502" t="str">
        <f t="shared" si="139"/>
        <v>S</v>
      </c>
      <c r="D1502" s="3">
        <v>17963.800999999999</v>
      </c>
      <c r="E1502" s="3">
        <v>275.70999999999998</v>
      </c>
      <c r="F1502" s="3">
        <v>17216.292861763501</v>
      </c>
      <c r="G1502" s="3">
        <v>5.2927269935607901</v>
      </c>
      <c r="H1502" s="3">
        <f t="shared" si="140"/>
        <v>4.1611913772396987</v>
      </c>
      <c r="I1502" s="3">
        <f t="shared" si="141"/>
        <v>1.9196717542203007E-2</v>
      </c>
      <c r="J1502" s="26">
        <v>17331.20594</v>
      </c>
      <c r="K1502" s="26">
        <v>2.0236601830000001</v>
      </c>
      <c r="L1502" s="3">
        <f t="shared" si="142"/>
        <v>3.5214989299870316</v>
      </c>
      <c r="M1502" s="3">
        <f t="shared" si="143"/>
        <v>7.3398142359725809E-3</v>
      </c>
    </row>
    <row r="1503" spans="1:13" x14ac:dyDescent="0.2">
      <c r="A1503" t="s">
        <v>975</v>
      </c>
      <c r="B1503" t="str">
        <f t="shared" si="138"/>
        <v>P</v>
      </c>
      <c r="C1503" t="str">
        <f t="shared" si="139"/>
        <v>S</v>
      </c>
      <c r="D1503" s="3">
        <v>14226.433000000001</v>
      </c>
      <c r="E1503" s="3">
        <v>66.244</v>
      </c>
      <c r="F1503" s="3">
        <v>13791.7191129496</v>
      </c>
      <c r="G1503" s="3">
        <v>4.9724559783935502</v>
      </c>
      <c r="H1503" s="3">
        <f t="shared" si="140"/>
        <v>3.0556773229832133</v>
      </c>
      <c r="I1503" s="3">
        <f t="shared" si="141"/>
        <v>7.5062737431217177E-2</v>
      </c>
      <c r="J1503" s="26">
        <v>13936.36364</v>
      </c>
      <c r="K1503" s="26">
        <v>2.314322948</v>
      </c>
      <c r="L1503" s="3">
        <f t="shared" si="142"/>
        <v>2.0389465159678557</v>
      </c>
      <c r="M1503" s="3">
        <f t="shared" si="143"/>
        <v>3.4936340619527807E-2</v>
      </c>
    </row>
    <row r="1504" spans="1:13" x14ac:dyDescent="0.2">
      <c r="A1504" t="s">
        <v>1254</v>
      </c>
      <c r="B1504" t="str">
        <f t="shared" si="138"/>
        <v>P</v>
      </c>
      <c r="C1504" t="str">
        <f t="shared" si="139"/>
        <v>S</v>
      </c>
      <c r="D1504" s="3">
        <v>17646.363000000001</v>
      </c>
      <c r="E1504" s="3">
        <v>301.16500000000002</v>
      </c>
      <c r="F1504" s="3">
        <v>17199.576721661299</v>
      </c>
      <c r="G1504" s="3">
        <v>7.6980028152465803</v>
      </c>
      <c r="H1504" s="3">
        <f t="shared" si="140"/>
        <v>2.5318887429591168</v>
      </c>
      <c r="I1504" s="3">
        <f t="shared" si="141"/>
        <v>2.5560748477567379E-2</v>
      </c>
      <c r="J1504" s="26">
        <v>17415.665550000002</v>
      </c>
      <c r="K1504" s="26">
        <v>4.1777462959999996</v>
      </c>
      <c r="L1504" s="3">
        <f t="shared" si="142"/>
        <v>1.307337098301784</v>
      </c>
      <c r="M1504" s="3">
        <f t="shared" si="143"/>
        <v>1.3871951574718176E-2</v>
      </c>
    </row>
    <row r="1505" spans="1:13" x14ac:dyDescent="0.2">
      <c r="A1505" t="s">
        <v>186</v>
      </c>
      <c r="B1505" t="str">
        <f t="shared" si="138"/>
        <v>P</v>
      </c>
      <c r="C1505" t="str">
        <f t="shared" si="139"/>
        <v>S</v>
      </c>
      <c r="D1505" s="3">
        <v>18170.253000000001</v>
      </c>
      <c r="E1505" s="3">
        <v>231.28200000000001</v>
      </c>
      <c r="F1505" s="3">
        <v>17503.911925049801</v>
      </c>
      <c r="G1505" s="3">
        <v>6.2822809219360298</v>
      </c>
      <c r="H1505" s="3">
        <f t="shared" si="140"/>
        <v>3.6672085685884506</v>
      </c>
      <c r="I1505" s="3">
        <f t="shared" si="141"/>
        <v>2.7162861450247013E-2</v>
      </c>
      <c r="J1505" s="26">
        <v>17767.37126</v>
      </c>
      <c r="K1505" s="26">
        <v>2.423953295</v>
      </c>
      <c r="L1505" s="3">
        <f t="shared" si="142"/>
        <v>2.2172599357862586</v>
      </c>
      <c r="M1505" s="3">
        <f t="shared" si="143"/>
        <v>1.0480509918627475E-2</v>
      </c>
    </row>
    <row r="1506" spans="1:13" x14ac:dyDescent="0.2">
      <c r="A1506" t="s">
        <v>593</v>
      </c>
      <c r="B1506" t="str">
        <f t="shared" si="138"/>
        <v>P</v>
      </c>
      <c r="C1506" t="str">
        <f t="shared" si="139"/>
        <v>S</v>
      </c>
      <c r="D1506" s="3">
        <v>11316.45</v>
      </c>
      <c r="E1506" s="3">
        <v>5.984</v>
      </c>
      <c r="F1506" s="3">
        <v>10986.053263047799</v>
      </c>
      <c r="G1506" s="3">
        <v>4.1853671073913503</v>
      </c>
      <c r="H1506" s="3">
        <f t="shared" si="140"/>
        <v>2.9196146932315479</v>
      </c>
      <c r="I1506" s="3">
        <f t="shared" si="141"/>
        <v>0.69942632142235128</v>
      </c>
      <c r="J1506" s="26">
        <v>11108.23011</v>
      </c>
      <c r="K1506" s="26">
        <v>1.9524998659999999</v>
      </c>
      <c r="L1506" s="3">
        <f t="shared" si="142"/>
        <v>1.8399753456251766</v>
      </c>
      <c r="M1506" s="3">
        <f t="shared" si="143"/>
        <v>0.32628674231283422</v>
      </c>
    </row>
    <row r="1507" spans="1:13" x14ac:dyDescent="0.2">
      <c r="A1507" t="s">
        <v>821</v>
      </c>
      <c r="B1507" t="str">
        <f t="shared" si="138"/>
        <v>P</v>
      </c>
      <c r="C1507" t="str">
        <f t="shared" si="139"/>
        <v>S</v>
      </c>
      <c r="D1507" s="3">
        <v>18588.938999999998</v>
      </c>
      <c r="E1507" s="3">
        <v>266.77800000000002</v>
      </c>
      <c r="F1507" s="3">
        <v>18008.839790312501</v>
      </c>
      <c r="G1507" s="3">
        <v>5.6762287616729701</v>
      </c>
      <c r="H1507" s="3">
        <f t="shared" si="140"/>
        <v>3.1206687465459861</v>
      </c>
      <c r="I1507" s="3">
        <f t="shared" si="141"/>
        <v>2.1276974719328316E-2</v>
      </c>
      <c r="J1507" s="26">
        <v>18241.9764</v>
      </c>
      <c r="K1507" s="26">
        <v>1.9358639719999999</v>
      </c>
      <c r="L1507" s="3">
        <f t="shared" si="142"/>
        <v>1.8665002881552248</v>
      </c>
      <c r="M1507" s="3">
        <f t="shared" si="143"/>
        <v>7.2564603228152235E-3</v>
      </c>
    </row>
    <row r="1508" spans="1:13" x14ac:dyDescent="0.2">
      <c r="A1508" t="s">
        <v>226</v>
      </c>
      <c r="B1508" t="str">
        <f t="shared" si="138"/>
        <v>P</v>
      </c>
      <c r="C1508" t="str">
        <f t="shared" si="139"/>
        <v>S</v>
      </c>
      <c r="D1508" s="3">
        <v>17807.129000000001</v>
      </c>
      <c r="E1508" s="3">
        <v>754.42399999999998</v>
      </c>
      <c r="F1508" s="3">
        <v>17294.900803828601</v>
      </c>
      <c r="G1508" s="3">
        <v>5.4152200222015301</v>
      </c>
      <c r="H1508" s="3">
        <f t="shared" si="140"/>
        <v>2.8765344271465643</v>
      </c>
      <c r="I1508" s="3">
        <f t="shared" si="141"/>
        <v>7.1779530107758107E-3</v>
      </c>
      <c r="J1508" s="26">
        <v>17468.925360000001</v>
      </c>
      <c r="K1508" s="26">
        <v>2.1808540820000002</v>
      </c>
      <c r="L1508" s="3">
        <f t="shared" si="142"/>
        <v>1.8992597852242195</v>
      </c>
      <c r="M1508" s="3">
        <f t="shared" si="143"/>
        <v>2.8907538492942966E-3</v>
      </c>
    </row>
    <row r="1509" spans="1:13" x14ac:dyDescent="0.2">
      <c r="A1509" t="s">
        <v>525</v>
      </c>
      <c r="B1509" t="str">
        <f t="shared" si="138"/>
        <v>P</v>
      </c>
      <c r="C1509" t="str">
        <f t="shared" si="139"/>
        <v>S</v>
      </c>
      <c r="D1509" s="3">
        <v>17038.873</v>
      </c>
      <c r="E1509" s="3">
        <v>703.59299999999996</v>
      </c>
      <c r="F1509" s="3">
        <v>16355.292921338099</v>
      </c>
      <c r="G1509" s="3">
        <v>4.8072948455810502</v>
      </c>
      <c r="H1509" s="3">
        <f t="shared" si="140"/>
        <v>4.0118855200217771</v>
      </c>
      <c r="I1509" s="3">
        <f t="shared" si="141"/>
        <v>6.8324938502529881E-3</v>
      </c>
      <c r="J1509" s="26">
        <v>16433.918979999999</v>
      </c>
      <c r="K1509" s="26">
        <v>2.119000196</v>
      </c>
      <c r="L1509" s="3">
        <f t="shared" si="142"/>
        <v>3.5504344682890765</v>
      </c>
      <c r="M1509" s="3">
        <f t="shared" si="143"/>
        <v>3.011684590381087E-3</v>
      </c>
    </row>
    <row r="1510" spans="1:13" x14ac:dyDescent="0.2">
      <c r="A1510" t="s">
        <v>1540</v>
      </c>
      <c r="B1510" t="str">
        <f t="shared" si="138"/>
        <v>P</v>
      </c>
      <c r="C1510" t="str">
        <f t="shared" si="139"/>
        <v>S</v>
      </c>
      <c r="D1510" s="3">
        <v>14596.017</v>
      </c>
      <c r="E1510" s="3">
        <v>56.487000000000002</v>
      </c>
      <c r="F1510" s="3">
        <v>14172.8004556493</v>
      </c>
      <c r="G1510" s="3">
        <v>7.3716542720794598</v>
      </c>
      <c r="H1510" s="3">
        <f t="shared" si="140"/>
        <v>2.8995344712924092</v>
      </c>
      <c r="I1510" s="3">
        <f t="shared" si="141"/>
        <v>0.13050178398710252</v>
      </c>
      <c r="J1510" s="26">
        <v>14446.387650000001</v>
      </c>
      <c r="K1510" s="26">
        <v>2.0475440030000001</v>
      </c>
      <c r="L1510" s="3">
        <f t="shared" si="142"/>
        <v>1.025138227778162</v>
      </c>
      <c r="M1510" s="3">
        <f t="shared" si="143"/>
        <v>3.6248057128188786E-2</v>
      </c>
    </row>
    <row r="1511" spans="1:13" x14ac:dyDescent="0.2">
      <c r="A1511" t="s">
        <v>255</v>
      </c>
      <c r="B1511" t="str">
        <f t="shared" si="138"/>
        <v>P</v>
      </c>
      <c r="C1511" t="str">
        <f t="shared" si="139"/>
        <v>S</v>
      </c>
      <c r="D1511" s="3">
        <v>14456.828</v>
      </c>
      <c r="E1511" s="3">
        <v>91.186000000000007</v>
      </c>
      <c r="F1511" s="3">
        <v>14039.4340372262</v>
      </c>
      <c r="G1511" s="3">
        <v>4.5594248771667401</v>
      </c>
      <c r="H1511" s="3">
        <f t="shared" si="140"/>
        <v>2.8871752695252377</v>
      </c>
      <c r="I1511" s="3">
        <f t="shared" si="141"/>
        <v>5.0001369477405959E-2</v>
      </c>
      <c r="J1511" s="26">
        <v>14217.434080000001</v>
      </c>
      <c r="K1511" s="26">
        <v>2.407887697</v>
      </c>
      <c r="L1511" s="3">
        <f t="shared" si="142"/>
        <v>1.6559228621935504</v>
      </c>
      <c r="M1511" s="3">
        <f t="shared" si="143"/>
        <v>2.6406330982826309E-2</v>
      </c>
    </row>
    <row r="1512" spans="1:13" x14ac:dyDescent="0.2">
      <c r="A1512" t="s">
        <v>1299</v>
      </c>
      <c r="B1512" t="str">
        <f t="shared" si="138"/>
        <v>P</v>
      </c>
      <c r="C1512" t="str">
        <f t="shared" si="139"/>
        <v>S</v>
      </c>
      <c r="D1512" s="3">
        <v>14319.672</v>
      </c>
      <c r="E1512" s="3">
        <v>174.68700000000001</v>
      </c>
      <c r="F1512" s="3">
        <v>13921.3146950427</v>
      </c>
      <c r="G1512" s="3">
        <v>8.0381431579589808</v>
      </c>
      <c r="H1512" s="3">
        <f t="shared" si="140"/>
        <v>2.7818884745216272</v>
      </c>
      <c r="I1512" s="3">
        <f t="shared" si="141"/>
        <v>4.6014546920829714E-2</v>
      </c>
      <c r="J1512" s="26">
        <v>14093.96164</v>
      </c>
      <c r="K1512" s="26">
        <v>3.830666065</v>
      </c>
      <c r="L1512" s="3">
        <f t="shared" si="142"/>
        <v>1.5762257682997274</v>
      </c>
      <c r="M1512" s="3">
        <f t="shared" si="143"/>
        <v>2.1928741491925557E-2</v>
      </c>
    </row>
    <row r="1513" spans="1:13" x14ac:dyDescent="0.2">
      <c r="A1513" t="s">
        <v>1458</v>
      </c>
      <c r="B1513" t="str">
        <f t="shared" si="138"/>
        <v>P</v>
      </c>
      <c r="C1513" t="str">
        <f t="shared" si="139"/>
        <v>S</v>
      </c>
      <c r="D1513" s="3">
        <v>14298.165000000001</v>
      </c>
      <c r="E1513" s="3">
        <v>247.11199999999999</v>
      </c>
      <c r="F1513" s="3">
        <v>13911.008443917901</v>
      </c>
      <c r="G1513" s="3">
        <v>5.4759368896484304</v>
      </c>
      <c r="H1513" s="3">
        <f t="shared" si="140"/>
        <v>2.7077359652941477</v>
      </c>
      <c r="I1513" s="3">
        <f t="shared" si="141"/>
        <v>2.2159736838552681E-2</v>
      </c>
      <c r="J1513" s="26">
        <v>14022.04408</v>
      </c>
      <c r="K1513" s="26">
        <v>3.3850281240000002</v>
      </c>
      <c r="L1513" s="3">
        <f t="shared" si="142"/>
        <v>1.9311633345957413</v>
      </c>
      <c r="M1513" s="3">
        <f t="shared" si="143"/>
        <v>1.3698355903396032E-2</v>
      </c>
    </row>
    <row r="1514" spans="1:13" x14ac:dyDescent="0.2">
      <c r="A1514" t="s">
        <v>1465</v>
      </c>
      <c r="B1514" t="str">
        <f t="shared" si="138"/>
        <v>P</v>
      </c>
      <c r="C1514" t="str">
        <f t="shared" si="139"/>
        <v>S</v>
      </c>
      <c r="D1514" s="3">
        <v>17276.151999999998</v>
      </c>
      <c r="E1514" s="3">
        <v>1800.018</v>
      </c>
      <c r="F1514" s="3">
        <v>16822.20085076</v>
      </c>
      <c r="G1514" s="3">
        <v>6.8631870746612504</v>
      </c>
      <c r="H1514" s="3">
        <f t="shared" si="140"/>
        <v>2.6276172450902142</v>
      </c>
      <c r="I1514" s="3">
        <f t="shared" si="141"/>
        <v>3.8128435797093419E-3</v>
      </c>
      <c r="J1514" s="26">
        <v>16914.316920000001</v>
      </c>
      <c r="K1514" s="26">
        <v>1.94581604</v>
      </c>
      <c r="L1514" s="3">
        <f t="shared" si="142"/>
        <v>2.0944194054323968</v>
      </c>
      <c r="M1514" s="3">
        <f t="shared" si="143"/>
        <v>1.0809981011300999E-3</v>
      </c>
    </row>
    <row r="1515" spans="1:13" x14ac:dyDescent="0.2">
      <c r="A1515" t="s">
        <v>1049</v>
      </c>
      <c r="B1515" t="str">
        <f t="shared" si="138"/>
        <v>P</v>
      </c>
      <c r="C1515" t="str">
        <f t="shared" si="139"/>
        <v>S</v>
      </c>
      <c r="D1515" s="3">
        <v>17970.775000000001</v>
      </c>
      <c r="E1515" s="3">
        <v>637.88599999999997</v>
      </c>
      <c r="F1515" s="3">
        <v>17552.868359897799</v>
      </c>
      <c r="G1515" s="3">
        <v>7.4932298660278303</v>
      </c>
      <c r="H1515" s="3">
        <f t="shared" si="140"/>
        <v>2.3254792300398996</v>
      </c>
      <c r="I1515" s="3">
        <f t="shared" si="141"/>
        <v>1.1746973387137875E-2</v>
      </c>
      <c r="J1515" s="26">
        <v>17565.11031</v>
      </c>
      <c r="K1515" s="26">
        <v>1.9426608089999999</v>
      </c>
      <c r="L1515" s="3">
        <f t="shared" si="142"/>
        <v>2.2573577934173756</v>
      </c>
      <c r="M1515" s="3">
        <f t="shared" si="143"/>
        <v>3.0454670724863065E-3</v>
      </c>
    </row>
    <row r="1516" spans="1:13" x14ac:dyDescent="0.2">
      <c r="A1516" t="s">
        <v>1194</v>
      </c>
      <c r="B1516" t="str">
        <f t="shared" si="138"/>
        <v>P</v>
      </c>
      <c r="C1516" t="str">
        <f t="shared" si="139"/>
        <v>S</v>
      </c>
      <c r="D1516" s="3">
        <v>18385.517</v>
      </c>
      <c r="E1516" s="3">
        <v>708.95600000000002</v>
      </c>
      <c r="F1516" s="3">
        <v>17828.104672050002</v>
      </c>
      <c r="G1516" s="3">
        <v>34.608828067779498</v>
      </c>
      <c r="H1516" s="3">
        <f t="shared" si="140"/>
        <v>3.0318012158700687</v>
      </c>
      <c r="I1516" s="3">
        <f t="shared" si="141"/>
        <v>4.8816609306895631E-2</v>
      </c>
      <c r="J1516" s="26">
        <v>17978.975149999998</v>
      </c>
      <c r="K1516" s="26">
        <v>1.937626839</v>
      </c>
      <c r="L1516" s="3">
        <f t="shared" si="142"/>
        <v>2.2112070604269731</v>
      </c>
      <c r="M1516" s="3">
        <f t="shared" si="143"/>
        <v>2.7330706545963361E-3</v>
      </c>
    </row>
    <row r="1517" spans="1:13" x14ac:dyDescent="0.2">
      <c r="A1517" t="s">
        <v>732</v>
      </c>
      <c r="B1517" t="str">
        <f t="shared" si="138"/>
        <v>P</v>
      </c>
      <c r="C1517" t="str">
        <f t="shared" si="139"/>
        <v>S</v>
      </c>
      <c r="D1517" s="3">
        <v>12171.494000000001</v>
      </c>
      <c r="E1517" s="3">
        <v>4.327</v>
      </c>
      <c r="F1517" s="3">
        <v>11932.6592825391</v>
      </c>
      <c r="G1517" s="3">
        <v>4.6918630599975497</v>
      </c>
      <c r="H1517" s="3">
        <f t="shared" si="140"/>
        <v>1.9622465201141348</v>
      </c>
      <c r="I1517" s="3">
        <f t="shared" si="141"/>
        <v>1.0843224081344003</v>
      </c>
      <c r="J1517" s="26">
        <v>12093.35979</v>
      </c>
      <c r="K1517" s="26">
        <v>1.8804199699999999</v>
      </c>
      <c r="L1517" s="3">
        <f t="shared" si="142"/>
        <v>0.64194428391453151</v>
      </c>
      <c r="M1517" s="3">
        <f t="shared" si="143"/>
        <v>0.43457822278715041</v>
      </c>
    </row>
    <row r="1518" spans="1:13" x14ac:dyDescent="0.2">
      <c r="A1518" t="s">
        <v>68</v>
      </c>
      <c r="B1518" t="str">
        <f t="shared" si="138"/>
        <v>P</v>
      </c>
      <c r="C1518" t="str">
        <f t="shared" si="139"/>
        <v>S</v>
      </c>
      <c r="D1518" s="3">
        <v>14108.183000000001</v>
      </c>
      <c r="E1518" s="3">
        <v>24.225000000000001</v>
      </c>
      <c r="F1518" s="3">
        <v>13736.8486638534</v>
      </c>
      <c r="G1518" s="3">
        <v>5.8524842262268004</v>
      </c>
      <c r="H1518" s="3">
        <f t="shared" si="140"/>
        <v>2.6320493301412471</v>
      </c>
      <c r="I1518" s="3">
        <f t="shared" si="141"/>
        <v>0.24158861614971311</v>
      </c>
      <c r="J1518" s="26">
        <v>13990.92186</v>
      </c>
      <c r="K1518" s="26">
        <v>2.0127849580000001</v>
      </c>
      <c r="L1518" s="3">
        <f t="shared" si="142"/>
        <v>0.83115692502713157</v>
      </c>
      <c r="M1518" s="3">
        <f t="shared" si="143"/>
        <v>8.308709836945305E-2</v>
      </c>
    </row>
    <row r="1519" spans="1:13" x14ac:dyDescent="0.2">
      <c r="A1519" t="s">
        <v>1234</v>
      </c>
      <c r="B1519" t="str">
        <f t="shared" si="138"/>
        <v>P</v>
      </c>
      <c r="C1519" t="str">
        <f t="shared" si="139"/>
        <v>S</v>
      </c>
      <c r="D1519" s="3">
        <v>16725.451000000001</v>
      </c>
      <c r="E1519" s="3">
        <v>1392.0909999999999</v>
      </c>
      <c r="F1519" s="3">
        <v>16014.512493993099</v>
      </c>
      <c r="G1519" s="3">
        <v>6.9644467830657897</v>
      </c>
      <c r="H1519" s="3">
        <f t="shared" si="140"/>
        <v>4.2506387780329611</v>
      </c>
      <c r="I1519" s="3">
        <f t="shared" si="141"/>
        <v>5.0028674727914989E-3</v>
      </c>
      <c r="J1519" s="26">
        <v>16050.884910000001</v>
      </c>
      <c r="K1519" s="26">
        <v>2.5013947490000001</v>
      </c>
      <c r="L1519" s="3">
        <f t="shared" si="142"/>
        <v>4.0331713028246607</v>
      </c>
      <c r="M1519" s="3">
        <f t="shared" si="143"/>
        <v>1.7968615191104606E-3</v>
      </c>
    </row>
    <row r="1520" spans="1:13" x14ac:dyDescent="0.2">
      <c r="A1520" t="s">
        <v>1497</v>
      </c>
      <c r="B1520" t="str">
        <f t="shared" si="138"/>
        <v>P</v>
      </c>
      <c r="C1520" t="str">
        <f t="shared" si="139"/>
        <v>S</v>
      </c>
      <c r="D1520" s="3">
        <v>12173.305</v>
      </c>
      <c r="E1520" s="3">
        <v>6.617</v>
      </c>
      <c r="F1520" s="3">
        <v>11966.558357479</v>
      </c>
      <c r="G1520" s="3">
        <v>6.4212727546691797</v>
      </c>
      <c r="H1520" s="3">
        <f t="shared" si="140"/>
        <v>1.698360819194134</v>
      </c>
      <c r="I1520" s="3">
        <f t="shared" si="141"/>
        <v>0.97042054627008911</v>
      </c>
      <c r="J1520" s="26">
        <v>12151.903490000001</v>
      </c>
      <c r="K1520" s="26">
        <v>2.2173278330000001</v>
      </c>
      <c r="L1520" s="3">
        <f t="shared" si="142"/>
        <v>0.17580689878385278</v>
      </c>
      <c r="M1520" s="3">
        <f t="shared" si="143"/>
        <v>0.33509563744899501</v>
      </c>
    </row>
    <row r="1521" spans="1:13" x14ac:dyDescent="0.2">
      <c r="A1521" t="s">
        <v>976</v>
      </c>
      <c r="B1521" t="str">
        <f t="shared" si="138"/>
        <v>P</v>
      </c>
      <c r="C1521" t="str">
        <f t="shared" si="139"/>
        <v>S</v>
      </c>
      <c r="D1521" s="3">
        <v>14947.777</v>
      </c>
      <c r="E1521" s="3">
        <v>26.538</v>
      </c>
      <c r="F1521" s="3">
        <v>14599.993401555999</v>
      </c>
      <c r="G1521" s="3">
        <v>6.09527587890625</v>
      </c>
      <c r="H1521" s="3">
        <f t="shared" si="140"/>
        <v>2.3266576591556105</v>
      </c>
      <c r="I1521" s="3">
        <f t="shared" si="141"/>
        <v>0.22968105655687127</v>
      </c>
      <c r="J1521" s="26">
        <v>14731.58195</v>
      </c>
      <c r="K1521" s="26">
        <v>2.1488931180000002</v>
      </c>
      <c r="L1521" s="3">
        <f t="shared" si="142"/>
        <v>1.4463357996309436</v>
      </c>
      <c r="M1521" s="3">
        <f t="shared" si="143"/>
        <v>8.0974192403346149E-2</v>
      </c>
    </row>
    <row r="1522" spans="1:13" x14ac:dyDescent="0.2">
      <c r="A1522" t="s">
        <v>1183</v>
      </c>
      <c r="B1522" t="str">
        <f t="shared" si="138"/>
        <v>P</v>
      </c>
      <c r="C1522" t="str">
        <f t="shared" si="139"/>
        <v>S</v>
      </c>
      <c r="D1522" s="3">
        <v>14003.593000000001</v>
      </c>
      <c r="E1522" s="3">
        <v>54.988999999999997</v>
      </c>
      <c r="F1522" s="3">
        <v>13637.3216305566</v>
      </c>
      <c r="G1522" s="3">
        <v>6.1557230949401802</v>
      </c>
      <c r="H1522" s="3">
        <f t="shared" si="140"/>
        <v>2.6155528045081038</v>
      </c>
      <c r="I1522" s="3">
        <f t="shared" si="141"/>
        <v>0.11194462701522451</v>
      </c>
      <c r="J1522" s="26">
        <v>13816.28298</v>
      </c>
      <c r="K1522" s="26">
        <v>2.0029759409999999</v>
      </c>
      <c r="L1522" s="3">
        <f t="shared" si="142"/>
        <v>1.3375854325386405</v>
      </c>
      <c r="M1522" s="3">
        <f t="shared" si="143"/>
        <v>3.642502938769572E-2</v>
      </c>
    </row>
    <row r="1523" spans="1:13" x14ac:dyDescent="0.2">
      <c r="A1523" t="s">
        <v>1984</v>
      </c>
      <c r="B1523" t="str">
        <f t="shared" si="138"/>
        <v>P</v>
      </c>
      <c r="C1523" t="str">
        <f t="shared" si="139"/>
        <v>S</v>
      </c>
      <c r="D1523" s="3">
        <v>14542.579</v>
      </c>
      <c r="E1523" s="3">
        <v>56.945</v>
      </c>
      <c r="F1523" s="3">
        <v>14231.1018835712</v>
      </c>
      <c r="G1523" s="3">
        <v>5.9163661003112704</v>
      </c>
      <c r="H1523" s="3">
        <f t="shared" si="140"/>
        <v>2.1418286015760994</v>
      </c>
      <c r="I1523" s="3">
        <f t="shared" si="141"/>
        <v>0.10389614716500606</v>
      </c>
      <c r="J1523" s="26">
        <v>14391.276019999999</v>
      </c>
      <c r="K1523" s="26">
        <v>2.0575060839999999</v>
      </c>
      <c r="L1523" s="3">
        <f t="shared" si="142"/>
        <v>1.0404136707801306</v>
      </c>
      <c r="M1523" s="3">
        <f t="shared" si="143"/>
        <v>3.613146165598384E-2</v>
      </c>
    </row>
    <row r="1524" spans="1:13" x14ac:dyDescent="0.2">
      <c r="A1524" t="s">
        <v>947</v>
      </c>
      <c r="B1524" t="str">
        <f t="shared" ref="B1524:B1587" si="144">IF(LEFT(A1524,1)="N","N","P")</f>
        <v>P</v>
      </c>
      <c r="C1524" t="str">
        <f t="shared" si="139"/>
        <v>S</v>
      </c>
      <c r="D1524" s="3">
        <v>13566.641</v>
      </c>
      <c r="E1524" s="3">
        <v>32.677999999999997</v>
      </c>
      <c r="F1524" s="3">
        <v>13129.386852545</v>
      </c>
      <c r="G1524" s="3">
        <v>5.7613732814788801</v>
      </c>
      <c r="H1524" s="3">
        <f t="shared" si="140"/>
        <v>3.2230096414801559</v>
      </c>
      <c r="I1524" s="3">
        <f t="shared" si="141"/>
        <v>0.1763074019670384</v>
      </c>
      <c r="J1524" s="26">
        <v>13270.420630000001</v>
      </c>
      <c r="K1524" s="26">
        <v>2.082221031</v>
      </c>
      <c r="L1524" s="3">
        <f t="shared" si="142"/>
        <v>2.1834466615575594</v>
      </c>
      <c r="M1524" s="3">
        <f t="shared" si="143"/>
        <v>6.3719353418201854E-2</v>
      </c>
    </row>
    <row r="1525" spans="1:13" x14ac:dyDescent="0.2">
      <c r="A1525" t="s">
        <v>969</v>
      </c>
      <c r="B1525" t="str">
        <f t="shared" si="144"/>
        <v>P</v>
      </c>
      <c r="C1525" t="str">
        <f t="shared" si="139"/>
        <v>S</v>
      </c>
      <c r="D1525" s="3">
        <v>18195.268</v>
      </c>
      <c r="E1525" s="3">
        <v>560.37699999999995</v>
      </c>
      <c r="F1525" s="3">
        <v>17688.684123759002</v>
      </c>
      <c r="G1525" s="3">
        <v>6.1684401035308802</v>
      </c>
      <c r="H1525" s="3">
        <f t="shared" si="140"/>
        <v>2.7841517708944905</v>
      </c>
      <c r="I1525" s="3">
        <f t="shared" si="141"/>
        <v>1.1007661098744025E-2</v>
      </c>
      <c r="J1525" s="26">
        <v>17760.966209999999</v>
      </c>
      <c r="K1525" s="26">
        <v>2.115613937</v>
      </c>
      <c r="L1525" s="3">
        <f t="shared" si="142"/>
        <v>2.3868941639111956</v>
      </c>
      <c r="M1525" s="3">
        <f t="shared" si="143"/>
        <v>3.7753404172548126E-3</v>
      </c>
    </row>
    <row r="1526" spans="1:13" x14ac:dyDescent="0.2">
      <c r="A1526" t="s">
        <v>2002</v>
      </c>
      <c r="B1526" t="str">
        <f t="shared" si="144"/>
        <v>P</v>
      </c>
      <c r="C1526" t="str">
        <f t="shared" si="139"/>
        <v>S</v>
      </c>
      <c r="D1526" s="3">
        <v>17914.803</v>
      </c>
      <c r="E1526" s="3">
        <v>897.89800000000002</v>
      </c>
      <c r="F1526" s="3">
        <v>17262.402818419501</v>
      </c>
      <c r="G1526" s="3">
        <v>7.1103448867797798</v>
      </c>
      <c r="H1526" s="3">
        <f t="shared" si="140"/>
        <v>3.6416821417489134</v>
      </c>
      <c r="I1526" s="3">
        <f t="shared" si="141"/>
        <v>7.9188781874776192E-3</v>
      </c>
      <c r="J1526" s="26">
        <v>17439.81165</v>
      </c>
      <c r="K1526" s="26">
        <v>1.9104189869999999</v>
      </c>
      <c r="L1526" s="3">
        <f t="shared" si="142"/>
        <v>2.6513903055478769</v>
      </c>
      <c r="M1526" s="3">
        <f t="shared" si="143"/>
        <v>2.1276570245172613E-3</v>
      </c>
    </row>
    <row r="1527" spans="1:13" x14ac:dyDescent="0.2">
      <c r="A1527" t="s">
        <v>722</v>
      </c>
      <c r="B1527" t="str">
        <f t="shared" si="144"/>
        <v>P</v>
      </c>
      <c r="C1527" t="str">
        <f t="shared" si="139"/>
        <v>S</v>
      </c>
      <c r="D1527" s="3">
        <v>12830.802</v>
      </c>
      <c r="E1527" s="3">
        <v>4.59</v>
      </c>
      <c r="F1527" s="3">
        <v>12550.901651652999</v>
      </c>
      <c r="G1527" s="3">
        <v>4.6172289848327601</v>
      </c>
      <c r="H1527" s="3">
        <f t="shared" si="140"/>
        <v>2.1814719636933106</v>
      </c>
      <c r="I1527" s="3">
        <f t="shared" si="141"/>
        <v>1.005932240704305</v>
      </c>
      <c r="J1527" s="26">
        <v>12701.429819999999</v>
      </c>
      <c r="K1527" s="26">
        <v>1.906400919</v>
      </c>
      <c r="L1527" s="3">
        <f t="shared" si="142"/>
        <v>1.0082937917676564</v>
      </c>
      <c r="M1527" s="3">
        <f t="shared" si="143"/>
        <v>0.41533789084967321</v>
      </c>
    </row>
    <row r="1528" spans="1:13" x14ac:dyDescent="0.2">
      <c r="A1528" t="s">
        <v>1475</v>
      </c>
      <c r="B1528" t="str">
        <f t="shared" si="144"/>
        <v>P</v>
      </c>
      <c r="C1528" t="str">
        <f t="shared" si="139"/>
        <v>S</v>
      </c>
      <c r="D1528" s="3">
        <v>18244.383000000002</v>
      </c>
      <c r="E1528" s="3">
        <v>590.88099999999997</v>
      </c>
      <c r="F1528" s="3">
        <v>17729.8293757951</v>
      </c>
      <c r="G1528" s="3">
        <v>5.5194611549377397</v>
      </c>
      <c r="H1528" s="3">
        <f t="shared" si="140"/>
        <v>2.820339960002495</v>
      </c>
      <c r="I1528" s="3">
        <f t="shared" si="141"/>
        <v>9.3410706300215106E-3</v>
      </c>
      <c r="J1528" s="26">
        <v>17934.894779999999</v>
      </c>
      <c r="K1528" s="26">
        <v>2.2920560839999999</v>
      </c>
      <c r="L1528" s="3">
        <f t="shared" si="142"/>
        <v>1.6963479663850671</v>
      </c>
      <c r="M1528" s="3">
        <f t="shared" si="143"/>
        <v>3.8790485461539636E-3</v>
      </c>
    </row>
    <row r="1529" spans="1:13" x14ac:dyDescent="0.2">
      <c r="A1529" t="s">
        <v>1348</v>
      </c>
      <c r="B1529" t="str">
        <f t="shared" si="144"/>
        <v>P</v>
      </c>
      <c r="C1529" t="str">
        <f t="shared" si="139"/>
        <v>S</v>
      </c>
      <c r="D1529" s="3">
        <v>14673.837</v>
      </c>
      <c r="E1529" s="3">
        <v>148.28700000000001</v>
      </c>
      <c r="F1529" s="3">
        <v>14395.626583932</v>
      </c>
      <c r="G1529" s="3">
        <v>8.8242330551147408</v>
      </c>
      <c r="H1529" s="3">
        <f t="shared" si="140"/>
        <v>1.895962290353908</v>
      </c>
      <c r="I1529" s="3">
        <f t="shared" si="141"/>
        <v>5.9507799437002171E-2</v>
      </c>
      <c r="J1529" s="26">
        <v>14612.155989999999</v>
      </c>
      <c r="K1529" s="26">
        <v>3.7937457559999999</v>
      </c>
      <c r="L1529" s="3">
        <f t="shared" si="142"/>
        <v>0.42034683907147286</v>
      </c>
      <c r="M1529" s="3">
        <f t="shared" si="143"/>
        <v>2.5583805431359456E-2</v>
      </c>
    </row>
    <row r="1530" spans="1:13" x14ac:dyDescent="0.2">
      <c r="A1530" t="s">
        <v>245</v>
      </c>
      <c r="B1530" t="str">
        <f t="shared" si="144"/>
        <v>P</v>
      </c>
      <c r="C1530" t="str">
        <f t="shared" si="139"/>
        <v>S</v>
      </c>
      <c r="D1530" s="3">
        <v>14914.589</v>
      </c>
      <c r="E1530" s="3">
        <v>52.648000000000003</v>
      </c>
      <c r="F1530" s="3">
        <v>14573.113942068499</v>
      </c>
      <c r="G1530" s="3">
        <v>6.2971341609954798</v>
      </c>
      <c r="H1530" s="3">
        <f t="shared" si="140"/>
        <v>2.2895371634545243</v>
      </c>
      <c r="I1530" s="3">
        <f t="shared" si="141"/>
        <v>0.11960823129075139</v>
      </c>
      <c r="J1530" s="26">
        <v>14688.27211</v>
      </c>
      <c r="K1530" s="26">
        <v>2.0766599179999998</v>
      </c>
      <c r="L1530" s="3">
        <f t="shared" si="142"/>
        <v>1.5174195547728473</v>
      </c>
      <c r="M1530" s="3">
        <f t="shared" si="143"/>
        <v>3.9444231841665393E-2</v>
      </c>
    </row>
    <row r="1531" spans="1:13" x14ac:dyDescent="0.2">
      <c r="A1531" t="s">
        <v>76</v>
      </c>
      <c r="B1531" t="str">
        <f t="shared" si="144"/>
        <v>P</v>
      </c>
      <c r="C1531" t="str">
        <f t="shared" si="139"/>
        <v>S</v>
      </c>
      <c r="D1531" s="3">
        <v>11778.344999999999</v>
      </c>
      <c r="E1531" s="3">
        <v>3.823</v>
      </c>
      <c r="F1531" s="3">
        <v>11538.199291123199</v>
      </c>
      <c r="G1531" s="3">
        <v>2.7803242206573402</v>
      </c>
      <c r="H1531" s="3">
        <f t="shared" si="140"/>
        <v>2.0388748069172724</v>
      </c>
      <c r="I1531" s="3">
        <f t="shared" si="141"/>
        <v>0.72726241712198281</v>
      </c>
      <c r="J1531" s="26">
        <v>11676.69335</v>
      </c>
      <c r="K1531" s="26">
        <v>1.8396558759999999</v>
      </c>
      <c r="L1531" s="3">
        <f t="shared" si="142"/>
        <v>0.86303848291079766</v>
      </c>
      <c r="M1531" s="3">
        <f t="shared" si="143"/>
        <v>0.48120739628563952</v>
      </c>
    </row>
    <row r="1532" spans="1:13" x14ac:dyDescent="0.2">
      <c r="A1532" t="s">
        <v>582</v>
      </c>
      <c r="B1532" t="str">
        <f t="shared" si="144"/>
        <v>P</v>
      </c>
      <c r="C1532" t="str">
        <f t="shared" si="139"/>
        <v>S</v>
      </c>
      <c r="D1532" s="3">
        <v>13945.513000000001</v>
      </c>
      <c r="E1532" s="3">
        <v>26.074000000000002</v>
      </c>
      <c r="F1532" s="3">
        <v>13565.429379703601</v>
      </c>
      <c r="G1532" s="3">
        <v>5.9257261753082204</v>
      </c>
      <c r="H1532" s="3">
        <f t="shared" si="140"/>
        <v>2.7254904161388693</v>
      </c>
      <c r="I1532" s="3">
        <f t="shared" si="141"/>
        <v>0.22726571202378693</v>
      </c>
      <c r="J1532" s="26">
        <v>13615.504010000001</v>
      </c>
      <c r="K1532" s="26">
        <v>1.8882899280000001</v>
      </c>
      <c r="L1532" s="3">
        <f t="shared" si="142"/>
        <v>2.3664169973524833</v>
      </c>
      <c r="M1532" s="3">
        <f t="shared" si="143"/>
        <v>7.2420416046636488E-2</v>
      </c>
    </row>
    <row r="1533" spans="1:13" x14ac:dyDescent="0.2">
      <c r="A1533" t="s">
        <v>1349</v>
      </c>
      <c r="B1533" t="str">
        <f t="shared" si="144"/>
        <v>P</v>
      </c>
      <c r="C1533" t="str">
        <f t="shared" si="139"/>
        <v>S</v>
      </c>
      <c r="D1533" s="3">
        <v>17901.646000000001</v>
      </c>
      <c r="E1533" s="3">
        <v>228.09899999999999</v>
      </c>
      <c r="F1533" s="3">
        <v>17380.085478265901</v>
      </c>
      <c r="G1533" s="3">
        <v>10.233226776123001</v>
      </c>
      <c r="H1533" s="3">
        <f t="shared" si="140"/>
        <v>2.9134780217087295</v>
      </c>
      <c r="I1533" s="3">
        <f t="shared" si="141"/>
        <v>4.4863093552023468E-2</v>
      </c>
      <c r="J1533" s="26">
        <v>17494.24437</v>
      </c>
      <c r="K1533" s="26">
        <v>2.8413801190000001</v>
      </c>
      <c r="L1533" s="3">
        <f t="shared" si="142"/>
        <v>2.2757774899581875</v>
      </c>
      <c r="M1533" s="3">
        <f t="shared" si="143"/>
        <v>1.245678463737237E-2</v>
      </c>
    </row>
    <row r="1534" spans="1:13" x14ac:dyDescent="0.2">
      <c r="A1534" t="s">
        <v>747</v>
      </c>
      <c r="B1534" t="str">
        <f t="shared" si="144"/>
        <v>P</v>
      </c>
      <c r="C1534" t="str">
        <f t="shared" si="139"/>
        <v>S</v>
      </c>
      <c r="D1534" s="3">
        <v>17245.330000000002</v>
      </c>
      <c r="E1534" s="3">
        <v>1608.2719999999999</v>
      </c>
      <c r="F1534" s="3">
        <v>16705.094024883299</v>
      </c>
      <c r="G1534" s="3">
        <v>6.0331320762634197</v>
      </c>
      <c r="H1534" s="3">
        <f t="shared" si="140"/>
        <v>3.132650840063381</v>
      </c>
      <c r="I1534" s="3">
        <f t="shared" si="141"/>
        <v>3.7513132581201564E-3</v>
      </c>
      <c r="J1534" s="26">
        <v>16823.863700000002</v>
      </c>
      <c r="K1534" s="26">
        <v>1.9153890609999999</v>
      </c>
      <c r="L1534" s="3">
        <f t="shared" si="142"/>
        <v>2.4439445345493533</v>
      </c>
      <c r="M1534" s="3">
        <f t="shared" si="143"/>
        <v>1.190960895296318E-3</v>
      </c>
    </row>
    <row r="1535" spans="1:13" x14ac:dyDescent="0.2">
      <c r="A1535" t="s">
        <v>257</v>
      </c>
      <c r="B1535" t="str">
        <f t="shared" si="144"/>
        <v>P</v>
      </c>
      <c r="C1535" t="str">
        <f t="shared" si="139"/>
        <v>S</v>
      </c>
      <c r="D1535" s="3">
        <v>12086.004000000001</v>
      </c>
      <c r="E1535" s="3">
        <v>9.5579999999999998</v>
      </c>
      <c r="F1535" s="3">
        <v>11705.580240556101</v>
      </c>
      <c r="G1535" s="3">
        <v>1.8560876846313401</v>
      </c>
      <c r="H1535" s="3">
        <f t="shared" si="140"/>
        <v>3.1476388676017319</v>
      </c>
      <c r="I1535" s="3">
        <f t="shared" si="141"/>
        <v>0.19419205740022391</v>
      </c>
      <c r="J1535" s="26">
        <v>11836.468730000001</v>
      </c>
      <c r="K1535" s="26">
        <v>1.844159842</v>
      </c>
      <c r="L1535" s="3">
        <f t="shared" si="142"/>
        <v>2.0646631425903905</v>
      </c>
      <c r="M1535" s="3">
        <f t="shared" si="143"/>
        <v>0.19294411404059428</v>
      </c>
    </row>
    <row r="1536" spans="1:13" x14ac:dyDescent="0.2">
      <c r="A1536" t="s">
        <v>1038</v>
      </c>
      <c r="B1536" t="str">
        <f t="shared" si="144"/>
        <v>P</v>
      </c>
      <c r="C1536" t="str">
        <f t="shared" si="139"/>
        <v>S</v>
      </c>
      <c r="D1536" s="3">
        <v>13922.191000000001</v>
      </c>
      <c r="E1536" s="3">
        <v>38.557000000000002</v>
      </c>
      <c r="F1536" s="3">
        <v>13569.298312029199</v>
      </c>
      <c r="G1536" s="3">
        <v>7.4886078834533603</v>
      </c>
      <c r="H1536" s="3">
        <f t="shared" si="140"/>
        <v>2.53474965234137</v>
      </c>
      <c r="I1536" s="3">
        <f t="shared" si="141"/>
        <v>0.1942217465947392</v>
      </c>
      <c r="J1536" s="26">
        <v>13767.691999999999</v>
      </c>
      <c r="K1536" s="26">
        <v>1.804209948</v>
      </c>
      <c r="L1536" s="3">
        <f t="shared" si="142"/>
        <v>1.1097319380261454</v>
      </c>
      <c r="M1536" s="3">
        <f t="shared" si="143"/>
        <v>4.679331763363332E-2</v>
      </c>
    </row>
    <row r="1537" spans="1:13" x14ac:dyDescent="0.2">
      <c r="A1537" t="s">
        <v>895</v>
      </c>
      <c r="B1537" t="str">
        <f t="shared" si="144"/>
        <v>P</v>
      </c>
      <c r="C1537" t="str">
        <f t="shared" si="139"/>
        <v>S</v>
      </c>
      <c r="D1537" s="3">
        <v>14283.564</v>
      </c>
      <c r="E1537" s="3">
        <v>11.456</v>
      </c>
      <c r="F1537" s="3">
        <v>14029.2094245229</v>
      </c>
      <c r="G1537" s="3">
        <v>7.1038100719451904</v>
      </c>
      <c r="H1537" s="3">
        <f t="shared" si="140"/>
        <v>1.7807500668397627</v>
      </c>
      <c r="I1537" s="3">
        <f t="shared" si="141"/>
        <v>0.62009515292817652</v>
      </c>
      <c r="J1537" s="26">
        <v>14154.695250000001</v>
      </c>
      <c r="K1537" s="26">
        <v>2.0497031209999999</v>
      </c>
      <c r="L1537" s="3">
        <f t="shared" si="142"/>
        <v>0.90221705171062094</v>
      </c>
      <c r="M1537" s="3">
        <f t="shared" si="143"/>
        <v>0.17891961600907821</v>
      </c>
    </row>
    <row r="1538" spans="1:13" x14ac:dyDescent="0.2">
      <c r="A1538" t="s">
        <v>95</v>
      </c>
      <c r="B1538" t="str">
        <f t="shared" si="144"/>
        <v>P</v>
      </c>
      <c r="C1538" t="str">
        <f t="shared" si="139"/>
        <v>S</v>
      </c>
      <c r="D1538" s="3">
        <v>18020.28</v>
      </c>
      <c r="E1538" s="3">
        <v>348.50299999999999</v>
      </c>
      <c r="F1538" s="3">
        <v>17351.546983986798</v>
      </c>
      <c r="G1538" s="3">
        <v>7.57911825180053</v>
      </c>
      <c r="H1538" s="3">
        <f t="shared" si="140"/>
        <v>3.7110023596370345</v>
      </c>
      <c r="I1538" s="3">
        <f t="shared" si="141"/>
        <v>2.1747641345413182E-2</v>
      </c>
      <c r="J1538" s="26">
        <v>17457.512760000001</v>
      </c>
      <c r="K1538" s="26">
        <v>1.968144178</v>
      </c>
      <c r="L1538" s="3">
        <f t="shared" si="142"/>
        <v>3.1229661248326743</v>
      </c>
      <c r="M1538" s="3">
        <f t="shared" si="143"/>
        <v>5.6474239188758777E-3</v>
      </c>
    </row>
    <row r="1539" spans="1:13" x14ac:dyDescent="0.2">
      <c r="A1539" t="s">
        <v>510</v>
      </c>
      <c r="B1539" t="str">
        <f t="shared" si="144"/>
        <v>P</v>
      </c>
      <c r="C1539" t="str">
        <f t="shared" si="139"/>
        <v>S</v>
      </c>
      <c r="D1539" s="3">
        <v>13319.199000000001</v>
      </c>
      <c r="E1539" s="3">
        <v>4.9569999999999999</v>
      </c>
      <c r="F1539" s="3">
        <v>13086.3313472752</v>
      </c>
      <c r="G1539" s="3">
        <v>2.8568320274353001</v>
      </c>
      <c r="H1539" s="3">
        <f t="shared" si="140"/>
        <v>1.7483607889994044</v>
      </c>
      <c r="I1539" s="3">
        <f t="shared" si="141"/>
        <v>0.57632278140716164</v>
      </c>
      <c r="J1539" s="26">
        <v>13253.897989999999</v>
      </c>
      <c r="K1539" s="26">
        <v>1.830391884</v>
      </c>
      <c r="L1539" s="3">
        <f t="shared" si="142"/>
        <v>0.4902773057148635</v>
      </c>
      <c r="M1539" s="3">
        <f t="shared" si="143"/>
        <v>0.36925396086342549</v>
      </c>
    </row>
    <row r="1540" spans="1:13" x14ac:dyDescent="0.2">
      <c r="A1540" t="s">
        <v>701</v>
      </c>
      <c r="B1540" t="str">
        <f t="shared" si="144"/>
        <v>P</v>
      </c>
      <c r="C1540" t="str">
        <f t="shared" ref="C1540:C1603" si="145" xml:space="preserve"> IF(B1540="P",LEFT(A1540,1),MID(A1540,2,1))</f>
        <v>S</v>
      </c>
      <c r="D1540" s="3">
        <v>18696.673999999999</v>
      </c>
      <c r="E1540" s="3">
        <v>352.64299999999997</v>
      </c>
      <c r="F1540" s="3">
        <v>18230.6381523173</v>
      </c>
      <c r="G1540" s="3">
        <v>6.5146892070770201</v>
      </c>
      <c r="H1540" s="3">
        <f t="shared" ref="H1540:H1603" si="146">(D1540-F1540)*100/D1540</f>
        <v>2.4926136471262144</v>
      </c>
      <c r="I1540" s="3">
        <f t="shared" ref="I1540:I1603" si="147">G1540/E1540</f>
        <v>1.8473893447699289E-2</v>
      </c>
      <c r="J1540" s="26">
        <v>18362.850480000001</v>
      </c>
      <c r="K1540" s="26">
        <v>2.0108499530000001</v>
      </c>
      <c r="L1540" s="3">
        <f t="shared" ref="L1540:L1603" si="148">(D1540-J1540)*100/D1540</f>
        <v>1.7854700787958229</v>
      </c>
      <c r="M1540" s="3">
        <f t="shared" ref="M1540:M1603" si="149">K1540/E1540</f>
        <v>5.702225630453462E-3</v>
      </c>
    </row>
    <row r="1541" spans="1:13" x14ac:dyDescent="0.2">
      <c r="A1541" t="s">
        <v>553</v>
      </c>
      <c r="B1541" t="str">
        <f t="shared" si="144"/>
        <v>P</v>
      </c>
      <c r="C1541" t="str">
        <f t="shared" si="145"/>
        <v>S</v>
      </c>
      <c r="D1541" s="3">
        <v>12058.912</v>
      </c>
      <c r="E1541" s="3">
        <v>6.0780000000000003</v>
      </c>
      <c r="F1541" s="3">
        <v>11644.8893023573</v>
      </c>
      <c r="G1541" s="3">
        <v>1.8257186412811199</v>
      </c>
      <c r="H1541" s="3">
        <f t="shared" si="146"/>
        <v>3.4333337671151445</v>
      </c>
      <c r="I1541" s="3">
        <f t="shared" si="147"/>
        <v>0.30038148096102663</v>
      </c>
      <c r="J1541" s="26">
        <v>11843.49869</v>
      </c>
      <c r="K1541" s="26">
        <v>1.8738160129999999</v>
      </c>
      <c r="L1541" s="3">
        <f t="shared" si="148"/>
        <v>1.7863411724042759</v>
      </c>
      <c r="M1541" s="3">
        <f t="shared" si="149"/>
        <v>0.30829483596577817</v>
      </c>
    </row>
    <row r="1542" spans="1:13" x14ac:dyDescent="0.2">
      <c r="A1542" t="s">
        <v>1173</v>
      </c>
      <c r="B1542" t="str">
        <f t="shared" si="144"/>
        <v>P</v>
      </c>
      <c r="C1542" t="str">
        <f t="shared" si="145"/>
        <v>S</v>
      </c>
      <c r="D1542" s="3">
        <v>16925.113000000001</v>
      </c>
      <c r="E1542" s="3">
        <v>871.80600000000004</v>
      </c>
      <c r="F1542" s="3">
        <v>16207.046215103001</v>
      </c>
      <c r="G1542" s="3">
        <v>5.5698149204254097</v>
      </c>
      <c r="H1542" s="3">
        <f t="shared" si="146"/>
        <v>4.2426114667417618</v>
      </c>
      <c r="I1542" s="3">
        <f t="shared" si="147"/>
        <v>6.3888237984430132E-3</v>
      </c>
      <c r="J1542" s="26">
        <v>16447.009620000001</v>
      </c>
      <c r="K1542" s="26">
        <v>1.9157450199999999</v>
      </c>
      <c r="L1542" s="3">
        <f t="shared" si="148"/>
        <v>2.8248164724217819</v>
      </c>
      <c r="M1542" s="3">
        <f t="shared" si="149"/>
        <v>2.1974441790948902E-3</v>
      </c>
    </row>
    <row r="1543" spans="1:13" x14ac:dyDescent="0.2">
      <c r="A1543" t="s">
        <v>125</v>
      </c>
      <c r="B1543" t="str">
        <f t="shared" si="144"/>
        <v>P</v>
      </c>
      <c r="C1543" t="str">
        <f t="shared" si="145"/>
        <v>S</v>
      </c>
      <c r="D1543" s="3">
        <v>14202.046</v>
      </c>
      <c r="E1543" s="3">
        <v>14.464</v>
      </c>
      <c r="F1543" s="3">
        <v>13804.911057950099</v>
      </c>
      <c r="G1543" s="3">
        <v>6.9700362682342503</v>
      </c>
      <c r="H1543" s="3">
        <f t="shared" si="146"/>
        <v>2.7963220373311066</v>
      </c>
      <c r="I1543" s="3">
        <f t="shared" si="147"/>
        <v>0.48188856942991221</v>
      </c>
      <c r="J1543" s="26">
        <v>14057.019560000001</v>
      </c>
      <c r="K1543" s="26">
        <v>2.1054441929999999</v>
      </c>
      <c r="L1543" s="3">
        <f t="shared" si="148"/>
        <v>1.0211658235721786</v>
      </c>
      <c r="M1543" s="3">
        <f t="shared" si="149"/>
        <v>0.1455644491841814</v>
      </c>
    </row>
    <row r="1544" spans="1:13" x14ac:dyDescent="0.2">
      <c r="A1544" t="s">
        <v>746</v>
      </c>
      <c r="B1544" t="str">
        <f t="shared" si="144"/>
        <v>P</v>
      </c>
      <c r="C1544" t="str">
        <f t="shared" si="145"/>
        <v>S</v>
      </c>
      <c r="D1544" s="3">
        <v>13497.072</v>
      </c>
      <c r="E1544" s="3">
        <v>35.450000000000003</v>
      </c>
      <c r="F1544" s="3">
        <v>13233.717510242601</v>
      </c>
      <c r="G1544" s="3">
        <v>5.8023009300231898</v>
      </c>
      <c r="H1544" s="3">
        <f t="shared" si="146"/>
        <v>1.9511971911937587</v>
      </c>
      <c r="I1544" s="3">
        <f t="shared" si="147"/>
        <v>0.16367562567061184</v>
      </c>
      <c r="J1544" s="26">
        <v>13325.73767</v>
      </c>
      <c r="K1544" s="26">
        <v>1.8512241840000001</v>
      </c>
      <c r="L1544" s="3">
        <f t="shared" si="148"/>
        <v>1.2694185079549081</v>
      </c>
      <c r="M1544" s="3">
        <f t="shared" si="149"/>
        <v>5.2220710409026795E-2</v>
      </c>
    </row>
    <row r="1545" spans="1:13" x14ac:dyDescent="0.2">
      <c r="A1545" t="s">
        <v>1418</v>
      </c>
      <c r="B1545" t="str">
        <f t="shared" si="144"/>
        <v>P</v>
      </c>
      <c r="C1545" t="str">
        <f t="shared" si="145"/>
        <v>S</v>
      </c>
      <c r="D1545" s="3">
        <v>12597.396000000001</v>
      </c>
      <c r="E1545" s="3">
        <v>3.41</v>
      </c>
      <c r="F1545" s="3">
        <v>12270.457177447999</v>
      </c>
      <c r="G1545" s="3">
        <v>1.8905961513519201</v>
      </c>
      <c r="H1545" s="3">
        <f t="shared" si="146"/>
        <v>2.5952889196465803</v>
      </c>
      <c r="I1545" s="3">
        <f t="shared" si="147"/>
        <v>0.55442702385686804</v>
      </c>
      <c r="J1545" s="26">
        <v>12515.025369999999</v>
      </c>
      <c r="K1545" s="26">
        <v>3.1128838060000001</v>
      </c>
      <c r="L1545" s="3">
        <f t="shared" si="148"/>
        <v>0.65387029192383295</v>
      </c>
      <c r="M1545" s="3">
        <f t="shared" si="149"/>
        <v>0.91286915131964808</v>
      </c>
    </row>
    <row r="1546" spans="1:13" x14ac:dyDescent="0.2">
      <c r="A1546" t="s">
        <v>546</v>
      </c>
      <c r="B1546" t="str">
        <f t="shared" si="144"/>
        <v>P</v>
      </c>
      <c r="C1546" t="str">
        <f t="shared" si="145"/>
        <v>S</v>
      </c>
      <c r="D1546" s="3">
        <v>16732.328000000001</v>
      </c>
      <c r="E1546" s="3">
        <v>953.221</v>
      </c>
      <c r="F1546" s="3">
        <v>16183.125445900099</v>
      </c>
      <c r="G1546" s="3">
        <v>6.2630059719085596</v>
      </c>
      <c r="H1546" s="3">
        <f t="shared" si="146"/>
        <v>3.282284175279746</v>
      </c>
      <c r="I1546" s="3">
        <f t="shared" si="147"/>
        <v>6.5703608836865319E-3</v>
      </c>
      <c r="J1546" s="26">
        <v>16257.17642</v>
      </c>
      <c r="K1546" s="26">
        <v>1.9665369989999999</v>
      </c>
      <c r="L1546" s="3">
        <f t="shared" si="148"/>
        <v>2.8397218844861367</v>
      </c>
      <c r="M1546" s="3">
        <f t="shared" si="149"/>
        <v>2.0630441408655492E-3</v>
      </c>
    </row>
    <row r="1547" spans="1:13" x14ac:dyDescent="0.2">
      <c r="A1547" t="s">
        <v>337</v>
      </c>
      <c r="B1547" t="str">
        <f t="shared" si="144"/>
        <v>P</v>
      </c>
      <c r="C1547" t="str">
        <f t="shared" si="145"/>
        <v>S</v>
      </c>
      <c r="D1547" s="3">
        <v>17348.991000000002</v>
      </c>
      <c r="E1547" s="3">
        <v>1279.653</v>
      </c>
      <c r="F1547" s="3">
        <v>16852.9730074734</v>
      </c>
      <c r="G1547" s="3">
        <v>6.9400250911712602</v>
      </c>
      <c r="H1547" s="3">
        <f t="shared" si="146"/>
        <v>2.8590595990660321</v>
      </c>
      <c r="I1547" s="3">
        <f t="shared" si="147"/>
        <v>5.4233648427903973E-3</v>
      </c>
      <c r="J1547" s="26">
        <v>16862.461810000001</v>
      </c>
      <c r="K1547" s="26">
        <v>2.1005940440000002</v>
      </c>
      <c r="L1547" s="3">
        <f t="shared" si="148"/>
        <v>2.8043659138447938</v>
      </c>
      <c r="M1547" s="3">
        <f t="shared" si="149"/>
        <v>1.6415341065116873E-3</v>
      </c>
    </row>
    <row r="1548" spans="1:13" x14ac:dyDescent="0.2">
      <c r="A1548" t="s">
        <v>1449</v>
      </c>
      <c r="B1548" t="str">
        <f t="shared" si="144"/>
        <v>P</v>
      </c>
      <c r="C1548" t="str">
        <f t="shared" si="145"/>
        <v>S</v>
      </c>
      <c r="D1548" s="3">
        <v>12145.075999999999</v>
      </c>
      <c r="E1548" s="3">
        <v>4.7530000000000001</v>
      </c>
      <c r="F1548" s="3">
        <v>11666.583878863499</v>
      </c>
      <c r="G1548" s="3">
        <v>1.89004182815551</v>
      </c>
      <c r="H1548" s="3">
        <f t="shared" si="146"/>
        <v>3.9398034325721794</v>
      </c>
      <c r="I1548" s="3">
        <f t="shared" si="147"/>
        <v>0.39765239388922996</v>
      </c>
      <c r="J1548" s="26">
        <v>11927.686379999999</v>
      </c>
      <c r="K1548" s="26">
        <v>1.920564175</v>
      </c>
      <c r="L1548" s="3">
        <f t="shared" si="148"/>
        <v>1.7899403840700538</v>
      </c>
      <c r="M1548" s="3">
        <f t="shared" si="149"/>
        <v>0.40407409530822636</v>
      </c>
    </row>
    <row r="1549" spans="1:13" x14ac:dyDescent="0.2">
      <c r="A1549" t="s">
        <v>684</v>
      </c>
      <c r="B1549" t="str">
        <f t="shared" si="144"/>
        <v>P</v>
      </c>
      <c r="C1549" t="str">
        <f t="shared" si="145"/>
        <v>S</v>
      </c>
      <c r="D1549" s="3">
        <v>17936.742999999999</v>
      </c>
      <c r="E1549" s="3">
        <v>401.262</v>
      </c>
      <c r="F1549" s="3">
        <v>17500.710616428001</v>
      </c>
      <c r="G1549" s="3">
        <v>7.2316527366638104</v>
      </c>
      <c r="H1549" s="3">
        <f t="shared" si="146"/>
        <v>2.4309451474662787</v>
      </c>
      <c r="I1549" s="3">
        <f t="shared" si="147"/>
        <v>1.8022271574840903E-2</v>
      </c>
      <c r="J1549" s="26">
        <v>17588.09748</v>
      </c>
      <c r="K1549" s="26">
        <v>1.9720451830000001</v>
      </c>
      <c r="L1549" s="3">
        <f t="shared" si="148"/>
        <v>1.9437504345131011</v>
      </c>
      <c r="M1549" s="3">
        <f t="shared" si="149"/>
        <v>4.9146073712437264E-3</v>
      </c>
    </row>
    <row r="1550" spans="1:13" x14ac:dyDescent="0.2">
      <c r="A1550" t="s">
        <v>650</v>
      </c>
      <c r="B1550" t="str">
        <f t="shared" si="144"/>
        <v>P</v>
      </c>
      <c r="C1550" t="str">
        <f t="shared" si="145"/>
        <v>S</v>
      </c>
      <c r="D1550" s="3">
        <v>11962.892</v>
      </c>
      <c r="E1550" s="3">
        <v>6.09</v>
      </c>
      <c r="F1550" s="3">
        <v>11584.327783410599</v>
      </c>
      <c r="G1550" s="3">
        <v>1.83934497833251</v>
      </c>
      <c r="H1550" s="3">
        <f t="shared" si="146"/>
        <v>3.1644874549515327</v>
      </c>
      <c r="I1550" s="3">
        <f t="shared" si="147"/>
        <v>0.30202709003817901</v>
      </c>
      <c r="J1550" s="26">
        <v>11727.869430000001</v>
      </c>
      <c r="K1550" s="26">
        <v>1.9179153440000001</v>
      </c>
      <c r="L1550" s="3">
        <f t="shared" si="148"/>
        <v>1.9645966042324814</v>
      </c>
      <c r="M1550" s="3">
        <f t="shared" si="149"/>
        <v>0.31492862791461412</v>
      </c>
    </row>
    <row r="1551" spans="1:13" x14ac:dyDescent="0.2">
      <c r="A1551" t="s">
        <v>1377</v>
      </c>
      <c r="B1551" t="str">
        <f t="shared" si="144"/>
        <v>P</v>
      </c>
      <c r="C1551" t="str">
        <f t="shared" si="145"/>
        <v>S</v>
      </c>
      <c r="D1551" s="3">
        <v>12820.782999999999</v>
      </c>
      <c r="E1551" s="3">
        <v>5.26</v>
      </c>
      <c r="F1551" s="3">
        <v>12431.893218507101</v>
      </c>
      <c r="G1551" s="3">
        <v>3.4184439182281401</v>
      </c>
      <c r="H1551" s="3">
        <f t="shared" si="146"/>
        <v>3.0332763723783382</v>
      </c>
      <c r="I1551" s="3">
        <f t="shared" si="147"/>
        <v>0.64989428103196578</v>
      </c>
      <c r="J1551" s="26">
        <v>12754.12652</v>
      </c>
      <c r="K1551" s="26">
        <v>2.2627189159999999</v>
      </c>
      <c r="L1551" s="3">
        <f t="shared" si="148"/>
        <v>0.51990958742535187</v>
      </c>
      <c r="M1551" s="3">
        <f t="shared" si="149"/>
        <v>0.43017469885931559</v>
      </c>
    </row>
    <row r="1552" spans="1:13" x14ac:dyDescent="0.2">
      <c r="A1552" t="s">
        <v>1438</v>
      </c>
      <c r="B1552" t="str">
        <f t="shared" si="144"/>
        <v>P</v>
      </c>
      <c r="C1552" t="str">
        <f t="shared" si="145"/>
        <v>S</v>
      </c>
      <c r="D1552" s="3">
        <v>14322.615</v>
      </c>
      <c r="E1552" s="3">
        <v>14.207000000000001</v>
      </c>
      <c r="F1552" s="3">
        <v>13968.6330991334</v>
      </c>
      <c r="G1552" s="3">
        <v>6.9492938518524099</v>
      </c>
      <c r="H1552" s="3">
        <f t="shared" si="146"/>
        <v>2.4714893255638022</v>
      </c>
      <c r="I1552" s="3">
        <f t="shared" si="147"/>
        <v>0.4891457627826008</v>
      </c>
      <c r="J1552" s="26">
        <v>14215.158589999999</v>
      </c>
      <c r="K1552" s="26">
        <v>2.0391371249999999</v>
      </c>
      <c r="L1552" s="3">
        <f t="shared" si="148"/>
        <v>0.75025691886572865</v>
      </c>
      <c r="M1552" s="3">
        <f t="shared" si="149"/>
        <v>0.14353045153797422</v>
      </c>
    </row>
    <row r="1553" spans="1:13" x14ac:dyDescent="0.2">
      <c r="A1553" t="s">
        <v>1411</v>
      </c>
      <c r="B1553" t="str">
        <f t="shared" si="144"/>
        <v>P</v>
      </c>
      <c r="C1553" t="str">
        <f t="shared" si="145"/>
        <v>S</v>
      </c>
      <c r="D1553" s="3">
        <v>13879.067999999999</v>
      </c>
      <c r="E1553" s="3">
        <v>11.715999999999999</v>
      </c>
      <c r="F1553" s="3">
        <v>13540.6619322242</v>
      </c>
      <c r="G1553" s="3">
        <v>7.1233439445495597</v>
      </c>
      <c r="H1553" s="3">
        <f t="shared" si="146"/>
        <v>2.4382477827459228</v>
      </c>
      <c r="I1553" s="3">
        <f t="shared" si="147"/>
        <v>0.60800136092092527</v>
      </c>
      <c r="J1553" s="26">
        <v>13772.10151</v>
      </c>
      <c r="K1553" s="26">
        <v>2.1653890609999999</v>
      </c>
      <c r="L1553" s="3">
        <f t="shared" si="148"/>
        <v>0.77070369566601227</v>
      </c>
      <c r="M1553" s="3">
        <f t="shared" si="149"/>
        <v>0.18482323839194265</v>
      </c>
    </row>
    <row r="1554" spans="1:13" x14ac:dyDescent="0.2">
      <c r="A1554" t="s">
        <v>487</v>
      </c>
      <c r="B1554" t="str">
        <f t="shared" si="144"/>
        <v>P</v>
      </c>
      <c r="C1554" t="str">
        <f t="shared" si="145"/>
        <v>S</v>
      </c>
      <c r="D1554" s="3">
        <v>17854.13</v>
      </c>
      <c r="E1554" s="3">
        <v>358.709</v>
      </c>
      <c r="F1554" s="3">
        <v>17404.754475488098</v>
      </c>
      <c r="G1554" s="3">
        <v>7.18782186508178</v>
      </c>
      <c r="H1554" s="3">
        <f t="shared" si="146"/>
        <v>2.5169275932901951</v>
      </c>
      <c r="I1554" s="3">
        <f t="shared" si="147"/>
        <v>2.0038030451094844E-2</v>
      </c>
      <c r="J1554" s="26">
        <v>17533.171139999999</v>
      </c>
      <c r="K1554" s="26">
        <v>1.993294954</v>
      </c>
      <c r="L1554" s="3">
        <f t="shared" si="148"/>
        <v>1.7976729193749705</v>
      </c>
      <c r="M1554" s="3">
        <f t="shared" si="149"/>
        <v>5.5568579377712852E-3</v>
      </c>
    </row>
    <row r="1555" spans="1:13" x14ac:dyDescent="0.2">
      <c r="A1555" t="s">
        <v>679</v>
      </c>
      <c r="B1555" t="str">
        <f t="shared" si="144"/>
        <v>P</v>
      </c>
      <c r="C1555" t="str">
        <f t="shared" si="145"/>
        <v>S</v>
      </c>
      <c r="D1555" s="3">
        <v>12810.463</v>
      </c>
      <c r="E1555" s="3">
        <v>5.1520000000000001</v>
      </c>
      <c r="F1555" s="3">
        <v>12494.8418556293</v>
      </c>
      <c r="G1555" s="3">
        <v>1.8325231075286801</v>
      </c>
      <c r="H1555" s="3">
        <f t="shared" si="146"/>
        <v>2.4637762457976717</v>
      </c>
      <c r="I1555" s="3">
        <f t="shared" si="147"/>
        <v>0.35569159695820651</v>
      </c>
      <c r="J1555" s="26">
        <v>12655.15005</v>
      </c>
      <c r="K1555" s="26">
        <v>1.995746851</v>
      </c>
      <c r="L1555" s="3">
        <f t="shared" si="148"/>
        <v>1.2123913866344997</v>
      </c>
      <c r="M1555" s="3">
        <f t="shared" si="149"/>
        <v>0.38737322418478259</v>
      </c>
    </row>
    <row r="1556" spans="1:13" x14ac:dyDescent="0.2">
      <c r="A1556" t="s">
        <v>1058</v>
      </c>
      <c r="B1556" t="str">
        <f t="shared" si="144"/>
        <v>P</v>
      </c>
      <c r="C1556" t="str">
        <f t="shared" si="145"/>
        <v>S</v>
      </c>
      <c r="D1556" s="3">
        <v>14980.819</v>
      </c>
      <c r="E1556" s="3">
        <v>13.099</v>
      </c>
      <c r="F1556" s="3">
        <v>14734.2439571505</v>
      </c>
      <c r="G1556" s="3">
        <v>10.2530469894409</v>
      </c>
      <c r="H1556" s="3">
        <f t="shared" si="146"/>
        <v>1.6459383352105073</v>
      </c>
      <c r="I1556" s="3">
        <f t="shared" si="147"/>
        <v>0.78273509347590653</v>
      </c>
      <c r="J1556" s="26">
        <v>14839.83122</v>
      </c>
      <c r="K1556" s="26">
        <v>1.976347208</v>
      </c>
      <c r="L1556" s="3">
        <f t="shared" si="148"/>
        <v>0.9411219773765338</v>
      </c>
      <c r="M1556" s="3">
        <f t="shared" si="149"/>
        <v>0.15087771646690587</v>
      </c>
    </row>
    <row r="1557" spans="1:13" x14ac:dyDescent="0.2">
      <c r="A1557" t="s">
        <v>8</v>
      </c>
      <c r="B1557" t="str">
        <f t="shared" si="144"/>
        <v>P</v>
      </c>
      <c r="C1557" t="str">
        <f t="shared" si="145"/>
        <v>S</v>
      </c>
      <c r="D1557" s="3">
        <v>11908.695</v>
      </c>
      <c r="E1557" s="3">
        <v>3.9049999999999998</v>
      </c>
      <c r="F1557" s="3">
        <v>11608.7204201768</v>
      </c>
      <c r="G1557" s="3">
        <v>1.91644215583801</v>
      </c>
      <c r="H1557" s="3">
        <f t="shared" si="146"/>
        <v>2.5189542584069855</v>
      </c>
      <c r="I1557" s="3">
        <f t="shared" si="147"/>
        <v>0.49076623709039952</v>
      </c>
      <c r="J1557" s="26">
        <v>11739.954949999999</v>
      </c>
      <c r="K1557" s="26">
        <v>1.9816420079999999</v>
      </c>
      <c r="L1557" s="3">
        <f t="shared" si="148"/>
        <v>1.4169482886244071</v>
      </c>
      <c r="M1557" s="3">
        <f t="shared" si="149"/>
        <v>0.50746274212548015</v>
      </c>
    </row>
    <row r="1558" spans="1:13" x14ac:dyDescent="0.2">
      <c r="A1558" t="s">
        <v>728</v>
      </c>
      <c r="B1558" t="str">
        <f t="shared" si="144"/>
        <v>P</v>
      </c>
      <c r="C1558" t="str">
        <f t="shared" si="145"/>
        <v>S</v>
      </c>
      <c r="D1558" s="3">
        <v>14620.98</v>
      </c>
      <c r="E1558" s="3">
        <v>12.802</v>
      </c>
      <c r="F1558" s="3">
        <v>14271.147189416301</v>
      </c>
      <c r="G1558" s="3">
        <v>5.97820591926574</v>
      </c>
      <c r="H1558" s="3">
        <f t="shared" si="146"/>
        <v>2.3926768970595611</v>
      </c>
      <c r="I1558" s="3">
        <f t="shared" si="147"/>
        <v>0.46697437269690206</v>
      </c>
      <c r="J1558" s="26">
        <v>14405.442859999999</v>
      </c>
      <c r="K1558" s="26">
        <v>2.0228700640000001</v>
      </c>
      <c r="L1558" s="3">
        <f t="shared" si="148"/>
        <v>1.4741634281696601</v>
      </c>
      <c r="M1558" s="3">
        <f t="shared" si="149"/>
        <v>0.15801203436962977</v>
      </c>
    </row>
    <row r="1559" spans="1:13" x14ac:dyDescent="0.2">
      <c r="A1559" t="s">
        <v>1328</v>
      </c>
      <c r="B1559" t="str">
        <f t="shared" si="144"/>
        <v>P</v>
      </c>
      <c r="C1559" t="str">
        <f t="shared" si="145"/>
        <v>S</v>
      </c>
      <c r="D1559" s="3">
        <v>12630.066000000001</v>
      </c>
      <c r="E1559" s="3">
        <v>3.2149999999999999</v>
      </c>
      <c r="F1559" s="3">
        <v>12082.995013085299</v>
      </c>
      <c r="G1559" s="3">
        <v>2.4515399932861301</v>
      </c>
      <c r="H1559" s="3">
        <f t="shared" si="146"/>
        <v>4.3314974515153066</v>
      </c>
      <c r="I1559" s="3">
        <f t="shared" si="147"/>
        <v>0.7625318797157481</v>
      </c>
      <c r="J1559" s="26">
        <v>12415.29543</v>
      </c>
      <c r="K1559" s="26">
        <v>2.0226619239999999</v>
      </c>
      <c r="L1559" s="3">
        <f t="shared" si="148"/>
        <v>1.7004706863764654</v>
      </c>
      <c r="M1559" s="3">
        <f t="shared" si="149"/>
        <v>0.62913279129082422</v>
      </c>
    </row>
    <row r="1560" spans="1:13" x14ac:dyDescent="0.2">
      <c r="A1560" t="s">
        <v>1196</v>
      </c>
      <c r="B1560" t="str">
        <f t="shared" si="144"/>
        <v>P</v>
      </c>
      <c r="C1560" t="str">
        <f t="shared" si="145"/>
        <v>S</v>
      </c>
      <c r="D1560" s="3">
        <v>13528.54</v>
      </c>
      <c r="E1560" s="3">
        <v>12.272</v>
      </c>
      <c r="F1560" s="3">
        <v>13036.249639077099</v>
      </c>
      <c r="G1560" s="3">
        <v>23.8184990882873</v>
      </c>
      <c r="H1560" s="3">
        <f t="shared" si="146"/>
        <v>3.6389023569646208</v>
      </c>
      <c r="I1560" s="3">
        <f t="shared" si="147"/>
        <v>1.9408816075853406</v>
      </c>
      <c r="J1560" s="26">
        <v>13297.999529999999</v>
      </c>
      <c r="K1560" s="26">
        <v>2.0207080839999998</v>
      </c>
      <c r="L1560" s="3">
        <f t="shared" si="148"/>
        <v>1.7041045818691576</v>
      </c>
      <c r="M1560" s="3">
        <f t="shared" si="149"/>
        <v>0.16466004595827899</v>
      </c>
    </row>
    <row r="1561" spans="1:13" x14ac:dyDescent="0.2">
      <c r="A1561" t="s">
        <v>924</v>
      </c>
      <c r="B1561" t="str">
        <f t="shared" si="144"/>
        <v>P</v>
      </c>
      <c r="C1561" t="str">
        <f t="shared" si="145"/>
        <v>S</v>
      </c>
      <c r="D1561" s="3">
        <v>12319.055</v>
      </c>
      <c r="E1561" s="3">
        <v>4</v>
      </c>
      <c r="F1561" s="3">
        <v>11944.398812310401</v>
      </c>
      <c r="G1561" s="3">
        <v>2.03254199028015</v>
      </c>
      <c r="H1561" s="3">
        <f t="shared" si="146"/>
        <v>3.0412737640151732</v>
      </c>
      <c r="I1561" s="3">
        <f t="shared" si="147"/>
        <v>0.50813549757003751</v>
      </c>
      <c r="J1561" s="26">
        <v>12100.274090000001</v>
      </c>
      <c r="K1561" s="26">
        <v>1.9627857209999999</v>
      </c>
      <c r="L1561" s="3">
        <f t="shared" si="148"/>
        <v>1.7759552985192411</v>
      </c>
      <c r="M1561" s="3">
        <f t="shared" si="149"/>
        <v>0.49069643024999998</v>
      </c>
    </row>
    <row r="1562" spans="1:13" x14ac:dyDescent="0.2">
      <c r="A1562" t="s">
        <v>766</v>
      </c>
      <c r="B1562" t="str">
        <f t="shared" si="144"/>
        <v>P</v>
      </c>
      <c r="C1562" t="str">
        <f t="shared" si="145"/>
        <v>S</v>
      </c>
      <c r="D1562" s="3">
        <v>13447.592000000001</v>
      </c>
      <c r="E1562" s="3">
        <v>7.8479999999999999</v>
      </c>
      <c r="F1562" s="3">
        <v>12981.015087706601</v>
      </c>
      <c r="G1562" s="3">
        <v>7.0584621429443297</v>
      </c>
      <c r="H1562" s="3">
        <f t="shared" si="146"/>
        <v>3.4695944990999115</v>
      </c>
      <c r="I1562" s="3">
        <f t="shared" si="147"/>
        <v>0.89939629752093908</v>
      </c>
      <c r="J1562" s="26">
        <v>13109.45768</v>
      </c>
      <c r="K1562" s="26">
        <v>1.979131937</v>
      </c>
      <c r="L1562" s="3">
        <f t="shared" si="148"/>
        <v>2.5144599865909152</v>
      </c>
      <c r="M1562" s="3">
        <f t="shared" si="149"/>
        <v>0.25218296852701327</v>
      </c>
    </row>
    <row r="1563" spans="1:13" x14ac:dyDescent="0.2">
      <c r="A1563" t="s">
        <v>1056</v>
      </c>
      <c r="B1563" t="str">
        <f t="shared" si="144"/>
        <v>P</v>
      </c>
      <c r="C1563" t="str">
        <f t="shared" si="145"/>
        <v>S</v>
      </c>
      <c r="D1563" s="3">
        <v>16611.356</v>
      </c>
      <c r="E1563" s="3">
        <v>315.24</v>
      </c>
      <c r="F1563" s="3">
        <v>16066.148167261001</v>
      </c>
      <c r="G1563" s="3">
        <v>8.4720649719238192</v>
      </c>
      <c r="H1563" s="3">
        <f t="shared" si="146"/>
        <v>3.2821392349847844</v>
      </c>
      <c r="I1563" s="3">
        <f t="shared" si="147"/>
        <v>2.6874968189074415E-2</v>
      </c>
      <c r="J1563" s="26">
        <v>16212.16201</v>
      </c>
      <c r="K1563" s="26">
        <v>1.9735748769999999</v>
      </c>
      <c r="L1563" s="3">
        <f t="shared" si="148"/>
        <v>2.4031390935213222</v>
      </c>
      <c r="M1563" s="3">
        <f t="shared" si="149"/>
        <v>6.2605471291714244E-3</v>
      </c>
    </row>
    <row r="1564" spans="1:13" x14ac:dyDescent="0.2">
      <c r="A1564" t="s">
        <v>207</v>
      </c>
      <c r="B1564" t="str">
        <f t="shared" si="144"/>
        <v>P</v>
      </c>
      <c r="C1564" t="str">
        <f t="shared" si="145"/>
        <v>S</v>
      </c>
      <c r="D1564" s="3">
        <v>16576.056</v>
      </c>
      <c r="E1564" s="3">
        <v>277.685</v>
      </c>
      <c r="F1564" s="3">
        <v>15927.2895253555</v>
      </c>
      <c r="G1564" s="3">
        <v>6.4951639175415004</v>
      </c>
      <c r="H1564" s="3">
        <f t="shared" si="146"/>
        <v>3.913877189148617</v>
      </c>
      <c r="I1564" s="3">
        <f t="shared" si="147"/>
        <v>2.3390402497583593E-2</v>
      </c>
      <c r="J1564" s="26">
        <v>15876.820809999999</v>
      </c>
      <c r="K1564" s="26">
        <v>2.2604610919999999</v>
      </c>
      <c r="L1564" s="3">
        <f t="shared" si="148"/>
        <v>4.2183447618661587</v>
      </c>
      <c r="M1564" s="3">
        <f t="shared" si="149"/>
        <v>8.1403788177251205E-3</v>
      </c>
    </row>
    <row r="1565" spans="1:13" x14ac:dyDescent="0.2">
      <c r="A1565" t="s">
        <v>223</v>
      </c>
      <c r="B1565" t="str">
        <f t="shared" si="144"/>
        <v>P</v>
      </c>
      <c r="C1565" t="str">
        <f t="shared" si="145"/>
        <v>S</v>
      </c>
      <c r="D1565" s="3">
        <v>14926.388999999999</v>
      </c>
      <c r="E1565" s="3">
        <v>13.147</v>
      </c>
      <c r="F1565" s="3">
        <v>14686.294886452501</v>
      </c>
      <c r="G1565" s="3">
        <v>6.1239261627197203</v>
      </c>
      <c r="H1565" s="3">
        <f t="shared" si="146"/>
        <v>1.608521079997973</v>
      </c>
      <c r="I1565" s="3">
        <f t="shared" si="147"/>
        <v>0.46580407414008673</v>
      </c>
      <c r="J1565" s="26">
        <v>14824.181979999999</v>
      </c>
      <c r="K1565" s="26">
        <v>2.2442078589999999</v>
      </c>
      <c r="L1565" s="3">
        <f t="shared" si="148"/>
        <v>0.68474042851221306</v>
      </c>
      <c r="M1565" s="3">
        <f t="shared" si="149"/>
        <v>0.17070113782612001</v>
      </c>
    </row>
    <row r="1566" spans="1:13" x14ac:dyDescent="0.2">
      <c r="A1566" t="s">
        <v>1305</v>
      </c>
      <c r="B1566" t="str">
        <f t="shared" si="144"/>
        <v>P</v>
      </c>
      <c r="C1566" t="str">
        <f t="shared" si="145"/>
        <v>S</v>
      </c>
      <c r="D1566" s="3">
        <v>15201.078</v>
      </c>
      <c r="E1566" s="3">
        <v>15.237</v>
      </c>
      <c r="F1566" s="3">
        <v>14964.9506197071</v>
      </c>
      <c r="G1566" s="3">
        <v>10.491180896758999</v>
      </c>
      <c r="H1566" s="3">
        <f t="shared" si="146"/>
        <v>1.5533594413034328</v>
      </c>
      <c r="I1566" s="3">
        <f t="shared" si="147"/>
        <v>0.68853323467605165</v>
      </c>
      <c r="J1566" s="26">
        <v>15140.820890000001</v>
      </c>
      <c r="K1566" s="26">
        <v>2.2829172610000001</v>
      </c>
      <c r="L1566" s="3">
        <f t="shared" si="148"/>
        <v>0.39640024214071296</v>
      </c>
      <c r="M1566" s="3">
        <f t="shared" si="149"/>
        <v>0.14982721408413729</v>
      </c>
    </row>
    <row r="1567" spans="1:13" x14ac:dyDescent="0.2">
      <c r="A1567" t="s">
        <v>801</v>
      </c>
      <c r="B1567" t="str">
        <f t="shared" si="144"/>
        <v>P</v>
      </c>
      <c r="C1567" t="str">
        <f t="shared" si="145"/>
        <v>S</v>
      </c>
      <c r="D1567" s="3">
        <v>17492.261999999999</v>
      </c>
      <c r="E1567" s="3">
        <v>832.97299999999996</v>
      </c>
      <c r="F1567" s="3">
        <v>17094.731082342099</v>
      </c>
      <c r="G1567" s="3">
        <v>8.4394891262054408</v>
      </c>
      <c r="H1567" s="3">
        <f t="shared" si="146"/>
        <v>2.2726101270258781</v>
      </c>
      <c r="I1567" s="3">
        <f t="shared" si="147"/>
        <v>1.0131767927898553E-2</v>
      </c>
      <c r="J1567" s="26">
        <v>17233.944630000002</v>
      </c>
      <c r="K1567" s="26">
        <v>1.9318027499999999</v>
      </c>
      <c r="L1567" s="3">
        <f t="shared" si="148"/>
        <v>1.4767522347881425</v>
      </c>
      <c r="M1567" s="3">
        <f t="shared" si="149"/>
        <v>2.3191661074248504E-3</v>
      </c>
    </row>
    <row r="1568" spans="1:13" x14ac:dyDescent="0.2">
      <c r="A1568" t="s">
        <v>422</v>
      </c>
      <c r="B1568" t="str">
        <f t="shared" si="144"/>
        <v>P</v>
      </c>
      <c r="C1568" t="str">
        <f t="shared" si="145"/>
        <v>S</v>
      </c>
      <c r="D1568" s="3">
        <v>14112.286</v>
      </c>
      <c r="E1568" s="3">
        <v>5.6180000000000003</v>
      </c>
      <c r="F1568" s="3">
        <v>13800.8481735765</v>
      </c>
      <c r="G1568" s="3">
        <v>4.1223371028900102</v>
      </c>
      <c r="H1568" s="3">
        <f t="shared" si="146"/>
        <v>2.206855972331486</v>
      </c>
      <c r="I1568" s="3">
        <f t="shared" si="147"/>
        <v>0.73377306922214491</v>
      </c>
      <c r="J1568" s="26">
        <v>13949.954739999999</v>
      </c>
      <c r="K1568" s="26">
        <v>1.8908219340000001</v>
      </c>
      <c r="L1568" s="3">
        <f t="shared" si="148"/>
        <v>1.1502832354729833</v>
      </c>
      <c r="M1568" s="3">
        <f t="shared" si="149"/>
        <v>0.33656495799216801</v>
      </c>
    </row>
    <row r="1569" spans="1:13" x14ac:dyDescent="0.2">
      <c r="A1569" t="s">
        <v>1257</v>
      </c>
      <c r="B1569" t="str">
        <f t="shared" si="144"/>
        <v>P</v>
      </c>
      <c r="C1569" t="str">
        <f t="shared" si="145"/>
        <v>S</v>
      </c>
      <c r="D1569" s="3">
        <v>13405.968000000001</v>
      </c>
      <c r="E1569" s="3">
        <v>4.5279999999999996</v>
      </c>
      <c r="F1569" s="3">
        <v>13122.289810795201</v>
      </c>
      <c r="G1569" s="3">
        <v>3.6111438274383501</v>
      </c>
      <c r="H1569" s="3">
        <f t="shared" si="146"/>
        <v>2.1160589761574862</v>
      </c>
      <c r="I1569" s="3">
        <f t="shared" si="147"/>
        <v>0.79751409616571345</v>
      </c>
      <c r="J1569" s="26">
        <v>13262.26816</v>
      </c>
      <c r="K1569" s="26">
        <v>3.1265349389999999</v>
      </c>
      <c r="L1569" s="3">
        <f t="shared" si="148"/>
        <v>1.0719094659930646</v>
      </c>
      <c r="M1569" s="3">
        <f t="shared" si="149"/>
        <v>0.69048916497349833</v>
      </c>
    </row>
    <row r="1570" spans="1:13" x14ac:dyDescent="0.2">
      <c r="A1570" t="s">
        <v>1369</v>
      </c>
      <c r="B1570" t="str">
        <f t="shared" si="144"/>
        <v>P</v>
      </c>
      <c r="C1570" t="str">
        <f t="shared" si="145"/>
        <v>S</v>
      </c>
      <c r="D1570" s="3">
        <v>14723.91</v>
      </c>
      <c r="E1570" s="3">
        <v>24.457000000000001</v>
      </c>
      <c r="F1570" s="3">
        <v>14474.922112202201</v>
      </c>
      <c r="G1570" s="3">
        <v>10.4127178192138</v>
      </c>
      <c r="H1570" s="3">
        <f t="shared" si="146"/>
        <v>1.6910446192471904</v>
      </c>
      <c r="I1570" s="3">
        <f t="shared" si="147"/>
        <v>0.42575613604341495</v>
      </c>
      <c r="J1570" s="26">
        <v>14646.724120000001</v>
      </c>
      <c r="K1570" s="26">
        <v>2.0518810749999998</v>
      </c>
      <c r="L1570" s="3">
        <f t="shared" si="148"/>
        <v>0.52422135152958071</v>
      </c>
      <c r="M1570" s="3">
        <f t="shared" si="149"/>
        <v>8.3897496626732626E-2</v>
      </c>
    </row>
    <row r="1571" spans="1:13" x14ac:dyDescent="0.2">
      <c r="A1571" t="s">
        <v>248</v>
      </c>
      <c r="B1571" t="str">
        <f t="shared" si="144"/>
        <v>P</v>
      </c>
      <c r="C1571" t="str">
        <f t="shared" si="145"/>
        <v>S</v>
      </c>
      <c r="D1571" s="3">
        <v>17444.916000000001</v>
      </c>
      <c r="E1571" s="3">
        <v>1293.1420000000001</v>
      </c>
      <c r="F1571" s="3">
        <v>16992.3402732799</v>
      </c>
      <c r="G1571" s="3">
        <v>7.9049701690673801</v>
      </c>
      <c r="H1571" s="3">
        <f t="shared" si="146"/>
        <v>2.5943130177302121</v>
      </c>
      <c r="I1571" s="3">
        <f t="shared" si="147"/>
        <v>6.1129946819973215E-3</v>
      </c>
      <c r="J1571" s="26">
        <v>17108.53471</v>
      </c>
      <c r="K1571" s="26">
        <v>2.0297830100000001</v>
      </c>
      <c r="L1571" s="3">
        <f t="shared" si="148"/>
        <v>1.9282482644227186</v>
      </c>
      <c r="M1571" s="3">
        <f t="shared" si="149"/>
        <v>1.5696520645064503E-3</v>
      </c>
    </row>
    <row r="1572" spans="1:13" x14ac:dyDescent="0.2">
      <c r="A1572" t="s">
        <v>1506</v>
      </c>
      <c r="B1572" t="str">
        <f t="shared" si="144"/>
        <v>P</v>
      </c>
      <c r="C1572" t="str">
        <f t="shared" si="145"/>
        <v>S</v>
      </c>
      <c r="D1572" s="3">
        <v>16955.392</v>
      </c>
      <c r="E1572" s="3">
        <v>573.61599999999999</v>
      </c>
      <c r="F1572" s="3">
        <v>16339.5218391751</v>
      </c>
      <c r="G1572" s="3">
        <v>8.4886803627014107</v>
      </c>
      <c r="H1572" s="3">
        <f t="shared" si="146"/>
        <v>3.6322967987109904</v>
      </c>
      <c r="I1572" s="3">
        <f t="shared" si="147"/>
        <v>1.479854181665332E-2</v>
      </c>
      <c r="J1572" s="26">
        <v>16517.635020000002</v>
      </c>
      <c r="K1572" s="26">
        <v>2.0419919489999998</v>
      </c>
      <c r="L1572" s="3">
        <f t="shared" si="148"/>
        <v>2.5818157433340279</v>
      </c>
      <c r="M1572" s="3">
        <f t="shared" si="149"/>
        <v>3.5598587713731832E-3</v>
      </c>
    </row>
    <row r="1573" spans="1:13" x14ac:dyDescent="0.2">
      <c r="A1573" t="s">
        <v>1061</v>
      </c>
      <c r="B1573" t="str">
        <f t="shared" si="144"/>
        <v>P</v>
      </c>
      <c r="C1573" t="str">
        <f t="shared" si="145"/>
        <v>S</v>
      </c>
      <c r="D1573" s="3">
        <v>12804.558999999999</v>
      </c>
      <c r="E1573" s="3">
        <v>6.76</v>
      </c>
      <c r="F1573" s="3">
        <v>12403.494404339301</v>
      </c>
      <c r="G1573" s="3">
        <v>2.20347905158996</v>
      </c>
      <c r="H1573" s="3">
        <f t="shared" si="146"/>
        <v>3.1322015514997323</v>
      </c>
      <c r="I1573" s="3">
        <f t="shared" si="147"/>
        <v>0.32595843958431364</v>
      </c>
      <c r="J1573" s="26">
        <v>12550.768340000001</v>
      </c>
      <c r="K1573" s="26">
        <v>1.8737187390000001</v>
      </c>
      <c r="L1573" s="3">
        <f t="shared" si="148"/>
        <v>1.9820335866311269</v>
      </c>
      <c r="M1573" s="3">
        <f t="shared" si="149"/>
        <v>0.27717732825443792</v>
      </c>
    </row>
    <row r="1574" spans="1:13" x14ac:dyDescent="0.2">
      <c r="A1574" t="s">
        <v>1303</v>
      </c>
      <c r="B1574" t="str">
        <f t="shared" si="144"/>
        <v>P</v>
      </c>
      <c r="C1574" t="str">
        <f t="shared" si="145"/>
        <v>S</v>
      </c>
      <c r="D1574" s="3">
        <v>13511.989</v>
      </c>
      <c r="E1574" s="3">
        <v>2.149</v>
      </c>
      <c r="F1574" s="3">
        <v>13234.6551718394</v>
      </c>
      <c r="G1574" s="3">
        <v>3.8328278064727699</v>
      </c>
      <c r="H1574" s="3">
        <f t="shared" si="146"/>
        <v>2.0525018793354501</v>
      </c>
      <c r="I1574" s="3">
        <f t="shared" si="147"/>
        <v>1.7835401612251138</v>
      </c>
      <c r="J1574" s="26">
        <v>13392.411400000001</v>
      </c>
      <c r="K1574" s="26">
        <v>1.960000038</v>
      </c>
      <c r="L1574" s="3">
        <f t="shared" si="148"/>
        <v>0.88497407746556567</v>
      </c>
      <c r="M1574" s="3">
        <f t="shared" si="149"/>
        <v>0.91205213494648674</v>
      </c>
    </row>
    <row r="1575" spans="1:13" x14ac:dyDescent="0.2">
      <c r="A1575" t="s">
        <v>596</v>
      </c>
      <c r="B1575" t="str">
        <f t="shared" si="144"/>
        <v>P</v>
      </c>
      <c r="C1575" t="str">
        <f t="shared" si="145"/>
        <v>S</v>
      </c>
      <c r="D1575" s="3">
        <v>12072.076999999999</v>
      </c>
      <c r="E1575" s="3">
        <v>7.6959999999999997</v>
      </c>
      <c r="F1575" s="3">
        <v>11751.3218838269</v>
      </c>
      <c r="G1575" s="3">
        <v>1.81867599487304</v>
      </c>
      <c r="H1575" s="3">
        <f t="shared" si="146"/>
        <v>2.657000250852434</v>
      </c>
      <c r="I1575" s="3">
        <f t="shared" si="147"/>
        <v>0.23631444839826404</v>
      </c>
      <c r="J1575" s="26">
        <v>11902.440989999999</v>
      </c>
      <c r="K1575" s="26">
        <v>1.813724041</v>
      </c>
      <c r="L1575" s="3">
        <f t="shared" si="148"/>
        <v>1.4051932405666414</v>
      </c>
      <c r="M1575" s="3">
        <f t="shared" si="149"/>
        <v>0.23567100324844076</v>
      </c>
    </row>
    <row r="1576" spans="1:13" x14ac:dyDescent="0.2">
      <c r="A1576" t="s">
        <v>680</v>
      </c>
      <c r="B1576" t="str">
        <f t="shared" si="144"/>
        <v>P</v>
      </c>
      <c r="C1576" t="str">
        <f t="shared" si="145"/>
        <v>S</v>
      </c>
      <c r="D1576" s="3">
        <v>18058.057000000001</v>
      </c>
      <c r="E1576" s="3">
        <v>197.976</v>
      </c>
      <c r="F1576" s="3">
        <v>17604.143055456399</v>
      </c>
      <c r="G1576" s="3">
        <v>8.1961450576782209</v>
      </c>
      <c r="H1576" s="3">
        <f t="shared" si="146"/>
        <v>2.5136366805332448</v>
      </c>
      <c r="I1576" s="3">
        <f t="shared" si="147"/>
        <v>4.1399690152736798E-2</v>
      </c>
      <c r="J1576" s="26">
        <v>17722.454809999999</v>
      </c>
      <c r="K1576" s="26">
        <v>2.092530966</v>
      </c>
      <c r="L1576" s="3">
        <f t="shared" si="148"/>
        <v>1.8584623473057007</v>
      </c>
      <c r="M1576" s="3">
        <f t="shared" si="149"/>
        <v>1.0569619378106437E-2</v>
      </c>
    </row>
    <row r="1577" spans="1:13" x14ac:dyDescent="0.2">
      <c r="A1577" t="s">
        <v>1041</v>
      </c>
      <c r="B1577" t="str">
        <f t="shared" si="144"/>
        <v>P</v>
      </c>
      <c r="C1577" t="str">
        <f t="shared" si="145"/>
        <v>S</v>
      </c>
      <c r="D1577" s="3">
        <v>12434.628000000001</v>
      </c>
      <c r="E1577" s="3">
        <v>4.3769999999999998</v>
      </c>
      <c r="F1577" s="3">
        <v>12111.418581862999</v>
      </c>
      <c r="G1577" s="3">
        <v>2.6222672462463299</v>
      </c>
      <c r="H1577" s="3">
        <f t="shared" si="146"/>
        <v>2.599268897605953</v>
      </c>
      <c r="I1577" s="3">
        <f t="shared" si="147"/>
        <v>0.5991014956011721</v>
      </c>
      <c r="J1577" s="26">
        <v>12259.522989999999</v>
      </c>
      <c r="K1577" s="26">
        <v>1.8489499089999999</v>
      </c>
      <c r="L1577" s="3">
        <f t="shared" si="148"/>
        <v>1.4082046523627496</v>
      </c>
      <c r="M1577" s="3">
        <f t="shared" si="149"/>
        <v>0.42242401393648615</v>
      </c>
    </row>
    <row r="1578" spans="1:13" x14ac:dyDescent="0.2">
      <c r="A1578" t="s">
        <v>610</v>
      </c>
      <c r="B1578" t="str">
        <f t="shared" si="144"/>
        <v>P</v>
      </c>
      <c r="C1578" t="str">
        <f t="shared" si="145"/>
        <v>S</v>
      </c>
      <c r="D1578" s="3">
        <v>13691.914000000001</v>
      </c>
      <c r="E1578" s="3">
        <v>7.9119999999999999</v>
      </c>
      <c r="F1578" s="3">
        <v>13311.4852658821</v>
      </c>
      <c r="G1578" s="3">
        <v>2.29179763793945</v>
      </c>
      <c r="H1578" s="3">
        <f t="shared" si="146"/>
        <v>2.7784919925578015</v>
      </c>
      <c r="I1578" s="3">
        <f t="shared" si="147"/>
        <v>0.2896609754726302</v>
      </c>
      <c r="J1578" s="26">
        <v>13424.69499</v>
      </c>
      <c r="K1578" s="26">
        <v>2.0098721980000001</v>
      </c>
      <c r="L1578" s="3">
        <f t="shared" si="148"/>
        <v>1.9516556268174099</v>
      </c>
      <c r="M1578" s="3">
        <f t="shared" si="149"/>
        <v>0.25402833645096057</v>
      </c>
    </row>
    <row r="1579" spans="1:13" x14ac:dyDescent="0.2">
      <c r="A1579" t="s">
        <v>1308</v>
      </c>
      <c r="B1579" t="str">
        <f t="shared" si="144"/>
        <v>P</v>
      </c>
      <c r="C1579" t="str">
        <f t="shared" si="145"/>
        <v>S</v>
      </c>
      <c r="D1579" s="3">
        <v>17483.026000000002</v>
      </c>
      <c r="E1579" s="3">
        <v>208.739</v>
      </c>
      <c r="F1579" s="3">
        <v>16968.938829004001</v>
      </c>
      <c r="G1579" s="3">
        <v>19.686513185501099</v>
      </c>
      <c r="H1579" s="3">
        <f t="shared" si="146"/>
        <v>2.9404930873865944</v>
      </c>
      <c r="I1579" s="3">
        <f t="shared" si="147"/>
        <v>9.4311619704516639E-2</v>
      </c>
      <c r="J1579" s="26">
        <v>17062.017319999999</v>
      </c>
      <c r="K1579" s="26">
        <v>3.1344377990000001</v>
      </c>
      <c r="L1579" s="3">
        <f t="shared" si="148"/>
        <v>2.4080996047251921</v>
      </c>
      <c r="M1579" s="3">
        <f t="shared" si="149"/>
        <v>1.5016062158964066E-2</v>
      </c>
    </row>
    <row r="1580" spans="1:13" x14ac:dyDescent="0.2">
      <c r="A1580" t="s">
        <v>795</v>
      </c>
      <c r="B1580" t="str">
        <f t="shared" si="144"/>
        <v>P</v>
      </c>
      <c r="C1580" t="str">
        <f t="shared" si="145"/>
        <v>S</v>
      </c>
      <c r="D1580" s="3">
        <v>11849.547</v>
      </c>
      <c r="E1580" s="3">
        <v>1.8979999999999999</v>
      </c>
      <c r="F1580" s="3">
        <v>11562.1936250459</v>
      </c>
      <c r="G1580" s="3">
        <v>1.9928569793701101</v>
      </c>
      <c r="H1580" s="3">
        <f t="shared" si="146"/>
        <v>2.4250156985250171</v>
      </c>
      <c r="I1580" s="3">
        <f t="shared" si="147"/>
        <v>1.0499773337039568</v>
      </c>
      <c r="J1580" s="26">
        <v>11713.56266</v>
      </c>
      <c r="K1580" s="26">
        <v>1.85101819</v>
      </c>
      <c r="L1580" s="3">
        <f t="shared" si="148"/>
        <v>1.1475910429318597</v>
      </c>
      <c r="M1580" s="3">
        <f t="shared" si="149"/>
        <v>0.97524667544783983</v>
      </c>
    </row>
    <row r="1581" spans="1:13" x14ac:dyDescent="0.2">
      <c r="A1581" t="s">
        <v>1547</v>
      </c>
      <c r="B1581" t="str">
        <f t="shared" si="144"/>
        <v>P</v>
      </c>
      <c r="C1581" t="str">
        <f t="shared" si="145"/>
        <v>S</v>
      </c>
      <c r="D1581" s="3">
        <v>17556.29</v>
      </c>
      <c r="E1581" s="3">
        <v>307.88900000000001</v>
      </c>
      <c r="F1581" s="3">
        <v>17090.461790595698</v>
      </c>
      <c r="G1581" s="3">
        <v>9.1648492813110298</v>
      </c>
      <c r="H1581" s="3">
        <f t="shared" si="146"/>
        <v>2.6533408220318897</v>
      </c>
      <c r="I1581" s="3">
        <f t="shared" si="147"/>
        <v>2.9766731780969859E-2</v>
      </c>
      <c r="J1581" s="26">
        <v>17276.24799</v>
      </c>
      <c r="K1581" s="26">
        <v>2.0525920389999999</v>
      </c>
      <c r="L1581" s="3">
        <f t="shared" si="148"/>
        <v>1.5951092742259385</v>
      </c>
      <c r="M1581" s="3">
        <f t="shared" si="149"/>
        <v>6.6666624627706736E-3</v>
      </c>
    </row>
    <row r="1582" spans="1:13" x14ac:dyDescent="0.2">
      <c r="A1582" t="s">
        <v>112</v>
      </c>
      <c r="B1582" t="str">
        <f t="shared" si="144"/>
        <v>P</v>
      </c>
      <c r="C1582" t="str">
        <f t="shared" si="145"/>
        <v>S</v>
      </c>
      <c r="D1582" s="3">
        <v>17021.245999999999</v>
      </c>
      <c r="E1582" s="3">
        <v>194.375</v>
      </c>
      <c r="F1582" s="3">
        <v>16546.794745927298</v>
      </c>
      <c r="G1582" s="3">
        <v>8.3961229324340803</v>
      </c>
      <c r="H1582" s="3">
        <f t="shared" si="146"/>
        <v>2.7874061280396334</v>
      </c>
      <c r="I1582" s="3">
        <f t="shared" si="147"/>
        <v>4.3195487755287872E-2</v>
      </c>
      <c r="J1582" s="26">
        <v>16692.148389999998</v>
      </c>
      <c r="K1582" s="26">
        <v>2.8376071450000002</v>
      </c>
      <c r="L1582" s="3">
        <f t="shared" si="148"/>
        <v>1.9334519341298559</v>
      </c>
      <c r="M1582" s="3">
        <f t="shared" si="149"/>
        <v>1.459862196784566E-2</v>
      </c>
    </row>
    <row r="1583" spans="1:13" x14ac:dyDescent="0.2">
      <c r="A1583" t="s">
        <v>1214</v>
      </c>
      <c r="B1583" t="str">
        <f t="shared" si="144"/>
        <v>P</v>
      </c>
      <c r="C1583" t="str">
        <f t="shared" si="145"/>
        <v>S</v>
      </c>
      <c r="D1583" s="3">
        <v>12477.852999999999</v>
      </c>
      <c r="E1583" s="3">
        <v>3.871</v>
      </c>
      <c r="F1583" s="3">
        <v>12048.126800166099</v>
      </c>
      <c r="G1583" s="3">
        <v>3.16865801811218</v>
      </c>
      <c r="H1583" s="3">
        <f t="shared" si="146"/>
        <v>3.4439113831033272</v>
      </c>
      <c r="I1583" s="3">
        <f t="shared" si="147"/>
        <v>0.8185631666525911</v>
      </c>
      <c r="J1583" s="26">
        <v>12374.471240000001</v>
      </c>
      <c r="K1583" s="26">
        <v>1.994711876</v>
      </c>
      <c r="L1583" s="3">
        <f t="shared" si="148"/>
        <v>0.82852202217800131</v>
      </c>
      <c r="M1583" s="3">
        <f t="shared" si="149"/>
        <v>0.51529627383105137</v>
      </c>
    </row>
    <row r="1584" spans="1:13" x14ac:dyDescent="0.2">
      <c r="A1584" t="s">
        <v>587</v>
      </c>
      <c r="B1584" t="str">
        <f t="shared" si="144"/>
        <v>P</v>
      </c>
      <c r="C1584" t="str">
        <f t="shared" si="145"/>
        <v>S</v>
      </c>
      <c r="D1584" s="3">
        <v>11846.147000000001</v>
      </c>
      <c r="E1584" s="3">
        <v>6.3940000000000001</v>
      </c>
      <c r="F1584" s="3">
        <v>11347.5536788382</v>
      </c>
      <c r="G1584" s="3">
        <v>1.71739196777343</v>
      </c>
      <c r="H1584" s="3">
        <f t="shared" si="146"/>
        <v>4.2089070915783937</v>
      </c>
      <c r="I1584" s="3">
        <f t="shared" si="147"/>
        <v>0.26859430212283858</v>
      </c>
      <c r="J1584" s="26">
        <v>11593.213100000001</v>
      </c>
      <c r="K1584" s="26">
        <v>1.856110811</v>
      </c>
      <c r="L1584" s="3">
        <f t="shared" si="148"/>
        <v>2.1351575326559766</v>
      </c>
      <c r="M1584" s="3">
        <f t="shared" si="149"/>
        <v>0.29028946058805127</v>
      </c>
    </row>
    <row r="1585" spans="1:13" x14ac:dyDescent="0.2">
      <c r="A1585" t="s">
        <v>1095</v>
      </c>
      <c r="B1585" t="str">
        <f t="shared" si="144"/>
        <v>P</v>
      </c>
      <c r="C1585" t="str">
        <f t="shared" si="145"/>
        <v>S</v>
      </c>
      <c r="D1585" s="3">
        <v>16801.798999999999</v>
      </c>
      <c r="E1585" s="3">
        <v>323.45999999999998</v>
      </c>
      <c r="F1585" s="3">
        <v>16287.573085338699</v>
      </c>
      <c r="G1585" s="3">
        <v>8.98917508125305</v>
      </c>
      <c r="H1585" s="3">
        <f t="shared" si="146"/>
        <v>3.0605408067392048</v>
      </c>
      <c r="I1585" s="3">
        <f t="shared" si="147"/>
        <v>2.7790685343637701E-2</v>
      </c>
      <c r="J1585" s="26">
        <v>16404.015019999999</v>
      </c>
      <c r="K1585" s="26">
        <v>1.822938919</v>
      </c>
      <c r="L1585" s="3">
        <f t="shared" si="148"/>
        <v>2.3675082650375723</v>
      </c>
      <c r="M1585" s="3">
        <f t="shared" si="149"/>
        <v>5.6357476009398387E-3</v>
      </c>
    </row>
    <row r="1586" spans="1:13" x14ac:dyDescent="0.2">
      <c r="A1586" t="s">
        <v>1493</v>
      </c>
      <c r="B1586" t="str">
        <f t="shared" si="144"/>
        <v>P</v>
      </c>
      <c r="C1586" t="str">
        <f t="shared" si="145"/>
        <v>S</v>
      </c>
      <c r="D1586" s="3">
        <v>16462.298999999999</v>
      </c>
      <c r="E1586" s="3">
        <v>481.79</v>
      </c>
      <c r="F1586" s="3">
        <v>16018.271718252799</v>
      </c>
      <c r="G1586" s="3">
        <v>11.4699578285217</v>
      </c>
      <c r="H1586" s="3">
        <f t="shared" si="146"/>
        <v>2.6972373770346389</v>
      </c>
      <c r="I1586" s="3">
        <f t="shared" si="147"/>
        <v>2.3806965334526867E-2</v>
      </c>
      <c r="J1586" s="26">
        <v>16037.975780000001</v>
      </c>
      <c r="K1586" s="26">
        <v>2.0078070160000001</v>
      </c>
      <c r="L1586" s="3">
        <f t="shared" si="148"/>
        <v>2.5775453355573146</v>
      </c>
      <c r="M1586" s="3">
        <f t="shared" si="149"/>
        <v>4.1673903900039441E-3</v>
      </c>
    </row>
    <row r="1587" spans="1:13" x14ac:dyDescent="0.2">
      <c r="A1587" t="s">
        <v>579</v>
      </c>
      <c r="B1587" t="str">
        <f t="shared" si="144"/>
        <v>P</v>
      </c>
      <c r="C1587" t="str">
        <f t="shared" si="145"/>
        <v>S</v>
      </c>
      <c r="D1587" s="3">
        <v>16081.986999999999</v>
      </c>
      <c r="E1587" s="3">
        <v>1800.0150000000001</v>
      </c>
      <c r="F1587" s="3">
        <v>15553.2315510915</v>
      </c>
      <c r="G1587" s="3">
        <v>8.1724369525909406</v>
      </c>
      <c r="H1587" s="3">
        <f t="shared" si="146"/>
        <v>3.2878738734740902</v>
      </c>
      <c r="I1587" s="3">
        <f t="shared" si="147"/>
        <v>4.5402049163984414E-3</v>
      </c>
      <c r="J1587" s="26">
        <v>15704.58618</v>
      </c>
      <c r="K1587" s="26">
        <v>2.0391700269999999</v>
      </c>
      <c r="L1587" s="3">
        <f t="shared" si="148"/>
        <v>2.3467300402618094</v>
      </c>
      <c r="M1587" s="3">
        <f t="shared" si="149"/>
        <v>1.1328627966989164E-3</v>
      </c>
    </row>
    <row r="1588" spans="1:13" x14ac:dyDescent="0.2">
      <c r="A1588" t="s">
        <v>1048</v>
      </c>
      <c r="B1588" t="str">
        <f t="shared" ref="B1588:B1651" si="150">IF(LEFT(A1588,1)="N","N","P")</f>
        <v>P</v>
      </c>
      <c r="C1588" t="str">
        <f t="shared" si="145"/>
        <v>S</v>
      </c>
      <c r="D1588" s="3">
        <v>14167.77</v>
      </c>
      <c r="E1588" s="3">
        <v>6.4749999999999996</v>
      </c>
      <c r="F1588" s="3">
        <v>13699.1540374038</v>
      </c>
      <c r="G1588" s="3">
        <v>2.5273919105529701</v>
      </c>
      <c r="H1588" s="3">
        <f t="shared" si="146"/>
        <v>3.307619777821075</v>
      </c>
      <c r="I1588" s="3">
        <f t="shared" si="147"/>
        <v>0.39033079699659773</v>
      </c>
      <c r="J1588" s="26">
        <v>13889.414150000001</v>
      </c>
      <c r="K1588" s="26">
        <v>1.903285742</v>
      </c>
      <c r="L1588" s="3">
        <f t="shared" si="148"/>
        <v>1.964711807151019</v>
      </c>
      <c r="M1588" s="3">
        <f t="shared" si="149"/>
        <v>0.29394374393822398</v>
      </c>
    </row>
    <row r="1589" spans="1:13" x14ac:dyDescent="0.2">
      <c r="A1589" t="s">
        <v>63</v>
      </c>
      <c r="B1589" t="str">
        <f t="shared" si="150"/>
        <v>P</v>
      </c>
      <c r="C1589" t="str">
        <f t="shared" si="145"/>
        <v>S</v>
      </c>
      <c r="D1589" s="3">
        <v>13761.856</v>
      </c>
      <c r="E1589" s="3">
        <v>5.5430000000000001</v>
      </c>
      <c r="F1589" s="3">
        <v>13331.1209855574</v>
      </c>
      <c r="G1589" s="3">
        <v>2.4912619590759202</v>
      </c>
      <c r="H1589" s="3">
        <f t="shared" si="146"/>
        <v>3.1299194995398878</v>
      </c>
      <c r="I1589" s="3">
        <f t="shared" si="147"/>
        <v>0.44944289357314093</v>
      </c>
      <c r="J1589" s="26">
        <v>13461.66063</v>
      </c>
      <c r="K1589" s="26">
        <v>1.9606230259999999</v>
      </c>
      <c r="L1589" s="3">
        <f t="shared" si="148"/>
        <v>2.1813581685493544</v>
      </c>
      <c r="M1589" s="3">
        <f t="shared" si="149"/>
        <v>0.35371153274400141</v>
      </c>
    </row>
    <row r="1590" spans="1:13" x14ac:dyDescent="0.2">
      <c r="A1590" t="s">
        <v>1417</v>
      </c>
      <c r="B1590" t="str">
        <f t="shared" si="150"/>
        <v>P</v>
      </c>
      <c r="C1590" t="str">
        <f t="shared" si="145"/>
        <v>S</v>
      </c>
      <c r="D1590" s="3">
        <v>13279.607</v>
      </c>
      <c r="E1590" s="3">
        <v>4.7359999999999998</v>
      </c>
      <c r="F1590" s="3">
        <v>12668.822710590101</v>
      </c>
      <c r="G1590" s="3">
        <v>2.2893221378326398</v>
      </c>
      <c r="H1590" s="3">
        <f t="shared" si="146"/>
        <v>4.5994153999429308</v>
      </c>
      <c r="I1590" s="3">
        <f t="shared" si="147"/>
        <v>0.48338727572479728</v>
      </c>
      <c r="J1590" s="26">
        <v>13056.89068</v>
      </c>
      <c r="K1590" s="26">
        <v>2.1213481430000001</v>
      </c>
      <c r="L1590" s="3">
        <f t="shared" si="148"/>
        <v>1.6771303548365515</v>
      </c>
      <c r="M1590" s="3">
        <f t="shared" si="149"/>
        <v>0.4479197937077703</v>
      </c>
    </row>
    <row r="1591" spans="1:13" x14ac:dyDescent="0.2">
      <c r="A1591" t="s">
        <v>540</v>
      </c>
      <c r="B1591" t="str">
        <f t="shared" si="150"/>
        <v>P</v>
      </c>
      <c r="C1591" t="str">
        <f t="shared" si="145"/>
        <v>S</v>
      </c>
      <c r="D1591" s="3">
        <v>12980.995000000001</v>
      </c>
      <c r="E1591" s="3">
        <v>3.6480000000000001</v>
      </c>
      <c r="F1591" s="3">
        <v>12745.4347384955</v>
      </c>
      <c r="G1591" s="3">
        <v>1.83766198158264</v>
      </c>
      <c r="H1591" s="3">
        <f t="shared" si="146"/>
        <v>1.8146548974443089</v>
      </c>
      <c r="I1591" s="3">
        <f t="shared" si="147"/>
        <v>0.50374506074085523</v>
      </c>
      <c r="J1591" s="26">
        <v>12916.166380000001</v>
      </c>
      <c r="K1591" s="26">
        <v>1.9975779060000001</v>
      </c>
      <c r="L1591" s="3">
        <f t="shared" si="148"/>
        <v>0.49941179393413387</v>
      </c>
      <c r="M1591" s="3">
        <f t="shared" si="149"/>
        <v>0.54758166282894738</v>
      </c>
    </row>
    <row r="1592" spans="1:13" x14ac:dyDescent="0.2">
      <c r="A1592" t="s">
        <v>572</v>
      </c>
      <c r="B1592" t="str">
        <f t="shared" si="150"/>
        <v>P</v>
      </c>
      <c r="C1592" t="str">
        <f t="shared" si="145"/>
        <v>S</v>
      </c>
      <c r="D1592" s="3">
        <v>18095.810000000001</v>
      </c>
      <c r="E1592" s="3">
        <v>251.923</v>
      </c>
      <c r="F1592" s="3">
        <v>17697.974828231199</v>
      </c>
      <c r="G1592" s="3">
        <v>9.2871971130371094</v>
      </c>
      <c r="H1592" s="3">
        <f t="shared" si="146"/>
        <v>2.1984933073943744</v>
      </c>
      <c r="I1592" s="3">
        <f t="shared" si="147"/>
        <v>3.6865221170901859E-2</v>
      </c>
      <c r="J1592" s="26">
        <v>17707.908609999999</v>
      </c>
      <c r="K1592" s="26">
        <v>1.988231182</v>
      </c>
      <c r="L1592" s="3">
        <f t="shared" si="148"/>
        <v>2.1435978273423664</v>
      </c>
      <c r="M1592" s="3">
        <f t="shared" si="149"/>
        <v>7.8922177887687898E-3</v>
      </c>
    </row>
    <row r="1593" spans="1:13" x14ac:dyDescent="0.2">
      <c r="A1593" t="s">
        <v>1055</v>
      </c>
      <c r="B1593" t="str">
        <f t="shared" si="150"/>
        <v>P</v>
      </c>
      <c r="C1593" t="str">
        <f t="shared" si="145"/>
        <v>S</v>
      </c>
      <c r="D1593" s="3">
        <v>17042.66</v>
      </c>
      <c r="E1593" s="3">
        <v>150.26599999999999</v>
      </c>
      <c r="F1593" s="3">
        <v>16597.6950647134</v>
      </c>
      <c r="G1593" s="3">
        <v>9.6302747726440394</v>
      </c>
      <c r="H1593" s="3">
        <f t="shared" si="146"/>
        <v>2.6108890002300109</v>
      </c>
      <c r="I1593" s="3">
        <f t="shared" si="147"/>
        <v>6.4088182108022043E-2</v>
      </c>
      <c r="J1593" s="26">
        <v>16644.936140000002</v>
      </c>
      <c r="K1593" s="26">
        <v>2.0128281119999998</v>
      </c>
      <c r="L1593" s="3">
        <f t="shared" si="148"/>
        <v>2.3336959136660487</v>
      </c>
      <c r="M1593" s="3">
        <f t="shared" si="149"/>
        <v>1.3395100102484927E-2</v>
      </c>
    </row>
    <row r="1594" spans="1:13" x14ac:dyDescent="0.2">
      <c r="A1594" t="s">
        <v>542</v>
      </c>
      <c r="B1594" t="str">
        <f t="shared" si="150"/>
        <v>P</v>
      </c>
      <c r="C1594" t="str">
        <f t="shared" si="145"/>
        <v>S</v>
      </c>
      <c r="D1594" s="3">
        <v>17968.868999999999</v>
      </c>
      <c r="E1594" s="3">
        <v>187.745</v>
      </c>
      <c r="F1594" s="3">
        <v>17581.554371747301</v>
      </c>
      <c r="G1594" s="3">
        <v>9.2385499477386404</v>
      </c>
      <c r="H1594" s="3">
        <f t="shared" si="146"/>
        <v>2.1554758301855155</v>
      </c>
      <c r="I1594" s="3">
        <f t="shared" si="147"/>
        <v>4.9207967976450183E-2</v>
      </c>
      <c r="J1594" s="26">
        <v>17672.893220000002</v>
      </c>
      <c r="K1594" s="26">
        <v>2.0308310989999998</v>
      </c>
      <c r="L1594" s="3">
        <f t="shared" si="148"/>
        <v>1.6471586497736561</v>
      </c>
      <c r="M1594" s="3">
        <f t="shared" si="149"/>
        <v>1.0816965027031344E-2</v>
      </c>
    </row>
    <row r="1595" spans="1:13" x14ac:dyDescent="0.2">
      <c r="A1595" t="s">
        <v>925</v>
      </c>
      <c r="B1595" t="str">
        <f t="shared" si="150"/>
        <v>P</v>
      </c>
      <c r="C1595" t="str">
        <f t="shared" si="145"/>
        <v>S</v>
      </c>
      <c r="D1595" s="3">
        <v>17202.169000000002</v>
      </c>
      <c r="E1595" s="3">
        <v>133.709</v>
      </c>
      <c r="F1595" s="3">
        <v>16748.948361031999</v>
      </c>
      <c r="G1595" s="3">
        <v>9.3639569282531703</v>
      </c>
      <c r="H1595" s="3">
        <f t="shared" si="146"/>
        <v>2.6346714706035219</v>
      </c>
      <c r="I1595" s="3">
        <f t="shared" si="147"/>
        <v>7.0032360785385953E-2</v>
      </c>
      <c r="J1595" s="26">
        <v>16833.067220000001</v>
      </c>
      <c r="K1595" s="26">
        <v>1.9707489010000001</v>
      </c>
      <c r="L1595" s="3">
        <f t="shared" si="148"/>
        <v>2.145670002428187</v>
      </c>
      <c r="M1595" s="3">
        <f t="shared" si="149"/>
        <v>1.4739089373191034E-2</v>
      </c>
    </row>
    <row r="1596" spans="1:13" x14ac:dyDescent="0.2">
      <c r="A1596" t="s">
        <v>1440</v>
      </c>
      <c r="B1596" t="str">
        <f t="shared" si="150"/>
        <v>P</v>
      </c>
      <c r="C1596" t="str">
        <f t="shared" si="145"/>
        <v>S</v>
      </c>
      <c r="D1596" s="3">
        <v>12370.713</v>
      </c>
      <c r="E1596" s="3">
        <v>5.4909999999999997</v>
      </c>
      <c r="F1596" s="3">
        <v>11983.886282478699</v>
      </c>
      <c r="G1596" s="3">
        <v>1.8820269107818599</v>
      </c>
      <c r="H1596" s="3">
        <f t="shared" si="146"/>
        <v>3.126955718084321</v>
      </c>
      <c r="I1596" s="3">
        <f t="shared" si="147"/>
        <v>0.34274757071241302</v>
      </c>
      <c r="J1596" s="26">
        <v>12183.240379999999</v>
      </c>
      <c r="K1596" s="26">
        <v>1.878130198</v>
      </c>
      <c r="L1596" s="3">
        <f t="shared" si="148"/>
        <v>1.5154552530642369</v>
      </c>
      <c r="M1596" s="3">
        <f t="shared" si="149"/>
        <v>0.34203791622655255</v>
      </c>
    </row>
    <row r="1597" spans="1:13" x14ac:dyDescent="0.2">
      <c r="A1597" t="s">
        <v>1385</v>
      </c>
      <c r="B1597" t="str">
        <f t="shared" si="150"/>
        <v>P</v>
      </c>
      <c r="C1597" t="str">
        <f t="shared" si="145"/>
        <v>S</v>
      </c>
      <c r="D1597" s="3">
        <v>16646.050999999999</v>
      </c>
      <c r="E1597" s="3">
        <v>840.45799999999997</v>
      </c>
      <c r="F1597" s="3">
        <v>16204.068612757501</v>
      </c>
      <c r="G1597" s="3">
        <v>9.3004171848297101</v>
      </c>
      <c r="H1597" s="3">
        <f t="shared" si="146"/>
        <v>2.6551786200973346</v>
      </c>
      <c r="I1597" s="3">
        <f t="shared" si="147"/>
        <v>1.1065891674336744E-2</v>
      </c>
      <c r="J1597" s="26">
        <v>16263.067709999999</v>
      </c>
      <c r="K1597" s="26">
        <v>2.042355776</v>
      </c>
      <c r="L1597" s="3">
        <f t="shared" si="148"/>
        <v>2.3007456242925133</v>
      </c>
      <c r="M1597" s="3">
        <f t="shared" si="149"/>
        <v>2.4300509674487006E-3</v>
      </c>
    </row>
    <row r="1598" spans="1:13" x14ac:dyDescent="0.2">
      <c r="A1598" t="s">
        <v>240</v>
      </c>
      <c r="B1598" t="str">
        <f t="shared" si="150"/>
        <v>P</v>
      </c>
      <c r="C1598" t="str">
        <f t="shared" si="145"/>
        <v>S</v>
      </c>
      <c r="D1598" s="3">
        <v>12662.566999999999</v>
      </c>
      <c r="E1598" s="3">
        <v>3.069</v>
      </c>
      <c r="F1598" s="3">
        <v>12306.7630997494</v>
      </c>
      <c r="G1598" s="3">
        <v>2.1416141986846902</v>
      </c>
      <c r="H1598" s="3">
        <f t="shared" si="146"/>
        <v>2.8098876021789212</v>
      </c>
      <c r="I1598" s="3">
        <f t="shared" si="147"/>
        <v>0.69782150494776485</v>
      </c>
      <c r="J1598" s="26">
        <v>12452.235619999999</v>
      </c>
      <c r="K1598" s="26">
        <v>1.949215889</v>
      </c>
      <c r="L1598" s="3">
        <f t="shared" si="148"/>
        <v>1.6610485061994116</v>
      </c>
      <c r="M1598" s="3">
        <f t="shared" si="149"/>
        <v>0.63513062528510911</v>
      </c>
    </row>
    <row r="1599" spans="1:13" x14ac:dyDescent="0.2">
      <c r="A1599" t="s">
        <v>919</v>
      </c>
      <c r="B1599" t="str">
        <f t="shared" si="150"/>
        <v>P</v>
      </c>
      <c r="C1599" t="str">
        <f t="shared" si="145"/>
        <v>S</v>
      </c>
      <c r="D1599" s="3">
        <v>18024.620999999999</v>
      </c>
      <c r="E1599" s="3">
        <v>214.774</v>
      </c>
      <c r="F1599" s="3">
        <v>17644.373702821598</v>
      </c>
      <c r="G1599" s="3">
        <v>10.2499010562896</v>
      </c>
      <c r="H1599" s="3">
        <f t="shared" si="146"/>
        <v>2.1095994039397605</v>
      </c>
      <c r="I1599" s="3">
        <f t="shared" si="147"/>
        <v>4.7724124224950877E-2</v>
      </c>
      <c r="J1599" s="26">
        <v>17660.021700000001</v>
      </c>
      <c r="K1599" s="26">
        <v>2.106827021</v>
      </c>
      <c r="L1599" s="3">
        <f t="shared" si="148"/>
        <v>2.022784834144352</v>
      </c>
      <c r="M1599" s="3">
        <f t="shared" si="149"/>
        <v>9.8095068350917709E-3</v>
      </c>
    </row>
    <row r="1600" spans="1:13" x14ac:dyDescent="0.2">
      <c r="A1600" t="s">
        <v>768</v>
      </c>
      <c r="B1600" t="str">
        <f t="shared" si="150"/>
        <v>P</v>
      </c>
      <c r="C1600" t="str">
        <f t="shared" si="145"/>
        <v>S</v>
      </c>
      <c r="D1600" s="3">
        <v>16730.333999999999</v>
      </c>
      <c r="E1600" s="3">
        <v>217.45099999999999</v>
      </c>
      <c r="F1600" s="3">
        <v>16274.9146623163</v>
      </c>
      <c r="G1600" s="3">
        <v>9.5590019226074201</v>
      </c>
      <c r="H1600" s="3">
        <f t="shared" si="146"/>
        <v>2.7221174286400935</v>
      </c>
      <c r="I1600" s="3">
        <f t="shared" si="147"/>
        <v>4.3959337609886462E-2</v>
      </c>
      <c r="J1600" s="26">
        <v>16405.054049999999</v>
      </c>
      <c r="K1600" s="26">
        <v>1.865749836</v>
      </c>
      <c r="L1600" s="3">
        <f t="shared" si="148"/>
        <v>1.9442525773842896</v>
      </c>
      <c r="M1600" s="3">
        <f t="shared" si="149"/>
        <v>8.5800931520204557E-3</v>
      </c>
    </row>
    <row r="1601" spans="1:13" x14ac:dyDescent="0.2">
      <c r="A1601" t="s">
        <v>152</v>
      </c>
      <c r="B1601" t="str">
        <f t="shared" si="150"/>
        <v>P</v>
      </c>
      <c r="C1601" t="str">
        <f t="shared" si="145"/>
        <v>S</v>
      </c>
      <c r="D1601" s="3">
        <v>16966.063999999998</v>
      </c>
      <c r="E1601" s="3">
        <v>148.74799999999999</v>
      </c>
      <c r="F1601" s="3">
        <v>16515.949016970699</v>
      </c>
      <c r="G1601" s="3">
        <v>10.6682271957397</v>
      </c>
      <c r="H1601" s="3">
        <f t="shared" si="146"/>
        <v>2.6530312689454654</v>
      </c>
      <c r="I1601" s="3">
        <f t="shared" si="147"/>
        <v>7.1720138729527122E-2</v>
      </c>
      <c r="J1601" s="26">
        <v>16611.875230000001</v>
      </c>
      <c r="K1601" s="26">
        <v>3.5704660420000001</v>
      </c>
      <c r="L1601" s="3">
        <f t="shared" si="148"/>
        <v>2.0876307551356463</v>
      </c>
      <c r="M1601" s="3">
        <f t="shared" si="149"/>
        <v>2.4003455791002232E-2</v>
      </c>
    </row>
    <row r="1602" spans="1:13" x14ac:dyDescent="0.2">
      <c r="A1602" t="s">
        <v>1370</v>
      </c>
      <c r="B1602" t="str">
        <f t="shared" si="150"/>
        <v>P</v>
      </c>
      <c r="C1602" t="str">
        <f t="shared" si="145"/>
        <v>S</v>
      </c>
      <c r="D1602" s="3">
        <v>16319.903</v>
      </c>
      <c r="E1602" s="3">
        <v>319.51900000000001</v>
      </c>
      <c r="F1602" s="3">
        <v>15703.2781302969</v>
      </c>
      <c r="G1602" s="3">
        <v>13.9104082584381</v>
      </c>
      <c r="H1602" s="3">
        <f t="shared" si="146"/>
        <v>3.7783611195673195</v>
      </c>
      <c r="I1602" s="3">
        <f t="shared" si="147"/>
        <v>4.3535465053527643E-2</v>
      </c>
      <c r="J1602" s="26">
        <v>15854.882019999999</v>
      </c>
      <c r="K1602" s="26">
        <v>4.5187640189999998</v>
      </c>
      <c r="L1602" s="3">
        <f t="shared" si="148"/>
        <v>2.8494101956365863</v>
      </c>
      <c r="M1602" s="3">
        <f t="shared" si="149"/>
        <v>1.4142395347381532E-2</v>
      </c>
    </row>
    <row r="1603" spans="1:13" x14ac:dyDescent="0.2">
      <c r="A1603" t="s">
        <v>1500</v>
      </c>
      <c r="B1603" t="str">
        <f t="shared" si="150"/>
        <v>P</v>
      </c>
      <c r="C1603" t="str">
        <f t="shared" si="145"/>
        <v>S</v>
      </c>
      <c r="D1603" s="3">
        <v>22796.491000000002</v>
      </c>
      <c r="E1603" s="3">
        <v>183.50700000000001</v>
      </c>
      <c r="F1603" s="3">
        <v>22070.7088895995</v>
      </c>
      <c r="G1603" s="3">
        <v>8.0778610706329292</v>
      </c>
      <c r="H1603" s="3">
        <f t="shared" si="146"/>
        <v>3.1837448596825779</v>
      </c>
      <c r="I1603" s="3">
        <f t="shared" si="147"/>
        <v>4.4019362044134168E-2</v>
      </c>
      <c r="J1603" s="26">
        <v>22572.949369999998</v>
      </c>
      <c r="K1603" s="26">
        <v>5.491298199</v>
      </c>
      <c r="L1603" s="3">
        <f t="shared" si="148"/>
        <v>0.98059666288115721</v>
      </c>
      <c r="M1603" s="3">
        <f t="shared" si="149"/>
        <v>2.9924189262534942E-2</v>
      </c>
    </row>
    <row r="1604" spans="1:13" x14ac:dyDescent="0.2">
      <c r="A1604" t="s">
        <v>818</v>
      </c>
      <c r="B1604" t="str">
        <f t="shared" si="150"/>
        <v>P</v>
      </c>
      <c r="C1604" t="str">
        <f t="shared" ref="C1604:C1667" si="151" xml:space="preserve"> IF(B1604="P",LEFT(A1604,1),MID(A1604,2,1))</f>
        <v>S</v>
      </c>
      <c r="D1604" s="3">
        <v>20540.703000000001</v>
      </c>
      <c r="E1604" s="3">
        <v>354.67599999999999</v>
      </c>
      <c r="F1604" s="3">
        <v>19516.036177735499</v>
      </c>
      <c r="G1604" s="3">
        <v>5.3472158908843896</v>
      </c>
      <c r="H1604" s="3">
        <f t="shared" ref="H1604:H1667" si="152">(D1604-F1604)*100/D1604</f>
        <v>4.9884700745855781</v>
      </c>
      <c r="I1604" s="3">
        <f t="shared" ref="I1604:I1667" si="153">G1604/E1604</f>
        <v>1.5076339788664555E-2</v>
      </c>
      <c r="J1604" s="26">
        <v>20289.616730000002</v>
      </c>
      <c r="K1604" s="26">
        <v>5.4936370849999996</v>
      </c>
      <c r="L1604" s="3">
        <f t="shared" ref="L1604:L1667" si="154">(D1604-J1604)*100/D1604</f>
        <v>1.2223840148022187</v>
      </c>
      <c r="M1604" s="3">
        <f t="shared" ref="M1604:M1667" si="155">K1604/E1604</f>
        <v>1.5489170637426834E-2</v>
      </c>
    </row>
    <row r="1605" spans="1:13" x14ac:dyDescent="0.2">
      <c r="A1605" t="s">
        <v>165</v>
      </c>
      <c r="B1605" t="str">
        <f t="shared" si="150"/>
        <v>P</v>
      </c>
      <c r="C1605" t="str">
        <f t="shared" si="151"/>
        <v>S</v>
      </c>
      <c r="D1605" s="3">
        <v>27317.517</v>
      </c>
      <c r="E1605" s="3">
        <v>790.274</v>
      </c>
      <c r="F1605" s="3">
        <v>25984.0145607739</v>
      </c>
      <c r="G1605" s="3">
        <v>9.1588871479034406</v>
      </c>
      <c r="H1605" s="3">
        <f t="shared" si="152"/>
        <v>4.8814921181383362</v>
      </c>
      <c r="I1605" s="3">
        <f t="shared" si="153"/>
        <v>1.1589508383046185E-2</v>
      </c>
      <c r="J1605" s="26">
        <v>26668.363170000001</v>
      </c>
      <c r="K1605" s="26">
        <v>9.1100699899999995</v>
      </c>
      <c r="L1605" s="3">
        <f t="shared" si="154"/>
        <v>2.3763280901408401</v>
      </c>
      <c r="M1605" s="3">
        <f t="shared" si="155"/>
        <v>1.1527735937155973E-2</v>
      </c>
    </row>
    <row r="1606" spans="1:13" x14ac:dyDescent="0.2">
      <c r="A1606" t="s">
        <v>1220</v>
      </c>
      <c r="B1606" t="str">
        <f t="shared" si="150"/>
        <v>P</v>
      </c>
      <c r="C1606" t="str">
        <f t="shared" si="151"/>
        <v>S</v>
      </c>
      <c r="D1606" s="3">
        <v>18837.868999999999</v>
      </c>
      <c r="E1606" s="3">
        <v>68.84</v>
      </c>
      <c r="F1606" s="3">
        <v>18173.072880509699</v>
      </c>
      <c r="G1606" s="3">
        <v>6.1933660507202104</v>
      </c>
      <c r="H1606" s="3">
        <f t="shared" si="152"/>
        <v>3.5290409944474086</v>
      </c>
      <c r="I1606" s="3">
        <f t="shared" si="153"/>
        <v>8.9967548674029785E-2</v>
      </c>
      <c r="J1606" s="26">
        <v>18792.725839999999</v>
      </c>
      <c r="K1606" s="26">
        <v>5.2516050339999998</v>
      </c>
      <c r="L1606" s="3">
        <f t="shared" si="154"/>
        <v>0.23964048162772353</v>
      </c>
      <c r="M1606" s="3">
        <f t="shared" si="155"/>
        <v>7.6287115543288778E-2</v>
      </c>
    </row>
    <row r="1607" spans="1:13" x14ac:dyDescent="0.2">
      <c r="A1607" t="s">
        <v>515</v>
      </c>
      <c r="B1607" t="str">
        <f t="shared" si="150"/>
        <v>P</v>
      </c>
      <c r="C1607" t="str">
        <f t="shared" si="151"/>
        <v>S</v>
      </c>
      <c r="D1607" s="3">
        <v>16698.781999999999</v>
      </c>
      <c r="E1607" s="3">
        <v>104.11799999999999</v>
      </c>
      <c r="F1607" s="3">
        <v>16049.0240421814</v>
      </c>
      <c r="G1607" s="3">
        <v>4.4967679977416903</v>
      </c>
      <c r="H1607" s="3">
        <f t="shared" si="152"/>
        <v>3.8910500048362788</v>
      </c>
      <c r="I1607" s="3">
        <f t="shared" si="153"/>
        <v>4.3189150749550417E-2</v>
      </c>
      <c r="J1607" s="26">
        <v>16611.950629999999</v>
      </c>
      <c r="K1607" s="26">
        <v>8.8515658380000009</v>
      </c>
      <c r="L1607" s="3">
        <f t="shared" si="154"/>
        <v>0.51998624809881278</v>
      </c>
      <c r="M1607" s="3">
        <f t="shared" si="155"/>
        <v>8.5014750936437511E-2</v>
      </c>
    </row>
    <row r="1608" spans="1:13" x14ac:dyDescent="0.2">
      <c r="A1608" t="s">
        <v>1414</v>
      </c>
      <c r="B1608" t="str">
        <f t="shared" si="150"/>
        <v>P</v>
      </c>
      <c r="C1608" t="str">
        <f t="shared" si="151"/>
        <v>S</v>
      </c>
      <c r="D1608" s="3">
        <v>18891.468000000001</v>
      </c>
      <c r="E1608" s="3">
        <v>92.808000000000007</v>
      </c>
      <c r="F1608" s="3">
        <v>18267.385291091901</v>
      </c>
      <c r="G1608" s="3">
        <v>5.6033179759979204</v>
      </c>
      <c r="H1608" s="3">
        <f t="shared" si="152"/>
        <v>3.3035162164639584</v>
      </c>
      <c r="I1608" s="3">
        <f t="shared" si="153"/>
        <v>6.0375376864041028E-2</v>
      </c>
      <c r="J1608" s="26">
        <v>18856.871729999999</v>
      </c>
      <c r="K1608" s="26">
        <v>4.1514680390000001</v>
      </c>
      <c r="L1608" s="3">
        <f t="shared" si="154"/>
        <v>0.1831317185091271</v>
      </c>
      <c r="M1608" s="3">
        <f t="shared" si="155"/>
        <v>4.4731790783122144E-2</v>
      </c>
    </row>
    <row r="1609" spans="1:13" x14ac:dyDescent="0.2">
      <c r="A1609" t="s">
        <v>1228</v>
      </c>
      <c r="B1609" t="str">
        <f t="shared" si="150"/>
        <v>P</v>
      </c>
      <c r="C1609" t="str">
        <f t="shared" si="151"/>
        <v>S</v>
      </c>
      <c r="D1609" s="3">
        <v>20614.751</v>
      </c>
      <c r="E1609" s="3">
        <v>373.74200000000002</v>
      </c>
      <c r="F1609" s="3">
        <v>19676.008617106399</v>
      </c>
      <c r="G1609" s="3">
        <v>9.1800351142883301</v>
      </c>
      <c r="H1609" s="3">
        <f t="shared" si="152"/>
        <v>4.5537410706226851</v>
      </c>
      <c r="I1609" s="3">
        <f t="shared" si="153"/>
        <v>2.456249261332237E-2</v>
      </c>
      <c r="J1609" s="26">
        <v>20411.065849999999</v>
      </c>
      <c r="K1609" s="26">
        <v>4.8400888440000003</v>
      </c>
      <c r="L1609" s="3">
        <f t="shared" si="154"/>
        <v>0.98805534929818539</v>
      </c>
      <c r="M1609" s="3">
        <f t="shared" si="155"/>
        <v>1.2950347683696239E-2</v>
      </c>
    </row>
    <row r="1610" spans="1:13" x14ac:dyDescent="0.2">
      <c r="A1610" t="s">
        <v>194</v>
      </c>
      <c r="B1610" t="str">
        <f t="shared" si="150"/>
        <v>P</v>
      </c>
      <c r="C1610" t="str">
        <f t="shared" si="151"/>
        <v>S</v>
      </c>
      <c r="D1610" s="3">
        <v>18256.067999999999</v>
      </c>
      <c r="E1610" s="3">
        <v>108.23399999999999</v>
      </c>
      <c r="F1610" s="3">
        <v>17528.0851714985</v>
      </c>
      <c r="G1610" s="3">
        <v>5.5255527496337802</v>
      </c>
      <c r="H1610" s="3">
        <f t="shared" si="152"/>
        <v>3.987621148768175</v>
      </c>
      <c r="I1610" s="3">
        <f t="shared" si="153"/>
        <v>5.1051912981445575E-2</v>
      </c>
      <c r="J1610" s="26">
        <v>18176.618900000001</v>
      </c>
      <c r="K1610" s="26">
        <v>5.2584769729999996</v>
      </c>
      <c r="L1610" s="3">
        <f t="shared" si="154"/>
        <v>0.43519283560949706</v>
      </c>
      <c r="M1610" s="3">
        <f t="shared" si="155"/>
        <v>4.8584335541511911E-2</v>
      </c>
    </row>
    <row r="1611" spans="1:13" x14ac:dyDescent="0.2">
      <c r="A1611" t="s">
        <v>1176</v>
      </c>
      <c r="B1611" t="str">
        <f t="shared" si="150"/>
        <v>P</v>
      </c>
      <c r="C1611" t="str">
        <f t="shared" si="151"/>
        <v>S</v>
      </c>
      <c r="D1611" s="3">
        <v>27875.407999999999</v>
      </c>
      <c r="E1611" s="3">
        <v>294.86399999999998</v>
      </c>
      <c r="F1611" s="3">
        <v>26585.265254134301</v>
      </c>
      <c r="G1611" s="3">
        <v>8.5071702003479004</v>
      </c>
      <c r="H1611" s="3">
        <f t="shared" si="152"/>
        <v>4.6282470407812442</v>
      </c>
      <c r="I1611" s="3">
        <f t="shared" si="153"/>
        <v>2.8851165962436583E-2</v>
      </c>
      <c r="J1611" s="26">
        <v>27416.816900000002</v>
      </c>
      <c r="K1611" s="26">
        <v>4.247056723</v>
      </c>
      <c r="L1611" s="3">
        <f t="shared" si="154"/>
        <v>1.6451457858482208</v>
      </c>
      <c r="M1611" s="3">
        <f t="shared" si="155"/>
        <v>1.4403442682050032E-2</v>
      </c>
    </row>
    <row r="1612" spans="1:13" x14ac:dyDescent="0.2">
      <c r="A1612" t="s">
        <v>870</v>
      </c>
      <c r="B1612" t="str">
        <f t="shared" si="150"/>
        <v>P</v>
      </c>
      <c r="C1612" t="str">
        <f t="shared" si="151"/>
        <v>S</v>
      </c>
      <c r="D1612" s="3">
        <v>27892.241000000002</v>
      </c>
      <c r="E1612" s="3">
        <v>614.40899999999999</v>
      </c>
      <c r="F1612" s="3">
        <v>26889.940596508601</v>
      </c>
      <c r="G1612" s="3">
        <v>9.2584700584411603</v>
      </c>
      <c r="H1612" s="3">
        <f t="shared" si="152"/>
        <v>3.5934739108679041</v>
      </c>
      <c r="I1612" s="3">
        <f t="shared" si="153"/>
        <v>1.5068903708183246E-2</v>
      </c>
      <c r="J1612" s="26">
        <v>27497.085190000002</v>
      </c>
      <c r="K1612" s="26">
        <v>7.4970228670000001</v>
      </c>
      <c r="L1612" s="3">
        <f t="shared" si="154"/>
        <v>1.4167230592909339</v>
      </c>
      <c r="M1612" s="3">
        <f t="shared" si="155"/>
        <v>1.2202006915588802E-2</v>
      </c>
    </row>
    <row r="1613" spans="1:13" x14ac:dyDescent="0.2">
      <c r="A1613" t="s">
        <v>311</v>
      </c>
      <c r="B1613" t="str">
        <f t="shared" si="150"/>
        <v>P</v>
      </c>
      <c r="C1613" t="str">
        <f t="shared" si="151"/>
        <v>S</v>
      </c>
      <c r="D1613" s="3">
        <v>17819.509999999998</v>
      </c>
      <c r="E1613" s="3">
        <v>171.995</v>
      </c>
      <c r="F1613" s="3">
        <v>17221.3969536738</v>
      </c>
      <c r="G1613" s="3">
        <v>5.09425926208496</v>
      </c>
      <c r="H1613" s="3">
        <f t="shared" si="152"/>
        <v>3.3565066958979117</v>
      </c>
      <c r="I1613" s="3">
        <f t="shared" si="153"/>
        <v>2.9618647414662982E-2</v>
      </c>
      <c r="J1613" s="26">
        <v>17690.019250000001</v>
      </c>
      <c r="K1613" s="26">
        <v>7.3645651340000002</v>
      </c>
      <c r="L1613" s="3">
        <f t="shared" si="154"/>
        <v>0.72667963372728661</v>
      </c>
      <c r="M1613" s="3">
        <f t="shared" si="155"/>
        <v>4.2818483874531237E-2</v>
      </c>
    </row>
    <row r="1614" spans="1:13" x14ac:dyDescent="0.2">
      <c r="A1614" t="s">
        <v>24</v>
      </c>
      <c r="B1614" t="str">
        <f t="shared" si="150"/>
        <v>P</v>
      </c>
      <c r="C1614" t="str">
        <f t="shared" si="151"/>
        <v>S</v>
      </c>
      <c r="D1614" s="3">
        <v>17631.608</v>
      </c>
      <c r="E1614" s="3">
        <v>98.412999999999997</v>
      </c>
      <c r="F1614" s="3">
        <v>17029.4643872778</v>
      </c>
      <c r="G1614" s="3">
        <v>4.3513648509979204</v>
      </c>
      <c r="H1614" s="3">
        <f t="shared" si="152"/>
        <v>3.4151372507952789</v>
      </c>
      <c r="I1614" s="3">
        <f t="shared" si="153"/>
        <v>4.4215346051821612E-2</v>
      </c>
      <c r="J1614" s="26">
        <v>17487.78515</v>
      </c>
      <c r="K1614" s="26">
        <v>4.027471781</v>
      </c>
      <c r="L1614" s="3">
        <f t="shared" si="154"/>
        <v>0.81571034247131891</v>
      </c>
      <c r="M1614" s="3">
        <f t="shared" si="155"/>
        <v>4.0924184619918105E-2</v>
      </c>
    </row>
    <row r="1615" spans="1:13" x14ac:dyDescent="0.2">
      <c r="A1615" t="s">
        <v>1312</v>
      </c>
      <c r="B1615" t="str">
        <f t="shared" si="150"/>
        <v>P</v>
      </c>
      <c r="C1615" t="str">
        <f t="shared" si="151"/>
        <v>S</v>
      </c>
      <c r="D1615" s="3">
        <v>26616.044999999998</v>
      </c>
      <c r="E1615" s="3">
        <v>1800.0319999999999</v>
      </c>
      <c r="F1615" s="3">
        <v>25267.2855262255</v>
      </c>
      <c r="G1615" s="3">
        <v>11.0931136608123</v>
      </c>
      <c r="H1615" s="3">
        <f t="shared" si="152"/>
        <v>5.0674676638640284</v>
      </c>
      <c r="I1615" s="3">
        <f t="shared" si="153"/>
        <v>6.1627313630048244E-3</v>
      </c>
      <c r="J1615" s="26">
        <v>25815.70408</v>
      </c>
      <c r="K1615" s="26">
        <v>5.1368789670000004</v>
      </c>
      <c r="L1615" s="3">
        <f t="shared" si="154"/>
        <v>3.0069866503456799</v>
      </c>
      <c r="M1615" s="3">
        <f t="shared" si="155"/>
        <v>2.8537709146281847E-3</v>
      </c>
    </row>
    <row r="1616" spans="1:13" x14ac:dyDescent="0.2">
      <c r="A1616" t="s">
        <v>430</v>
      </c>
      <c r="B1616" t="str">
        <f t="shared" si="150"/>
        <v>P</v>
      </c>
      <c r="C1616" t="str">
        <f t="shared" si="151"/>
        <v>S</v>
      </c>
      <c r="D1616" s="3">
        <v>21313.738000000001</v>
      </c>
      <c r="E1616" s="3">
        <v>172.91200000000001</v>
      </c>
      <c r="F1616" s="3">
        <v>20447.2526916403</v>
      </c>
      <c r="G1616" s="3">
        <v>5.6219069957733101</v>
      </c>
      <c r="H1616" s="3">
        <f t="shared" si="152"/>
        <v>4.0653840652432756</v>
      </c>
      <c r="I1616" s="3">
        <f t="shared" si="153"/>
        <v>3.2513110690832965E-2</v>
      </c>
      <c r="J1616" s="26">
        <v>21040.06957</v>
      </c>
      <c r="K1616" s="26">
        <v>5.1887629029999998</v>
      </c>
      <c r="L1616" s="3">
        <f t="shared" si="154"/>
        <v>1.2840001598968773</v>
      </c>
      <c r="M1616" s="3">
        <f t="shared" si="155"/>
        <v>3.000811339293976E-2</v>
      </c>
    </row>
    <row r="1617" spans="1:13" x14ac:dyDescent="0.2">
      <c r="A1617" t="s">
        <v>986</v>
      </c>
      <c r="B1617" t="str">
        <f t="shared" si="150"/>
        <v>P</v>
      </c>
      <c r="C1617" t="str">
        <f t="shared" si="151"/>
        <v>S</v>
      </c>
      <c r="D1617" s="3">
        <v>26921.981</v>
      </c>
      <c r="E1617" s="3">
        <v>395.36200000000002</v>
      </c>
      <c r="F1617" s="3">
        <v>25558.226613656199</v>
      </c>
      <c r="G1617" s="3">
        <v>8.0115127563476491</v>
      </c>
      <c r="H1617" s="3">
        <f t="shared" si="152"/>
        <v>5.0655796330284932</v>
      </c>
      <c r="I1617" s="3">
        <f t="shared" si="153"/>
        <v>2.026373995565494E-2</v>
      </c>
      <c r="J1617" s="26">
        <v>26290.483670000001</v>
      </c>
      <c r="K1617" s="26">
        <v>5.8163216110000002</v>
      </c>
      <c r="L1617" s="3">
        <f t="shared" si="154"/>
        <v>2.3456569930719375</v>
      </c>
      <c r="M1617" s="3">
        <f t="shared" si="155"/>
        <v>1.4711382507676509E-2</v>
      </c>
    </row>
    <row r="1618" spans="1:13" x14ac:dyDescent="0.2">
      <c r="A1618" t="s">
        <v>959</v>
      </c>
      <c r="B1618" t="str">
        <f t="shared" si="150"/>
        <v>P</v>
      </c>
      <c r="C1618" t="str">
        <f t="shared" si="151"/>
        <v>S</v>
      </c>
      <c r="D1618" s="3">
        <v>20228.295999999998</v>
      </c>
      <c r="E1618" s="3">
        <v>279.01299999999998</v>
      </c>
      <c r="F1618" s="3">
        <v>19399.8841040306</v>
      </c>
      <c r="G1618" s="3">
        <v>6.2938172817230198</v>
      </c>
      <c r="H1618" s="3">
        <f t="shared" si="152"/>
        <v>4.0953123089033241</v>
      </c>
      <c r="I1618" s="3">
        <f t="shared" si="153"/>
        <v>2.2557433817503199E-2</v>
      </c>
      <c r="J1618" s="26">
        <v>19869.88406</v>
      </c>
      <c r="K1618" s="26">
        <v>6.7863500119999998</v>
      </c>
      <c r="L1618" s="3">
        <f t="shared" si="154"/>
        <v>1.7718345628321741</v>
      </c>
      <c r="M1618" s="3">
        <f t="shared" si="155"/>
        <v>2.4322701852601852E-2</v>
      </c>
    </row>
    <row r="1619" spans="1:13" x14ac:dyDescent="0.2">
      <c r="A1619" t="s">
        <v>1420</v>
      </c>
      <c r="B1619" t="str">
        <f t="shared" si="150"/>
        <v>P</v>
      </c>
      <c r="C1619" t="str">
        <f t="shared" si="151"/>
        <v>S</v>
      </c>
      <c r="D1619" s="3">
        <v>21686.159</v>
      </c>
      <c r="E1619" s="3">
        <v>262.14800000000002</v>
      </c>
      <c r="F1619" s="3">
        <v>20867.385072939702</v>
      </c>
      <c r="G1619" s="3">
        <v>6.2403221130370996</v>
      </c>
      <c r="H1619" s="3">
        <f t="shared" si="152"/>
        <v>3.7755599184728741</v>
      </c>
      <c r="I1619" s="3">
        <f t="shared" si="153"/>
        <v>2.3804576472210733E-2</v>
      </c>
      <c r="J1619" s="26">
        <v>21525.361089999999</v>
      </c>
      <c r="K1619" s="26">
        <v>4.2356128689999997</v>
      </c>
      <c r="L1619" s="3">
        <f t="shared" si="154"/>
        <v>0.74147713294918272</v>
      </c>
      <c r="M1619" s="3">
        <f t="shared" si="155"/>
        <v>1.615733428826464E-2</v>
      </c>
    </row>
    <row r="1620" spans="1:13" x14ac:dyDescent="0.2">
      <c r="A1620" t="s">
        <v>498</v>
      </c>
      <c r="B1620" t="str">
        <f t="shared" si="150"/>
        <v>P</v>
      </c>
      <c r="C1620" t="str">
        <f t="shared" si="151"/>
        <v>S</v>
      </c>
      <c r="D1620" s="3">
        <v>18634.273000000001</v>
      </c>
      <c r="E1620" s="3">
        <v>80.040000000000006</v>
      </c>
      <c r="F1620" s="3">
        <v>17924.628317103299</v>
      </c>
      <c r="G1620" s="3">
        <v>5.5868427753448398</v>
      </c>
      <c r="H1620" s="3">
        <f t="shared" si="152"/>
        <v>3.8082767323238302</v>
      </c>
      <c r="I1620" s="3">
        <f t="shared" si="153"/>
        <v>6.980063437462318E-2</v>
      </c>
      <c r="J1620" s="26">
        <v>18497.258760000001</v>
      </c>
      <c r="K1620" s="26">
        <v>4.2412168980000002</v>
      </c>
      <c r="L1620" s="3">
        <f t="shared" si="154"/>
        <v>0.73528084513949332</v>
      </c>
      <c r="M1620" s="3">
        <f t="shared" si="155"/>
        <v>5.2988716866566712E-2</v>
      </c>
    </row>
    <row r="1621" spans="1:13" x14ac:dyDescent="0.2">
      <c r="A1621" t="s">
        <v>302</v>
      </c>
      <c r="B1621" t="str">
        <f t="shared" si="150"/>
        <v>P</v>
      </c>
      <c r="C1621" t="str">
        <f t="shared" si="151"/>
        <v>S</v>
      </c>
      <c r="D1621" s="3">
        <v>27828.364000000001</v>
      </c>
      <c r="E1621" s="3">
        <v>297.45</v>
      </c>
      <c r="F1621" s="3">
        <v>26752.6823635</v>
      </c>
      <c r="G1621" s="3">
        <v>9.8422040939331001</v>
      </c>
      <c r="H1621" s="3">
        <f t="shared" si="152"/>
        <v>3.8654145694658921</v>
      </c>
      <c r="I1621" s="3">
        <f t="shared" si="153"/>
        <v>3.3088600080460918E-2</v>
      </c>
      <c r="J1621" s="26">
        <v>27361.05888</v>
      </c>
      <c r="K1621" s="26">
        <v>5.3308148380000002</v>
      </c>
      <c r="L1621" s="3">
        <f t="shared" si="154"/>
        <v>1.6792403606622397</v>
      </c>
      <c r="M1621" s="3">
        <f t="shared" si="155"/>
        <v>1.7921717391158179E-2</v>
      </c>
    </row>
    <row r="1622" spans="1:13" x14ac:dyDescent="0.2">
      <c r="A1622" t="s">
        <v>77</v>
      </c>
      <c r="B1622" t="str">
        <f t="shared" si="150"/>
        <v>P</v>
      </c>
      <c r="C1622" t="str">
        <f t="shared" si="151"/>
        <v>S</v>
      </c>
      <c r="D1622" s="3">
        <v>28026.055</v>
      </c>
      <c r="E1622" s="3">
        <v>243.959</v>
      </c>
      <c r="F1622" s="3">
        <v>26936.508569890899</v>
      </c>
      <c r="G1622" s="3">
        <v>9.8141329288482595</v>
      </c>
      <c r="H1622" s="3">
        <f t="shared" si="152"/>
        <v>3.8876196814325152</v>
      </c>
      <c r="I1622" s="3">
        <f t="shared" si="153"/>
        <v>4.0228615992229266E-2</v>
      </c>
      <c r="J1622" s="26">
        <v>27556.35655</v>
      </c>
      <c r="K1622" s="26">
        <v>4.3544228079999998</v>
      </c>
      <c r="L1622" s="3">
        <f t="shared" si="154"/>
        <v>1.6759349469627454</v>
      </c>
      <c r="M1622" s="3">
        <f t="shared" si="155"/>
        <v>1.7848994331014636E-2</v>
      </c>
    </row>
    <row r="1623" spans="1:13" x14ac:dyDescent="0.2">
      <c r="A1623" t="s">
        <v>417</v>
      </c>
      <c r="B1623" t="str">
        <f t="shared" si="150"/>
        <v>P</v>
      </c>
      <c r="C1623" t="str">
        <f t="shared" si="151"/>
        <v>S</v>
      </c>
      <c r="D1623" s="3">
        <v>21262.358</v>
      </c>
      <c r="E1623" s="3">
        <v>354.19799999999998</v>
      </c>
      <c r="F1623" s="3">
        <v>20446.391447292401</v>
      </c>
      <c r="G1623" s="3">
        <v>9.0527739524841309</v>
      </c>
      <c r="H1623" s="3">
        <f t="shared" si="152"/>
        <v>3.8376108271133402</v>
      </c>
      <c r="I1623" s="3">
        <f t="shared" si="153"/>
        <v>2.5558512336275561E-2</v>
      </c>
      <c r="J1623" s="26">
        <v>21000.805329999999</v>
      </c>
      <c r="K1623" s="26">
        <v>5.4271709919999997</v>
      </c>
      <c r="L1623" s="3">
        <f t="shared" si="154"/>
        <v>1.2301207137985399</v>
      </c>
      <c r="M1623" s="3">
        <f t="shared" si="155"/>
        <v>1.5322421334959542E-2</v>
      </c>
    </row>
    <row r="1624" spans="1:13" x14ac:dyDescent="0.2">
      <c r="A1624" t="s">
        <v>2012</v>
      </c>
      <c r="B1624" t="str">
        <f t="shared" si="150"/>
        <v>P</v>
      </c>
      <c r="C1624" t="str">
        <f t="shared" si="151"/>
        <v>S</v>
      </c>
      <c r="D1624" s="3">
        <v>16962.819</v>
      </c>
      <c r="E1624" s="3">
        <v>104.879</v>
      </c>
      <c r="F1624" s="3">
        <v>16164.6319381579</v>
      </c>
      <c r="G1624" s="3">
        <v>4.22812700271606</v>
      </c>
      <c r="H1624" s="3">
        <f t="shared" si="152"/>
        <v>4.7055095137317684</v>
      </c>
      <c r="I1624" s="3">
        <f t="shared" si="153"/>
        <v>4.0314333686591784E-2</v>
      </c>
      <c r="J1624" s="26">
        <v>16692.260399999999</v>
      </c>
      <c r="K1624" s="26">
        <v>7.6895742419999999</v>
      </c>
      <c r="L1624" s="3">
        <f t="shared" si="154"/>
        <v>1.5950096502238236</v>
      </c>
      <c r="M1624" s="3">
        <f t="shared" si="155"/>
        <v>7.3318531278902352E-2</v>
      </c>
    </row>
    <row r="1625" spans="1:13" x14ac:dyDescent="0.2">
      <c r="A1625" t="s">
        <v>347</v>
      </c>
      <c r="B1625" t="str">
        <f t="shared" si="150"/>
        <v>P</v>
      </c>
      <c r="C1625" t="str">
        <f t="shared" si="151"/>
        <v>S</v>
      </c>
      <c r="D1625" s="3">
        <v>20208.748</v>
      </c>
      <c r="E1625" s="3">
        <v>1800.0170000000001</v>
      </c>
      <c r="F1625" s="3">
        <v>19396.038102878301</v>
      </c>
      <c r="G1625" s="3">
        <v>5.8566200733184797</v>
      </c>
      <c r="H1625" s="3">
        <f t="shared" si="152"/>
        <v>4.0215747018157595</v>
      </c>
      <c r="I1625" s="3">
        <f t="shared" si="153"/>
        <v>3.2536470896210867E-3</v>
      </c>
      <c r="J1625" s="26">
        <v>19914.306369999998</v>
      </c>
      <c r="K1625" s="26">
        <v>8.5485639570000007</v>
      </c>
      <c r="L1625" s="3">
        <f t="shared" si="154"/>
        <v>1.4570008493351552</v>
      </c>
      <c r="M1625" s="3">
        <f t="shared" si="155"/>
        <v>4.7491573451806292E-3</v>
      </c>
    </row>
    <row r="1626" spans="1:13" x14ac:dyDescent="0.2">
      <c r="A1626" t="s">
        <v>1391</v>
      </c>
      <c r="B1626" t="str">
        <f t="shared" si="150"/>
        <v>P</v>
      </c>
      <c r="C1626" t="str">
        <f t="shared" si="151"/>
        <v>S</v>
      </c>
      <c r="D1626" s="3">
        <v>25222.857</v>
      </c>
      <c r="E1626" s="3">
        <v>1800.029</v>
      </c>
      <c r="F1626" s="3">
        <v>24023.1815319341</v>
      </c>
      <c r="G1626" s="3">
        <v>7.8454740047454798</v>
      </c>
      <c r="H1626" s="3">
        <f t="shared" si="152"/>
        <v>4.7563028568329893</v>
      </c>
      <c r="I1626" s="3">
        <f t="shared" si="153"/>
        <v>4.3585264485991506E-3</v>
      </c>
      <c r="J1626" s="26">
        <v>24600.761060000001</v>
      </c>
      <c r="K1626" s="26">
        <v>4.5675303940000003</v>
      </c>
      <c r="L1626" s="3">
        <f t="shared" si="154"/>
        <v>2.4663976011916464</v>
      </c>
      <c r="M1626" s="3">
        <f t="shared" si="155"/>
        <v>2.5374760039977135E-3</v>
      </c>
    </row>
    <row r="1627" spans="1:13" x14ac:dyDescent="0.2">
      <c r="A1627" t="s">
        <v>537</v>
      </c>
      <c r="B1627" t="str">
        <f t="shared" si="150"/>
        <v>P</v>
      </c>
      <c r="C1627" t="str">
        <f t="shared" si="151"/>
        <v>S</v>
      </c>
      <c r="D1627" s="3">
        <v>26677.422999999999</v>
      </c>
      <c r="E1627" s="3">
        <v>681.87099999999998</v>
      </c>
      <c r="F1627" s="3">
        <v>25498.113505441801</v>
      </c>
      <c r="G1627" s="3">
        <v>7.6284270286559996</v>
      </c>
      <c r="H1627" s="3">
        <f t="shared" si="152"/>
        <v>4.4206274892376145</v>
      </c>
      <c r="I1627" s="3">
        <f t="shared" si="153"/>
        <v>1.1187492984238954E-2</v>
      </c>
      <c r="J1627" s="26">
        <v>26185.334220000001</v>
      </c>
      <c r="K1627" s="26">
        <v>4.7549898620000004</v>
      </c>
      <c r="L1627" s="3">
        <f t="shared" si="154"/>
        <v>1.8445888870150549</v>
      </c>
      <c r="M1627" s="3">
        <f t="shared" si="155"/>
        <v>6.9734449214000896E-3</v>
      </c>
    </row>
    <row r="1628" spans="1:13" x14ac:dyDescent="0.2">
      <c r="A1628" t="s">
        <v>743</v>
      </c>
      <c r="B1628" t="str">
        <f t="shared" si="150"/>
        <v>P</v>
      </c>
      <c r="C1628" t="str">
        <f t="shared" si="151"/>
        <v>S</v>
      </c>
      <c r="D1628" s="3">
        <v>20631.202000000001</v>
      </c>
      <c r="E1628" s="3">
        <v>240.07400000000001</v>
      </c>
      <c r="F1628" s="3">
        <v>19915.271762413198</v>
      </c>
      <c r="G1628" s="3">
        <v>6.6136441230773899</v>
      </c>
      <c r="H1628" s="3">
        <f t="shared" si="152"/>
        <v>3.4701334298738522</v>
      </c>
      <c r="I1628" s="3">
        <f t="shared" si="153"/>
        <v>2.7548356436254612E-2</v>
      </c>
      <c r="J1628" s="26">
        <v>20425.155129999999</v>
      </c>
      <c r="K1628" s="26">
        <v>4.22244215</v>
      </c>
      <c r="L1628" s="3">
        <f t="shared" si="154"/>
        <v>0.99871481070274981</v>
      </c>
      <c r="M1628" s="3">
        <f t="shared" si="155"/>
        <v>1.7588085965160743E-2</v>
      </c>
    </row>
    <row r="1629" spans="1:13" x14ac:dyDescent="0.2">
      <c r="A1629" t="s">
        <v>662</v>
      </c>
      <c r="B1629" t="str">
        <f t="shared" si="150"/>
        <v>P</v>
      </c>
      <c r="C1629" t="str">
        <f t="shared" si="151"/>
        <v>S</v>
      </c>
      <c r="D1629" s="3">
        <v>26854.117999999999</v>
      </c>
      <c r="E1629" s="3">
        <v>1279.6659999999999</v>
      </c>
      <c r="F1629" s="3">
        <v>25500.4434257504</v>
      </c>
      <c r="G1629" s="3">
        <v>8.9292929172515798</v>
      </c>
      <c r="H1629" s="3">
        <f t="shared" si="152"/>
        <v>5.040845408698952</v>
      </c>
      <c r="I1629" s="3">
        <f t="shared" si="153"/>
        <v>6.9778308693452668E-3</v>
      </c>
      <c r="J1629" s="26">
        <v>26365.89633</v>
      </c>
      <c r="K1629" s="26">
        <v>4.9840228560000002</v>
      </c>
      <c r="L1629" s="3">
        <f t="shared" si="154"/>
        <v>1.8180514064919169</v>
      </c>
      <c r="M1629" s="3">
        <f t="shared" si="155"/>
        <v>3.8947841514895298E-3</v>
      </c>
    </row>
    <row r="1630" spans="1:13" x14ac:dyDescent="0.2">
      <c r="A1630" t="s">
        <v>1224</v>
      </c>
      <c r="B1630" t="str">
        <f t="shared" si="150"/>
        <v>P</v>
      </c>
      <c r="C1630" t="str">
        <f t="shared" si="151"/>
        <v>S</v>
      </c>
      <c r="D1630" s="3">
        <v>17776.298999999999</v>
      </c>
      <c r="E1630" s="3">
        <v>88.37</v>
      </c>
      <c r="F1630" s="3">
        <v>17128.142411037999</v>
      </c>
      <c r="G1630" s="3">
        <v>7.6192362308502197</v>
      </c>
      <c r="H1630" s="3">
        <f t="shared" si="152"/>
        <v>3.6461841070630041</v>
      </c>
      <c r="I1630" s="3">
        <f t="shared" si="153"/>
        <v>8.6219715184454218E-2</v>
      </c>
      <c r="J1630" s="26">
        <v>17635.249759999999</v>
      </c>
      <c r="K1630" s="26">
        <v>5.4144690039999999</v>
      </c>
      <c r="L1630" s="3">
        <f t="shared" si="154"/>
        <v>0.79346797665813507</v>
      </c>
      <c r="M1630" s="3">
        <f t="shared" si="155"/>
        <v>6.1270442503111908E-2</v>
      </c>
    </row>
    <row r="1631" spans="1:13" x14ac:dyDescent="0.2">
      <c r="A1631" t="s">
        <v>1225</v>
      </c>
      <c r="B1631" t="str">
        <f t="shared" si="150"/>
        <v>P</v>
      </c>
      <c r="C1631" t="str">
        <f t="shared" si="151"/>
        <v>S</v>
      </c>
      <c r="D1631" s="3">
        <v>25767.178</v>
      </c>
      <c r="E1631" s="3">
        <v>1800.0719999999999</v>
      </c>
      <c r="F1631" s="3">
        <v>24443.039380843798</v>
      </c>
      <c r="G1631" s="3">
        <v>10.8676490783691</v>
      </c>
      <c r="H1631" s="3">
        <f t="shared" si="152"/>
        <v>5.1388577327179625</v>
      </c>
      <c r="I1631" s="3">
        <f t="shared" si="153"/>
        <v>6.0373413276630606E-3</v>
      </c>
      <c r="J1631" s="26">
        <v>25148.795259999999</v>
      </c>
      <c r="K1631" s="26">
        <v>5.3415629859999996</v>
      </c>
      <c r="L1631" s="3">
        <f t="shared" si="154"/>
        <v>2.399885389079087</v>
      </c>
      <c r="M1631" s="3">
        <f t="shared" si="155"/>
        <v>2.9674162955703994E-3</v>
      </c>
    </row>
    <row r="1632" spans="1:13" x14ac:dyDescent="0.2">
      <c r="A1632" t="s">
        <v>705</v>
      </c>
      <c r="B1632" t="str">
        <f t="shared" si="150"/>
        <v>P</v>
      </c>
      <c r="C1632" t="str">
        <f t="shared" si="151"/>
        <v>S</v>
      </c>
      <c r="D1632" s="3">
        <v>26083.275000000001</v>
      </c>
      <c r="E1632" s="3">
        <v>1800.019</v>
      </c>
      <c r="F1632" s="3">
        <v>24734.105914424101</v>
      </c>
      <c r="G1632" s="3">
        <v>8.4333910942077601</v>
      </c>
      <c r="H1632" s="3">
        <f t="shared" si="152"/>
        <v>5.1725448034263355</v>
      </c>
      <c r="I1632" s="3">
        <f t="shared" si="153"/>
        <v>4.6851678200106554E-3</v>
      </c>
      <c r="J1632" s="26">
        <v>25231.789000000001</v>
      </c>
      <c r="K1632" s="26">
        <v>4.5209400649999996</v>
      </c>
      <c r="L1632" s="3">
        <f t="shared" si="154"/>
        <v>3.2644903678698349</v>
      </c>
      <c r="M1632" s="3">
        <f t="shared" si="155"/>
        <v>2.5116068580387204E-3</v>
      </c>
    </row>
    <row r="1633" spans="1:13" x14ac:dyDescent="0.2">
      <c r="A1633" t="s">
        <v>1330</v>
      </c>
      <c r="B1633" t="str">
        <f t="shared" si="150"/>
        <v>P</v>
      </c>
      <c r="C1633" t="str">
        <f t="shared" si="151"/>
        <v>S</v>
      </c>
      <c r="D1633" s="3">
        <v>26432.350999999999</v>
      </c>
      <c r="E1633" s="3">
        <v>839.14</v>
      </c>
      <c r="F1633" s="3">
        <v>25272.1086987567</v>
      </c>
      <c r="G1633" s="3">
        <v>11.822648286819399</v>
      </c>
      <c r="H1633" s="3">
        <f t="shared" si="152"/>
        <v>4.3894782618591108</v>
      </c>
      <c r="I1633" s="3">
        <f t="shared" si="153"/>
        <v>1.4089005752102628E-2</v>
      </c>
      <c r="J1633" s="26">
        <v>26098.28053</v>
      </c>
      <c r="K1633" s="26">
        <v>4.3657946589999996</v>
      </c>
      <c r="L1633" s="3">
        <f t="shared" si="154"/>
        <v>1.2638696799993265</v>
      </c>
      <c r="M1633" s="3">
        <f t="shared" si="155"/>
        <v>5.2027011690540309E-3</v>
      </c>
    </row>
    <row r="1634" spans="1:13" x14ac:dyDescent="0.2">
      <c r="A1634" t="s">
        <v>1998</v>
      </c>
      <c r="B1634" t="str">
        <f t="shared" si="150"/>
        <v>P</v>
      </c>
      <c r="C1634" t="str">
        <f t="shared" si="151"/>
        <v>S</v>
      </c>
      <c r="D1634" s="3">
        <v>25861.263999999999</v>
      </c>
      <c r="E1634" s="3">
        <v>1128.0309999999999</v>
      </c>
      <c r="F1634" s="3">
        <v>24813.0193843573</v>
      </c>
      <c r="G1634" s="3">
        <v>9.3623909950256294</v>
      </c>
      <c r="H1634" s="3">
        <f t="shared" si="152"/>
        <v>4.0533386753358212</v>
      </c>
      <c r="I1634" s="3">
        <f t="shared" si="153"/>
        <v>8.2997639205178129E-3</v>
      </c>
      <c r="J1634" s="26">
        <v>25444.206740000001</v>
      </c>
      <c r="K1634" s="26">
        <v>4.7337701320000001</v>
      </c>
      <c r="L1634" s="3">
        <f t="shared" si="154"/>
        <v>1.6126716002744406</v>
      </c>
      <c r="M1634" s="3">
        <f t="shared" si="155"/>
        <v>4.1964893978977532E-3</v>
      </c>
    </row>
    <row r="1635" spans="1:13" x14ac:dyDescent="0.2">
      <c r="A1635" t="s">
        <v>249</v>
      </c>
      <c r="B1635" t="str">
        <f t="shared" si="150"/>
        <v>P</v>
      </c>
      <c r="C1635" t="str">
        <f t="shared" si="151"/>
        <v>S</v>
      </c>
      <c r="D1635" s="3">
        <v>21122.723000000002</v>
      </c>
      <c r="E1635" s="3">
        <v>165.65700000000001</v>
      </c>
      <c r="F1635" s="3">
        <v>20284.269012982299</v>
      </c>
      <c r="G1635" s="3">
        <v>6.5330638885498002</v>
      </c>
      <c r="H1635" s="3">
        <f t="shared" si="152"/>
        <v>3.9694408103429804</v>
      </c>
      <c r="I1635" s="3">
        <f t="shared" si="153"/>
        <v>3.9437294461144412E-2</v>
      </c>
      <c r="J1635" s="26">
        <v>20849.348900000001</v>
      </c>
      <c r="K1635" s="26">
        <v>5.1199779510000001</v>
      </c>
      <c r="L1635" s="3">
        <f t="shared" si="154"/>
        <v>1.294218079742848</v>
      </c>
      <c r="M1635" s="3">
        <f t="shared" si="155"/>
        <v>3.0907102935583766E-2</v>
      </c>
    </row>
    <row r="1636" spans="1:13" x14ac:dyDescent="0.2">
      <c r="A1636" t="s">
        <v>396</v>
      </c>
      <c r="B1636" t="str">
        <f t="shared" si="150"/>
        <v>P</v>
      </c>
      <c r="C1636" t="str">
        <f t="shared" si="151"/>
        <v>S</v>
      </c>
      <c r="D1636" s="3">
        <v>20239.418000000001</v>
      </c>
      <c r="E1636" s="3">
        <v>699.56899999999996</v>
      </c>
      <c r="F1636" s="3">
        <v>19500.181352965399</v>
      </c>
      <c r="G1636" s="3">
        <v>5.7967178821563703</v>
      </c>
      <c r="H1636" s="3">
        <f t="shared" si="152"/>
        <v>3.6524600017382038</v>
      </c>
      <c r="I1636" s="3">
        <f t="shared" si="153"/>
        <v>8.2861274329714026E-3</v>
      </c>
      <c r="J1636" s="26">
        <v>20010.087619999998</v>
      </c>
      <c r="K1636" s="26">
        <v>5.5151019100000003</v>
      </c>
      <c r="L1636" s="3">
        <f t="shared" si="154"/>
        <v>1.1330878190272222</v>
      </c>
      <c r="M1636" s="3">
        <f t="shared" si="155"/>
        <v>7.8835710415984701E-3</v>
      </c>
    </row>
    <row r="1637" spans="1:13" x14ac:dyDescent="0.2">
      <c r="A1637" t="s">
        <v>566</v>
      </c>
      <c r="B1637" t="str">
        <f t="shared" si="150"/>
        <v>P</v>
      </c>
      <c r="C1637" t="str">
        <f t="shared" si="151"/>
        <v>S</v>
      </c>
      <c r="D1637" s="3">
        <v>18420.607</v>
      </c>
      <c r="E1637" s="3">
        <v>61.225999999999999</v>
      </c>
      <c r="F1637" s="3">
        <v>17927.0308798591</v>
      </c>
      <c r="G1637" s="3">
        <v>5.4526801109313903</v>
      </c>
      <c r="H1637" s="3">
        <f t="shared" si="152"/>
        <v>2.6794780440237416</v>
      </c>
      <c r="I1637" s="3">
        <f t="shared" si="153"/>
        <v>8.9058245041835016E-2</v>
      </c>
      <c r="J1637" s="26">
        <v>18300.873159999999</v>
      </c>
      <c r="K1637" s="26">
        <v>3.8280560970000002</v>
      </c>
      <c r="L1637" s="3">
        <f t="shared" si="154"/>
        <v>0.64999942727186344</v>
      </c>
      <c r="M1637" s="3">
        <f t="shared" si="155"/>
        <v>6.2523374007774482E-2</v>
      </c>
    </row>
    <row r="1638" spans="1:13" x14ac:dyDescent="0.2">
      <c r="A1638" t="s">
        <v>1302</v>
      </c>
      <c r="B1638" t="str">
        <f t="shared" si="150"/>
        <v>P</v>
      </c>
      <c r="C1638" t="str">
        <f t="shared" si="151"/>
        <v>S</v>
      </c>
      <c r="D1638" s="3">
        <v>21619.181</v>
      </c>
      <c r="E1638" s="3">
        <v>212.703</v>
      </c>
      <c r="F1638" s="3">
        <v>20806.346891521302</v>
      </c>
      <c r="G1638" s="3">
        <v>7.8567960262298504</v>
      </c>
      <c r="H1638" s="3">
        <f t="shared" si="152"/>
        <v>3.7597821512234848</v>
      </c>
      <c r="I1638" s="3">
        <f t="shared" si="153"/>
        <v>3.6937871239380027E-2</v>
      </c>
      <c r="J1638" s="26">
        <v>21366.652760000001</v>
      </c>
      <c r="K1638" s="26">
        <v>5.3052589890000004</v>
      </c>
      <c r="L1638" s="3">
        <f t="shared" si="154"/>
        <v>1.1680749608414844</v>
      </c>
      <c r="M1638" s="3">
        <f t="shared" si="155"/>
        <v>2.4942097614984275E-2</v>
      </c>
    </row>
    <row r="1639" spans="1:13" x14ac:dyDescent="0.2">
      <c r="A1639" t="s">
        <v>243</v>
      </c>
      <c r="B1639" t="str">
        <f t="shared" si="150"/>
        <v>P</v>
      </c>
      <c r="C1639" t="str">
        <f t="shared" si="151"/>
        <v>S</v>
      </c>
      <c r="D1639" s="3">
        <v>20591.405999999999</v>
      </c>
      <c r="E1639" s="3">
        <v>1357.0229999999999</v>
      </c>
      <c r="F1639" s="3">
        <v>19979.5694533067</v>
      </c>
      <c r="G1639" s="3">
        <v>5.9251520633697501</v>
      </c>
      <c r="H1639" s="3">
        <f t="shared" si="152"/>
        <v>2.9713199122648506</v>
      </c>
      <c r="I1639" s="3">
        <f t="shared" si="153"/>
        <v>4.3662871324728842E-3</v>
      </c>
      <c r="J1639" s="26">
        <v>20432.621279999999</v>
      </c>
      <c r="K1639" s="26">
        <v>5.692556143</v>
      </c>
      <c r="L1639" s="3">
        <f t="shared" si="154"/>
        <v>0.77112131148305108</v>
      </c>
      <c r="M1639" s="3">
        <f t="shared" si="155"/>
        <v>4.1948855273639431E-3</v>
      </c>
    </row>
    <row r="1640" spans="1:13" x14ac:dyDescent="0.2">
      <c r="A1640" t="s">
        <v>1026</v>
      </c>
      <c r="B1640" t="str">
        <f t="shared" si="150"/>
        <v>P</v>
      </c>
      <c r="C1640" t="str">
        <f t="shared" si="151"/>
        <v>S</v>
      </c>
      <c r="D1640" s="3">
        <v>26823.603999999999</v>
      </c>
      <c r="E1640" s="3">
        <v>621.66999999999996</v>
      </c>
      <c r="F1640" s="3">
        <v>25851.680132463702</v>
      </c>
      <c r="G1640" s="3">
        <v>9.3275680541992099</v>
      </c>
      <c r="H1640" s="3">
        <f t="shared" si="152"/>
        <v>3.6233903077912188</v>
      </c>
      <c r="I1640" s="3">
        <f t="shared" si="153"/>
        <v>1.5004050467610164E-2</v>
      </c>
      <c r="J1640" s="26">
        <v>26385.669460000001</v>
      </c>
      <c r="K1640" s="26">
        <v>3.7385478019999998</v>
      </c>
      <c r="L1640" s="3">
        <f t="shared" si="154"/>
        <v>1.6326461574663806</v>
      </c>
      <c r="M1640" s="3">
        <f t="shared" si="155"/>
        <v>6.0137175704151717E-3</v>
      </c>
    </row>
    <row r="1641" spans="1:13" x14ac:dyDescent="0.2">
      <c r="A1641" t="s">
        <v>930</v>
      </c>
      <c r="B1641" t="str">
        <f t="shared" si="150"/>
        <v>P</v>
      </c>
      <c r="C1641" t="str">
        <f t="shared" si="151"/>
        <v>S</v>
      </c>
      <c r="D1641" s="3">
        <v>26923.425999999999</v>
      </c>
      <c r="E1641" s="3">
        <v>503.327</v>
      </c>
      <c r="F1641" s="3">
        <v>25761.0732566804</v>
      </c>
      <c r="G1641" s="3">
        <v>7.5979738235473597</v>
      </c>
      <c r="H1641" s="3">
        <f t="shared" si="152"/>
        <v>4.3172542131881713</v>
      </c>
      <c r="I1641" s="3">
        <f t="shared" si="153"/>
        <v>1.5095502175618156E-2</v>
      </c>
      <c r="J1641" s="26">
        <v>26250.482230000001</v>
      </c>
      <c r="K1641" s="26">
        <v>4.2055995460000002</v>
      </c>
      <c r="L1641" s="3">
        <f t="shared" si="154"/>
        <v>2.4994730239754706</v>
      </c>
      <c r="M1641" s="3">
        <f t="shared" si="155"/>
        <v>8.3556009234553291E-3</v>
      </c>
    </row>
    <row r="1642" spans="1:13" x14ac:dyDescent="0.2">
      <c r="A1642" t="s">
        <v>4</v>
      </c>
      <c r="B1642" t="str">
        <f t="shared" si="150"/>
        <v>P</v>
      </c>
      <c r="C1642" t="str">
        <f t="shared" si="151"/>
        <v>S</v>
      </c>
      <c r="D1642" s="3">
        <v>25787.666000000001</v>
      </c>
      <c r="E1642" s="3">
        <v>582.32500000000005</v>
      </c>
      <c r="F1642" s="3">
        <v>24676.723776122799</v>
      </c>
      <c r="G1642" s="3">
        <v>7.3089537620544398</v>
      </c>
      <c r="H1642" s="3">
        <f t="shared" si="152"/>
        <v>4.3080371208359924</v>
      </c>
      <c r="I1642" s="3">
        <f t="shared" si="153"/>
        <v>1.255133089263631E-2</v>
      </c>
      <c r="J1642" s="26">
        <v>25140.2824</v>
      </c>
      <c r="K1642" s="26">
        <v>4.0098812580000001</v>
      </c>
      <c r="L1642" s="3">
        <f t="shared" si="154"/>
        <v>2.5104389051727325</v>
      </c>
      <c r="M1642" s="3">
        <f t="shared" si="155"/>
        <v>6.8859850736272699E-3</v>
      </c>
    </row>
    <row r="1643" spans="1:13" x14ac:dyDescent="0.2">
      <c r="A1643" t="s">
        <v>1241</v>
      </c>
      <c r="B1643" t="str">
        <f t="shared" si="150"/>
        <v>P</v>
      </c>
      <c r="C1643" t="str">
        <f t="shared" si="151"/>
        <v>S</v>
      </c>
      <c r="D1643" s="3">
        <v>18881.781999999999</v>
      </c>
      <c r="E1643" s="3">
        <v>129.053</v>
      </c>
      <c r="F1643" s="3">
        <v>18452.9904120848</v>
      </c>
      <c r="G1643" s="3">
        <v>6.8370690345764098</v>
      </c>
      <c r="H1643" s="3">
        <f t="shared" si="152"/>
        <v>2.2709275423008211</v>
      </c>
      <c r="I1643" s="3">
        <f t="shared" si="153"/>
        <v>5.2978768680901719E-2</v>
      </c>
      <c r="J1643" s="26">
        <v>18759.23718</v>
      </c>
      <c r="K1643" s="26">
        <v>12.24990296</v>
      </c>
      <c r="L1643" s="3">
        <f t="shared" si="154"/>
        <v>0.64901088255334782</v>
      </c>
      <c r="M1643" s="3">
        <f t="shared" si="155"/>
        <v>9.4921489310593327E-2</v>
      </c>
    </row>
    <row r="1644" spans="1:13" x14ac:dyDescent="0.2">
      <c r="A1644" t="s">
        <v>440</v>
      </c>
      <c r="B1644" t="str">
        <f t="shared" si="150"/>
        <v>P</v>
      </c>
      <c r="C1644" t="str">
        <f t="shared" si="151"/>
        <v>S</v>
      </c>
      <c r="D1644" s="3">
        <v>19004.810000000001</v>
      </c>
      <c r="E1644" s="3">
        <v>84.531999999999996</v>
      </c>
      <c r="F1644" s="3">
        <v>18563.703448876498</v>
      </c>
      <c r="G1644" s="3">
        <v>5.41988182067871</v>
      </c>
      <c r="H1644" s="3">
        <f t="shared" si="152"/>
        <v>2.3210258409502798</v>
      </c>
      <c r="I1644" s="3">
        <f t="shared" si="153"/>
        <v>6.4116332521160155E-2</v>
      </c>
      <c r="J1644" s="26">
        <v>18910.938610000001</v>
      </c>
      <c r="K1644" s="26">
        <v>5.9720721240000003</v>
      </c>
      <c r="L1644" s="3">
        <f t="shared" si="154"/>
        <v>0.49393490384802713</v>
      </c>
      <c r="M1644" s="3">
        <f t="shared" si="155"/>
        <v>7.0648655231155072E-2</v>
      </c>
    </row>
    <row r="1645" spans="1:13" x14ac:dyDescent="0.2">
      <c r="A1645" t="s">
        <v>1489</v>
      </c>
      <c r="B1645" t="str">
        <f t="shared" si="150"/>
        <v>P</v>
      </c>
      <c r="C1645" t="str">
        <f t="shared" si="151"/>
        <v>S</v>
      </c>
      <c r="D1645" s="3">
        <v>17980.809000000001</v>
      </c>
      <c r="E1645" s="3">
        <v>102.172</v>
      </c>
      <c r="F1645" s="3">
        <v>17347.838158265102</v>
      </c>
      <c r="G1645" s="3">
        <v>7.0781831741332999</v>
      </c>
      <c r="H1645" s="3">
        <f t="shared" si="152"/>
        <v>3.520257857891151</v>
      </c>
      <c r="I1645" s="3">
        <f t="shared" si="153"/>
        <v>6.9277132425060686E-2</v>
      </c>
      <c r="J1645" s="26">
        <v>17874.004489999999</v>
      </c>
      <c r="K1645" s="26">
        <v>7.9318859579999996</v>
      </c>
      <c r="L1645" s="3">
        <f t="shared" si="154"/>
        <v>0.59399168302161354</v>
      </c>
      <c r="M1645" s="3">
        <f t="shared" si="155"/>
        <v>7.7632677817797438E-2</v>
      </c>
    </row>
    <row r="1646" spans="1:13" x14ac:dyDescent="0.2">
      <c r="A1646" t="s">
        <v>1039</v>
      </c>
      <c r="B1646" t="str">
        <f t="shared" si="150"/>
        <v>P</v>
      </c>
      <c r="C1646" t="str">
        <f t="shared" si="151"/>
        <v>S</v>
      </c>
      <c r="D1646" s="3">
        <v>25016.973999999998</v>
      </c>
      <c r="E1646" s="3">
        <v>1800.0250000000001</v>
      </c>
      <c r="F1646" s="3">
        <v>23786.0124536234</v>
      </c>
      <c r="G1646" s="3">
        <v>9.0265967845916695</v>
      </c>
      <c r="H1646" s="3">
        <f t="shared" si="152"/>
        <v>4.9205053591877208</v>
      </c>
      <c r="I1646" s="3">
        <f t="shared" si="153"/>
        <v>5.0147063427406118E-3</v>
      </c>
      <c r="J1646" s="26">
        <v>24521.572100000001</v>
      </c>
      <c r="K1646" s="26">
        <v>4.1012229920000003</v>
      </c>
      <c r="L1646" s="3">
        <f t="shared" si="154"/>
        <v>1.9802630805787989</v>
      </c>
      <c r="M1646" s="3">
        <f t="shared" si="155"/>
        <v>2.2784255729781529E-3</v>
      </c>
    </row>
    <row r="1647" spans="1:13" x14ac:dyDescent="0.2">
      <c r="A1647" t="s">
        <v>400</v>
      </c>
      <c r="B1647" t="str">
        <f t="shared" si="150"/>
        <v>P</v>
      </c>
      <c r="C1647" t="str">
        <f t="shared" si="151"/>
        <v>S</v>
      </c>
      <c r="D1647" s="3">
        <v>25784.254000000001</v>
      </c>
      <c r="E1647" s="3">
        <v>1800.0170000000001</v>
      </c>
      <c r="F1647" s="3">
        <v>24368.249751413299</v>
      </c>
      <c r="G1647" s="3">
        <v>7.0217170715331996</v>
      </c>
      <c r="H1647" s="3">
        <f t="shared" si="152"/>
        <v>5.4917402248158957</v>
      </c>
      <c r="I1647" s="3">
        <f t="shared" si="153"/>
        <v>3.900917086634848E-3</v>
      </c>
      <c r="J1647" s="26">
        <v>25204.759569999998</v>
      </c>
      <c r="K1647" s="26">
        <v>5.6538219449999998</v>
      </c>
      <c r="L1647" s="3">
        <f t="shared" si="154"/>
        <v>2.2474740979514181</v>
      </c>
      <c r="M1647" s="3">
        <f t="shared" si="155"/>
        <v>3.1409825268316907E-3</v>
      </c>
    </row>
    <row r="1648" spans="1:13" x14ac:dyDescent="0.2">
      <c r="A1648" t="s">
        <v>1974</v>
      </c>
      <c r="B1648" t="str">
        <f t="shared" si="150"/>
        <v>P</v>
      </c>
      <c r="C1648" t="str">
        <f t="shared" si="151"/>
        <v>S</v>
      </c>
      <c r="D1648" s="3">
        <v>21397.14</v>
      </c>
      <c r="E1648" s="3">
        <v>214.376</v>
      </c>
      <c r="F1648" s="3">
        <v>20544.683704880201</v>
      </c>
      <c r="G1648" s="3">
        <v>6.26297879219055</v>
      </c>
      <c r="H1648" s="3">
        <f t="shared" si="152"/>
        <v>3.9839730689232233</v>
      </c>
      <c r="I1648" s="3">
        <f t="shared" si="153"/>
        <v>2.9214925141762837E-2</v>
      </c>
      <c r="J1648" s="26">
        <v>21015.81853</v>
      </c>
      <c r="K1648" s="26">
        <v>6.1977531910000003</v>
      </c>
      <c r="L1648" s="3">
        <f t="shared" si="154"/>
        <v>1.7821141984395996</v>
      </c>
      <c r="M1648" s="3">
        <f t="shared" si="155"/>
        <v>2.8910667196887712E-2</v>
      </c>
    </row>
    <row r="1649" spans="1:13" x14ac:dyDescent="0.2">
      <c r="A1649" t="s">
        <v>16</v>
      </c>
      <c r="B1649" t="str">
        <f t="shared" si="150"/>
        <v>P</v>
      </c>
      <c r="C1649" t="str">
        <f t="shared" si="151"/>
        <v>S</v>
      </c>
      <c r="D1649" s="3">
        <v>19764.772000000001</v>
      </c>
      <c r="E1649" s="3">
        <v>376.892</v>
      </c>
      <c r="F1649" s="3">
        <v>19127.221717427299</v>
      </c>
      <c r="G1649" s="3">
        <v>5.7101130485534597</v>
      </c>
      <c r="H1649" s="3">
        <f t="shared" si="152"/>
        <v>3.2256900437439988</v>
      </c>
      <c r="I1649" s="3">
        <f t="shared" si="153"/>
        <v>1.5150528662198879E-2</v>
      </c>
      <c r="J1649" s="26">
        <v>19463.92254</v>
      </c>
      <c r="K1649" s="26">
        <v>6.1740379330000001</v>
      </c>
      <c r="L1649" s="3">
        <f t="shared" si="154"/>
        <v>1.5221499139985084</v>
      </c>
      <c r="M1649" s="3">
        <f t="shared" si="155"/>
        <v>1.638145127251308E-2</v>
      </c>
    </row>
    <row r="1650" spans="1:13" x14ac:dyDescent="0.2">
      <c r="A1650" t="s">
        <v>1517</v>
      </c>
      <c r="B1650" t="str">
        <f t="shared" si="150"/>
        <v>P</v>
      </c>
      <c r="C1650" t="str">
        <f t="shared" si="151"/>
        <v>S</v>
      </c>
      <c r="D1650" s="3">
        <v>20776.47</v>
      </c>
      <c r="E1650" s="3">
        <v>215.11199999999999</v>
      </c>
      <c r="F1650" s="3">
        <v>19922.981209568599</v>
      </c>
      <c r="G1650" s="3">
        <v>7.2717990875244096</v>
      </c>
      <c r="H1650" s="3">
        <f t="shared" si="152"/>
        <v>4.1079586206482706</v>
      </c>
      <c r="I1650" s="3">
        <f t="shared" si="153"/>
        <v>3.3804711441130245E-2</v>
      </c>
      <c r="J1650" s="26">
        <v>20548.466799999998</v>
      </c>
      <c r="K1650" s="26">
        <v>5.8828060630000003</v>
      </c>
      <c r="L1650" s="3">
        <f t="shared" si="154"/>
        <v>1.0974106765971448</v>
      </c>
      <c r="M1650" s="3">
        <f t="shared" si="155"/>
        <v>2.7347642451374169E-2</v>
      </c>
    </row>
    <row r="1651" spans="1:13" x14ac:dyDescent="0.2">
      <c r="A1651" t="s">
        <v>1086</v>
      </c>
      <c r="B1651" t="str">
        <f t="shared" si="150"/>
        <v>P</v>
      </c>
      <c r="C1651" t="str">
        <f t="shared" si="151"/>
        <v>S</v>
      </c>
      <c r="D1651" s="3">
        <v>24540.652999999998</v>
      </c>
      <c r="E1651" s="3">
        <v>1800.0139999999999</v>
      </c>
      <c r="F1651" s="3">
        <v>23408.232384475399</v>
      </c>
      <c r="G1651" s="3">
        <v>11.705015182495099</v>
      </c>
      <c r="H1651" s="3">
        <f t="shared" si="152"/>
        <v>4.6144681460782619</v>
      </c>
      <c r="I1651" s="3">
        <f t="shared" si="153"/>
        <v>6.5027356356645557E-3</v>
      </c>
      <c r="J1651" s="26">
        <v>24234.063109999999</v>
      </c>
      <c r="K1651" s="26">
        <v>4.5397109990000004</v>
      </c>
      <c r="L1651" s="3">
        <f t="shared" si="154"/>
        <v>1.2493143112369476</v>
      </c>
      <c r="M1651" s="3">
        <f t="shared" si="155"/>
        <v>2.5220420502284984E-3</v>
      </c>
    </row>
    <row r="1652" spans="1:13" x14ac:dyDescent="0.2">
      <c r="A1652" t="s">
        <v>530</v>
      </c>
      <c r="B1652" t="str">
        <f t="shared" ref="B1652:B1715" si="156">IF(LEFT(A1652,1)="N","N","P")</f>
        <v>P</v>
      </c>
      <c r="C1652" t="str">
        <f t="shared" si="151"/>
        <v>S</v>
      </c>
      <c r="D1652" s="3">
        <v>21775.377</v>
      </c>
      <c r="E1652" s="3">
        <v>286.68599999999998</v>
      </c>
      <c r="F1652" s="3">
        <v>21202.4567153998</v>
      </c>
      <c r="G1652" s="3">
        <v>6.1755127906799299</v>
      </c>
      <c r="H1652" s="3">
        <f t="shared" si="152"/>
        <v>2.6310464549027133</v>
      </c>
      <c r="I1652" s="3">
        <f t="shared" si="153"/>
        <v>2.1541033711726176E-2</v>
      </c>
      <c r="J1652" s="26">
        <v>21493.333890000002</v>
      </c>
      <c r="K1652" s="26">
        <v>3.8292620180000001</v>
      </c>
      <c r="L1652" s="3">
        <f t="shared" si="154"/>
        <v>1.2952387001152665</v>
      </c>
      <c r="M1652" s="3">
        <f t="shared" si="155"/>
        <v>1.3356989940213336E-2</v>
      </c>
    </row>
    <row r="1653" spans="1:13" x14ac:dyDescent="0.2">
      <c r="A1653" t="s">
        <v>277</v>
      </c>
      <c r="B1653" t="str">
        <f t="shared" si="156"/>
        <v>P</v>
      </c>
      <c r="C1653" t="str">
        <f t="shared" si="151"/>
        <v>S</v>
      </c>
      <c r="D1653" s="3">
        <v>19890.190999999999</v>
      </c>
      <c r="E1653" s="3">
        <v>194.71299999999999</v>
      </c>
      <c r="F1653" s="3">
        <v>18971.789993375201</v>
      </c>
      <c r="G1653" s="3">
        <v>5.5595679283142001</v>
      </c>
      <c r="H1653" s="3">
        <f t="shared" si="152"/>
        <v>4.6173563975569545</v>
      </c>
      <c r="I1653" s="3">
        <f t="shared" si="153"/>
        <v>2.85526283726007E-2</v>
      </c>
      <c r="J1653" s="26">
        <v>19373.300749999999</v>
      </c>
      <c r="K1653" s="26">
        <v>7.7500569820000003</v>
      </c>
      <c r="L1653" s="3">
        <f t="shared" si="154"/>
        <v>2.5987193888686155</v>
      </c>
      <c r="M1653" s="3">
        <f t="shared" si="155"/>
        <v>3.98024630199319E-2</v>
      </c>
    </row>
    <row r="1654" spans="1:13" x14ac:dyDescent="0.2">
      <c r="A1654" t="s">
        <v>916</v>
      </c>
      <c r="B1654" t="str">
        <f t="shared" si="156"/>
        <v>P</v>
      </c>
      <c r="C1654" t="str">
        <f t="shared" si="151"/>
        <v>S</v>
      </c>
      <c r="D1654" s="3">
        <v>25910.81</v>
      </c>
      <c r="E1654" s="3">
        <v>1104.45</v>
      </c>
      <c r="F1654" s="3">
        <v>24803.385253535002</v>
      </c>
      <c r="G1654" s="3">
        <v>9.1713068485259992</v>
      </c>
      <c r="H1654" s="3">
        <f t="shared" si="152"/>
        <v>4.2739873684574112</v>
      </c>
      <c r="I1654" s="3">
        <f t="shared" si="153"/>
        <v>8.3039583942469096E-3</v>
      </c>
      <c r="J1654" s="26">
        <v>25055.389650000001</v>
      </c>
      <c r="K1654" s="26">
        <v>4.253280878</v>
      </c>
      <c r="L1654" s="3">
        <f t="shared" si="154"/>
        <v>3.3014033525003668</v>
      </c>
      <c r="M1654" s="3">
        <f t="shared" si="155"/>
        <v>3.8510397736429896E-3</v>
      </c>
    </row>
    <row r="1655" spans="1:13" x14ac:dyDescent="0.2">
      <c r="A1655" t="s">
        <v>517</v>
      </c>
      <c r="B1655" t="str">
        <f t="shared" si="156"/>
        <v>P</v>
      </c>
      <c r="C1655" t="str">
        <f t="shared" si="151"/>
        <v>S</v>
      </c>
      <c r="D1655" s="3">
        <v>17395.36</v>
      </c>
      <c r="E1655" s="3">
        <v>97.977999999999994</v>
      </c>
      <c r="F1655" s="3">
        <v>16771.4247717894</v>
      </c>
      <c r="G1655" s="3">
        <v>5.2991268634796098</v>
      </c>
      <c r="H1655" s="3">
        <f t="shared" si="152"/>
        <v>3.5867911225211841</v>
      </c>
      <c r="I1655" s="3">
        <f t="shared" si="153"/>
        <v>5.4084864596946357E-2</v>
      </c>
      <c r="J1655" s="26">
        <v>17131.63</v>
      </c>
      <c r="K1655" s="26">
        <v>4.2225050929999997</v>
      </c>
      <c r="L1655" s="3">
        <f t="shared" si="154"/>
        <v>1.5160939468915824</v>
      </c>
      <c r="M1655" s="3">
        <f t="shared" si="155"/>
        <v>4.3096461379085099E-2</v>
      </c>
    </row>
    <row r="1656" spans="1:13" x14ac:dyDescent="0.2">
      <c r="A1656" t="s">
        <v>6</v>
      </c>
      <c r="B1656" t="str">
        <f t="shared" si="156"/>
        <v>P</v>
      </c>
      <c r="C1656" t="str">
        <f t="shared" si="151"/>
        <v>S</v>
      </c>
      <c r="D1656" s="3">
        <v>21976.526000000002</v>
      </c>
      <c r="E1656" s="3">
        <v>330.59300000000002</v>
      </c>
      <c r="F1656" s="3">
        <v>21324.658650360801</v>
      </c>
      <c r="G1656" s="3">
        <v>6.4830849170684797</v>
      </c>
      <c r="H1656" s="3">
        <f t="shared" si="152"/>
        <v>2.9661983410808435</v>
      </c>
      <c r="I1656" s="3">
        <f t="shared" si="153"/>
        <v>1.9610472445177239E-2</v>
      </c>
      <c r="J1656" s="26">
        <v>21709.45678</v>
      </c>
      <c r="K1656" s="26">
        <v>4.0560810570000001</v>
      </c>
      <c r="L1656" s="3">
        <f t="shared" si="154"/>
        <v>1.2152476692631091</v>
      </c>
      <c r="M1656" s="3">
        <f t="shared" si="155"/>
        <v>1.2269107503788646E-2</v>
      </c>
    </row>
    <row r="1657" spans="1:13" x14ac:dyDescent="0.2">
      <c r="A1657" t="s">
        <v>495</v>
      </c>
      <c r="B1657" t="str">
        <f t="shared" si="156"/>
        <v>P</v>
      </c>
      <c r="C1657" t="str">
        <f t="shared" si="151"/>
        <v>S</v>
      </c>
      <c r="D1657" s="3">
        <v>17453.703000000001</v>
      </c>
      <c r="E1657" s="3">
        <v>88.013000000000005</v>
      </c>
      <c r="F1657" s="3">
        <v>16989.941480841899</v>
      </c>
      <c r="G1657" s="3">
        <v>5.2942581176757804</v>
      </c>
      <c r="H1657" s="3">
        <f t="shared" si="152"/>
        <v>2.6570952832078247</v>
      </c>
      <c r="I1657" s="3">
        <f t="shared" si="153"/>
        <v>6.0153137805503507E-2</v>
      </c>
      <c r="J1657" s="26">
        <v>17330.134419999998</v>
      </c>
      <c r="K1657" s="26">
        <v>4.423509836</v>
      </c>
      <c r="L1657" s="3">
        <f t="shared" si="154"/>
        <v>0.70797916064002486</v>
      </c>
      <c r="M1657" s="3">
        <f t="shared" si="155"/>
        <v>5.0259732494063375E-2</v>
      </c>
    </row>
    <row r="1658" spans="1:13" x14ac:dyDescent="0.2">
      <c r="A1658" t="s">
        <v>974</v>
      </c>
      <c r="B1658" t="str">
        <f t="shared" si="156"/>
        <v>P</v>
      </c>
      <c r="C1658" t="str">
        <f t="shared" si="151"/>
        <v>S</v>
      </c>
      <c r="D1658" s="3">
        <v>17337.847000000002</v>
      </c>
      <c r="E1658" s="3">
        <v>77.742000000000004</v>
      </c>
      <c r="F1658" s="3">
        <v>16690.6758959215</v>
      </c>
      <c r="G1658" s="3">
        <v>5.83070516586303</v>
      </c>
      <c r="H1658" s="3">
        <f t="shared" si="152"/>
        <v>3.7327074352340355</v>
      </c>
      <c r="I1658" s="3">
        <f t="shared" si="153"/>
        <v>7.5000709601798637E-2</v>
      </c>
      <c r="J1658" s="26">
        <v>17112.380089999999</v>
      </c>
      <c r="K1658" s="26">
        <v>5.3824720380000004</v>
      </c>
      <c r="L1658" s="3">
        <f t="shared" si="154"/>
        <v>1.3004319971216889</v>
      </c>
      <c r="M1658" s="3">
        <f t="shared" si="155"/>
        <v>6.9235060044763444E-2</v>
      </c>
    </row>
    <row r="1659" spans="1:13" x14ac:dyDescent="0.2">
      <c r="A1659" t="s">
        <v>1478</v>
      </c>
      <c r="B1659" t="str">
        <f t="shared" si="156"/>
        <v>P</v>
      </c>
      <c r="C1659" t="str">
        <f t="shared" si="151"/>
        <v>S</v>
      </c>
      <c r="D1659" s="3">
        <v>17108.419999999998</v>
      </c>
      <c r="E1659" s="3">
        <v>91.441999999999993</v>
      </c>
      <c r="F1659" s="3">
        <v>16618.679904586701</v>
      </c>
      <c r="G1659" s="3">
        <v>7.6770610809326101</v>
      </c>
      <c r="H1659" s="3">
        <f t="shared" si="152"/>
        <v>2.8625676445475228</v>
      </c>
      <c r="I1659" s="3">
        <f t="shared" si="153"/>
        <v>8.3955524605024062E-2</v>
      </c>
      <c r="J1659" s="26">
        <v>16953.637119999999</v>
      </c>
      <c r="K1659" s="26">
        <v>6.5598220830000002</v>
      </c>
      <c r="L1659" s="3">
        <f t="shared" si="154"/>
        <v>0.90471756012535853</v>
      </c>
      <c r="M1659" s="3">
        <f t="shared" si="155"/>
        <v>7.1737517584917226E-2</v>
      </c>
    </row>
    <row r="1660" spans="1:13" x14ac:dyDescent="0.2">
      <c r="A1660" t="s">
        <v>665</v>
      </c>
      <c r="B1660" t="str">
        <f t="shared" si="156"/>
        <v>P</v>
      </c>
      <c r="C1660" t="str">
        <f t="shared" si="151"/>
        <v>S</v>
      </c>
      <c r="D1660" s="3">
        <v>25473.31</v>
      </c>
      <c r="E1660" s="3">
        <v>1800.0150000000001</v>
      </c>
      <c r="F1660" s="3">
        <v>24346.815374048801</v>
      </c>
      <c r="G1660" s="3">
        <v>8.3927748203277499</v>
      </c>
      <c r="H1660" s="3">
        <f t="shared" si="152"/>
        <v>4.4222546106147957</v>
      </c>
      <c r="I1660" s="3">
        <f t="shared" si="153"/>
        <v>4.6626138228446704E-3</v>
      </c>
      <c r="J1660" s="26">
        <v>24921.551729999999</v>
      </c>
      <c r="K1660" s="26">
        <v>4.9045240879999996</v>
      </c>
      <c r="L1660" s="3">
        <f t="shared" si="154"/>
        <v>2.1660250277643622</v>
      </c>
      <c r="M1660" s="3">
        <f t="shared" si="155"/>
        <v>2.7247128985036233E-3</v>
      </c>
    </row>
    <row r="1661" spans="1:13" x14ac:dyDescent="0.2">
      <c r="A1661" t="s">
        <v>920</v>
      </c>
      <c r="B1661" t="str">
        <f t="shared" si="156"/>
        <v>P</v>
      </c>
      <c r="C1661" t="str">
        <f t="shared" si="151"/>
        <v>S</v>
      </c>
      <c r="D1661" s="3">
        <v>26300.789000000001</v>
      </c>
      <c r="E1661" s="3">
        <v>1256.9390000000001</v>
      </c>
      <c r="F1661" s="3">
        <v>25033.967588351701</v>
      </c>
      <c r="G1661" s="3">
        <v>9.2618238925933802</v>
      </c>
      <c r="H1661" s="3">
        <f t="shared" si="152"/>
        <v>4.8166669511256845</v>
      </c>
      <c r="I1661" s="3">
        <f t="shared" si="153"/>
        <v>7.3685547927094149E-3</v>
      </c>
      <c r="J1661" s="26">
        <v>25493.616559999999</v>
      </c>
      <c r="K1661" s="26">
        <v>3.8341541289999999</v>
      </c>
      <c r="L1661" s="3">
        <f t="shared" si="154"/>
        <v>3.0690046598982339</v>
      </c>
      <c r="M1661" s="3">
        <f t="shared" si="155"/>
        <v>3.0503899783521711E-3</v>
      </c>
    </row>
    <row r="1662" spans="1:13" x14ac:dyDescent="0.2">
      <c r="A1662" t="s">
        <v>1076</v>
      </c>
      <c r="B1662" t="str">
        <f t="shared" si="156"/>
        <v>P</v>
      </c>
      <c r="C1662" t="str">
        <f t="shared" si="151"/>
        <v>S</v>
      </c>
      <c r="D1662" s="3">
        <v>17939.280999999999</v>
      </c>
      <c r="E1662" s="3">
        <v>101.813</v>
      </c>
      <c r="F1662" s="3">
        <v>17450.3495413942</v>
      </c>
      <c r="G1662" s="3">
        <v>6.87745904922485</v>
      </c>
      <c r="H1662" s="3">
        <f t="shared" si="152"/>
        <v>2.7254796811856563</v>
      </c>
      <c r="I1662" s="3">
        <f t="shared" si="153"/>
        <v>6.7549910612837744E-2</v>
      </c>
      <c r="J1662" s="26">
        <v>17700.77879</v>
      </c>
      <c r="K1662" s="26">
        <v>4.3237733839999999</v>
      </c>
      <c r="L1662" s="3">
        <f t="shared" si="154"/>
        <v>1.3294970406004496</v>
      </c>
      <c r="M1662" s="3">
        <f t="shared" si="155"/>
        <v>4.2467792757309969E-2</v>
      </c>
    </row>
    <row r="1663" spans="1:13" x14ac:dyDescent="0.2">
      <c r="A1663" t="s">
        <v>782</v>
      </c>
      <c r="B1663" t="str">
        <f t="shared" si="156"/>
        <v>P</v>
      </c>
      <c r="C1663" t="str">
        <f t="shared" si="151"/>
        <v>S</v>
      </c>
      <c r="D1663" s="3">
        <v>24515.808000000001</v>
      </c>
      <c r="E1663" s="3">
        <v>1800.0139999999999</v>
      </c>
      <c r="F1663" s="3">
        <v>23234.412023383698</v>
      </c>
      <c r="G1663" s="3">
        <v>7.88895583152771</v>
      </c>
      <c r="H1663" s="3">
        <f t="shared" si="152"/>
        <v>5.2268151904938334</v>
      </c>
      <c r="I1663" s="3">
        <f t="shared" si="153"/>
        <v>4.3827191519219908E-3</v>
      </c>
      <c r="J1663" s="26">
        <v>23620.071499999998</v>
      </c>
      <c r="K1663" s="26">
        <v>4.0467002389999998</v>
      </c>
      <c r="L1663" s="3">
        <f t="shared" si="154"/>
        <v>3.6537098838431215</v>
      </c>
      <c r="M1663" s="3">
        <f t="shared" si="155"/>
        <v>2.24814931383867E-3</v>
      </c>
    </row>
    <row r="1664" spans="1:13" x14ac:dyDescent="0.2">
      <c r="A1664" t="s">
        <v>35</v>
      </c>
      <c r="B1664" t="str">
        <f t="shared" si="156"/>
        <v>P</v>
      </c>
      <c r="C1664" t="str">
        <f t="shared" si="151"/>
        <v>S</v>
      </c>
      <c r="D1664" s="3">
        <v>21181.190999999999</v>
      </c>
      <c r="E1664" s="3">
        <v>154.9</v>
      </c>
      <c r="F1664" s="3">
        <v>20474.979198461901</v>
      </c>
      <c r="G1664" s="3">
        <v>6.9596390724182102</v>
      </c>
      <c r="H1664" s="3">
        <f t="shared" si="152"/>
        <v>3.3341458539234097</v>
      </c>
      <c r="I1664" s="3">
        <f t="shared" si="153"/>
        <v>4.4929884263513298E-2</v>
      </c>
      <c r="J1664" s="26">
        <v>20795.957620000001</v>
      </c>
      <c r="K1664" s="26">
        <v>3.7834680079999998</v>
      </c>
      <c r="L1664" s="3">
        <f t="shared" si="154"/>
        <v>1.8187522127532765</v>
      </c>
      <c r="M1664" s="3">
        <f t="shared" si="155"/>
        <v>2.4425229231762425E-2</v>
      </c>
    </row>
    <row r="1665" spans="1:13" x14ac:dyDescent="0.2">
      <c r="A1665" t="s">
        <v>994</v>
      </c>
      <c r="B1665" t="str">
        <f t="shared" si="156"/>
        <v>P</v>
      </c>
      <c r="C1665" t="str">
        <f t="shared" si="151"/>
        <v>S</v>
      </c>
      <c r="D1665" s="3">
        <v>25681.628000000001</v>
      </c>
      <c r="E1665" s="3">
        <v>1800.0160000000001</v>
      </c>
      <c r="F1665" s="3">
        <v>24521.914668356199</v>
      </c>
      <c r="G1665" s="3">
        <v>10.1125197410583</v>
      </c>
      <c r="H1665" s="3">
        <f t="shared" si="152"/>
        <v>4.5157313689140004</v>
      </c>
      <c r="I1665" s="3">
        <f t="shared" si="153"/>
        <v>5.6180165848849677E-3</v>
      </c>
      <c r="J1665" s="26">
        <v>25086.573789999999</v>
      </c>
      <c r="K1665" s="26">
        <v>3.856481075</v>
      </c>
      <c r="L1665" s="3">
        <f t="shared" si="154"/>
        <v>2.3170424008945307</v>
      </c>
      <c r="M1665" s="3">
        <f t="shared" si="155"/>
        <v>2.142470441929405E-3</v>
      </c>
    </row>
    <row r="1666" spans="1:13" x14ac:dyDescent="0.2">
      <c r="A1666" t="s">
        <v>598</v>
      </c>
      <c r="B1666" t="str">
        <f t="shared" si="156"/>
        <v>P</v>
      </c>
      <c r="C1666" t="str">
        <f t="shared" si="151"/>
        <v>S</v>
      </c>
      <c r="D1666" s="3">
        <v>21060.834999999999</v>
      </c>
      <c r="E1666" s="3">
        <v>263.08999999999997</v>
      </c>
      <c r="F1666" s="3">
        <v>20403.5493074878</v>
      </c>
      <c r="G1666" s="3">
        <v>9.1540250778198207</v>
      </c>
      <c r="H1666" s="3">
        <f t="shared" si="152"/>
        <v>3.1208909452649891</v>
      </c>
      <c r="I1666" s="3">
        <f t="shared" si="153"/>
        <v>3.479427221794755E-2</v>
      </c>
      <c r="J1666" s="26">
        <v>20662.371940000001</v>
      </c>
      <c r="K1666" s="26">
        <v>3.7186918260000001</v>
      </c>
      <c r="L1666" s="3">
        <f t="shared" si="154"/>
        <v>1.8919623082370582</v>
      </c>
      <c r="M1666" s="3">
        <f t="shared" si="155"/>
        <v>1.4134675685126765E-2</v>
      </c>
    </row>
    <row r="1667" spans="1:13" x14ac:dyDescent="0.2">
      <c r="A1667" t="s">
        <v>649</v>
      </c>
      <c r="B1667" t="str">
        <f t="shared" si="156"/>
        <v>P</v>
      </c>
      <c r="C1667" t="str">
        <f t="shared" si="151"/>
        <v>S</v>
      </c>
      <c r="D1667" s="3">
        <v>17937.946</v>
      </c>
      <c r="E1667" s="3">
        <v>69.691999999999993</v>
      </c>
      <c r="F1667" s="3">
        <v>17373.6034896565</v>
      </c>
      <c r="G1667" s="3">
        <v>6.2609908580780003</v>
      </c>
      <c r="H1667" s="3">
        <f t="shared" si="152"/>
        <v>3.1460821118733446</v>
      </c>
      <c r="I1667" s="3">
        <f t="shared" si="153"/>
        <v>8.983801380471218E-2</v>
      </c>
      <c r="J1667" s="26">
        <v>17693.514319999998</v>
      </c>
      <c r="K1667" s="26">
        <v>4.7259488110000003</v>
      </c>
      <c r="L1667" s="3">
        <f t="shared" si="154"/>
        <v>1.3626514429244101</v>
      </c>
      <c r="M1667" s="3">
        <f t="shared" si="155"/>
        <v>6.7811926921310925E-2</v>
      </c>
    </row>
    <row r="1668" spans="1:13" x14ac:dyDescent="0.2">
      <c r="A1668" t="s">
        <v>114</v>
      </c>
      <c r="B1668" t="str">
        <f t="shared" si="156"/>
        <v>P</v>
      </c>
      <c r="C1668" t="str">
        <f t="shared" ref="C1668:C1731" si="157" xml:space="preserve"> IF(B1668="P",LEFT(A1668,1),MID(A1668,2,1))</f>
        <v>S</v>
      </c>
      <c r="D1668" s="3">
        <v>20857.648000000001</v>
      </c>
      <c r="E1668" s="3">
        <v>153.10499999999999</v>
      </c>
      <c r="F1668" s="3">
        <v>20140.896392730199</v>
      </c>
      <c r="G1668" s="3">
        <v>7.80919981002807</v>
      </c>
      <c r="H1668" s="3">
        <f t="shared" ref="H1668:H1731" si="158">(D1668-F1668)*100/D1668</f>
        <v>3.4363970821149237</v>
      </c>
      <c r="I1668" s="3">
        <f t="shared" ref="I1668:I1731" si="159">G1668/E1668</f>
        <v>5.100551784741237E-2</v>
      </c>
      <c r="J1668" s="26">
        <v>20476.782090000001</v>
      </c>
      <c r="K1668" s="26">
        <v>8.73047781</v>
      </c>
      <c r="L1668" s="3">
        <f t="shared" ref="L1668:L1731" si="160">(D1668-J1668)*100/D1668</f>
        <v>1.8260252066771883</v>
      </c>
      <c r="M1668" s="3">
        <f t="shared" ref="M1668:M1731" si="161">K1668/E1668</f>
        <v>5.7022813167434121E-2</v>
      </c>
    </row>
    <row r="1669" spans="1:13" x14ac:dyDescent="0.2">
      <c r="A1669" t="s">
        <v>711</v>
      </c>
      <c r="B1669" t="str">
        <f t="shared" si="156"/>
        <v>P</v>
      </c>
      <c r="C1669" t="str">
        <f t="shared" si="157"/>
        <v>S</v>
      </c>
      <c r="D1669" s="3">
        <v>19172.113000000001</v>
      </c>
      <c r="E1669" s="3">
        <v>631.57600000000002</v>
      </c>
      <c r="F1669" s="3">
        <v>18421.210336696699</v>
      </c>
      <c r="G1669" s="3">
        <v>5.9642879962921098</v>
      </c>
      <c r="H1669" s="3">
        <f t="shared" si="158"/>
        <v>3.9166400871062184</v>
      </c>
      <c r="I1669" s="3">
        <f t="shared" si="159"/>
        <v>9.4435000637961373E-3</v>
      </c>
      <c r="J1669" s="26">
        <v>18869.744579999999</v>
      </c>
      <c r="K1669" s="26">
        <v>3.8122038840000001</v>
      </c>
      <c r="L1669" s="3">
        <f t="shared" si="160"/>
        <v>1.5771262145179432</v>
      </c>
      <c r="M1669" s="3">
        <f t="shared" si="161"/>
        <v>6.0360176510823715E-3</v>
      </c>
    </row>
    <row r="1670" spans="1:13" x14ac:dyDescent="0.2">
      <c r="A1670" t="s">
        <v>231</v>
      </c>
      <c r="B1670" t="str">
        <f t="shared" si="156"/>
        <v>P</v>
      </c>
      <c r="C1670" t="str">
        <f t="shared" si="157"/>
        <v>S</v>
      </c>
      <c r="D1670" s="3">
        <v>25682.550999999999</v>
      </c>
      <c r="E1670" s="3">
        <v>797.07600000000002</v>
      </c>
      <c r="F1670" s="3">
        <v>24594.8514766767</v>
      </c>
      <c r="G1670" s="3">
        <v>8.4553270339965803</v>
      </c>
      <c r="H1670" s="3">
        <f t="shared" si="158"/>
        <v>4.235169330816472</v>
      </c>
      <c r="I1670" s="3">
        <f t="shared" si="159"/>
        <v>1.0607930779494779E-2</v>
      </c>
      <c r="J1670" s="26">
        <v>24713.66115</v>
      </c>
      <c r="K1670" s="26">
        <v>4.0408251289999999</v>
      </c>
      <c r="L1670" s="3">
        <f t="shared" si="160"/>
        <v>3.7725607942918113</v>
      </c>
      <c r="M1670" s="3">
        <f t="shared" si="161"/>
        <v>5.0695606554456533E-3</v>
      </c>
    </row>
    <row r="1671" spans="1:13" x14ac:dyDescent="0.2">
      <c r="A1671" t="s">
        <v>295</v>
      </c>
      <c r="B1671" t="str">
        <f t="shared" si="156"/>
        <v>P</v>
      </c>
      <c r="C1671" t="str">
        <f t="shared" si="157"/>
        <v>S</v>
      </c>
      <c r="D1671" s="3">
        <v>19995.96</v>
      </c>
      <c r="E1671" s="3">
        <v>325.95299999999997</v>
      </c>
      <c r="F1671" s="3">
        <v>19447.1828733314</v>
      </c>
      <c r="G1671" s="3">
        <v>8.3104951381683296</v>
      </c>
      <c r="H1671" s="3">
        <f t="shared" si="158"/>
        <v>2.744440010225063</v>
      </c>
      <c r="I1671" s="3">
        <f t="shared" si="159"/>
        <v>2.549599217730265E-2</v>
      </c>
      <c r="J1671" s="26">
        <v>19665.295559999999</v>
      </c>
      <c r="K1671" s="26">
        <v>3.8044097419999998</v>
      </c>
      <c r="L1671" s="3">
        <f t="shared" si="160"/>
        <v>1.6536562385601916</v>
      </c>
      <c r="M1671" s="3">
        <f t="shared" si="161"/>
        <v>1.1671651256469491E-2</v>
      </c>
    </row>
    <row r="1672" spans="1:13" x14ac:dyDescent="0.2">
      <c r="A1672" t="s">
        <v>1103</v>
      </c>
      <c r="B1672" t="str">
        <f t="shared" si="156"/>
        <v>P</v>
      </c>
      <c r="C1672" t="str">
        <f t="shared" si="157"/>
        <v>S</v>
      </c>
      <c r="D1672" s="3">
        <v>19719.002</v>
      </c>
      <c r="E1672" s="3">
        <v>189.88399999999999</v>
      </c>
      <c r="F1672" s="3">
        <v>18953.3789931719</v>
      </c>
      <c r="G1672" s="3">
        <v>7.3217477798461896</v>
      </c>
      <c r="H1672" s="3">
        <f t="shared" si="158"/>
        <v>3.8826661046441404</v>
      </c>
      <c r="I1672" s="3">
        <f t="shared" si="159"/>
        <v>3.8559055949138367E-2</v>
      </c>
      <c r="J1672" s="26">
        <v>19396.773219999999</v>
      </c>
      <c r="K1672" s="26">
        <v>3.6693892479999999</v>
      </c>
      <c r="L1672" s="3">
        <f t="shared" si="160"/>
        <v>1.6341028820829842</v>
      </c>
      <c r="M1672" s="3">
        <f t="shared" si="161"/>
        <v>1.9324373027743254E-2</v>
      </c>
    </row>
    <row r="1673" spans="1:13" x14ac:dyDescent="0.2">
      <c r="A1673" t="s">
        <v>56</v>
      </c>
      <c r="B1673" t="str">
        <f t="shared" si="156"/>
        <v>P</v>
      </c>
      <c r="C1673" t="str">
        <f t="shared" si="157"/>
        <v>S</v>
      </c>
      <c r="D1673" s="3">
        <v>19609.618999999999</v>
      </c>
      <c r="E1673" s="3">
        <v>165.17599999999999</v>
      </c>
      <c r="F1673" s="3">
        <v>18728.4051940975</v>
      </c>
      <c r="G1673" s="3">
        <v>5.5521459579467702</v>
      </c>
      <c r="H1673" s="3">
        <f t="shared" si="158"/>
        <v>4.4937834126328431</v>
      </c>
      <c r="I1673" s="3">
        <f t="shared" si="159"/>
        <v>3.3613515026073827E-2</v>
      </c>
      <c r="J1673" s="26">
        <v>19107.71473</v>
      </c>
      <c r="K1673" s="26">
        <v>4.8533570770000001</v>
      </c>
      <c r="L1673" s="3">
        <f t="shared" si="160"/>
        <v>2.5594799674588229</v>
      </c>
      <c r="M1673" s="3">
        <f t="shared" si="161"/>
        <v>2.9382943508742192E-2</v>
      </c>
    </row>
    <row r="1674" spans="1:13" x14ac:dyDescent="0.2">
      <c r="A1674" t="s">
        <v>1102</v>
      </c>
      <c r="B1674" t="str">
        <f t="shared" si="156"/>
        <v>P</v>
      </c>
      <c r="C1674" t="str">
        <f t="shared" si="157"/>
        <v>S</v>
      </c>
      <c r="D1674" s="3">
        <v>26771.856</v>
      </c>
      <c r="E1674" s="3">
        <v>1644.47</v>
      </c>
      <c r="F1674" s="3">
        <v>25803.484448605701</v>
      </c>
      <c r="G1674" s="3">
        <v>10.998737812042201</v>
      </c>
      <c r="H1674" s="3">
        <f t="shared" si="158"/>
        <v>3.6171252056424437</v>
      </c>
      <c r="I1674" s="3">
        <f t="shared" si="159"/>
        <v>6.6883177023856931E-3</v>
      </c>
      <c r="J1674" s="26">
        <v>26212.035179999999</v>
      </c>
      <c r="K1674" s="26">
        <v>3.8931078910000001</v>
      </c>
      <c r="L1674" s="3">
        <f t="shared" si="160"/>
        <v>2.0910796024003746</v>
      </c>
      <c r="M1674" s="3">
        <f t="shared" si="161"/>
        <v>2.3673936836792401E-3</v>
      </c>
    </row>
    <row r="1675" spans="1:13" x14ac:dyDescent="0.2">
      <c r="A1675" t="s">
        <v>532</v>
      </c>
      <c r="B1675" t="str">
        <f t="shared" si="156"/>
        <v>P</v>
      </c>
      <c r="C1675" t="str">
        <f t="shared" si="157"/>
        <v>S</v>
      </c>
      <c r="D1675" s="3">
        <v>17430.71</v>
      </c>
      <c r="E1675" s="3">
        <v>86.073999999999998</v>
      </c>
      <c r="F1675" s="3">
        <v>17016.485931394898</v>
      </c>
      <c r="G1675" s="3">
        <v>6.8293540477752597</v>
      </c>
      <c r="H1675" s="3">
        <f t="shared" si="158"/>
        <v>2.3764038791598332</v>
      </c>
      <c r="I1675" s="3">
        <f t="shared" si="159"/>
        <v>7.9342821848354436E-2</v>
      </c>
      <c r="J1675" s="26">
        <v>17272.335859999999</v>
      </c>
      <c r="K1675" s="26">
        <v>4.7050831320000004</v>
      </c>
      <c r="L1675" s="3">
        <f t="shared" si="160"/>
        <v>0.90859259318754027</v>
      </c>
      <c r="M1675" s="3">
        <f t="shared" si="161"/>
        <v>5.4663233171457125E-2</v>
      </c>
    </row>
    <row r="1676" spans="1:13" x14ac:dyDescent="0.2">
      <c r="A1676" t="s">
        <v>268</v>
      </c>
      <c r="B1676" t="str">
        <f t="shared" si="156"/>
        <v>P</v>
      </c>
      <c r="C1676" t="str">
        <f t="shared" si="157"/>
        <v>S</v>
      </c>
      <c r="D1676" s="3">
        <v>20061.312000000002</v>
      </c>
      <c r="E1676" s="3">
        <v>619.21900000000005</v>
      </c>
      <c r="F1676" s="3">
        <v>19437.108960195699</v>
      </c>
      <c r="G1676" s="3">
        <v>6.2777769565582204</v>
      </c>
      <c r="H1676" s="3">
        <f t="shared" si="158"/>
        <v>3.1114766561843137</v>
      </c>
      <c r="I1676" s="3">
        <f t="shared" si="159"/>
        <v>1.0138217587894138E-2</v>
      </c>
      <c r="J1676" s="26">
        <v>19755.1976</v>
      </c>
      <c r="K1676" s="26">
        <v>3.6686708929999998</v>
      </c>
      <c r="L1676" s="3">
        <f t="shared" si="160"/>
        <v>1.5258942186832156</v>
      </c>
      <c r="M1676" s="3">
        <f t="shared" si="161"/>
        <v>5.9246742961698521E-3</v>
      </c>
    </row>
    <row r="1677" spans="1:13" x14ac:dyDescent="0.2">
      <c r="A1677" t="s">
        <v>31</v>
      </c>
      <c r="B1677" t="str">
        <f t="shared" si="156"/>
        <v>P</v>
      </c>
      <c r="C1677" t="str">
        <f t="shared" si="157"/>
        <v>S</v>
      </c>
      <c r="D1677" s="3">
        <v>25634.91</v>
      </c>
      <c r="E1677" s="3">
        <v>1140.4690000000001</v>
      </c>
      <c r="F1677" s="3">
        <v>24729.744195371</v>
      </c>
      <c r="G1677" s="3">
        <v>9.2609269618988002</v>
      </c>
      <c r="H1677" s="3">
        <f t="shared" si="158"/>
        <v>3.5309888141951715</v>
      </c>
      <c r="I1677" s="3">
        <f t="shared" si="159"/>
        <v>8.120279430566547E-3</v>
      </c>
      <c r="J1677" s="26">
        <v>24927.558120000002</v>
      </c>
      <c r="K1677" s="26">
        <v>3.6859698299999999</v>
      </c>
      <c r="L1677" s="3">
        <f t="shared" si="160"/>
        <v>2.7593304599079862</v>
      </c>
      <c r="M1677" s="3">
        <f t="shared" si="161"/>
        <v>3.2319772216517937E-3</v>
      </c>
    </row>
    <row r="1678" spans="1:13" x14ac:dyDescent="0.2">
      <c r="A1678" t="s">
        <v>3</v>
      </c>
      <c r="B1678" t="str">
        <f t="shared" si="156"/>
        <v>P</v>
      </c>
      <c r="C1678" t="str">
        <f t="shared" si="157"/>
        <v>S</v>
      </c>
      <c r="D1678" s="3">
        <v>20253.772000000001</v>
      </c>
      <c r="E1678" s="3">
        <v>158.83199999999999</v>
      </c>
      <c r="F1678" s="3">
        <v>19483.1322849026</v>
      </c>
      <c r="G1678" s="3">
        <v>6.8099241256713796</v>
      </c>
      <c r="H1678" s="3">
        <f t="shared" si="158"/>
        <v>3.804919474246085</v>
      </c>
      <c r="I1678" s="3">
        <f t="shared" si="159"/>
        <v>4.2875013383143069E-2</v>
      </c>
      <c r="J1678" s="26">
        <v>19724.968550000001</v>
      </c>
      <c r="K1678" s="26">
        <v>7.140079021</v>
      </c>
      <c r="L1678" s="3">
        <f t="shared" si="160"/>
        <v>2.6108887272948436</v>
      </c>
      <c r="M1678" s="3">
        <f t="shared" si="161"/>
        <v>4.4953655566888288E-2</v>
      </c>
    </row>
    <row r="1679" spans="1:13" x14ac:dyDescent="0.2">
      <c r="A1679" t="s">
        <v>1378</v>
      </c>
      <c r="B1679" t="str">
        <f t="shared" si="156"/>
        <v>P</v>
      </c>
      <c r="C1679" t="str">
        <f t="shared" si="157"/>
        <v>S</v>
      </c>
      <c r="D1679" s="3">
        <v>16751.142</v>
      </c>
      <c r="E1679" s="3">
        <v>59.182000000000002</v>
      </c>
      <c r="F1679" s="3">
        <v>16118.1878732571</v>
      </c>
      <c r="G1679" s="3">
        <v>12.897243976593</v>
      </c>
      <c r="H1679" s="3">
        <f t="shared" si="158"/>
        <v>3.7785729876977907</v>
      </c>
      <c r="I1679" s="3">
        <f t="shared" si="159"/>
        <v>0.21792511196973741</v>
      </c>
      <c r="J1679" s="26">
        <v>16476.963360000002</v>
      </c>
      <c r="K1679" s="26">
        <v>5.0326428410000004</v>
      </c>
      <c r="L1679" s="3">
        <f t="shared" si="160"/>
        <v>1.6367758090761708</v>
      </c>
      <c r="M1679" s="3">
        <f t="shared" si="161"/>
        <v>8.5036714558480622E-2</v>
      </c>
    </row>
    <row r="1680" spans="1:13" x14ac:dyDescent="0.2">
      <c r="A1680" t="s">
        <v>264</v>
      </c>
      <c r="B1680" t="str">
        <f t="shared" si="156"/>
        <v>P</v>
      </c>
      <c r="C1680" t="str">
        <f t="shared" si="157"/>
        <v>S</v>
      </c>
      <c r="D1680" s="3">
        <v>19999.312000000002</v>
      </c>
      <c r="E1680" s="3">
        <v>508.38799999999998</v>
      </c>
      <c r="F1680" s="3">
        <v>19260.2931645889</v>
      </c>
      <c r="G1680" s="3">
        <v>7.0883300304412797</v>
      </c>
      <c r="H1680" s="3">
        <f t="shared" si="158"/>
        <v>3.6952212926679748</v>
      </c>
      <c r="I1680" s="3">
        <f t="shared" si="159"/>
        <v>1.3942756379854128E-2</v>
      </c>
      <c r="J1680" s="26">
        <v>19510.518980000001</v>
      </c>
      <c r="K1680" s="26">
        <v>3.806927919</v>
      </c>
      <c r="L1680" s="3">
        <f t="shared" si="160"/>
        <v>2.4440491752916347</v>
      </c>
      <c r="M1680" s="3">
        <f t="shared" si="161"/>
        <v>7.4882332372125235E-3</v>
      </c>
    </row>
    <row r="1681" spans="1:13" x14ac:dyDescent="0.2">
      <c r="A1681" t="s">
        <v>1209</v>
      </c>
      <c r="B1681" t="str">
        <f t="shared" si="156"/>
        <v>P</v>
      </c>
      <c r="C1681" t="str">
        <f t="shared" si="157"/>
        <v>S</v>
      </c>
      <c r="D1681" s="3">
        <v>20247.46</v>
      </c>
      <c r="E1681" s="3">
        <v>209.05600000000001</v>
      </c>
      <c r="F1681" s="3">
        <v>19537.612268768698</v>
      </c>
      <c r="G1681" s="3">
        <v>11.490453004837001</v>
      </c>
      <c r="H1681" s="3">
        <f t="shared" si="158"/>
        <v>3.5058606424277454</v>
      </c>
      <c r="I1681" s="3">
        <f t="shared" si="159"/>
        <v>5.4963516975532874E-2</v>
      </c>
      <c r="J1681" s="26">
        <v>20015.947749999999</v>
      </c>
      <c r="K1681" s="26">
        <v>4.0538840289999998</v>
      </c>
      <c r="L1681" s="3">
        <f t="shared" si="160"/>
        <v>1.143413791161952</v>
      </c>
      <c r="M1681" s="3">
        <f t="shared" si="161"/>
        <v>1.9391378525371192E-2</v>
      </c>
    </row>
    <row r="1682" spans="1:13" x14ac:dyDescent="0.2">
      <c r="A1682" t="s">
        <v>138</v>
      </c>
      <c r="B1682" t="str">
        <f t="shared" si="156"/>
        <v>P</v>
      </c>
      <c r="C1682" t="str">
        <f t="shared" si="157"/>
        <v>S</v>
      </c>
      <c r="D1682" s="3">
        <v>19884.266</v>
      </c>
      <c r="E1682" s="3">
        <v>130.53399999999999</v>
      </c>
      <c r="F1682" s="3">
        <v>19055.311035416398</v>
      </c>
      <c r="G1682" s="3">
        <v>7.4997150897979701</v>
      </c>
      <c r="H1682" s="3">
        <f t="shared" si="158"/>
        <v>4.1688989907075342</v>
      </c>
      <c r="I1682" s="3">
        <f t="shared" si="159"/>
        <v>5.7454112260391703E-2</v>
      </c>
      <c r="J1682" s="26">
        <v>19507.086879999999</v>
      </c>
      <c r="K1682" s="26">
        <v>3.695387363</v>
      </c>
      <c r="L1682" s="3">
        <f t="shared" si="160"/>
        <v>1.8968722305364487</v>
      </c>
      <c r="M1682" s="3">
        <f t="shared" si="161"/>
        <v>2.8309768818851794E-2</v>
      </c>
    </row>
    <row r="1683" spans="1:13" x14ac:dyDescent="0.2">
      <c r="A1683" t="s">
        <v>1142</v>
      </c>
      <c r="B1683" t="str">
        <f t="shared" si="156"/>
        <v>P</v>
      </c>
      <c r="C1683" t="str">
        <f t="shared" si="157"/>
        <v>S</v>
      </c>
      <c r="D1683" s="3">
        <v>17109.761999999999</v>
      </c>
      <c r="E1683" s="3">
        <v>50.207999999999998</v>
      </c>
      <c r="F1683" s="3">
        <v>16572.2777890078</v>
      </c>
      <c r="G1683" s="3">
        <v>7.98248291015625</v>
      </c>
      <c r="H1683" s="3">
        <f t="shared" si="158"/>
        <v>3.1413891729890766</v>
      </c>
      <c r="I1683" s="3">
        <f t="shared" si="159"/>
        <v>0.15898826701235361</v>
      </c>
      <c r="J1683" s="26">
        <v>17004.168570000002</v>
      </c>
      <c r="K1683" s="26">
        <v>3.6530549529999998</v>
      </c>
      <c r="L1683" s="3">
        <f t="shared" si="160"/>
        <v>0.61715311995571409</v>
      </c>
      <c r="M1683" s="3">
        <f t="shared" si="161"/>
        <v>7.2758424016093046E-2</v>
      </c>
    </row>
    <row r="1684" spans="1:13" x14ac:dyDescent="0.2">
      <c r="A1684" t="s">
        <v>1031</v>
      </c>
      <c r="B1684" t="str">
        <f t="shared" si="156"/>
        <v>P</v>
      </c>
      <c r="C1684" t="str">
        <f t="shared" si="157"/>
        <v>S</v>
      </c>
      <c r="D1684" s="3">
        <v>20604.358</v>
      </c>
      <c r="E1684" s="3">
        <v>228.65100000000001</v>
      </c>
      <c r="F1684" s="3">
        <v>20110.469189532301</v>
      </c>
      <c r="G1684" s="3">
        <v>8.4609928131103498</v>
      </c>
      <c r="H1684" s="3">
        <f t="shared" si="158"/>
        <v>2.3970114015088408</v>
      </c>
      <c r="I1684" s="3">
        <f t="shared" si="159"/>
        <v>3.7003961553242058E-2</v>
      </c>
      <c r="J1684" s="26">
        <v>20262.093229999999</v>
      </c>
      <c r="K1684" s="26">
        <v>3.825625896</v>
      </c>
      <c r="L1684" s="3">
        <f t="shared" si="160"/>
        <v>1.6611280487361051</v>
      </c>
      <c r="M1684" s="3">
        <f t="shared" si="161"/>
        <v>1.673128871511605E-2</v>
      </c>
    </row>
    <row r="1685" spans="1:13" x14ac:dyDescent="0.2">
      <c r="A1685" t="s">
        <v>160</v>
      </c>
      <c r="B1685" t="str">
        <f t="shared" si="156"/>
        <v>P</v>
      </c>
      <c r="C1685" t="str">
        <f t="shared" si="157"/>
        <v>S</v>
      </c>
      <c r="D1685" s="3">
        <v>25577.510999999999</v>
      </c>
      <c r="E1685" s="3">
        <v>1800.0309999999999</v>
      </c>
      <c r="F1685" s="3">
        <v>24597.885916806601</v>
      </c>
      <c r="G1685" s="3">
        <v>11.4626519680023</v>
      </c>
      <c r="H1685" s="3">
        <f t="shared" si="158"/>
        <v>3.8300250684806572</v>
      </c>
      <c r="I1685" s="3">
        <f t="shared" si="159"/>
        <v>6.3680303105903731E-3</v>
      </c>
      <c r="J1685" s="26">
        <v>24958.465749999999</v>
      </c>
      <c r="K1685" s="26">
        <v>5.3082759380000004</v>
      </c>
      <c r="L1685" s="3">
        <f t="shared" si="160"/>
        <v>2.4202716597404619</v>
      </c>
      <c r="M1685" s="3">
        <f t="shared" si="161"/>
        <v>2.9489913995925628E-3</v>
      </c>
    </row>
    <row r="1686" spans="1:13" x14ac:dyDescent="0.2">
      <c r="A1686" t="s">
        <v>1544</v>
      </c>
      <c r="B1686" t="str">
        <f t="shared" si="156"/>
        <v>P</v>
      </c>
      <c r="C1686" t="str">
        <f t="shared" si="157"/>
        <v>S</v>
      </c>
      <c r="D1686" s="3">
        <v>16993.382000000001</v>
      </c>
      <c r="E1686" s="3">
        <v>48.561</v>
      </c>
      <c r="F1686" s="3">
        <v>16534.8652586838</v>
      </c>
      <c r="G1686" s="3">
        <v>9.02134013175964</v>
      </c>
      <c r="H1686" s="3">
        <f t="shared" si="158"/>
        <v>2.6982076982451262</v>
      </c>
      <c r="I1686" s="3">
        <f t="shared" si="159"/>
        <v>0.18577335993409608</v>
      </c>
      <c r="J1686" s="26">
        <v>16867.247909999998</v>
      </c>
      <c r="K1686" s="26">
        <v>3.6514759059999999</v>
      </c>
      <c r="L1686" s="3">
        <f t="shared" si="160"/>
        <v>0.74225419048429075</v>
      </c>
      <c r="M1686" s="3">
        <f t="shared" si="161"/>
        <v>7.5193589629538107E-2</v>
      </c>
    </row>
    <row r="1687" spans="1:13" x14ac:dyDescent="0.2">
      <c r="A1687" t="s">
        <v>849</v>
      </c>
      <c r="B1687" t="str">
        <f t="shared" si="156"/>
        <v>P</v>
      </c>
      <c r="C1687" t="str">
        <f t="shared" si="157"/>
        <v>S</v>
      </c>
      <c r="D1687" s="3">
        <v>24058.105</v>
      </c>
      <c r="E1687" s="3">
        <v>1800.0129999999999</v>
      </c>
      <c r="F1687" s="3">
        <v>23066.482932287399</v>
      </c>
      <c r="G1687" s="3">
        <v>9.3041229248046804</v>
      </c>
      <c r="H1687" s="3">
        <f t="shared" si="158"/>
        <v>4.1217796152797579</v>
      </c>
      <c r="I1687" s="3">
        <f t="shared" si="159"/>
        <v>5.1689198493592436E-3</v>
      </c>
      <c r="J1687" s="26">
        <v>23123.280299999999</v>
      </c>
      <c r="K1687" s="26">
        <v>3.4518070220000001</v>
      </c>
      <c r="L1687" s="3">
        <f t="shared" si="160"/>
        <v>3.8856954859911079</v>
      </c>
      <c r="M1687" s="3">
        <f t="shared" si="161"/>
        <v>1.9176567180348143E-3</v>
      </c>
    </row>
    <row r="1688" spans="1:13" x14ac:dyDescent="0.2">
      <c r="A1688" t="s">
        <v>285</v>
      </c>
      <c r="B1688" t="str">
        <f t="shared" si="156"/>
        <v>P</v>
      </c>
      <c r="C1688" t="str">
        <f t="shared" si="157"/>
        <v>S</v>
      </c>
      <c r="D1688" s="3">
        <v>19038.735000000001</v>
      </c>
      <c r="E1688" s="3">
        <v>1059.45</v>
      </c>
      <c r="F1688" s="3">
        <v>18369.4070638431</v>
      </c>
      <c r="G1688" s="3">
        <v>7.1657218933105398</v>
      </c>
      <c r="H1688" s="3">
        <f t="shared" si="158"/>
        <v>3.5156113899211276</v>
      </c>
      <c r="I1688" s="3">
        <f t="shared" si="159"/>
        <v>6.7636244214550377E-3</v>
      </c>
      <c r="J1688" s="26">
        <v>18685.41444</v>
      </c>
      <c r="K1688" s="26">
        <v>3.9135620590000002</v>
      </c>
      <c r="L1688" s="3">
        <f t="shared" si="160"/>
        <v>1.8557985076214365</v>
      </c>
      <c r="M1688" s="3">
        <f t="shared" si="161"/>
        <v>3.693956353768465E-3</v>
      </c>
    </row>
    <row r="1689" spans="1:13" x14ac:dyDescent="0.2">
      <c r="A1689" t="s">
        <v>478</v>
      </c>
      <c r="B1689" t="str">
        <f t="shared" si="156"/>
        <v>P</v>
      </c>
      <c r="C1689" t="str">
        <f t="shared" si="157"/>
        <v>S</v>
      </c>
      <c r="D1689" s="3">
        <v>24540.319</v>
      </c>
      <c r="E1689" s="3">
        <v>1800.0139999999999</v>
      </c>
      <c r="F1689" s="3">
        <v>23500.832840427502</v>
      </c>
      <c r="G1689" s="3">
        <v>7.6903009414672798</v>
      </c>
      <c r="H1689" s="3">
        <f t="shared" si="158"/>
        <v>4.2358298584973486</v>
      </c>
      <c r="I1689" s="3">
        <f t="shared" si="159"/>
        <v>4.2723561824892916E-3</v>
      </c>
      <c r="J1689" s="26">
        <v>23718.19011</v>
      </c>
      <c r="K1689" s="26">
        <v>3.5698778629999999</v>
      </c>
      <c r="L1689" s="3">
        <f t="shared" si="160"/>
        <v>3.3501149271938968</v>
      </c>
      <c r="M1689" s="3">
        <f t="shared" si="161"/>
        <v>1.9832500541662455E-3</v>
      </c>
    </row>
    <row r="1690" spans="1:13" x14ac:dyDescent="0.2">
      <c r="A1690" t="s">
        <v>1035</v>
      </c>
      <c r="B1690" t="str">
        <f t="shared" si="156"/>
        <v>P</v>
      </c>
      <c r="C1690" t="str">
        <f t="shared" si="157"/>
        <v>S</v>
      </c>
      <c r="D1690" s="3">
        <v>24932.218000000001</v>
      </c>
      <c r="E1690" s="3">
        <v>1800.0150000000001</v>
      </c>
      <c r="F1690" s="3">
        <v>23934.934223705499</v>
      </c>
      <c r="G1690" s="3">
        <v>10.6971230506896</v>
      </c>
      <c r="H1690" s="3">
        <f t="shared" si="158"/>
        <v>3.9999801714171674</v>
      </c>
      <c r="I1690" s="3">
        <f t="shared" si="159"/>
        <v>5.9427966159668662E-3</v>
      </c>
      <c r="J1690" s="26">
        <v>23908.9313</v>
      </c>
      <c r="K1690" s="26">
        <v>3.6401708130000001</v>
      </c>
      <c r="L1690" s="3">
        <f t="shared" si="160"/>
        <v>4.1042746377398132</v>
      </c>
      <c r="M1690" s="3">
        <f t="shared" si="161"/>
        <v>2.0223002658311178E-3</v>
      </c>
    </row>
    <row r="1691" spans="1:13" x14ac:dyDescent="0.2">
      <c r="A1691" t="s">
        <v>1346</v>
      </c>
      <c r="B1691" t="str">
        <f t="shared" si="156"/>
        <v>P</v>
      </c>
      <c r="C1691" t="str">
        <f t="shared" si="157"/>
        <v>S</v>
      </c>
      <c r="D1691" s="3">
        <v>17849.918000000001</v>
      </c>
      <c r="E1691" s="3">
        <v>30.056999999999999</v>
      </c>
      <c r="F1691" s="3">
        <v>17114.512204455801</v>
      </c>
      <c r="G1691" s="3">
        <v>9.91977715492248</v>
      </c>
      <c r="H1691" s="3">
        <f t="shared" si="158"/>
        <v>4.1199393495488348</v>
      </c>
      <c r="I1691" s="3">
        <f t="shared" si="159"/>
        <v>0.33003217736043122</v>
      </c>
      <c r="J1691" s="26">
        <v>17700.655859999999</v>
      </c>
      <c r="K1691" s="26">
        <v>4.3505518439999999</v>
      </c>
      <c r="L1691" s="3">
        <f t="shared" si="160"/>
        <v>0.83620630638192583</v>
      </c>
      <c r="M1691" s="3">
        <f t="shared" si="161"/>
        <v>0.14474338237349038</v>
      </c>
    </row>
    <row r="1692" spans="1:13" x14ac:dyDescent="0.2">
      <c r="A1692" t="s">
        <v>804</v>
      </c>
      <c r="B1692" t="str">
        <f t="shared" si="156"/>
        <v>P</v>
      </c>
      <c r="C1692" t="str">
        <f t="shared" si="157"/>
        <v>S</v>
      </c>
      <c r="D1692" s="3">
        <v>18156.683000000001</v>
      </c>
      <c r="E1692" s="3">
        <v>29.405000000000001</v>
      </c>
      <c r="F1692" s="3">
        <v>17804.899262268002</v>
      </c>
      <c r="G1692" s="3">
        <v>9.2765231132507306</v>
      </c>
      <c r="H1692" s="3">
        <f t="shared" si="158"/>
        <v>1.9374890101457367</v>
      </c>
      <c r="I1692" s="3">
        <f t="shared" si="159"/>
        <v>0.31547434494986332</v>
      </c>
      <c r="J1692" s="26">
        <v>18034.211569999999</v>
      </c>
      <c r="K1692" s="26">
        <v>3.6227316859999998</v>
      </c>
      <c r="L1692" s="3">
        <f t="shared" si="160"/>
        <v>0.67452535245562972</v>
      </c>
      <c r="M1692" s="3">
        <f t="shared" si="161"/>
        <v>0.1232012136031287</v>
      </c>
    </row>
    <row r="1693" spans="1:13" x14ac:dyDescent="0.2">
      <c r="A1693" t="s">
        <v>654</v>
      </c>
      <c r="B1693" t="str">
        <f t="shared" si="156"/>
        <v>P</v>
      </c>
      <c r="C1693" t="str">
        <f t="shared" si="157"/>
        <v>S</v>
      </c>
      <c r="D1693" s="3">
        <v>17547.026000000002</v>
      </c>
      <c r="E1693" s="3">
        <v>31.555</v>
      </c>
      <c r="F1693" s="3">
        <v>17021.2236426829</v>
      </c>
      <c r="G1693" s="3">
        <v>8.3312909603118896</v>
      </c>
      <c r="H1693" s="3">
        <f t="shared" si="158"/>
        <v>2.9965326165077846</v>
      </c>
      <c r="I1693" s="3">
        <f t="shared" si="159"/>
        <v>0.26402443227101535</v>
      </c>
      <c r="J1693" s="26">
        <v>17277.471170000001</v>
      </c>
      <c r="K1693" s="26">
        <v>3.472636938</v>
      </c>
      <c r="L1693" s="3">
        <f t="shared" si="160"/>
        <v>1.536185277208804</v>
      </c>
      <c r="M1693" s="3">
        <f t="shared" si="161"/>
        <v>0.11005029117414039</v>
      </c>
    </row>
    <row r="1694" spans="1:13" x14ac:dyDescent="0.2">
      <c r="A1694" t="s">
        <v>1152</v>
      </c>
      <c r="B1694" t="str">
        <f t="shared" si="156"/>
        <v>P</v>
      </c>
      <c r="C1694" t="str">
        <f t="shared" si="157"/>
        <v>S</v>
      </c>
      <c r="D1694" s="3">
        <v>24674.788</v>
      </c>
      <c r="E1694" s="3">
        <v>639.39800000000002</v>
      </c>
      <c r="F1694" s="3">
        <v>23569.263726184701</v>
      </c>
      <c r="G1694" s="3">
        <v>9.9322409629821706</v>
      </c>
      <c r="H1694" s="3">
        <f t="shared" si="158"/>
        <v>4.480380029264281</v>
      </c>
      <c r="I1694" s="3">
        <f t="shared" si="159"/>
        <v>1.5533737926897129E-2</v>
      </c>
      <c r="J1694" s="26">
        <v>23754.23201</v>
      </c>
      <c r="K1694" s="26">
        <v>3.532249212</v>
      </c>
      <c r="L1694" s="3">
        <f t="shared" si="160"/>
        <v>3.73075541722993</v>
      </c>
      <c r="M1694" s="3">
        <f t="shared" si="161"/>
        <v>5.5243357220385427E-3</v>
      </c>
    </row>
    <row r="1695" spans="1:13" x14ac:dyDescent="0.2">
      <c r="A1695" t="s">
        <v>1513</v>
      </c>
      <c r="B1695" t="str">
        <f t="shared" si="156"/>
        <v>P</v>
      </c>
      <c r="C1695" t="str">
        <f t="shared" si="157"/>
        <v>S</v>
      </c>
      <c r="D1695" s="3">
        <v>24654.987000000001</v>
      </c>
      <c r="E1695" s="3">
        <v>1800.018</v>
      </c>
      <c r="F1695" s="3">
        <v>23705.9988447508</v>
      </c>
      <c r="G1695" s="3">
        <v>16.023066997528002</v>
      </c>
      <c r="H1695" s="3">
        <f t="shared" si="158"/>
        <v>3.8490718135410114</v>
      </c>
      <c r="I1695" s="3">
        <f t="shared" si="159"/>
        <v>8.9016148713668419E-3</v>
      </c>
      <c r="J1695" s="26">
        <v>24085.402020000001</v>
      </c>
      <c r="K1695" s="26">
        <v>6.2782080169999999</v>
      </c>
      <c r="L1695" s="3">
        <f t="shared" si="160"/>
        <v>2.3102221875030784</v>
      </c>
      <c r="M1695" s="3">
        <f t="shared" si="161"/>
        <v>3.4878584641931357E-3</v>
      </c>
    </row>
    <row r="1696" spans="1:13" x14ac:dyDescent="0.2">
      <c r="A1696" t="s">
        <v>845</v>
      </c>
      <c r="B1696" t="str">
        <f t="shared" si="156"/>
        <v>P</v>
      </c>
      <c r="C1696" t="str">
        <f t="shared" si="157"/>
        <v>S</v>
      </c>
      <c r="D1696" s="3">
        <v>24058.816999999999</v>
      </c>
      <c r="E1696" s="3">
        <v>1800.0170000000001</v>
      </c>
      <c r="F1696" s="3">
        <v>22876.6468609941</v>
      </c>
      <c r="G1696" s="3">
        <v>9.1320512294769198</v>
      </c>
      <c r="H1696" s="3">
        <f t="shared" si="158"/>
        <v>4.9136669479879203</v>
      </c>
      <c r="I1696" s="3">
        <f t="shared" si="159"/>
        <v>5.0733138795227596E-3</v>
      </c>
      <c r="J1696" s="26">
        <v>23362.960429999999</v>
      </c>
      <c r="K1696" s="26">
        <v>3.7710609439999998</v>
      </c>
      <c r="L1696" s="3">
        <f t="shared" si="160"/>
        <v>2.8923141565938173</v>
      </c>
      <c r="M1696" s="3">
        <f t="shared" si="161"/>
        <v>2.0950140715337686E-3</v>
      </c>
    </row>
    <row r="1697" spans="1:13" x14ac:dyDescent="0.2">
      <c r="A1697" t="s">
        <v>1314</v>
      </c>
      <c r="B1697" t="str">
        <f t="shared" si="156"/>
        <v>P</v>
      </c>
      <c r="C1697" t="str">
        <f t="shared" si="157"/>
        <v>S</v>
      </c>
      <c r="D1697" s="3">
        <v>24839.738000000001</v>
      </c>
      <c r="E1697" s="3">
        <v>1800.0930000000001</v>
      </c>
      <c r="F1697" s="3">
        <v>23926.839761520401</v>
      </c>
      <c r="G1697" s="3">
        <v>14.257049083709701</v>
      </c>
      <c r="H1697" s="3">
        <f t="shared" si="158"/>
        <v>3.6751524451650814</v>
      </c>
      <c r="I1697" s="3">
        <f t="shared" si="159"/>
        <v>7.9201736153130427E-3</v>
      </c>
      <c r="J1697" s="26">
        <v>23916.12055</v>
      </c>
      <c r="K1697" s="26">
        <v>4.5527501109999999</v>
      </c>
      <c r="L1697" s="3">
        <f t="shared" si="160"/>
        <v>3.7183059257710429</v>
      </c>
      <c r="M1697" s="3">
        <f t="shared" si="161"/>
        <v>2.5291749431834909E-3</v>
      </c>
    </row>
    <row r="1698" spans="1:13" x14ac:dyDescent="0.2">
      <c r="A1698" t="s">
        <v>202</v>
      </c>
      <c r="B1698" t="str">
        <f t="shared" si="156"/>
        <v>P</v>
      </c>
      <c r="C1698" t="str">
        <f t="shared" si="157"/>
        <v>S</v>
      </c>
      <c r="D1698" s="3">
        <v>23642.010999999999</v>
      </c>
      <c r="E1698" s="3">
        <v>1800.0150000000001</v>
      </c>
      <c r="F1698" s="3">
        <v>22712.1760017878</v>
      </c>
      <c r="G1698" s="3">
        <v>8.0781238079070992</v>
      </c>
      <c r="H1698" s="3">
        <f t="shared" si="158"/>
        <v>3.932977605890625</v>
      </c>
      <c r="I1698" s="3">
        <f t="shared" si="159"/>
        <v>4.4878091615387083E-3</v>
      </c>
      <c r="J1698" s="26">
        <v>22924.487590000001</v>
      </c>
      <c r="K1698" s="26">
        <v>3.748253107</v>
      </c>
      <c r="L1698" s="3">
        <f t="shared" si="160"/>
        <v>3.0349508339201687</v>
      </c>
      <c r="M1698" s="3">
        <f t="shared" si="161"/>
        <v>2.082345484343186E-3</v>
      </c>
    </row>
    <row r="1699" spans="1:13" x14ac:dyDescent="0.2">
      <c r="A1699" t="s">
        <v>117</v>
      </c>
      <c r="B1699" t="str">
        <f t="shared" si="156"/>
        <v>P</v>
      </c>
      <c r="C1699" t="str">
        <f t="shared" si="157"/>
        <v>S</v>
      </c>
      <c r="D1699" s="3">
        <v>16661.71</v>
      </c>
      <c r="E1699" s="3">
        <v>30.661000000000001</v>
      </c>
      <c r="F1699" s="3">
        <v>16115.037105937699</v>
      </c>
      <c r="G1699" s="3">
        <v>10.099268913269</v>
      </c>
      <c r="H1699" s="3">
        <f t="shared" si="158"/>
        <v>3.281013137680945</v>
      </c>
      <c r="I1699" s="3">
        <f t="shared" si="159"/>
        <v>0.32938485089426306</v>
      </c>
      <c r="J1699" s="26">
        <v>16481.897700000001</v>
      </c>
      <c r="K1699" s="26">
        <v>5.6743168830000004</v>
      </c>
      <c r="L1699" s="3">
        <f t="shared" si="160"/>
        <v>1.0791947525193859</v>
      </c>
      <c r="M1699" s="3">
        <f t="shared" si="161"/>
        <v>0.18506626929976192</v>
      </c>
    </row>
    <row r="1700" spans="1:13" x14ac:dyDescent="0.2">
      <c r="A1700" t="s">
        <v>672</v>
      </c>
      <c r="B1700" t="str">
        <f t="shared" si="156"/>
        <v>P</v>
      </c>
      <c r="C1700" t="str">
        <f t="shared" si="157"/>
        <v>S</v>
      </c>
      <c r="D1700" s="3">
        <v>16812.311000000002</v>
      </c>
      <c r="E1700" s="3">
        <v>31.231999999999999</v>
      </c>
      <c r="F1700" s="3">
        <v>16412.658581826799</v>
      </c>
      <c r="G1700" s="3">
        <v>8.1163208484649605</v>
      </c>
      <c r="H1700" s="3">
        <f t="shared" si="158"/>
        <v>2.3771414778920161</v>
      </c>
      <c r="I1700" s="3">
        <f t="shared" si="159"/>
        <v>0.25987195339603486</v>
      </c>
      <c r="J1700" s="26">
        <v>16651.023560000001</v>
      </c>
      <c r="K1700" s="26">
        <v>3.5465919970000002</v>
      </c>
      <c r="L1700" s="3">
        <f t="shared" si="160"/>
        <v>0.95934128270646457</v>
      </c>
      <c r="M1700" s="3">
        <f t="shared" si="161"/>
        <v>0.11355635236296108</v>
      </c>
    </row>
    <row r="1701" spans="1:13" x14ac:dyDescent="0.2">
      <c r="A1701" t="s">
        <v>1539</v>
      </c>
      <c r="B1701" t="str">
        <f t="shared" si="156"/>
        <v>P</v>
      </c>
      <c r="C1701" t="str">
        <f t="shared" si="157"/>
        <v>S</v>
      </c>
      <c r="D1701" s="3">
        <v>16923.504000000001</v>
      </c>
      <c r="E1701" s="3">
        <v>22.349</v>
      </c>
      <c r="F1701" s="3">
        <v>16486.1490436893</v>
      </c>
      <c r="G1701" s="3">
        <v>10.5998966693878</v>
      </c>
      <c r="H1701" s="3">
        <f t="shared" si="158"/>
        <v>2.5843049779212435</v>
      </c>
      <c r="I1701" s="3">
        <f t="shared" si="159"/>
        <v>0.47428952836313926</v>
      </c>
      <c r="J1701" s="26">
        <v>16827.388169999998</v>
      </c>
      <c r="K1701" s="26">
        <v>3.700054884</v>
      </c>
      <c r="L1701" s="3">
        <f t="shared" si="160"/>
        <v>0.56794284446059429</v>
      </c>
      <c r="M1701" s="3">
        <f t="shared" si="161"/>
        <v>0.16555796160902053</v>
      </c>
    </row>
    <row r="1702" spans="1:13" x14ac:dyDescent="0.2">
      <c r="A1702" t="s">
        <v>1045</v>
      </c>
      <c r="B1702" t="str">
        <f t="shared" si="156"/>
        <v>P</v>
      </c>
      <c r="C1702" t="str">
        <f t="shared" si="157"/>
        <v>S</v>
      </c>
      <c r="D1702" s="3">
        <v>25576.907999999999</v>
      </c>
      <c r="E1702" s="3">
        <v>1800.0150000000001</v>
      </c>
      <c r="F1702" s="3">
        <v>24697.227181766601</v>
      </c>
      <c r="G1702" s="3">
        <v>12.3113179206848</v>
      </c>
      <c r="H1702" s="3">
        <f t="shared" si="158"/>
        <v>3.4393556024574936</v>
      </c>
      <c r="I1702" s="3">
        <f t="shared" si="159"/>
        <v>6.8395640706798554E-3</v>
      </c>
      <c r="J1702" s="26">
        <v>24904.28758</v>
      </c>
      <c r="K1702" s="26">
        <v>4.0381152629999999</v>
      </c>
      <c r="L1702" s="3">
        <f t="shared" si="160"/>
        <v>2.6297956735036125</v>
      </c>
      <c r="M1702" s="3">
        <f t="shared" si="161"/>
        <v>2.2433786735110541E-3</v>
      </c>
    </row>
    <row r="1703" spans="1:13" x14ac:dyDescent="0.2">
      <c r="A1703" t="s">
        <v>408</v>
      </c>
      <c r="B1703" t="str">
        <f t="shared" si="156"/>
        <v>P</v>
      </c>
      <c r="C1703" t="str">
        <f t="shared" si="157"/>
        <v>S</v>
      </c>
      <c r="D1703" s="3">
        <v>17893.595000000001</v>
      </c>
      <c r="E1703" s="3">
        <v>8.5709999999999997</v>
      </c>
      <c r="F1703" s="3">
        <v>17461.5552996597</v>
      </c>
      <c r="G1703" s="3">
        <v>11.8728058338165</v>
      </c>
      <c r="H1703" s="3">
        <f t="shared" si="158"/>
        <v>2.4144935678956707</v>
      </c>
      <c r="I1703" s="3">
        <f t="shared" si="159"/>
        <v>1.3852299421090304</v>
      </c>
      <c r="J1703" s="26">
        <v>17613.49885</v>
      </c>
      <c r="K1703" s="26">
        <v>3.571418762</v>
      </c>
      <c r="L1703" s="3">
        <f t="shared" si="160"/>
        <v>1.5653430738764413</v>
      </c>
      <c r="M1703" s="3">
        <f t="shared" si="161"/>
        <v>0.41668635655116087</v>
      </c>
    </row>
    <row r="1704" spans="1:13" x14ac:dyDescent="0.2">
      <c r="A1704" t="s">
        <v>774</v>
      </c>
      <c r="B1704" t="str">
        <f t="shared" si="156"/>
        <v>P</v>
      </c>
      <c r="C1704" t="str">
        <f t="shared" si="157"/>
        <v>S</v>
      </c>
      <c r="D1704" s="3">
        <v>20566.751</v>
      </c>
      <c r="E1704" s="3">
        <v>190.78899999999999</v>
      </c>
      <c r="F1704" s="3">
        <v>19991.086953025599</v>
      </c>
      <c r="G1704" s="3">
        <v>7.75622105598449</v>
      </c>
      <c r="H1704" s="3">
        <f t="shared" si="158"/>
        <v>2.7990033378359156</v>
      </c>
      <c r="I1704" s="3">
        <f t="shared" si="159"/>
        <v>4.0653397501871129E-2</v>
      </c>
      <c r="J1704" s="26">
        <v>20192.871810000001</v>
      </c>
      <c r="K1704" s="26">
        <v>3.5874741079999999</v>
      </c>
      <c r="L1704" s="3">
        <f t="shared" si="160"/>
        <v>1.8178816381838807</v>
      </c>
      <c r="M1704" s="3">
        <f t="shared" si="161"/>
        <v>1.8803359250271243E-2</v>
      </c>
    </row>
    <row r="1705" spans="1:13" x14ac:dyDescent="0.2">
      <c r="A1705" t="s">
        <v>1971</v>
      </c>
      <c r="B1705" t="str">
        <f t="shared" si="156"/>
        <v>P</v>
      </c>
      <c r="C1705" t="str">
        <f t="shared" si="157"/>
        <v>S</v>
      </c>
      <c r="D1705" s="3">
        <v>24668.670999999998</v>
      </c>
      <c r="E1705" s="3">
        <v>1800.02</v>
      </c>
      <c r="F1705" s="3">
        <v>23718.823226117202</v>
      </c>
      <c r="G1705" s="3">
        <v>8.5752229690551705</v>
      </c>
      <c r="H1705" s="3">
        <f t="shared" si="158"/>
        <v>3.8504213456930736</v>
      </c>
      <c r="I1705" s="3">
        <f t="shared" si="159"/>
        <v>4.7639598276992311E-3</v>
      </c>
      <c r="J1705" s="26">
        <v>23811.933949999999</v>
      </c>
      <c r="K1705" s="26">
        <v>3.725750208</v>
      </c>
      <c r="L1705" s="3">
        <f t="shared" si="160"/>
        <v>3.4729761080359771</v>
      </c>
      <c r="M1705" s="3">
        <f t="shared" si="161"/>
        <v>2.0698382284641283E-3</v>
      </c>
    </row>
    <row r="1706" spans="1:13" x14ac:dyDescent="0.2">
      <c r="A1706" t="s">
        <v>1474</v>
      </c>
      <c r="B1706" t="str">
        <f t="shared" si="156"/>
        <v>P</v>
      </c>
      <c r="C1706" t="str">
        <f t="shared" si="157"/>
        <v>S</v>
      </c>
      <c r="D1706" s="3">
        <v>24206.651000000002</v>
      </c>
      <c r="E1706" s="3">
        <v>1800.02</v>
      </c>
      <c r="F1706" s="3">
        <v>23228.628099947699</v>
      </c>
      <c r="G1706" s="3">
        <v>9.8908607959747297</v>
      </c>
      <c r="H1706" s="3">
        <f t="shared" si="158"/>
        <v>4.0403065258895294</v>
      </c>
      <c r="I1706" s="3">
        <f t="shared" si="159"/>
        <v>5.4948616104125115E-3</v>
      </c>
      <c r="J1706" s="26">
        <v>23318.27608</v>
      </c>
      <c r="K1706" s="26">
        <v>6.6125009060000002</v>
      </c>
      <c r="L1706" s="3">
        <f t="shared" si="160"/>
        <v>3.6699621108264915</v>
      </c>
      <c r="M1706" s="3">
        <f t="shared" si="161"/>
        <v>3.6735707969911447E-3</v>
      </c>
    </row>
    <row r="1707" spans="1:13" x14ac:dyDescent="0.2">
      <c r="A1707" t="s">
        <v>329</v>
      </c>
      <c r="B1707" t="str">
        <f t="shared" si="156"/>
        <v>P</v>
      </c>
      <c r="C1707" t="str">
        <f t="shared" si="157"/>
        <v>S</v>
      </c>
      <c r="D1707" s="3">
        <v>24570.023000000001</v>
      </c>
      <c r="E1707" s="3">
        <v>1800.0150000000001</v>
      </c>
      <c r="F1707" s="3">
        <v>23615.60341114</v>
      </c>
      <c r="G1707" s="3">
        <v>8.3490860462188703</v>
      </c>
      <c r="H1707" s="3">
        <f t="shared" si="158"/>
        <v>3.8844879748789842</v>
      </c>
      <c r="I1707" s="3">
        <f t="shared" si="159"/>
        <v>4.6383424839342279E-3</v>
      </c>
      <c r="J1707" s="26">
        <v>23893.76527</v>
      </c>
      <c r="K1707" s="26">
        <v>4.7202560900000003</v>
      </c>
      <c r="L1707" s="3">
        <f t="shared" si="160"/>
        <v>2.7523691369763923</v>
      </c>
      <c r="M1707" s="3">
        <f t="shared" si="161"/>
        <v>2.622342641589098E-3</v>
      </c>
    </row>
    <row r="1708" spans="1:13" x14ac:dyDescent="0.2">
      <c r="A1708" t="s">
        <v>349</v>
      </c>
      <c r="B1708" t="str">
        <f t="shared" si="156"/>
        <v>P</v>
      </c>
      <c r="C1708" t="str">
        <f t="shared" si="157"/>
        <v>S</v>
      </c>
      <c r="D1708" s="3">
        <v>20756.941999999999</v>
      </c>
      <c r="E1708" s="3">
        <v>83.548000000000002</v>
      </c>
      <c r="F1708" s="3">
        <v>20148.388643402999</v>
      </c>
      <c r="G1708" s="3">
        <v>10.043201208114599</v>
      </c>
      <c r="H1708" s="3">
        <f t="shared" si="158"/>
        <v>2.9318064125100891</v>
      </c>
      <c r="I1708" s="3">
        <f t="shared" si="159"/>
        <v>0.12020875674001291</v>
      </c>
      <c r="J1708" s="26">
        <v>20469.307990000001</v>
      </c>
      <c r="K1708" s="26">
        <v>3.865329027</v>
      </c>
      <c r="L1708" s="3">
        <f t="shared" si="160"/>
        <v>1.3857244000585345</v>
      </c>
      <c r="M1708" s="3">
        <f t="shared" si="161"/>
        <v>4.6264770275769619E-2</v>
      </c>
    </row>
    <row r="1709" spans="1:13" x14ac:dyDescent="0.2">
      <c r="A1709" t="s">
        <v>1</v>
      </c>
      <c r="B1709" t="str">
        <f t="shared" si="156"/>
        <v>P</v>
      </c>
      <c r="C1709" t="str">
        <f t="shared" si="157"/>
        <v>S</v>
      </c>
      <c r="D1709" s="3">
        <v>21162.31</v>
      </c>
      <c r="E1709" s="3">
        <v>96.352999999999994</v>
      </c>
      <c r="F1709" s="3">
        <v>20633.2245459593</v>
      </c>
      <c r="G1709" s="3">
        <v>13.1786408424377</v>
      </c>
      <c r="H1709" s="3">
        <f t="shared" si="158"/>
        <v>2.5001309121768922</v>
      </c>
      <c r="I1709" s="3">
        <f t="shared" si="159"/>
        <v>0.13677457725693751</v>
      </c>
      <c r="J1709" s="26">
        <v>20859.488499999999</v>
      </c>
      <c r="K1709" s="26">
        <v>4.2888779640000001</v>
      </c>
      <c r="L1709" s="3">
        <f t="shared" si="160"/>
        <v>1.4309472831652208</v>
      </c>
      <c r="M1709" s="3">
        <f t="shared" si="161"/>
        <v>4.4512137286851473E-2</v>
      </c>
    </row>
    <row r="1710" spans="1:13" x14ac:dyDescent="0.2">
      <c r="A1710" t="s">
        <v>812</v>
      </c>
      <c r="B1710" t="str">
        <f t="shared" si="156"/>
        <v>P</v>
      </c>
      <c r="C1710" t="str">
        <f t="shared" si="157"/>
        <v>S</v>
      </c>
      <c r="D1710" s="3">
        <v>25402.71</v>
      </c>
      <c r="E1710" s="3">
        <v>1800.0219999999999</v>
      </c>
      <c r="F1710" s="3">
        <v>24533.051980611199</v>
      </c>
      <c r="G1710" s="3">
        <v>9.1518127918243408</v>
      </c>
      <c r="H1710" s="3">
        <f t="shared" si="158"/>
        <v>3.423485208423827</v>
      </c>
      <c r="I1710" s="3">
        <f t="shared" si="159"/>
        <v>5.0842782987232053E-3</v>
      </c>
      <c r="J1710" s="26">
        <v>24763.103050000002</v>
      </c>
      <c r="K1710" s="26">
        <v>3.5859882829999998</v>
      </c>
      <c r="L1710" s="3">
        <f t="shared" si="160"/>
        <v>2.5178689596503587</v>
      </c>
      <c r="M1710" s="3">
        <f t="shared" si="161"/>
        <v>1.9921913637722206E-3</v>
      </c>
    </row>
    <row r="1711" spans="1:13" x14ac:dyDescent="0.2">
      <c r="A1711" t="s">
        <v>1309</v>
      </c>
      <c r="B1711" t="str">
        <f t="shared" si="156"/>
        <v>P</v>
      </c>
      <c r="C1711" t="str">
        <f t="shared" si="157"/>
        <v>S</v>
      </c>
      <c r="D1711" s="3">
        <v>26174.37</v>
      </c>
      <c r="E1711" s="3">
        <v>1194.3050000000001</v>
      </c>
      <c r="F1711" s="3">
        <v>25158.5637807368</v>
      </c>
      <c r="G1711" s="3">
        <v>12.968660116195601</v>
      </c>
      <c r="H1711" s="3">
        <f t="shared" si="158"/>
        <v>3.8809194615312568</v>
      </c>
      <c r="I1711" s="3">
        <f t="shared" si="159"/>
        <v>1.085875058397612E-2</v>
      </c>
      <c r="J1711" s="26">
        <v>25518.31135</v>
      </c>
      <c r="K1711" s="26">
        <v>5.7770738599999998</v>
      </c>
      <c r="L1711" s="3">
        <f t="shared" si="160"/>
        <v>2.5064926109014238</v>
      </c>
      <c r="M1711" s="3">
        <f t="shared" si="161"/>
        <v>4.8371846890032273E-3</v>
      </c>
    </row>
    <row r="1712" spans="1:13" x14ac:dyDescent="0.2">
      <c r="A1712" t="s">
        <v>667</v>
      </c>
      <c r="B1712" t="str">
        <f t="shared" si="156"/>
        <v>P</v>
      </c>
      <c r="C1712" t="str">
        <f t="shared" si="157"/>
        <v>S</v>
      </c>
      <c r="D1712" s="3">
        <v>24790.118999999999</v>
      </c>
      <c r="E1712" s="3">
        <v>1800.0150000000001</v>
      </c>
      <c r="F1712" s="3">
        <v>23840.217785198201</v>
      </c>
      <c r="G1712" s="3">
        <v>10.707544088363599</v>
      </c>
      <c r="H1712" s="3">
        <f t="shared" si="158"/>
        <v>3.83177351751235</v>
      </c>
      <c r="I1712" s="3">
        <f t="shared" si="159"/>
        <v>5.9485860330961678E-3</v>
      </c>
      <c r="J1712" s="26">
        <v>23980.363789999999</v>
      </c>
      <c r="K1712" s="26">
        <v>3.7343859670000001</v>
      </c>
      <c r="L1712" s="3">
        <f t="shared" si="160"/>
        <v>3.2664434164273248</v>
      </c>
      <c r="M1712" s="3">
        <f t="shared" si="161"/>
        <v>2.0746415818757064E-3</v>
      </c>
    </row>
    <row r="1713" spans="1:13" x14ac:dyDescent="0.2">
      <c r="A1713" t="s">
        <v>929</v>
      </c>
      <c r="B1713" t="str">
        <f t="shared" si="156"/>
        <v>P</v>
      </c>
      <c r="C1713" t="str">
        <f t="shared" si="157"/>
        <v>S</v>
      </c>
      <c r="D1713" s="3">
        <v>19027.852999999999</v>
      </c>
      <c r="E1713" s="3">
        <v>262.63200000000001</v>
      </c>
      <c r="F1713" s="3">
        <v>18335.360840210898</v>
      </c>
      <c r="G1713" s="3">
        <v>9.4319338798522896</v>
      </c>
      <c r="H1713" s="3">
        <f t="shared" si="158"/>
        <v>3.6393604669381285</v>
      </c>
      <c r="I1713" s="3">
        <f t="shared" si="159"/>
        <v>3.5913117517485646E-2</v>
      </c>
      <c r="J1713" s="26">
        <v>18582.771499999999</v>
      </c>
      <c r="K1713" s="26">
        <v>4.3978440760000002</v>
      </c>
      <c r="L1713" s="3">
        <f t="shared" si="160"/>
        <v>2.3391052054059922</v>
      </c>
      <c r="M1713" s="3">
        <f t="shared" si="161"/>
        <v>1.6745271238843704E-2</v>
      </c>
    </row>
    <row r="1714" spans="1:13" x14ac:dyDescent="0.2">
      <c r="A1714" t="s">
        <v>1306</v>
      </c>
      <c r="B1714" t="str">
        <f t="shared" si="156"/>
        <v>P</v>
      </c>
      <c r="C1714" t="str">
        <f t="shared" si="157"/>
        <v>S</v>
      </c>
      <c r="D1714" s="3">
        <v>20365.463</v>
      </c>
      <c r="E1714" s="3">
        <v>179.58099999999999</v>
      </c>
      <c r="F1714" s="3">
        <v>19730.0848405623</v>
      </c>
      <c r="G1714" s="3">
        <v>19.441180944442699</v>
      </c>
      <c r="H1714" s="3">
        <f t="shared" si="158"/>
        <v>3.119880748292831</v>
      </c>
      <c r="I1714" s="3">
        <f t="shared" si="159"/>
        <v>0.10825856267891759</v>
      </c>
      <c r="J1714" s="26">
        <v>20078.155780000001</v>
      </c>
      <c r="K1714" s="26">
        <v>4.521115065</v>
      </c>
      <c r="L1714" s="3">
        <f t="shared" si="160"/>
        <v>1.4107571234692713</v>
      </c>
      <c r="M1714" s="3">
        <f t="shared" si="161"/>
        <v>2.5175909840127856E-2</v>
      </c>
    </row>
    <row r="1715" spans="1:13" x14ac:dyDescent="0.2">
      <c r="A1715" t="s">
        <v>1398</v>
      </c>
      <c r="B1715" t="str">
        <f t="shared" si="156"/>
        <v>P</v>
      </c>
      <c r="C1715" t="str">
        <f t="shared" si="157"/>
        <v>S</v>
      </c>
      <c r="D1715" s="3">
        <v>17685.524000000001</v>
      </c>
      <c r="E1715" s="3">
        <v>38.136000000000003</v>
      </c>
      <c r="F1715" s="3">
        <v>17250.220121141101</v>
      </c>
      <c r="G1715" s="3">
        <v>8.8850381374359095</v>
      </c>
      <c r="H1715" s="3">
        <f t="shared" si="158"/>
        <v>2.4613569768071337</v>
      </c>
      <c r="I1715" s="3">
        <f t="shared" si="159"/>
        <v>0.23298295934119753</v>
      </c>
      <c r="J1715" s="26">
        <v>17582.014749999998</v>
      </c>
      <c r="K1715" s="26">
        <v>3.7425560949999999</v>
      </c>
      <c r="L1715" s="3">
        <f t="shared" si="160"/>
        <v>0.58527669296088025</v>
      </c>
      <c r="M1715" s="3">
        <f t="shared" si="161"/>
        <v>9.8137090806586946E-2</v>
      </c>
    </row>
    <row r="1716" spans="1:13" x14ac:dyDescent="0.2">
      <c r="A1716" t="s">
        <v>770</v>
      </c>
      <c r="B1716" t="str">
        <f t="shared" ref="B1716:B1779" si="162">IF(LEFT(A1716,1)="N","N","P")</f>
        <v>P</v>
      </c>
      <c r="C1716" t="str">
        <f t="shared" si="157"/>
        <v>S</v>
      </c>
      <c r="D1716" s="3">
        <v>21123.012999999999</v>
      </c>
      <c r="E1716" s="3">
        <v>146.15299999999999</v>
      </c>
      <c r="F1716" s="3">
        <v>20766.2094064659</v>
      </c>
      <c r="G1716" s="3">
        <v>11.6104021072387</v>
      </c>
      <c r="H1716" s="3">
        <f t="shared" si="158"/>
        <v>1.6891699755811329</v>
      </c>
      <c r="I1716" s="3">
        <f t="shared" si="159"/>
        <v>7.9440053281415374E-2</v>
      </c>
      <c r="J1716" s="26">
        <v>20875.913659999998</v>
      </c>
      <c r="K1716" s="26">
        <v>3.704507113</v>
      </c>
      <c r="L1716" s="3">
        <f t="shared" si="160"/>
        <v>1.1698110492096969</v>
      </c>
      <c r="M1716" s="3">
        <f t="shared" si="161"/>
        <v>2.5346774359746294E-2</v>
      </c>
    </row>
    <row r="1717" spans="1:13" x14ac:dyDescent="0.2">
      <c r="A1717" t="s">
        <v>1063</v>
      </c>
      <c r="B1717" t="str">
        <f t="shared" si="162"/>
        <v>P</v>
      </c>
      <c r="C1717" t="str">
        <f t="shared" si="157"/>
        <v>S</v>
      </c>
      <c r="D1717" s="3">
        <v>24729.064999999999</v>
      </c>
      <c r="E1717" s="3">
        <v>1800.0150000000001</v>
      </c>
      <c r="F1717" s="3">
        <v>24021.567083437501</v>
      </c>
      <c r="G1717" s="3">
        <v>12.013309955596901</v>
      </c>
      <c r="H1717" s="3">
        <f t="shared" si="158"/>
        <v>2.8609974399052178</v>
      </c>
      <c r="I1717" s="3">
        <f t="shared" si="159"/>
        <v>6.6740054697304744E-3</v>
      </c>
      <c r="J1717" s="26">
        <v>24153.82676</v>
      </c>
      <c r="K1717" s="26">
        <v>3.6953201290000002</v>
      </c>
      <c r="L1717" s="3">
        <f t="shared" si="160"/>
        <v>2.3261625136251562</v>
      </c>
      <c r="M1717" s="3">
        <f t="shared" si="161"/>
        <v>2.0529385194012271E-3</v>
      </c>
    </row>
    <row r="1718" spans="1:13" x14ac:dyDescent="0.2">
      <c r="A1718" t="s">
        <v>1422</v>
      </c>
      <c r="B1718" t="str">
        <f t="shared" si="162"/>
        <v>P</v>
      </c>
      <c r="C1718" t="str">
        <f t="shared" si="157"/>
        <v>S</v>
      </c>
      <c r="D1718" s="3">
        <v>24483.455999999998</v>
      </c>
      <c r="E1718" s="3">
        <v>1800.0129999999999</v>
      </c>
      <c r="F1718" s="3">
        <v>23385.6340500853</v>
      </c>
      <c r="G1718" s="3">
        <v>10.3338499069213</v>
      </c>
      <c r="H1718" s="3">
        <f t="shared" si="158"/>
        <v>4.48393376292423</v>
      </c>
      <c r="I1718" s="3">
        <f t="shared" si="159"/>
        <v>5.7409862633888203E-3</v>
      </c>
      <c r="J1718" s="26">
        <v>23349.54927</v>
      </c>
      <c r="K1718" s="26">
        <v>3.6259281639999998</v>
      </c>
      <c r="L1718" s="3">
        <f t="shared" si="160"/>
        <v>4.6313181031305337</v>
      </c>
      <c r="M1718" s="3">
        <f t="shared" si="161"/>
        <v>2.0143899871834258E-3</v>
      </c>
    </row>
    <row r="1719" spans="1:13" x14ac:dyDescent="0.2">
      <c r="A1719" t="s">
        <v>1121</v>
      </c>
      <c r="B1719" t="str">
        <f t="shared" si="162"/>
        <v>P</v>
      </c>
      <c r="C1719" t="str">
        <f t="shared" si="157"/>
        <v>S</v>
      </c>
      <c r="D1719" s="3">
        <v>20818.219000000001</v>
      </c>
      <c r="E1719" s="3">
        <v>69.936000000000007</v>
      </c>
      <c r="F1719" s="3">
        <v>20326.428685137998</v>
      </c>
      <c r="G1719" s="3">
        <v>11.7760770320892</v>
      </c>
      <c r="H1719" s="3">
        <f t="shared" si="158"/>
        <v>2.3623073369628909</v>
      </c>
      <c r="I1719" s="3">
        <f t="shared" si="159"/>
        <v>0.1683836226276767</v>
      </c>
      <c r="J1719" s="26">
        <v>20448.182850000001</v>
      </c>
      <c r="K1719" s="26">
        <v>3.6329689030000001</v>
      </c>
      <c r="L1719" s="3">
        <f t="shared" si="160"/>
        <v>1.7774630481118481</v>
      </c>
      <c r="M1719" s="3">
        <f t="shared" si="161"/>
        <v>5.1947050203042779E-2</v>
      </c>
    </row>
    <row r="1720" spans="1:13" x14ac:dyDescent="0.2">
      <c r="A1720" t="s">
        <v>399</v>
      </c>
      <c r="B1720" t="str">
        <f t="shared" si="162"/>
        <v>P</v>
      </c>
      <c r="C1720" t="str">
        <f t="shared" si="157"/>
        <v>S</v>
      </c>
      <c r="D1720" s="3">
        <v>20911.298999999999</v>
      </c>
      <c r="E1720" s="3">
        <v>113.884</v>
      </c>
      <c r="F1720" s="3">
        <v>20276.754126066</v>
      </c>
      <c r="G1720" s="3">
        <v>12.6070408821105</v>
      </c>
      <c r="H1720" s="3">
        <f t="shared" si="158"/>
        <v>3.0344593797544528</v>
      </c>
      <c r="I1720" s="3">
        <f t="shared" si="159"/>
        <v>0.11070072075190984</v>
      </c>
      <c r="J1720" s="26">
        <v>20582.19428</v>
      </c>
      <c r="K1720" s="26">
        <v>4.6772117609999997</v>
      </c>
      <c r="L1720" s="3">
        <f t="shared" si="160"/>
        <v>1.5738128941678819</v>
      </c>
      <c r="M1720" s="3">
        <f t="shared" si="161"/>
        <v>4.1069963831618136E-2</v>
      </c>
    </row>
    <row r="1721" spans="1:13" x14ac:dyDescent="0.2">
      <c r="A1721" t="s">
        <v>577</v>
      </c>
      <c r="B1721" t="str">
        <f t="shared" si="162"/>
        <v>P</v>
      </c>
      <c r="C1721" t="str">
        <f t="shared" si="157"/>
        <v>S</v>
      </c>
      <c r="D1721" s="3">
        <v>26533.256000000001</v>
      </c>
      <c r="E1721" s="3">
        <v>273.56200000000001</v>
      </c>
      <c r="F1721" s="3">
        <v>25894.448114888201</v>
      </c>
      <c r="G1721" s="3">
        <v>12.9912710189819</v>
      </c>
      <c r="H1721" s="3">
        <f t="shared" si="158"/>
        <v>2.4075744232513365</v>
      </c>
      <c r="I1721" s="3">
        <f t="shared" si="159"/>
        <v>4.7489311450354579E-2</v>
      </c>
      <c r="J1721" s="26">
        <v>25786.56249</v>
      </c>
      <c r="K1721" s="26">
        <v>3.6524069309999998</v>
      </c>
      <c r="L1721" s="3">
        <f t="shared" si="160"/>
        <v>2.8141797222323599</v>
      </c>
      <c r="M1721" s="3">
        <f t="shared" si="161"/>
        <v>1.3351294883792338E-2</v>
      </c>
    </row>
    <row r="1722" spans="1:13" x14ac:dyDescent="0.2">
      <c r="A1722" t="s">
        <v>980</v>
      </c>
      <c r="B1722" t="str">
        <f t="shared" si="162"/>
        <v>P</v>
      </c>
      <c r="C1722" t="str">
        <f t="shared" si="157"/>
        <v>S</v>
      </c>
      <c r="D1722" s="3">
        <v>17376.918000000001</v>
      </c>
      <c r="E1722" s="3">
        <v>6.8609999999999998</v>
      </c>
      <c r="F1722" s="3">
        <v>16934.9267490905</v>
      </c>
      <c r="G1722" s="3">
        <v>8.9518609046936</v>
      </c>
      <c r="H1722" s="3">
        <f t="shared" si="158"/>
        <v>2.5435537585520116</v>
      </c>
      <c r="I1722" s="3">
        <f t="shared" si="159"/>
        <v>1.3047457957577031</v>
      </c>
      <c r="J1722" s="26">
        <v>17230.180469999999</v>
      </c>
      <c r="K1722" s="26">
        <v>3.66771102</v>
      </c>
      <c r="L1722" s="3">
        <f t="shared" si="160"/>
        <v>0.84443933038069319</v>
      </c>
      <c r="M1722" s="3">
        <f t="shared" si="161"/>
        <v>0.53457382597289027</v>
      </c>
    </row>
    <row r="1723" spans="1:13" x14ac:dyDescent="0.2">
      <c r="A1723" t="s">
        <v>1496</v>
      </c>
      <c r="B1723" t="str">
        <f t="shared" si="162"/>
        <v>P</v>
      </c>
      <c r="C1723" t="str">
        <f t="shared" si="157"/>
        <v>S</v>
      </c>
      <c r="D1723" s="3">
        <v>24770.600999999999</v>
      </c>
      <c r="E1723" s="3">
        <v>1800.0129999999999</v>
      </c>
      <c r="F1723" s="3">
        <v>23952.2027768599</v>
      </c>
      <c r="G1723" s="3">
        <v>12.5805349349975</v>
      </c>
      <c r="H1723" s="3">
        <f t="shared" si="158"/>
        <v>3.3039094333645709</v>
      </c>
      <c r="I1723" s="3">
        <f t="shared" si="159"/>
        <v>6.9891355979081818E-3</v>
      </c>
      <c r="J1723" s="26">
        <v>24300.794140000002</v>
      </c>
      <c r="K1723" s="26">
        <v>4.0731031890000002</v>
      </c>
      <c r="L1723" s="3">
        <f t="shared" si="160"/>
        <v>1.8966308488033738</v>
      </c>
      <c r="M1723" s="3">
        <f t="shared" si="161"/>
        <v>2.2628187624200496E-3</v>
      </c>
    </row>
    <row r="1724" spans="1:13" x14ac:dyDescent="0.2">
      <c r="A1724" t="s">
        <v>1202</v>
      </c>
      <c r="B1724" t="str">
        <f t="shared" si="162"/>
        <v>P</v>
      </c>
      <c r="C1724" t="str">
        <f t="shared" si="157"/>
        <v>S</v>
      </c>
      <c r="D1724" s="3">
        <v>20199.705999999998</v>
      </c>
      <c r="E1724" s="3">
        <v>86.694000000000003</v>
      </c>
      <c r="F1724" s="3">
        <v>19752.333236981602</v>
      </c>
      <c r="G1724" s="3">
        <v>71.566984891891394</v>
      </c>
      <c r="H1724" s="3">
        <f t="shared" si="158"/>
        <v>2.2147488830698658</v>
      </c>
      <c r="I1724" s="3">
        <f t="shared" si="159"/>
        <v>0.82551254864109846</v>
      </c>
      <c r="J1724" s="26">
        <v>20055.424439999999</v>
      </c>
      <c r="K1724" s="26">
        <v>3.8917808530000002</v>
      </c>
      <c r="L1724" s="3">
        <f t="shared" si="160"/>
        <v>0.7142755444064357</v>
      </c>
      <c r="M1724" s="3">
        <f t="shared" si="161"/>
        <v>4.4891005755876991E-2</v>
      </c>
    </row>
    <row r="1725" spans="1:13" x14ac:dyDescent="0.2">
      <c r="A1725" t="s">
        <v>979</v>
      </c>
      <c r="B1725" t="str">
        <f t="shared" si="162"/>
        <v>P</v>
      </c>
      <c r="C1725" t="str">
        <f t="shared" si="157"/>
        <v>S</v>
      </c>
      <c r="D1725" s="3">
        <v>19488.646000000001</v>
      </c>
      <c r="E1725" s="3">
        <v>352.88299999999998</v>
      </c>
      <c r="F1725" s="3">
        <v>19065.538968743502</v>
      </c>
      <c r="G1725" s="3">
        <v>13.0369510650634</v>
      </c>
      <c r="H1725" s="3">
        <f t="shared" si="158"/>
        <v>2.1710437516105472</v>
      </c>
      <c r="I1725" s="3">
        <f t="shared" si="159"/>
        <v>3.6944117639737255E-2</v>
      </c>
      <c r="J1725" s="26">
        <v>19165.313470000001</v>
      </c>
      <c r="K1725" s="26">
        <v>3.8608539099999999</v>
      </c>
      <c r="L1725" s="3">
        <f t="shared" si="160"/>
        <v>1.6590815493287716</v>
      </c>
      <c r="M1725" s="3">
        <f t="shared" si="161"/>
        <v>1.0940889501619517E-2</v>
      </c>
    </row>
    <row r="1726" spans="1:13" x14ac:dyDescent="0.2">
      <c r="A1726" t="s">
        <v>1375</v>
      </c>
      <c r="B1726" t="str">
        <f t="shared" si="162"/>
        <v>P</v>
      </c>
      <c r="C1726" t="str">
        <f t="shared" si="157"/>
        <v>S</v>
      </c>
      <c r="D1726" s="3">
        <v>24831.851999999999</v>
      </c>
      <c r="E1726" s="3">
        <v>1800.0129999999999</v>
      </c>
      <c r="F1726" s="3">
        <v>24044.315867817499</v>
      </c>
      <c r="G1726" s="3">
        <v>15.369684934616</v>
      </c>
      <c r="H1726" s="3">
        <f t="shared" si="158"/>
        <v>3.1714756200322891</v>
      </c>
      <c r="I1726" s="3">
        <f t="shared" si="159"/>
        <v>8.5386521845208906E-3</v>
      </c>
      <c r="J1726" s="26">
        <v>24258.773580000001</v>
      </c>
      <c r="K1726" s="26">
        <v>5.5517098899999997</v>
      </c>
      <c r="L1726" s="3">
        <f t="shared" si="160"/>
        <v>2.3078360003112053</v>
      </c>
      <c r="M1726" s="3">
        <f t="shared" si="161"/>
        <v>3.0842609970039105E-3</v>
      </c>
    </row>
    <row r="1727" spans="1:13" x14ac:dyDescent="0.2">
      <c r="A1727" t="s">
        <v>1067</v>
      </c>
      <c r="B1727" t="str">
        <f t="shared" si="162"/>
        <v>P</v>
      </c>
      <c r="C1727" t="str">
        <f t="shared" si="157"/>
        <v>S</v>
      </c>
      <c r="D1727" s="3">
        <v>25086.363000000001</v>
      </c>
      <c r="E1727" s="3">
        <v>869.702</v>
      </c>
      <c r="F1727" s="3">
        <v>24298.987662194701</v>
      </c>
      <c r="G1727" s="3">
        <v>13.541105031967099</v>
      </c>
      <c r="H1727" s="3">
        <f t="shared" si="158"/>
        <v>3.1386587916522637</v>
      </c>
      <c r="I1727" s="3">
        <f t="shared" si="159"/>
        <v>1.5569821653816018E-2</v>
      </c>
      <c r="J1727" s="26">
        <v>24421.29449</v>
      </c>
      <c r="K1727" s="26">
        <v>3.591884136</v>
      </c>
      <c r="L1727" s="3">
        <f t="shared" si="160"/>
        <v>2.6511157077652148</v>
      </c>
      <c r="M1727" s="3">
        <f t="shared" si="161"/>
        <v>4.1300171047094292E-3</v>
      </c>
    </row>
    <row r="1728" spans="1:13" x14ac:dyDescent="0.2">
      <c r="A1728" t="s">
        <v>670</v>
      </c>
      <c r="B1728" t="str">
        <f t="shared" si="162"/>
        <v>P</v>
      </c>
      <c r="C1728" t="str">
        <f t="shared" si="157"/>
        <v>S</v>
      </c>
      <c r="D1728" s="3">
        <v>24580.704000000002</v>
      </c>
      <c r="E1728" s="3">
        <v>1800.0329999999999</v>
      </c>
      <c r="F1728" s="3">
        <v>23542.061134466301</v>
      </c>
      <c r="G1728" s="3">
        <v>11.992007017135601</v>
      </c>
      <c r="H1728" s="3">
        <f t="shared" si="158"/>
        <v>4.2254398634542785</v>
      </c>
      <c r="I1728" s="3">
        <f t="shared" si="159"/>
        <v>6.6621039820578855E-3</v>
      </c>
      <c r="J1728" s="26">
        <v>23695.343239999998</v>
      </c>
      <c r="K1728" s="26">
        <v>3.7723348140000001</v>
      </c>
      <c r="L1728" s="3">
        <f t="shared" si="160"/>
        <v>3.6018527378223308</v>
      </c>
      <c r="M1728" s="3">
        <f t="shared" si="161"/>
        <v>2.0957031421090615E-3</v>
      </c>
    </row>
    <row r="1729" spans="1:13" x14ac:dyDescent="0.2">
      <c r="A1729" t="s">
        <v>1550</v>
      </c>
      <c r="B1729" t="str">
        <f t="shared" si="162"/>
        <v>P</v>
      </c>
      <c r="C1729" t="str">
        <f t="shared" si="157"/>
        <v>S</v>
      </c>
      <c r="D1729" s="3">
        <v>18000.32</v>
      </c>
      <c r="E1729" s="3">
        <v>6.5830000000000002</v>
      </c>
      <c r="F1729" s="3">
        <v>17587.119797819902</v>
      </c>
      <c r="G1729" s="3">
        <v>4.13034892082214</v>
      </c>
      <c r="H1729" s="3">
        <f t="shared" si="158"/>
        <v>2.2955158696073079</v>
      </c>
      <c r="I1729" s="3">
        <f t="shared" si="159"/>
        <v>0.62742654121557651</v>
      </c>
      <c r="J1729" s="26">
        <v>17844.704389999999</v>
      </c>
      <c r="K1729" s="26">
        <v>3.788892031</v>
      </c>
      <c r="L1729" s="3">
        <f t="shared" si="160"/>
        <v>0.86451579749693752</v>
      </c>
      <c r="M1729" s="3">
        <f t="shared" si="161"/>
        <v>0.57555704557192766</v>
      </c>
    </row>
    <row r="1730" spans="1:13" x14ac:dyDescent="0.2">
      <c r="A1730" t="s">
        <v>1342</v>
      </c>
      <c r="B1730" t="str">
        <f t="shared" si="162"/>
        <v>P</v>
      </c>
      <c r="C1730" t="str">
        <f t="shared" si="157"/>
        <v>S</v>
      </c>
      <c r="D1730" s="3">
        <v>20559.885999999999</v>
      </c>
      <c r="E1730" s="3">
        <v>65.272999999999996</v>
      </c>
      <c r="F1730" s="3">
        <v>20075.172340400499</v>
      </c>
      <c r="G1730" s="3">
        <v>19.5548527240753</v>
      </c>
      <c r="H1730" s="3">
        <f t="shared" si="158"/>
        <v>2.3575697822424688</v>
      </c>
      <c r="I1730" s="3">
        <f t="shared" si="159"/>
        <v>0.29958562842331898</v>
      </c>
      <c r="J1730" s="26">
        <v>20443.084220000001</v>
      </c>
      <c r="K1730" s="26">
        <v>3.809701204</v>
      </c>
      <c r="L1730" s="3">
        <f t="shared" si="160"/>
        <v>0.56810519280115646</v>
      </c>
      <c r="M1730" s="3">
        <f t="shared" si="161"/>
        <v>5.8365652015381554E-2</v>
      </c>
    </row>
    <row r="1731" spans="1:13" x14ac:dyDescent="0.2">
      <c r="A1731" t="s">
        <v>539</v>
      </c>
      <c r="B1731" t="str">
        <f t="shared" si="162"/>
        <v>P</v>
      </c>
      <c r="C1731" t="str">
        <f t="shared" si="157"/>
        <v>S</v>
      </c>
      <c r="D1731" s="3">
        <v>17082.129000000001</v>
      </c>
      <c r="E1731" s="3">
        <v>5.2190000000000003</v>
      </c>
      <c r="F1731" s="3">
        <v>16428.879561916099</v>
      </c>
      <c r="G1731" s="3">
        <v>3.32274198532104</v>
      </c>
      <c r="H1731" s="3">
        <f t="shared" si="158"/>
        <v>3.8241687443286585</v>
      </c>
      <c r="I1731" s="3">
        <f t="shared" si="159"/>
        <v>0.6366625762255298</v>
      </c>
      <c r="J1731" s="26">
        <v>16613.625739999999</v>
      </c>
      <c r="K1731" s="26">
        <v>3.487898827</v>
      </c>
      <c r="L1731" s="3">
        <f t="shared" si="160"/>
        <v>2.7426514575554446</v>
      </c>
      <c r="M1731" s="3">
        <f t="shared" si="161"/>
        <v>0.66830788024525767</v>
      </c>
    </row>
    <row r="1732" spans="1:13" x14ac:dyDescent="0.2">
      <c r="A1732" t="s">
        <v>1137</v>
      </c>
      <c r="B1732" t="str">
        <f t="shared" si="162"/>
        <v>P</v>
      </c>
      <c r="C1732" t="str">
        <f t="shared" ref="C1732:C1795" si="163" xml:space="preserve"> IF(B1732="P",LEFT(A1732,1),MID(A1732,2,1))</f>
        <v>S</v>
      </c>
      <c r="D1732" s="3">
        <v>17134.866000000002</v>
      </c>
      <c r="E1732" s="3">
        <v>10.361000000000001</v>
      </c>
      <c r="F1732" s="3">
        <v>16550.3526848209</v>
      </c>
      <c r="G1732" s="3">
        <v>4.5174541473388601</v>
      </c>
      <c r="H1732" s="3">
        <f t="shared" ref="H1732:H1795" si="164">(D1732-F1732)*100/D1732</f>
        <v>3.4112511599396309</v>
      </c>
      <c r="I1732" s="3">
        <f t="shared" ref="I1732:I1795" si="165">G1732/E1732</f>
        <v>0.43600561213578415</v>
      </c>
      <c r="J1732" s="26">
        <v>16775.374059999998</v>
      </c>
      <c r="K1732" s="26">
        <v>3.4566979409999998</v>
      </c>
      <c r="L1732" s="3">
        <f t="shared" ref="L1732:L1795" si="166">(D1732-J1732)*100/D1732</f>
        <v>2.0980143060354455</v>
      </c>
      <c r="M1732" s="3">
        <f t="shared" ref="M1732:M1795" si="167">K1732/E1732</f>
        <v>0.33362589914100954</v>
      </c>
    </row>
    <row r="1733" spans="1:13" x14ac:dyDescent="0.2">
      <c r="A1733" t="s">
        <v>1291</v>
      </c>
      <c r="B1733" t="str">
        <f t="shared" si="162"/>
        <v>P</v>
      </c>
      <c r="C1733" t="str">
        <f t="shared" si="163"/>
        <v>S</v>
      </c>
      <c r="D1733" s="3">
        <v>19738.933000000001</v>
      </c>
      <c r="E1733" s="3">
        <v>57.061999999999998</v>
      </c>
      <c r="F1733" s="3">
        <v>19116.191342602298</v>
      </c>
      <c r="G1733" s="3">
        <v>17.058830976486199</v>
      </c>
      <c r="H1733" s="3">
        <f t="shared" si="164"/>
        <v>3.1548901726233249</v>
      </c>
      <c r="I1733" s="3">
        <f t="shared" si="165"/>
        <v>0.29895255996085313</v>
      </c>
      <c r="J1733" s="26">
        <v>19524.289529999998</v>
      </c>
      <c r="K1733" s="26">
        <v>5.3567910190000001</v>
      </c>
      <c r="L1733" s="3">
        <f t="shared" si="166"/>
        <v>1.0874117157193992</v>
      </c>
      <c r="M1733" s="3">
        <f t="shared" si="167"/>
        <v>9.3876678332340271E-2</v>
      </c>
    </row>
    <row r="1734" spans="1:13" x14ac:dyDescent="0.2">
      <c r="A1734" t="s">
        <v>385</v>
      </c>
      <c r="B1734" t="str">
        <f t="shared" si="162"/>
        <v>P</v>
      </c>
      <c r="C1734" t="str">
        <f t="shared" si="163"/>
        <v>S</v>
      </c>
      <c r="D1734" s="3">
        <v>20423.921999999999</v>
      </c>
      <c r="E1734" s="3">
        <v>115.008</v>
      </c>
      <c r="F1734" s="3">
        <v>19848.9464918181</v>
      </c>
      <c r="G1734" s="3">
        <v>11.7983317375183</v>
      </c>
      <c r="H1734" s="3">
        <f t="shared" si="164"/>
        <v>2.8152061498369338</v>
      </c>
      <c r="I1734" s="3">
        <f t="shared" si="165"/>
        <v>0.10258705253128739</v>
      </c>
      <c r="J1734" s="26">
        <v>20060.81724</v>
      </c>
      <c r="K1734" s="26">
        <v>3.8402831549999998</v>
      </c>
      <c r="L1734" s="3">
        <f t="shared" si="166"/>
        <v>1.7778405146670575</v>
      </c>
      <c r="M1734" s="3">
        <f t="shared" si="167"/>
        <v>3.3391443682178633E-2</v>
      </c>
    </row>
    <row r="1735" spans="1:13" x14ac:dyDescent="0.2">
      <c r="A1735" t="s">
        <v>1404</v>
      </c>
      <c r="B1735" t="str">
        <f t="shared" si="162"/>
        <v>P</v>
      </c>
      <c r="C1735" t="str">
        <f t="shared" si="163"/>
        <v>S</v>
      </c>
      <c r="D1735" s="3">
        <v>19935.808000000001</v>
      </c>
      <c r="E1735" s="3">
        <v>42.44</v>
      </c>
      <c r="F1735" s="3">
        <v>19373.6652213003</v>
      </c>
      <c r="G1735" s="3">
        <v>11.1453139781951</v>
      </c>
      <c r="H1735" s="3">
        <f t="shared" si="164"/>
        <v>2.8197642087027575</v>
      </c>
      <c r="I1735" s="3">
        <f t="shared" si="165"/>
        <v>0.26261343021194866</v>
      </c>
      <c r="J1735" s="26">
        <v>19730.54249</v>
      </c>
      <c r="K1735" s="26">
        <v>3.6945350170000002</v>
      </c>
      <c r="L1735" s="3">
        <f t="shared" si="166"/>
        <v>1.0296322576943011</v>
      </c>
      <c r="M1735" s="3">
        <f t="shared" si="167"/>
        <v>8.7053134236569282E-2</v>
      </c>
    </row>
    <row r="1736" spans="1:13" x14ac:dyDescent="0.2">
      <c r="A1736" t="s">
        <v>1277</v>
      </c>
      <c r="B1736" t="str">
        <f t="shared" si="162"/>
        <v>P</v>
      </c>
      <c r="C1736" t="str">
        <f t="shared" si="163"/>
        <v>S</v>
      </c>
      <c r="D1736" s="3">
        <v>19505.706999999999</v>
      </c>
      <c r="E1736" s="3">
        <v>49.344000000000001</v>
      </c>
      <c r="F1736" s="3">
        <v>18825.714348678099</v>
      </c>
      <c r="G1736" s="3">
        <v>15.9348521232604</v>
      </c>
      <c r="H1736" s="3">
        <f t="shared" si="164"/>
        <v>3.486121530082964</v>
      </c>
      <c r="I1736" s="3">
        <f t="shared" si="165"/>
        <v>0.32293393570161316</v>
      </c>
      <c r="J1736" s="26">
        <v>19141.979609999999</v>
      </c>
      <c r="K1736" s="26">
        <v>5.3051538469999997</v>
      </c>
      <c r="L1736" s="3">
        <f t="shared" si="166"/>
        <v>1.8647229244241188</v>
      </c>
      <c r="M1736" s="3">
        <f t="shared" si="167"/>
        <v>0.10751365610813877</v>
      </c>
    </row>
    <row r="1737" spans="1:13" x14ac:dyDescent="0.2">
      <c r="A1737" t="s">
        <v>407</v>
      </c>
      <c r="B1737" t="str">
        <f t="shared" si="162"/>
        <v>P</v>
      </c>
      <c r="C1737" t="str">
        <f t="shared" si="163"/>
        <v>S</v>
      </c>
      <c r="D1737" s="3">
        <v>20365.879000000001</v>
      </c>
      <c r="E1737" s="3">
        <v>58.073</v>
      </c>
      <c r="F1737" s="3">
        <v>19753.611660871898</v>
      </c>
      <c r="G1737" s="3">
        <v>11.643950939178399</v>
      </c>
      <c r="H1737" s="3">
        <f t="shared" si="164"/>
        <v>3.0063388824420607</v>
      </c>
      <c r="I1737" s="3">
        <f t="shared" si="165"/>
        <v>0.20050541455027981</v>
      </c>
      <c r="J1737" s="26">
        <v>19951.239689999999</v>
      </c>
      <c r="K1737" s="26">
        <v>3.377012014</v>
      </c>
      <c r="L1737" s="3">
        <f t="shared" si="166"/>
        <v>2.0359509648466547</v>
      </c>
      <c r="M1737" s="3">
        <f t="shared" si="167"/>
        <v>5.8151154822378731E-2</v>
      </c>
    </row>
    <row r="1738" spans="1:13" x14ac:dyDescent="0.2">
      <c r="A1738" t="s">
        <v>932</v>
      </c>
      <c r="B1738" t="str">
        <f t="shared" si="162"/>
        <v>P</v>
      </c>
      <c r="C1738" t="str">
        <f t="shared" si="163"/>
        <v>S</v>
      </c>
      <c r="D1738" s="3">
        <v>17516.022000000001</v>
      </c>
      <c r="E1738" s="3">
        <v>7.7770000000000001</v>
      </c>
      <c r="F1738" s="3">
        <v>16997.250249126599</v>
      </c>
      <c r="G1738" s="3">
        <v>3.7299990653991699</v>
      </c>
      <c r="H1738" s="3">
        <f t="shared" si="164"/>
        <v>2.9616984431362452</v>
      </c>
      <c r="I1738" s="3">
        <f t="shared" si="165"/>
        <v>0.47961927033549823</v>
      </c>
      <c r="J1738" s="26">
        <v>17202.6453</v>
      </c>
      <c r="K1738" s="26">
        <v>3.645887852</v>
      </c>
      <c r="L1738" s="3">
        <f t="shared" si="166"/>
        <v>1.789086015078085</v>
      </c>
      <c r="M1738" s="3">
        <f t="shared" si="167"/>
        <v>0.46880388993185029</v>
      </c>
    </row>
    <row r="1739" spans="1:13" x14ac:dyDescent="0.2">
      <c r="A1739" t="s">
        <v>1261</v>
      </c>
      <c r="B1739" t="str">
        <f t="shared" si="162"/>
        <v>P</v>
      </c>
      <c r="C1739" t="str">
        <f t="shared" si="163"/>
        <v>S</v>
      </c>
      <c r="D1739" s="3">
        <v>23106.377</v>
      </c>
      <c r="E1739" s="3">
        <v>1800.0170000000001</v>
      </c>
      <c r="F1739" s="3">
        <v>22123.354293546701</v>
      </c>
      <c r="G1739" s="3">
        <v>12.948949098587001</v>
      </c>
      <c r="H1739" s="3">
        <f t="shared" si="164"/>
        <v>4.2543350974205048</v>
      </c>
      <c r="I1739" s="3">
        <f t="shared" si="165"/>
        <v>7.1937926689509043E-3</v>
      </c>
      <c r="J1739" s="26">
        <v>22344.584739999998</v>
      </c>
      <c r="K1739" s="26">
        <v>4.225128174</v>
      </c>
      <c r="L1739" s="3">
        <f t="shared" si="166"/>
        <v>3.2968918493799437</v>
      </c>
      <c r="M1739" s="3">
        <f t="shared" si="167"/>
        <v>2.3472712613269763E-3</v>
      </c>
    </row>
    <row r="1740" spans="1:13" x14ac:dyDescent="0.2">
      <c r="A1740" t="s">
        <v>891</v>
      </c>
      <c r="B1740" t="str">
        <f t="shared" si="162"/>
        <v>P</v>
      </c>
      <c r="C1740" t="str">
        <f t="shared" si="163"/>
        <v>S</v>
      </c>
      <c r="D1740" s="3">
        <v>19577.650000000001</v>
      </c>
      <c r="E1740" s="3">
        <v>66.525999999999996</v>
      </c>
      <c r="F1740" s="3">
        <v>19065.643916895999</v>
      </c>
      <c r="G1740" s="3">
        <v>13.789098978042601</v>
      </c>
      <c r="H1740" s="3">
        <f t="shared" si="164"/>
        <v>2.6152581290604475</v>
      </c>
      <c r="I1740" s="3">
        <f t="shared" si="165"/>
        <v>0.20727383245712355</v>
      </c>
      <c r="J1740" s="26">
        <v>19309.523020000001</v>
      </c>
      <c r="K1740" s="26">
        <v>7.3331661219999997</v>
      </c>
      <c r="L1740" s="3">
        <f t="shared" si="166"/>
        <v>1.3695565095912987</v>
      </c>
      <c r="M1740" s="3">
        <f t="shared" si="167"/>
        <v>0.11023007729308842</v>
      </c>
    </row>
    <row r="1741" spans="1:13" x14ac:dyDescent="0.2">
      <c r="A1741" t="s">
        <v>968</v>
      </c>
      <c r="B1741" t="str">
        <f t="shared" si="162"/>
        <v>P</v>
      </c>
      <c r="C1741" t="str">
        <f t="shared" si="163"/>
        <v>S</v>
      </c>
      <c r="D1741" s="3">
        <v>25482.44</v>
      </c>
      <c r="E1741" s="3">
        <v>1800.0250000000001</v>
      </c>
      <c r="F1741" s="3">
        <v>24708.742800304099</v>
      </c>
      <c r="G1741" s="3">
        <v>13.2982048988342</v>
      </c>
      <c r="H1741" s="3">
        <f t="shared" si="164"/>
        <v>3.0361974744015883</v>
      </c>
      <c r="I1741" s="3">
        <f t="shared" si="165"/>
        <v>7.3877890022828567E-3</v>
      </c>
      <c r="J1741" s="26">
        <v>24863.68102</v>
      </c>
      <c r="K1741" s="26">
        <v>4.0243530270000001</v>
      </c>
      <c r="L1741" s="3">
        <f t="shared" si="166"/>
        <v>2.4281779138889319</v>
      </c>
      <c r="M1741" s="3">
        <f t="shared" si="167"/>
        <v>2.2357206299912502E-3</v>
      </c>
    </row>
    <row r="1742" spans="1:13" x14ac:dyDescent="0.2">
      <c r="A1742" t="s">
        <v>1130</v>
      </c>
      <c r="B1742" t="str">
        <f t="shared" si="162"/>
        <v>P</v>
      </c>
      <c r="C1742" t="str">
        <f t="shared" si="163"/>
        <v>S</v>
      </c>
      <c r="D1742" s="3">
        <v>19865.344000000001</v>
      </c>
      <c r="E1742" s="3">
        <v>116.24</v>
      </c>
      <c r="F1742" s="3">
        <v>19459.154634046099</v>
      </c>
      <c r="G1742" s="3">
        <v>13.9278790950775</v>
      </c>
      <c r="H1742" s="3">
        <f t="shared" si="164"/>
        <v>2.0447134766652009</v>
      </c>
      <c r="I1742" s="3">
        <f t="shared" si="165"/>
        <v>0.11982001974430059</v>
      </c>
      <c r="J1742" s="26">
        <v>19629.579259999999</v>
      </c>
      <c r="K1742" s="26">
        <v>3.5665187839999999</v>
      </c>
      <c r="L1742" s="3">
        <f t="shared" si="166"/>
        <v>1.1868142832059809</v>
      </c>
      <c r="M1742" s="3">
        <f t="shared" si="167"/>
        <v>3.0682370818995181E-2</v>
      </c>
    </row>
    <row r="1743" spans="1:13" x14ac:dyDescent="0.2">
      <c r="A1743" t="s">
        <v>1134</v>
      </c>
      <c r="B1743" t="str">
        <f t="shared" si="162"/>
        <v>P</v>
      </c>
      <c r="C1743" t="str">
        <f t="shared" si="163"/>
        <v>S</v>
      </c>
      <c r="D1743" s="3">
        <v>17051.768</v>
      </c>
      <c r="E1743" s="3">
        <v>4.67</v>
      </c>
      <c r="F1743" s="3">
        <v>16509.316585925299</v>
      </c>
      <c r="G1743" s="3">
        <v>5.1207828521728498</v>
      </c>
      <c r="H1743" s="3">
        <f t="shared" si="164"/>
        <v>3.1812033454519288</v>
      </c>
      <c r="I1743" s="3">
        <f t="shared" si="165"/>
        <v>1.0965273773389401</v>
      </c>
      <c r="J1743" s="26">
        <v>16807.318719999999</v>
      </c>
      <c r="K1743" s="26">
        <v>3.3819477560000002</v>
      </c>
      <c r="L1743" s="3">
        <f t="shared" si="166"/>
        <v>1.433571463088172</v>
      </c>
      <c r="M1743" s="3">
        <f t="shared" si="167"/>
        <v>0.72418581498929346</v>
      </c>
    </row>
    <row r="1744" spans="1:13" x14ac:dyDescent="0.2">
      <c r="A1744" t="s">
        <v>997</v>
      </c>
      <c r="B1744" t="str">
        <f t="shared" si="162"/>
        <v>P</v>
      </c>
      <c r="C1744" t="str">
        <f t="shared" si="163"/>
        <v>S</v>
      </c>
      <c r="D1744" s="3">
        <v>18037.310000000001</v>
      </c>
      <c r="E1744" s="3">
        <v>7.4269999999999996</v>
      </c>
      <c r="F1744" s="3">
        <v>17645.6571076539</v>
      </c>
      <c r="G1744" s="3">
        <v>4.0129210948944003</v>
      </c>
      <c r="H1744" s="3">
        <f t="shared" si="164"/>
        <v>2.1713486786339038</v>
      </c>
      <c r="I1744" s="3">
        <f t="shared" si="165"/>
        <v>0.5403152140695302</v>
      </c>
      <c r="J1744" s="26">
        <v>17881.99123</v>
      </c>
      <c r="K1744" s="26">
        <v>3.8212678430000002</v>
      </c>
      <c r="L1744" s="3">
        <f t="shared" si="166"/>
        <v>0.86109719243058791</v>
      </c>
      <c r="M1744" s="3">
        <f t="shared" si="167"/>
        <v>0.5145102791167363</v>
      </c>
    </row>
    <row r="1745" spans="1:13" x14ac:dyDescent="0.2">
      <c r="A1745" t="s">
        <v>527</v>
      </c>
      <c r="B1745" t="str">
        <f t="shared" si="162"/>
        <v>P</v>
      </c>
      <c r="C1745" t="str">
        <f t="shared" si="163"/>
        <v>S</v>
      </c>
      <c r="D1745" s="3">
        <v>16599.457999999999</v>
      </c>
      <c r="E1745" s="3">
        <v>12.026</v>
      </c>
      <c r="F1745" s="3">
        <v>16058.892052110399</v>
      </c>
      <c r="G1745" s="3">
        <v>3.3440268039703298</v>
      </c>
      <c r="H1745" s="3">
        <f t="shared" si="164"/>
        <v>3.2565277004200954</v>
      </c>
      <c r="I1745" s="3">
        <f t="shared" si="165"/>
        <v>0.27806642308085233</v>
      </c>
      <c r="J1745" s="26">
        <v>16244.02824</v>
      </c>
      <c r="K1745" s="26">
        <v>3.4361381529999999</v>
      </c>
      <c r="L1745" s="3">
        <f t="shared" si="166"/>
        <v>2.141213044425903</v>
      </c>
      <c r="M1745" s="3">
        <f t="shared" si="167"/>
        <v>0.28572577357392315</v>
      </c>
    </row>
    <row r="1746" spans="1:13" x14ac:dyDescent="0.2">
      <c r="A1746" t="s">
        <v>1383</v>
      </c>
      <c r="B1746" t="str">
        <f t="shared" si="162"/>
        <v>P</v>
      </c>
      <c r="C1746" t="str">
        <f t="shared" si="163"/>
        <v>S</v>
      </c>
      <c r="D1746" s="3">
        <v>22281.343000000001</v>
      </c>
      <c r="E1746" s="3">
        <v>1800.0119999999999</v>
      </c>
      <c r="F1746" s="3">
        <v>21381.3216220902</v>
      </c>
      <c r="G1746" s="3">
        <v>11.3665463924407</v>
      </c>
      <c r="H1746" s="3">
        <f t="shared" si="164"/>
        <v>4.0393497730805601</v>
      </c>
      <c r="I1746" s="3">
        <f t="shared" si="165"/>
        <v>6.3147058977610707E-3</v>
      </c>
      <c r="J1746" s="26">
        <v>21617.765930000001</v>
      </c>
      <c r="K1746" s="26">
        <v>3.676491022</v>
      </c>
      <c r="L1746" s="3">
        <f t="shared" si="166"/>
        <v>2.9781735777776022</v>
      </c>
      <c r="M1746" s="3">
        <f t="shared" si="167"/>
        <v>2.0424813956795842E-3</v>
      </c>
    </row>
    <row r="1747" spans="1:13" x14ac:dyDescent="0.2">
      <c r="A1747" t="s">
        <v>644</v>
      </c>
      <c r="B1747" t="str">
        <f t="shared" si="162"/>
        <v>P</v>
      </c>
      <c r="C1747" t="str">
        <f t="shared" si="163"/>
        <v>S</v>
      </c>
      <c r="D1747" s="3">
        <v>20371.43</v>
      </c>
      <c r="E1747" s="3">
        <v>22.561</v>
      </c>
      <c r="F1747" s="3">
        <v>19802.5612354757</v>
      </c>
      <c r="G1747" s="3">
        <v>13.9891180992126</v>
      </c>
      <c r="H1747" s="3">
        <f t="shared" si="164"/>
        <v>2.7924832204921342</v>
      </c>
      <c r="I1747" s="3">
        <f t="shared" si="165"/>
        <v>0.62005753730830193</v>
      </c>
      <c r="J1747" s="26">
        <v>20047.337820000001</v>
      </c>
      <c r="K1747" s="26">
        <v>3.5980038639999998</v>
      </c>
      <c r="L1747" s="3">
        <f t="shared" si="166"/>
        <v>1.5909152180283841</v>
      </c>
      <c r="M1747" s="3">
        <f t="shared" si="167"/>
        <v>0.15947891777846726</v>
      </c>
    </row>
    <row r="1748" spans="1:13" x14ac:dyDescent="0.2">
      <c r="A1748" t="s">
        <v>145</v>
      </c>
      <c r="B1748" t="str">
        <f t="shared" si="162"/>
        <v>P</v>
      </c>
      <c r="C1748" t="str">
        <f t="shared" si="163"/>
        <v>S</v>
      </c>
      <c r="D1748" s="3">
        <v>20004.984</v>
      </c>
      <c r="E1748" s="3">
        <v>45.384999999999998</v>
      </c>
      <c r="F1748" s="3">
        <v>19591.908949088302</v>
      </c>
      <c r="G1748" s="3">
        <v>14.3578271865844</v>
      </c>
      <c r="H1748" s="3">
        <f t="shared" si="164"/>
        <v>2.0648606912742284</v>
      </c>
      <c r="I1748" s="3">
        <f t="shared" si="165"/>
        <v>0.31635622312623995</v>
      </c>
      <c r="J1748" s="26">
        <v>19746.363109999998</v>
      </c>
      <c r="K1748" s="26">
        <v>4.0203399659999999</v>
      </c>
      <c r="L1748" s="3">
        <f t="shared" si="166"/>
        <v>1.2927822886536773</v>
      </c>
      <c r="M1748" s="3">
        <f t="shared" si="167"/>
        <v>8.8583011259226616E-2</v>
      </c>
    </row>
    <row r="1749" spans="1:13" x14ac:dyDescent="0.2">
      <c r="A1749" t="s">
        <v>1073</v>
      </c>
      <c r="B1749" t="str">
        <f t="shared" si="162"/>
        <v>P</v>
      </c>
      <c r="C1749" t="str">
        <f t="shared" si="163"/>
        <v>S</v>
      </c>
      <c r="D1749" s="3">
        <v>18048.042000000001</v>
      </c>
      <c r="E1749" s="3">
        <v>5.49</v>
      </c>
      <c r="F1749" s="3">
        <v>17690.655832818</v>
      </c>
      <c r="G1749" s="3">
        <v>4.9002170562744096</v>
      </c>
      <c r="H1749" s="3">
        <f t="shared" si="164"/>
        <v>1.9801935699285349</v>
      </c>
      <c r="I1749" s="3">
        <f t="shared" si="165"/>
        <v>0.89257141280043883</v>
      </c>
      <c r="J1749" s="26">
        <v>17827.880229999999</v>
      </c>
      <c r="K1749" s="26">
        <v>3.4152469640000001</v>
      </c>
      <c r="L1749" s="3">
        <f t="shared" si="166"/>
        <v>1.2198651244273613</v>
      </c>
      <c r="M1749" s="3">
        <f t="shared" si="167"/>
        <v>0.62208505719489982</v>
      </c>
    </row>
    <row r="1750" spans="1:13" x14ac:dyDescent="0.2">
      <c r="A1750" t="s">
        <v>945</v>
      </c>
      <c r="B1750" t="str">
        <f t="shared" si="162"/>
        <v>P</v>
      </c>
      <c r="C1750" t="str">
        <f t="shared" si="163"/>
        <v>S</v>
      </c>
      <c r="D1750" s="3">
        <v>19401.956999999999</v>
      </c>
      <c r="E1750" s="3">
        <v>60.627000000000002</v>
      </c>
      <c r="F1750" s="3">
        <v>18885.084119516599</v>
      </c>
      <c r="G1750" s="3">
        <v>14.721908092498699</v>
      </c>
      <c r="H1750" s="3">
        <f t="shared" si="164"/>
        <v>2.6640244614674646</v>
      </c>
      <c r="I1750" s="3">
        <f t="shared" si="165"/>
        <v>0.24282758659505993</v>
      </c>
      <c r="J1750" s="26">
        <v>19010.205170000001</v>
      </c>
      <c r="K1750" s="26">
        <v>3.7332439420000001</v>
      </c>
      <c r="L1750" s="3">
        <f t="shared" si="166"/>
        <v>2.0191356469865256</v>
      </c>
      <c r="M1750" s="3">
        <f t="shared" si="167"/>
        <v>6.1577250103089384E-2</v>
      </c>
    </row>
    <row r="1751" spans="1:13" x14ac:dyDescent="0.2">
      <c r="A1751" t="s">
        <v>42</v>
      </c>
      <c r="B1751" t="str">
        <f t="shared" si="162"/>
        <v>P</v>
      </c>
      <c r="C1751" t="str">
        <f t="shared" si="163"/>
        <v>S</v>
      </c>
      <c r="D1751" s="3">
        <v>24289.502</v>
      </c>
      <c r="E1751" s="3">
        <v>1800.021</v>
      </c>
      <c r="F1751" s="3">
        <v>23406.4579227879</v>
      </c>
      <c r="G1751" s="3">
        <v>11.6898031234741</v>
      </c>
      <c r="H1751" s="3">
        <f t="shared" si="164"/>
        <v>3.6354968381488435</v>
      </c>
      <c r="I1751" s="3">
        <f t="shared" si="165"/>
        <v>6.4942593022381959E-3</v>
      </c>
      <c r="J1751" s="26">
        <v>23680.94211</v>
      </c>
      <c r="K1751" s="26">
        <v>3.6790540219999999</v>
      </c>
      <c r="L1751" s="3">
        <f t="shared" si="166"/>
        <v>2.5054440803273796</v>
      </c>
      <c r="M1751" s="3">
        <f t="shared" si="167"/>
        <v>2.0438950556687951E-3</v>
      </c>
    </row>
    <row r="1752" spans="1:13" x14ac:dyDescent="0.2">
      <c r="A1752" t="s">
        <v>92</v>
      </c>
      <c r="B1752" t="str">
        <f t="shared" si="162"/>
        <v>P</v>
      </c>
      <c r="C1752" t="str">
        <f t="shared" si="163"/>
        <v>S</v>
      </c>
      <c r="D1752" s="3">
        <v>23776.432000000001</v>
      </c>
      <c r="E1752" s="3">
        <v>1800.018</v>
      </c>
      <c r="F1752" s="3">
        <v>22906.828038669999</v>
      </c>
      <c r="G1752" s="3">
        <v>11.0800731182098</v>
      </c>
      <c r="H1752" s="3">
        <f t="shared" si="164"/>
        <v>3.6574199246127499</v>
      </c>
      <c r="I1752" s="3">
        <f t="shared" si="165"/>
        <v>6.1555346214370076E-3</v>
      </c>
      <c r="J1752" s="26">
        <v>23329.005270000001</v>
      </c>
      <c r="K1752" s="26">
        <v>3.6403300760000001</v>
      </c>
      <c r="L1752" s="3">
        <f t="shared" si="166"/>
        <v>1.8818077077334363</v>
      </c>
      <c r="M1752" s="3">
        <f t="shared" si="167"/>
        <v>2.0223853739240387E-3</v>
      </c>
    </row>
    <row r="1753" spans="1:13" x14ac:dyDescent="0.2">
      <c r="A1753" t="s">
        <v>413</v>
      </c>
      <c r="B1753" t="str">
        <f t="shared" si="162"/>
        <v>P</v>
      </c>
      <c r="C1753" t="str">
        <f t="shared" si="163"/>
        <v>S</v>
      </c>
      <c r="D1753" s="3">
        <v>24709.203000000001</v>
      </c>
      <c r="E1753" s="3">
        <v>1800.0139999999999</v>
      </c>
      <c r="F1753" s="3">
        <v>23910.535314464199</v>
      </c>
      <c r="G1753" s="3">
        <v>11.3801910877227</v>
      </c>
      <c r="H1753" s="3">
        <f t="shared" si="164"/>
        <v>3.2322680967726956</v>
      </c>
      <c r="I1753" s="3">
        <f t="shared" si="165"/>
        <v>6.3222792087854317E-3</v>
      </c>
      <c r="J1753" s="26">
        <v>24063.276310000001</v>
      </c>
      <c r="K1753" s="26">
        <v>3.5504450799999998</v>
      </c>
      <c r="L1753" s="3">
        <f t="shared" si="166"/>
        <v>2.6141138182401118</v>
      </c>
      <c r="M1753" s="3">
        <f t="shared" si="167"/>
        <v>1.9724541475788521E-3</v>
      </c>
    </row>
    <row r="1754" spans="1:13" x14ac:dyDescent="0.2">
      <c r="A1754" t="s">
        <v>455</v>
      </c>
      <c r="B1754" t="str">
        <f t="shared" si="162"/>
        <v>P</v>
      </c>
      <c r="C1754" t="str">
        <f t="shared" si="163"/>
        <v>S</v>
      </c>
      <c r="D1754" s="3">
        <v>24620.579000000002</v>
      </c>
      <c r="E1754" s="3">
        <v>1800.0429999999999</v>
      </c>
      <c r="F1754" s="3">
        <v>23862.7899898984</v>
      </c>
      <c r="G1754" s="3">
        <v>14.1281666755676</v>
      </c>
      <c r="H1754" s="3">
        <f t="shared" si="164"/>
        <v>3.0778683559862743</v>
      </c>
      <c r="I1754" s="3">
        <f t="shared" si="165"/>
        <v>7.8487939874589668E-3</v>
      </c>
      <c r="J1754" s="26">
        <v>23995.290779999999</v>
      </c>
      <c r="K1754" s="26">
        <v>5.3443078990000004</v>
      </c>
      <c r="L1754" s="3">
        <f t="shared" si="166"/>
        <v>2.5396974620296384</v>
      </c>
      <c r="M1754" s="3">
        <f t="shared" si="167"/>
        <v>2.968989018040125E-3</v>
      </c>
    </row>
    <row r="1755" spans="1:13" x14ac:dyDescent="0.2">
      <c r="A1755" t="s">
        <v>437</v>
      </c>
      <c r="B1755" t="str">
        <f t="shared" si="162"/>
        <v>P</v>
      </c>
      <c r="C1755" t="str">
        <f t="shared" si="163"/>
        <v>S</v>
      </c>
      <c r="D1755" s="3">
        <v>16797.052</v>
      </c>
      <c r="E1755" s="3">
        <v>5.266</v>
      </c>
      <c r="F1755" s="3">
        <v>16309.535660948401</v>
      </c>
      <c r="G1755" s="3">
        <v>3.3826649188995299</v>
      </c>
      <c r="H1755" s="3">
        <f t="shared" si="164"/>
        <v>2.9023922712842651</v>
      </c>
      <c r="I1755" s="3">
        <f t="shared" si="165"/>
        <v>0.64235946048225023</v>
      </c>
      <c r="J1755" s="26">
        <v>16552.37038</v>
      </c>
      <c r="K1755" s="26">
        <v>3.626070023</v>
      </c>
      <c r="L1755" s="3">
        <f t="shared" si="166"/>
        <v>1.4566938293695786</v>
      </c>
      <c r="M1755" s="3">
        <f t="shared" si="167"/>
        <v>0.68858147037599693</v>
      </c>
    </row>
    <row r="1756" spans="1:13" x14ac:dyDescent="0.2">
      <c r="A1756" t="s">
        <v>1333</v>
      </c>
      <c r="B1756" t="str">
        <f t="shared" si="162"/>
        <v>P</v>
      </c>
      <c r="C1756" t="str">
        <f t="shared" si="163"/>
        <v>S</v>
      </c>
      <c r="D1756" s="3">
        <v>21598.915000000001</v>
      </c>
      <c r="E1756" s="3">
        <v>26.821999999999999</v>
      </c>
      <c r="F1756" s="3">
        <v>21193.889055944601</v>
      </c>
      <c r="G1756" s="3">
        <v>18.614144802093499</v>
      </c>
      <c r="H1756" s="3">
        <f t="shared" si="164"/>
        <v>1.8752143061602864</v>
      </c>
      <c r="I1756" s="3">
        <f t="shared" si="165"/>
        <v>0.69398795026819404</v>
      </c>
      <c r="J1756" s="26">
        <v>21441.405569999999</v>
      </c>
      <c r="K1756" s="26">
        <v>3.7460331920000001</v>
      </c>
      <c r="L1756" s="3">
        <f t="shared" si="166"/>
        <v>0.72924695522900973</v>
      </c>
      <c r="M1756" s="3">
        <f t="shared" si="167"/>
        <v>0.13966270941764225</v>
      </c>
    </row>
    <row r="1757" spans="1:13" x14ac:dyDescent="0.2">
      <c r="A1757" t="s">
        <v>32</v>
      </c>
      <c r="B1757" t="str">
        <f t="shared" si="162"/>
        <v>P</v>
      </c>
      <c r="C1757" t="str">
        <f t="shared" si="163"/>
        <v>S</v>
      </c>
      <c r="D1757" s="3">
        <v>24734.17</v>
      </c>
      <c r="E1757" s="3">
        <v>1800.0160000000001</v>
      </c>
      <c r="F1757" s="3">
        <v>23902.7934761824</v>
      </c>
      <c r="G1757" s="3">
        <v>13.232288122177099</v>
      </c>
      <c r="H1757" s="3">
        <f t="shared" si="164"/>
        <v>3.3612469058698893</v>
      </c>
      <c r="I1757" s="3">
        <f t="shared" si="165"/>
        <v>7.3512058349354112E-3</v>
      </c>
      <c r="J1757" s="26">
        <v>24110.04175</v>
      </c>
      <c r="K1757" s="26">
        <v>3.8330309389999999</v>
      </c>
      <c r="L1757" s="3">
        <f t="shared" si="166"/>
        <v>2.5233442238005073</v>
      </c>
      <c r="M1757" s="3">
        <f t="shared" si="167"/>
        <v>2.1294427043981831E-3</v>
      </c>
    </row>
    <row r="1758" spans="1:13" x14ac:dyDescent="0.2">
      <c r="A1758" t="s">
        <v>716</v>
      </c>
      <c r="B1758" t="str">
        <f t="shared" si="162"/>
        <v>P</v>
      </c>
      <c r="C1758" t="str">
        <f t="shared" si="163"/>
        <v>S</v>
      </c>
      <c r="D1758" s="3">
        <v>18182.928</v>
      </c>
      <c r="E1758" s="3">
        <v>5.7009999999999996</v>
      </c>
      <c r="F1758" s="3">
        <v>17565.4139559287</v>
      </c>
      <c r="G1758" s="3">
        <v>4.0479497909545898</v>
      </c>
      <c r="H1758" s="3">
        <f t="shared" si="164"/>
        <v>3.3961199432308167</v>
      </c>
      <c r="I1758" s="3">
        <f t="shared" si="165"/>
        <v>0.71004206120936508</v>
      </c>
      <c r="J1758" s="26">
        <v>17843.01109</v>
      </c>
      <c r="K1758" s="26">
        <v>3.4819118979999999</v>
      </c>
      <c r="L1758" s="3">
        <f t="shared" si="166"/>
        <v>1.8694288950602451</v>
      </c>
      <c r="M1758" s="3">
        <f t="shared" si="167"/>
        <v>0.6107545865637608</v>
      </c>
    </row>
    <row r="1759" spans="1:13" x14ac:dyDescent="0.2">
      <c r="A1759" t="s">
        <v>2021</v>
      </c>
      <c r="B1759" t="str">
        <f t="shared" si="162"/>
        <v>P</v>
      </c>
      <c r="C1759" t="str">
        <f t="shared" si="163"/>
        <v>S</v>
      </c>
      <c r="D1759" s="3">
        <v>17430.517</v>
      </c>
      <c r="E1759" s="3">
        <v>9.7170000000000005</v>
      </c>
      <c r="F1759" s="3">
        <v>17073.250411573001</v>
      </c>
      <c r="G1759" s="3">
        <v>3.82067799568176</v>
      </c>
      <c r="H1759" s="3">
        <f t="shared" si="164"/>
        <v>2.0496614554060506</v>
      </c>
      <c r="I1759" s="3">
        <f t="shared" si="165"/>
        <v>0.39319522441924049</v>
      </c>
      <c r="J1759" s="26">
        <v>17211.975620000001</v>
      </c>
      <c r="K1759" s="26">
        <v>5.6184372900000001</v>
      </c>
      <c r="L1759" s="3">
        <f t="shared" si="166"/>
        <v>1.253785989250914</v>
      </c>
      <c r="M1759" s="3">
        <f t="shared" si="167"/>
        <v>0.5782069867242976</v>
      </c>
    </row>
    <row r="1760" spans="1:13" x14ac:dyDescent="0.2">
      <c r="A1760" t="s">
        <v>583</v>
      </c>
      <c r="B1760" t="str">
        <f t="shared" si="162"/>
        <v>P</v>
      </c>
      <c r="C1760" t="str">
        <f t="shared" si="163"/>
        <v>S</v>
      </c>
      <c r="D1760" s="3">
        <v>18177.009999999998</v>
      </c>
      <c r="E1760" s="3">
        <v>5.5890000000000004</v>
      </c>
      <c r="F1760" s="3">
        <v>17718.034542810201</v>
      </c>
      <c r="G1760" s="3">
        <v>3.7720870971679599</v>
      </c>
      <c r="H1760" s="3">
        <f t="shared" si="164"/>
        <v>2.5250327594571247</v>
      </c>
      <c r="I1760" s="3">
        <f t="shared" si="165"/>
        <v>0.67491270301806394</v>
      </c>
      <c r="J1760" s="26">
        <v>17841.192429999999</v>
      </c>
      <c r="K1760" s="26">
        <v>3.402240038</v>
      </c>
      <c r="L1760" s="3">
        <f t="shared" si="166"/>
        <v>1.8474852024617872</v>
      </c>
      <c r="M1760" s="3">
        <f t="shared" si="167"/>
        <v>0.60873860046519945</v>
      </c>
    </row>
    <row r="1761" spans="1:13" x14ac:dyDescent="0.2">
      <c r="A1761" t="s">
        <v>1548</v>
      </c>
      <c r="B1761" t="str">
        <f t="shared" si="162"/>
        <v>P</v>
      </c>
      <c r="C1761" t="str">
        <f t="shared" si="163"/>
        <v>S</v>
      </c>
      <c r="D1761" s="3">
        <v>24298.870999999999</v>
      </c>
      <c r="E1761" s="3">
        <v>1800.0219999999999</v>
      </c>
      <c r="F1761" s="3">
        <v>23604.0643457468</v>
      </c>
      <c r="G1761" s="3">
        <v>15.4357900619506</v>
      </c>
      <c r="H1761" s="3">
        <f t="shared" si="164"/>
        <v>2.8594194942357598</v>
      </c>
      <c r="I1761" s="3">
        <f t="shared" si="165"/>
        <v>8.5753341136667223E-3</v>
      </c>
      <c r="J1761" s="26">
        <v>23796.005410000002</v>
      </c>
      <c r="K1761" s="26">
        <v>3.7095711229999999</v>
      </c>
      <c r="L1761" s="3">
        <f t="shared" si="166"/>
        <v>2.0695018710951536</v>
      </c>
      <c r="M1761" s="3">
        <f t="shared" si="167"/>
        <v>2.0608476579730695E-3</v>
      </c>
    </row>
    <row r="1762" spans="1:13" x14ac:dyDescent="0.2">
      <c r="A1762" t="s">
        <v>1409</v>
      </c>
      <c r="B1762" t="str">
        <f t="shared" si="162"/>
        <v>P</v>
      </c>
      <c r="C1762" t="str">
        <f t="shared" si="163"/>
        <v>S</v>
      </c>
      <c r="D1762" s="3">
        <v>17088.421999999999</v>
      </c>
      <c r="E1762" s="3">
        <v>6.2009999999999996</v>
      </c>
      <c r="F1762" s="3">
        <v>16583.070518972701</v>
      </c>
      <c r="G1762" s="3">
        <v>3.88840508460998</v>
      </c>
      <c r="H1762" s="3">
        <f t="shared" si="164"/>
        <v>2.9572741182731637</v>
      </c>
      <c r="I1762" s="3">
        <f t="shared" si="165"/>
        <v>0.62706097155458473</v>
      </c>
      <c r="J1762" s="26">
        <v>16882.837619999998</v>
      </c>
      <c r="K1762" s="26">
        <v>3.8668930530000001</v>
      </c>
      <c r="L1762" s="3">
        <f t="shared" si="166"/>
        <v>1.2030624009636481</v>
      </c>
      <c r="M1762" s="3">
        <f t="shared" si="167"/>
        <v>0.62359184857281091</v>
      </c>
    </row>
    <row r="1763" spans="1:13" x14ac:dyDescent="0.2">
      <c r="A1763" t="s">
        <v>557</v>
      </c>
      <c r="B1763" t="str">
        <f t="shared" si="162"/>
        <v>P</v>
      </c>
      <c r="C1763" t="str">
        <f t="shared" si="163"/>
        <v>S</v>
      </c>
      <c r="D1763" s="3">
        <v>17908.735000000001</v>
      </c>
      <c r="E1763" s="3">
        <v>5.0049999999999999</v>
      </c>
      <c r="F1763" s="3">
        <v>17520.923710073901</v>
      </c>
      <c r="G1763" s="3">
        <v>4.0858979225158603</v>
      </c>
      <c r="H1763" s="3">
        <f t="shared" si="164"/>
        <v>2.1654867857841413</v>
      </c>
      <c r="I1763" s="3">
        <f t="shared" si="165"/>
        <v>0.81636322128189021</v>
      </c>
      <c r="J1763" s="26">
        <v>17658.472330000001</v>
      </c>
      <c r="K1763" s="26">
        <v>3.474522114</v>
      </c>
      <c r="L1763" s="3">
        <f t="shared" si="166"/>
        <v>1.3974335429051805</v>
      </c>
      <c r="M1763" s="3">
        <f t="shared" si="167"/>
        <v>0.69421021258741256</v>
      </c>
    </row>
    <row r="1764" spans="1:13" x14ac:dyDescent="0.2">
      <c r="A1764" t="s">
        <v>124</v>
      </c>
      <c r="B1764" t="str">
        <f t="shared" si="162"/>
        <v>P</v>
      </c>
      <c r="C1764" t="str">
        <f t="shared" si="163"/>
        <v>S</v>
      </c>
      <c r="D1764" s="3">
        <v>16846.536</v>
      </c>
      <c r="E1764" s="3">
        <v>5.7709999999999999</v>
      </c>
      <c r="F1764" s="3">
        <v>16280.7903103599</v>
      </c>
      <c r="G1764" s="3">
        <v>3.8648262023925701</v>
      </c>
      <c r="H1764" s="3">
        <f t="shared" si="164"/>
        <v>3.3582315654690076</v>
      </c>
      <c r="I1764" s="3">
        <f t="shared" si="165"/>
        <v>0.66969783441215913</v>
      </c>
      <c r="J1764" s="26">
        <v>16514.26513</v>
      </c>
      <c r="K1764" s="26">
        <v>3.6925201419999998</v>
      </c>
      <c r="L1764" s="3">
        <f t="shared" si="166"/>
        <v>1.9723394174327606</v>
      </c>
      <c r="M1764" s="3">
        <f t="shared" si="167"/>
        <v>0.63984060682723964</v>
      </c>
    </row>
    <row r="1765" spans="1:13" x14ac:dyDescent="0.2">
      <c r="A1765" t="s">
        <v>1452</v>
      </c>
      <c r="B1765" t="str">
        <f t="shared" si="162"/>
        <v>P</v>
      </c>
      <c r="C1765" t="str">
        <f t="shared" si="163"/>
        <v>S</v>
      </c>
      <c r="D1765" s="3">
        <v>17516.919000000002</v>
      </c>
      <c r="E1765" s="3">
        <v>4.9770000000000003</v>
      </c>
      <c r="F1765" s="3">
        <v>17002.715998300901</v>
      </c>
      <c r="G1765" s="3">
        <v>4.0111198425292898</v>
      </c>
      <c r="H1765" s="3">
        <f t="shared" si="164"/>
        <v>2.9354648594259132</v>
      </c>
      <c r="I1765" s="3">
        <f t="shared" si="165"/>
        <v>0.80593125226628282</v>
      </c>
      <c r="J1765" s="26">
        <v>17199.79075</v>
      </c>
      <c r="K1765" s="26">
        <v>4.4633767600000001</v>
      </c>
      <c r="L1765" s="3">
        <f t="shared" si="166"/>
        <v>1.8104111230976265</v>
      </c>
      <c r="M1765" s="3">
        <f t="shared" si="167"/>
        <v>0.89680063492063489</v>
      </c>
    </row>
    <row r="1766" spans="1:13" x14ac:dyDescent="0.2">
      <c r="A1766" t="s">
        <v>698</v>
      </c>
      <c r="B1766" t="str">
        <f t="shared" si="162"/>
        <v>P</v>
      </c>
      <c r="C1766" t="str">
        <f t="shared" si="163"/>
        <v>S</v>
      </c>
      <c r="D1766" s="3">
        <v>17923.151999999998</v>
      </c>
      <c r="E1766" s="3">
        <v>4.32</v>
      </c>
      <c r="F1766" s="3">
        <v>17375.0639880622</v>
      </c>
      <c r="G1766" s="3">
        <v>3.8746879100799498</v>
      </c>
      <c r="H1766" s="3">
        <f t="shared" si="164"/>
        <v>3.0579889739137291</v>
      </c>
      <c r="I1766" s="3">
        <f t="shared" si="165"/>
        <v>0.89691849770369203</v>
      </c>
      <c r="J1766" s="26">
        <v>17738.319510000001</v>
      </c>
      <c r="K1766" s="26">
        <v>3.5574462410000001</v>
      </c>
      <c r="L1766" s="3">
        <f t="shared" si="166"/>
        <v>1.0312499163093471</v>
      </c>
      <c r="M1766" s="3">
        <f t="shared" si="167"/>
        <v>0.82348292615740737</v>
      </c>
    </row>
    <row r="1767" spans="1:13" x14ac:dyDescent="0.2">
      <c r="A1767" t="s">
        <v>1382</v>
      </c>
      <c r="B1767" t="str">
        <f t="shared" si="162"/>
        <v>P</v>
      </c>
      <c r="C1767" t="str">
        <f t="shared" si="163"/>
        <v>S</v>
      </c>
      <c r="D1767" s="3">
        <v>24765.121999999999</v>
      </c>
      <c r="E1767" s="3">
        <v>1607.8030000000001</v>
      </c>
      <c r="F1767" s="3">
        <v>23907.488656682799</v>
      </c>
      <c r="G1767" s="3">
        <v>21.196274042129499</v>
      </c>
      <c r="H1767" s="3">
        <f t="shared" si="164"/>
        <v>3.4630693251468752</v>
      </c>
      <c r="I1767" s="3">
        <f t="shared" si="165"/>
        <v>1.3183377591738227E-2</v>
      </c>
      <c r="J1767" s="26">
        <v>24229.225009999998</v>
      </c>
      <c r="K1767" s="26">
        <v>4.6353971960000004</v>
      </c>
      <c r="L1767" s="3">
        <f t="shared" si="166"/>
        <v>2.1639182314547094</v>
      </c>
      <c r="M1767" s="3">
        <f t="shared" si="167"/>
        <v>2.8830629100704505E-3</v>
      </c>
    </row>
    <row r="1768" spans="1:13" x14ac:dyDescent="0.2">
      <c r="A1768" t="s">
        <v>1028</v>
      </c>
      <c r="B1768" t="str">
        <f t="shared" si="162"/>
        <v>P</v>
      </c>
      <c r="C1768" t="str">
        <f t="shared" si="163"/>
        <v>S</v>
      </c>
      <c r="D1768" s="3">
        <v>20612.963</v>
      </c>
      <c r="E1768" s="3">
        <v>8.7170000000000005</v>
      </c>
      <c r="F1768" s="3">
        <v>19968.771891477802</v>
      </c>
      <c r="G1768" s="3">
        <v>12.2804820537567</v>
      </c>
      <c r="H1768" s="3">
        <f t="shared" si="164"/>
        <v>3.1251747190454773</v>
      </c>
      <c r="I1768" s="3">
        <f t="shared" si="165"/>
        <v>1.4087968399399677</v>
      </c>
      <c r="J1768" s="26">
        <v>20301.024219999999</v>
      </c>
      <c r="K1768" s="26">
        <v>3.595077753</v>
      </c>
      <c r="L1768" s="3">
        <f t="shared" si="166"/>
        <v>1.5133136366664046</v>
      </c>
      <c r="M1768" s="3">
        <f t="shared" si="167"/>
        <v>0.41242144694275551</v>
      </c>
    </row>
    <row r="1769" spans="1:13" x14ac:dyDescent="0.2">
      <c r="A1769" t="s">
        <v>1259</v>
      </c>
      <c r="B1769" t="str">
        <f t="shared" si="162"/>
        <v>P</v>
      </c>
      <c r="C1769" t="str">
        <f t="shared" si="163"/>
        <v>S</v>
      </c>
      <c r="D1769" s="3">
        <v>20230.651000000002</v>
      </c>
      <c r="E1769" s="3">
        <v>14.952</v>
      </c>
      <c r="F1769" s="3">
        <v>19777.397860364599</v>
      </c>
      <c r="G1769" s="3">
        <v>16.779346942901601</v>
      </c>
      <c r="H1769" s="3">
        <f t="shared" si="164"/>
        <v>2.2404278519529721</v>
      </c>
      <c r="I1769" s="3">
        <f t="shared" si="165"/>
        <v>1.1222142150148209</v>
      </c>
      <c r="J1769" s="26">
        <v>20022.25921</v>
      </c>
      <c r="K1769" s="26">
        <v>5.0346431730000001</v>
      </c>
      <c r="L1769" s="3">
        <f t="shared" si="166"/>
        <v>1.0300795065863253</v>
      </c>
      <c r="M1769" s="3">
        <f t="shared" si="167"/>
        <v>0.33672038342696631</v>
      </c>
    </row>
    <row r="1770" spans="1:13" x14ac:dyDescent="0.2">
      <c r="A1770" t="s">
        <v>843</v>
      </c>
      <c r="B1770" t="str">
        <f t="shared" si="162"/>
        <v>P</v>
      </c>
      <c r="C1770" t="str">
        <f t="shared" si="163"/>
        <v>S</v>
      </c>
      <c r="D1770" s="3">
        <v>23671.894</v>
      </c>
      <c r="E1770" s="3">
        <v>1800.0219999999999</v>
      </c>
      <c r="F1770" s="3">
        <v>22843.492956998001</v>
      </c>
      <c r="G1770" s="3">
        <v>14.479342222213701</v>
      </c>
      <c r="H1770" s="3">
        <f t="shared" si="164"/>
        <v>3.4995131483860096</v>
      </c>
      <c r="I1770" s="3">
        <f t="shared" si="165"/>
        <v>8.0439806970213149E-3</v>
      </c>
      <c r="J1770" s="26">
        <v>22915.546409999999</v>
      </c>
      <c r="K1770" s="26">
        <v>3.5703558919999998</v>
      </c>
      <c r="L1770" s="3">
        <f t="shared" si="166"/>
        <v>3.1951291687940189</v>
      </c>
      <c r="M1770" s="3">
        <f t="shared" si="167"/>
        <v>1.9835068082501212E-3</v>
      </c>
    </row>
    <row r="1771" spans="1:13" x14ac:dyDescent="0.2">
      <c r="A1771" t="s">
        <v>1301</v>
      </c>
      <c r="B1771" t="str">
        <f t="shared" si="162"/>
        <v>P</v>
      </c>
      <c r="C1771" t="str">
        <f t="shared" si="163"/>
        <v>S</v>
      </c>
      <c r="D1771" s="3">
        <v>20110.921999999999</v>
      </c>
      <c r="E1771" s="3">
        <v>14.244999999999999</v>
      </c>
      <c r="F1771" s="3">
        <v>19625.9625905961</v>
      </c>
      <c r="G1771" s="3">
        <v>15.2982621192932</v>
      </c>
      <c r="H1771" s="3">
        <f t="shared" si="164"/>
        <v>2.4114230536218004</v>
      </c>
      <c r="I1771" s="3">
        <f t="shared" si="165"/>
        <v>1.0739390747134574</v>
      </c>
      <c r="J1771" s="26">
        <v>19866.962390000001</v>
      </c>
      <c r="K1771" s="26">
        <v>4.7133030890000001</v>
      </c>
      <c r="L1771" s="3">
        <f t="shared" si="166"/>
        <v>1.213070241135628</v>
      </c>
      <c r="M1771" s="3">
        <f t="shared" si="167"/>
        <v>0.33087420772200776</v>
      </c>
    </row>
    <row r="1772" spans="1:13" x14ac:dyDescent="0.2">
      <c r="A1772" t="s">
        <v>1279</v>
      </c>
      <c r="B1772" t="str">
        <f t="shared" si="162"/>
        <v>P</v>
      </c>
      <c r="C1772" t="str">
        <f t="shared" si="163"/>
        <v>S</v>
      </c>
      <c r="D1772" s="3">
        <v>24092.34</v>
      </c>
      <c r="E1772" s="3">
        <v>1800.018</v>
      </c>
      <c r="F1772" s="3">
        <v>23415.190224326401</v>
      </c>
      <c r="G1772" s="3">
        <v>18.334749221801701</v>
      </c>
      <c r="H1772" s="3">
        <f t="shared" si="164"/>
        <v>2.810643447973916</v>
      </c>
      <c r="I1772" s="3">
        <f t="shared" si="165"/>
        <v>1.0185869931190522E-2</v>
      </c>
      <c r="J1772" s="26">
        <v>23738.710650000001</v>
      </c>
      <c r="K1772" s="26">
        <v>6.0618929860000001</v>
      </c>
      <c r="L1772" s="3">
        <f t="shared" si="166"/>
        <v>1.4678082328242057</v>
      </c>
      <c r="M1772" s="3">
        <f t="shared" si="167"/>
        <v>3.3676846487090684E-3</v>
      </c>
    </row>
    <row r="1773" spans="1:13" x14ac:dyDescent="0.2">
      <c r="A1773" t="s">
        <v>826</v>
      </c>
      <c r="B1773" t="str">
        <f t="shared" si="162"/>
        <v>P</v>
      </c>
      <c r="C1773" t="str">
        <f t="shared" si="163"/>
        <v>S</v>
      </c>
      <c r="D1773" s="3">
        <v>17901.835999999999</v>
      </c>
      <c r="E1773" s="3">
        <v>4.5759999999999996</v>
      </c>
      <c r="F1773" s="3">
        <v>17308.114643976998</v>
      </c>
      <c r="G1773" s="3">
        <v>3.4036238193511901</v>
      </c>
      <c r="H1773" s="3">
        <f t="shared" si="164"/>
        <v>3.3165389070875255</v>
      </c>
      <c r="I1773" s="3">
        <f t="shared" si="165"/>
        <v>0.74379891157150135</v>
      </c>
      <c r="J1773" s="26">
        <v>17493.2608</v>
      </c>
      <c r="K1773" s="26">
        <v>3.419579744</v>
      </c>
      <c r="L1773" s="3">
        <f t="shared" si="166"/>
        <v>2.282308920716285</v>
      </c>
      <c r="M1773" s="3">
        <f t="shared" si="167"/>
        <v>0.74728578321678329</v>
      </c>
    </row>
    <row r="1774" spans="1:13" x14ac:dyDescent="0.2">
      <c r="A1774" t="s">
        <v>1995</v>
      </c>
      <c r="B1774" t="str">
        <f t="shared" si="162"/>
        <v>P</v>
      </c>
      <c r="C1774" t="str">
        <f t="shared" si="163"/>
        <v>S</v>
      </c>
      <c r="D1774" s="3">
        <v>18341.117999999999</v>
      </c>
      <c r="E1774" s="3">
        <v>4.4889999999999999</v>
      </c>
      <c r="F1774" s="3">
        <v>17836.774200332598</v>
      </c>
      <c r="G1774" s="3">
        <v>4.6995489597320503</v>
      </c>
      <c r="H1774" s="3">
        <f t="shared" si="164"/>
        <v>2.7497985655367367</v>
      </c>
      <c r="I1774" s="3">
        <f t="shared" si="165"/>
        <v>1.046903310254411</v>
      </c>
      <c r="J1774" s="26">
        <v>18154.867590000002</v>
      </c>
      <c r="K1774" s="26">
        <v>3.69448328</v>
      </c>
      <c r="L1774" s="3">
        <f t="shared" si="166"/>
        <v>1.0154801359437136</v>
      </c>
      <c r="M1774" s="3">
        <f t="shared" si="167"/>
        <v>0.82300808197816888</v>
      </c>
    </row>
    <row r="1775" spans="1:13" x14ac:dyDescent="0.2">
      <c r="A1775" t="s">
        <v>1066</v>
      </c>
      <c r="B1775" t="str">
        <f t="shared" si="162"/>
        <v>P</v>
      </c>
      <c r="C1775" t="str">
        <f t="shared" si="163"/>
        <v>S</v>
      </c>
      <c r="D1775" s="3">
        <v>16985.437000000002</v>
      </c>
      <c r="E1775" s="3">
        <v>4.7679999999999998</v>
      </c>
      <c r="F1775" s="3">
        <v>16357.394287045299</v>
      </c>
      <c r="G1775" s="3">
        <v>4.7292730808258003</v>
      </c>
      <c r="H1775" s="3">
        <f t="shared" si="164"/>
        <v>3.6975363834012769</v>
      </c>
      <c r="I1775" s="3">
        <f t="shared" si="165"/>
        <v>0.99187774346178703</v>
      </c>
      <c r="J1775" s="26">
        <v>16710.59836</v>
      </c>
      <c r="K1775" s="26">
        <v>3.7424817090000002</v>
      </c>
      <c r="L1775" s="3">
        <f t="shared" si="166"/>
        <v>1.6180840092604136</v>
      </c>
      <c r="M1775" s="3">
        <f t="shared" si="167"/>
        <v>0.78491646581375851</v>
      </c>
    </row>
    <row r="1776" spans="1:13" x14ac:dyDescent="0.2">
      <c r="A1776" t="s">
        <v>996</v>
      </c>
      <c r="B1776" t="str">
        <f t="shared" si="162"/>
        <v>P</v>
      </c>
      <c r="C1776" t="str">
        <f t="shared" si="163"/>
        <v>S</v>
      </c>
      <c r="D1776" s="3">
        <v>21159.445</v>
      </c>
      <c r="E1776" s="3">
        <v>4.5869999999999997</v>
      </c>
      <c r="F1776" s="3">
        <v>20512.131527606802</v>
      </c>
      <c r="G1776" s="3">
        <v>5.96205377578735</v>
      </c>
      <c r="H1776" s="3">
        <f t="shared" si="164"/>
        <v>3.0592176325664404</v>
      </c>
      <c r="I1776" s="3">
        <f t="shared" si="165"/>
        <v>1.2997719153667648</v>
      </c>
      <c r="J1776" s="26">
        <v>20744.39545</v>
      </c>
      <c r="K1776" s="26">
        <v>3.75465107</v>
      </c>
      <c r="L1776" s="3">
        <f t="shared" si="166"/>
        <v>1.9615332538258907</v>
      </c>
      <c r="M1776" s="3">
        <f t="shared" si="167"/>
        <v>0.81854176367996512</v>
      </c>
    </row>
    <row r="1777" spans="1:13" x14ac:dyDescent="0.2">
      <c r="A1777" t="s">
        <v>265</v>
      </c>
      <c r="B1777" t="str">
        <f t="shared" si="162"/>
        <v>P</v>
      </c>
      <c r="C1777" t="str">
        <f t="shared" si="163"/>
        <v>S</v>
      </c>
      <c r="D1777" s="3">
        <v>24779.579000000002</v>
      </c>
      <c r="E1777" s="3">
        <v>1052.3409999999999</v>
      </c>
      <c r="F1777" s="3">
        <v>24216.248748493701</v>
      </c>
      <c r="G1777" s="3">
        <v>17.451073169708199</v>
      </c>
      <c r="H1777" s="3">
        <f t="shared" si="164"/>
        <v>2.2733649006155452</v>
      </c>
      <c r="I1777" s="3">
        <f t="shared" si="165"/>
        <v>1.6583097275225618E-2</v>
      </c>
      <c r="J1777" s="26">
        <v>24420.36796</v>
      </c>
      <c r="K1777" s="26">
        <v>3.8725428580000001</v>
      </c>
      <c r="L1777" s="3">
        <f t="shared" si="166"/>
        <v>1.4496252741017188</v>
      </c>
      <c r="M1777" s="3">
        <f t="shared" si="167"/>
        <v>3.6799315602071957E-3</v>
      </c>
    </row>
    <row r="1778" spans="1:13" x14ac:dyDescent="0.2">
      <c r="A1778" t="s">
        <v>468</v>
      </c>
      <c r="B1778" t="str">
        <f t="shared" si="162"/>
        <v>P</v>
      </c>
      <c r="C1778" t="str">
        <f t="shared" si="163"/>
        <v>S</v>
      </c>
      <c r="D1778" s="3">
        <v>24461.548999999999</v>
      </c>
      <c r="E1778" s="3">
        <v>517.73699999999997</v>
      </c>
      <c r="F1778" s="3">
        <v>23842.7352710616</v>
      </c>
      <c r="G1778" s="3">
        <v>16.7808661460876</v>
      </c>
      <c r="H1778" s="3">
        <f t="shared" si="164"/>
        <v>2.5297405693253499</v>
      </c>
      <c r="I1778" s="3">
        <f t="shared" si="165"/>
        <v>3.2411950751226201E-2</v>
      </c>
      <c r="J1778" s="26">
        <v>23942.857080000002</v>
      </c>
      <c r="K1778" s="26">
        <v>4.9900641439999998</v>
      </c>
      <c r="L1778" s="3">
        <f t="shared" si="166"/>
        <v>2.1204377531447314</v>
      </c>
      <c r="M1778" s="3">
        <f t="shared" si="167"/>
        <v>9.638222000745553E-3</v>
      </c>
    </row>
    <row r="1779" spans="1:13" x14ac:dyDescent="0.2">
      <c r="A1779" t="s">
        <v>1318</v>
      </c>
      <c r="B1779" t="str">
        <f t="shared" si="162"/>
        <v>P</v>
      </c>
      <c r="C1779" t="str">
        <f t="shared" si="163"/>
        <v>S</v>
      </c>
      <c r="D1779" s="3">
        <v>17033.067999999999</v>
      </c>
      <c r="E1779" s="3">
        <v>6.407</v>
      </c>
      <c r="F1779" s="3">
        <v>16503.507487518898</v>
      </c>
      <c r="G1779" s="3">
        <v>5.7647039890289298</v>
      </c>
      <c r="H1779" s="3">
        <f t="shared" si="164"/>
        <v>3.1090142567451791</v>
      </c>
      <c r="I1779" s="3">
        <f t="shared" si="165"/>
        <v>0.89975089574355072</v>
      </c>
      <c r="J1779" s="26">
        <v>16776.618200000001</v>
      </c>
      <c r="K1779" s="26">
        <v>6.3721909520000004</v>
      </c>
      <c r="L1779" s="3">
        <f t="shared" si="166"/>
        <v>1.5055995784200387</v>
      </c>
      <c r="M1779" s="3">
        <f t="shared" si="167"/>
        <v>0.99456702856250978</v>
      </c>
    </row>
    <row r="1780" spans="1:13" x14ac:dyDescent="0.2">
      <c r="A1780" t="s">
        <v>1560</v>
      </c>
      <c r="B1780" t="str">
        <f t="shared" ref="B1780:B1843" si="168">IF(LEFT(A1780,1)="N","N","P")</f>
        <v>P</v>
      </c>
      <c r="C1780" t="str">
        <f t="shared" si="163"/>
        <v>S</v>
      </c>
      <c r="D1780" s="3">
        <v>23853.294000000002</v>
      </c>
      <c r="E1780" s="3">
        <v>567.87</v>
      </c>
      <c r="F1780" s="3">
        <v>23139.276157174801</v>
      </c>
      <c r="G1780" s="3">
        <v>16.837430000305101</v>
      </c>
      <c r="H1780" s="3">
        <f t="shared" si="164"/>
        <v>2.9933720802887858</v>
      </c>
      <c r="I1780" s="3">
        <f t="shared" si="165"/>
        <v>2.9650148802199624E-2</v>
      </c>
      <c r="J1780" s="26">
        <v>23469.452140000001</v>
      </c>
      <c r="K1780" s="26">
        <v>3.6734669210000002</v>
      </c>
      <c r="L1780" s="3">
        <f t="shared" si="166"/>
        <v>1.6091775836075319</v>
      </c>
      <c r="M1780" s="3">
        <f t="shared" si="167"/>
        <v>6.4688518868755178E-3</v>
      </c>
    </row>
    <row r="1781" spans="1:13" x14ac:dyDescent="0.2">
      <c r="A1781" t="s">
        <v>734</v>
      </c>
      <c r="B1781" t="str">
        <f t="shared" si="168"/>
        <v>P</v>
      </c>
      <c r="C1781" t="str">
        <f t="shared" si="163"/>
        <v>S</v>
      </c>
      <c r="D1781" s="3">
        <v>24503.161</v>
      </c>
      <c r="E1781" s="3">
        <v>591.98599999999999</v>
      </c>
      <c r="F1781" s="3">
        <v>23787.232698089399</v>
      </c>
      <c r="G1781" s="3">
        <v>17.3552629947662</v>
      </c>
      <c r="H1781" s="3">
        <f t="shared" si="164"/>
        <v>2.9217793651627257</v>
      </c>
      <c r="I1781" s="3">
        <f t="shared" si="165"/>
        <v>2.9317015934103508E-2</v>
      </c>
      <c r="J1781" s="26">
        <v>24059.079010000001</v>
      </c>
      <c r="K1781" s="26">
        <v>3.6202523709999999</v>
      </c>
      <c r="L1781" s="3">
        <f t="shared" si="166"/>
        <v>1.8123457214356906</v>
      </c>
      <c r="M1781" s="3">
        <f t="shared" si="167"/>
        <v>6.1154357890220376E-3</v>
      </c>
    </row>
    <row r="1782" spans="1:13" x14ac:dyDescent="0.2">
      <c r="A1782" t="s">
        <v>20</v>
      </c>
      <c r="B1782" t="str">
        <f t="shared" si="168"/>
        <v>P</v>
      </c>
      <c r="C1782" t="str">
        <f t="shared" si="163"/>
        <v>S</v>
      </c>
      <c r="D1782" s="3">
        <v>16667.233</v>
      </c>
      <c r="E1782" s="3">
        <v>6.0350000000000001</v>
      </c>
      <c r="F1782" s="3">
        <v>16261.3661254983</v>
      </c>
      <c r="G1782" s="3">
        <v>3.4651410579681299</v>
      </c>
      <c r="H1782" s="3">
        <f t="shared" si="164"/>
        <v>2.4351185016835144</v>
      </c>
      <c r="I1782" s="3">
        <f t="shared" si="165"/>
        <v>0.57417416039239932</v>
      </c>
      <c r="J1782" s="26">
        <v>16422.078969999999</v>
      </c>
      <c r="K1782" s="26">
        <v>3.4547810550000002</v>
      </c>
      <c r="L1782" s="3">
        <f t="shared" si="166"/>
        <v>1.4708741996947035</v>
      </c>
      <c r="M1782" s="3">
        <f t="shared" si="167"/>
        <v>0.57245750704225351</v>
      </c>
    </row>
    <row r="1783" spans="1:13" x14ac:dyDescent="0.2">
      <c r="A1783" t="s">
        <v>1363</v>
      </c>
      <c r="B1783" t="str">
        <f t="shared" si="168"/>
        <v>P</v>
      </c>
      <c r="C1783" t="str">
        <f t="shared" si="163"/>
        <v>S</v>
      </c>
      <c r="D1783" s="3">
        <v>24181.498</v>
      </c>
      <c r="E1783" s="3">
        <v>1800.0170000000001</v>
      </c>
      <c r="F1783" s="3">
        <v>23500.507134256099</v>
      </c>
      <c r="G1783" s="3">
        <v>30.0960693359375</v>
      </c>
      <c r="H1783" s="3">
        <f t="shared" si="164"/>
        <v>2.8161649280119079</v>
      </c>
      <c r="I1783" s="3">
        <f t="shared" si="165"/>
        <v>1.6719880609981738E-2</v>
      </c>
      <c r="J1783" s="26">
        <v>23628.967140000001</v>
      </c>
      <c r="K1783" s="26">
        <v>5.0900888440000003</v>
      </c>
      <c r="L1783" s="3">
        <f t="shared" si="166"/>
        <v>2.2849323065097082</v>
      </c>
      <c r="M1783" s="3">
        <f t="shared" si="167"/>
        <v>2.8278004285515082E-3</v>
      </c>
    </row>
    <row r="1784" spans="1:13" x14ac:dyDescent="0.2">
      <c r="A1784" t="s">
        <v>900</v>
      </c>
      <c r="B1784" t="str">
        <f t="shared" si="168"/>
        <v>P</v>
      </c>
      <c r="C1784" t="str">
        <f t="shared" si="163"/>
        <v>S</v>
      </c>
      <c r="D1784" s="3">
        <v>23936.960999999999</v>
      </c>
      <c r="E1784" s="3">
        <v>516.44100000000003</v>
      </c>
      <c r="F1784" s="3">
        <v>23182.4500323108</v>
      </c>
      <c r="G1784" s="3">
        <v>18.630993843078599</v>
      </c>
      <c r="H1784" s="3">
        <f t="shared" si="164"/>
        <v>3.1520750177484889</v>
      </c>
      <c r="I1784" s="3">
        <f t="shared" si="165"/>
        <v>3.6075745037823487E-2</v>
      </c>
      <c r="J1784" s="26">
        <v>23441.24986</v>
      </c>
      <c r="K1784" s="26">
        <v>3.4695069790000002</v>
      </c>
      <c r="L1784" s="3">
        <f t="shared" si="166"/>
        <v>2.0709025677904536</v>
      </c>
      <c r="M1784" s="3">
        <f t="shared" si="167"/>
        <v>6.7181090947465438E-3</v>
      </c>
    </row>
    <row r="1785" spans="1:13" x14ac:dyDescent="0.2">
      <c r="A1785" t="s">
        <v>334</v>
      </c>
      <c r="B1785" t="str">
        <f t="shared" si="168"/>
        <v>P</v>
      </c>
      <c r="C1785" t="str">
        <f t="shared" si="163"/>
        <v>S</v>
      </c>
      <c r="D1785" s="3">
        <v>17573.536</v>
      </c>
      <c r="E1785" s="3">
        <v>6.5540000000000003</v>
      </c>
      <c r="F1785" s="3">
        <v>17050.639373076701</v>
      </c>
      <c r="G1785" s="3">
        <v>4.6010107994079501</v>
      </c>
      <c r="H1785" s="3">
        <f t="shared" si="164"/>
        <v>2.9754775983803077</v>
      </c>
      <c r="I1785" s="3">
        <f t="shared" si="165"/>
        <v>0.7020156849874809</v>
      </c>
      <c r="J1785" s="26">
        <v>17333.627830000001</v>
      </c>
      <c r="K1785" s="26">
        <v>6.157040834</v>
      </c>
      <c r="L1785" s="3">
        <f t="shared" si="166"/>
        <v>1.365167317493752</v>
      </c>
      <c r="M1785" s="3">
        <f t="shared" si="167"/>
        <v>0.93943253494049428</v>
      </c>
    </row>
    <row r="1786" spans="1:13" x14ac:dyDescent="0.2">
      <c r="A1786" t="s">
        <v>1091</v>
      </c>
      <c r="B1786" t="str">
        <f t="shared" si="168"/>
        <v>P</v>
      </c>
      <c r="C1786" t="str">
        <f t="shared" si="163"/>
        <v>S</v>
      </c>
      <c r="D1786" s="3">
        <v>20295.355</v>
      </c>
      <c r="E1786" s="3">
        <v>6.9720000000000004</v>
      </c>
      <c r="F1786" s="3">
        <v>19732.163205606499</v>
      </c>
      <c r="G1786" s="3">
        <v>4.3647837638854901</v>
      </c>
      <c r="H1786" s="3">
        <f t="shared" si="164"/>
        <v>2.7749787791024128</v>
      </c>
      <c r="I1786" s="3">
        <f t="shared" si="165"/>
        <v>0.62604471656418381</v>
      </c>
      <c r="J1786" s="26">
        <v>19939.825260000001</v>
      </c>
      <c r="K1786" s="26">
        <v>3.5455129150000002</v>
      </c>
      <c r="L1786" s="3">
        <f t="shared" si="166"/>
        <v>1.7517788676275834</v>
      </c>
      <c r="M1786" s="3">
        <f t="shared" si="167"/>
        <v>0.5085359889558233</v>
      </c>
    </row>
    <row r="1787" spans="1:13" x14ac:dyDescent="0.2">
      <c r="A1787" t="s">
        <v>1104</v>
      </c>
      <c r="B1787" t="str">
        <f t="shared" si="168"/>
        <v>P</v>
      </c>
      <c r="C1787" t="str">
        <f t="shared" si="163"/>
        <v>S</v>
      </c>
      <c r="D1787" s="3">
        <v>17997.580000000002</v>
      </c>
      <c r="E1787" s="3">
        <v>8.4359999999999999</v>
      </c>
      <c r="F1787" s="3">
        <v>17402.263941999401</v>
      </c>
      <c r="G1787" s="3">
        <v>5.1523110866546604</v>
      </c>
      <c r="H1787" s="3">
        <f t="shared" si="164"/>
        <v>3.3077561427736426</v>
      </c>
      <c r="I1787" s="3">
        <f t="shared" si="165"/>
        <v>0.61075285522222145</v>
      </c>
      <c r="J1787" s="26">
        <v>17603.912120000001</v>
      </c>
      <c r="K1787" s="26">
        <v>3.5469722749999999</v>
      </c>
      <c r="L1787" s="3">
        <f t="shared" si="166"/>
        <v>2.1873378532002681</v>
      </c>
      <c r="M1787" s="3">
        <f t="shared" si="167"/>
        <v>0.42045664710763392</v>
      </c>
    </row>
    <row r="1788" spans="1:13" x14ac:dyDescent="0.2">
      <c r="A1788" t="s">
        <v>1416</v>
      </c>
      <c r="B1788" t="str">
        <f t="shared" si="168"/>
        <v>P</v>
      </c>
      <c r="C1788" t="str">
        <f t="shared" si="163"/>
        <v>S</v>
      </c>
      <c r="D1788" s="3">
        <v>17886.010999999999</v>
      </c>
      <c r="E1788" s="3">
        <v>3.3780000000000001</v>
      </c>
      <c r="F1788" s="3">
        <v>17388.5550740238</v>
      </c>
      <c r="G1788" s="3">
        <v>4.12306308746337</v>
      </c>
      <c r="H1788" s="3">
        <f t="shared" si="164"/>
        <v>2.78125696096351</v>
      </c>
      <c r="I1788" s="3">
        <f t="shared" si="165"/>
        <v>1.22056337698738</v>
      </c>
      <c r="J1788" s="26">
        <v>17690.975050000001</v>
      </c>
      <c r="K1788" s="26">
        <v>3.8904619220000001</v>
      </c>
      <c r="L1788" s="3">
        <f t="shared" si="166"/>
        <v>1.0904384996743974</v>
      </c>
      <c r="M1788" s="3">
        <f t="shared" si="167"/>
        <v>1.1517057199526346</v>
      </c>
    </row>
    <row r="1789" spans="1:13" x14ac:dyDescent="0.2">
      <c r="A1789" t="s">
        <v>744</v>
      </c>
      <c r="B1789" t="str">
        <f t="shared" si="168"/>
        <v>P</v>
      </c>
      <c r="C1789" t="str">
        <f t="shared" si="163"/>
        <v>S</v>
      </c>
      <c r="D1789" s="3">
        <v>25382.683000000001</v>
      </c>
      <c r="E1789" s="3">
        <v>345.44299999999998</v>
      </c>
      <c r="F1789" s="3">
        <v>24784.519905672001</v>
      </c>
      <c r="G1789" s="3">
        <v>18.3576562404632</v>
      </c>
      <c r="H1789" s="3">
        <f t="shared" si="164"/>
        <v>2.3565794613910582</v>
      </c>
      <c r="I1789" s="3">
        <f t="shared" si="165"/>
        <v>5.3142359927580526E-2</v>
      </c>
      <c r="J1789" s="26">
        <v>24877.950280000001</v>
      </c>
      <c r="K1789" s="26">
        <v>3.537488937</v>
      </c>
      <c r="L1789" s="3">
        <f t="shared" si="166"/>
        <v>1.9884923906586232</v>
      </c>
      <c r="M1789" s="3">
        <f t="shared" si="167"/>
        <v>1.024044180081808E-2</v>
      </c>
    </row>
    <row r="1790" spans="1:13" x14ac:dyDescent="0.2">
      <c r="A1790" t="s">
        <v>332</v>
      </c>
      <c r="B1790" t="str">
        <f t="shared" si="168"/>
        <v>P</v>
      </c>
      <c r="C1790" t="str">
        <f t="shared" si="163"/>
        <v>S</v>
      </c>
      <c r="D1790" s="3">
        <v>22953.13</v>
      </c>
      <c r="E1790" s="3">
        <v>1033.2460000000001</v>
      </c>
      <c r="F1790" s="3">
        <v>22248.697322467899</v>
      </c>
      <c r="G1790" s="3">
        <v>17.091652870178201</v>
      </c>
      <c r="H1790" s="3">
        <f t="shared" si="164"/>
        <v>3.0690048700639188</v>
      </c>
      <c r="I1790" s="3">
        <f t="shared" si="165"/>
        <v>1.6541707270270777E-2</v>
      </c>
      <c r="J1790" s="26">
        <v>22385.66577</v>
      </c>
      <c r="K1790" s="26">
        <v>3.7145409580000002</v>
      </c>
      <c r="L1790" s="3">
        <f t="shared" si="166"/>
        <v>2.4722738467477043</v>
      </c>
      <c r="M1790" s="3">
        <f t="shared" si="167"/>
        <v>3.5950208933787304E-3</v>
      </c>
    </row>
    <row r="1791" spans="1:13" x14ac:dyDescent="0.2">
      <c r="A1791" t="s">
        <v>865</v>
      </c>
      <c r="B1791" t="str">
        <f t="shared" si="168"/>
        <v>P</v>
      </c>
      <c r="C1791" t="str">
        <f t="shared" si="163"/>
        <v>S</v>
      </c>
      <c r="D1791" s="3">
        <v>24897.128000000001</v>
      </c>
      <c r="E1791" s="3">
        <v>509.47</v>
      </c>
      <c r="F1791" s="3">
        <v>24175.017490372698</v>
      </c>
      <c r="G1791" s="3">
        <v>19.410623073577799</v>
      </c>
      <c r="H1791" s="3">
        <f t="shared" si="164"/>
        <v>2.9003767407521952</v>
      </c>
      <c r="I1791" s="3">
        <f t="shared" si="165"/>
        <v>3.8099638984783794E-2</v>
      </c>
      <c r="J1791" s="26">
        <v>24366.588199999998</v>
      </c>
      <c r="K1791" s="26">
        <v>4.6320531369999998</v>
      </c>
      <c r="L1791" s="3">
        <f t="shared" si="166"/>
        <v>2.1309277118228347</v>
      </c>
      <c r="M1791" s="3">
        <f t="shared" si="167"/>
        <v>9.0919055822717715E-3</v>
      </c>
    </row>
    <row r="1792" spans="1:13" x14ac:dyDescent="0.2">
      <c r="A1792" t="s">
        <v>1233</v>
      </c>
      <c r="B1792" t="str">
        <f t="shared" si="168"/>
        <v>P</v>
      </c>
      <c r="C1792" t="str">
        <f t="shared" si="163"/>
        <v>S</v>
      </c>
      <c r="D1792" s="3">
        <v>18011.475999999999</v>
      </c>
      <c r="E1792" s="3">
        <v>4.9489999999999998</v>
      </c>
      <c r="F1792" s="3">
        <v>17554.801533734601</v>
      </c>
      <c r="G1792" s="3">
        <v>4.8283541202545104</v>
      </c>
      <c r="H1792" s="3">
        <f t="shared" si="164"/>
        <v>2.5354638690654685</v>
      </c>
      <c r="I1792" s="3">
        <f t="shared" si="165"/>
        <v>0.97562217018680752</v>
      </c>
      <c r="J1792" s="26">
        <v>17787.427360000001</v>
      </c>
      <c r="K1792" s="26">
        <v>3.492469072</v>
      </c>
      <c r="L1792" s="3">
        <f t="shared" si="166"/>
        <v>1.2439215975414635</v>
      </c>
      <c r="M1792" s="3">
        <f t="shared" si="167"/>
        <v>0.70569187148918977</v>
      </c>
    </row>
    <row r="1793" spans="1:13" x14ac:dyDescent="0.2">
      <c r="A1793" t="s">
        <v>1245</v>
      </c>
      <c r="B1793" t="str">
        <f t="shared" si="168"/>
        <v>P</v>
      </c>
      <c r="C1793" t="str">
        <f t="shared" si="163"/>
        <v>S</v>
      </c>
      <c r="D1793" s="3">
        <v>19250.844000000001</v>
      </c>
      <c r="E1793" s="3">
        <v>16.045999999999999</v>
      </c>
      <c r="F1793" s="3">
        <v>18545.595685973101</v>
      </c>
      <c r="G1793" s="3">
        <v>7.0841789245605398</v>
      </c>
      <c r="H1793" s="3">
        <f t="shared" si="164"/>
        <v>3.6634669837171794</v>
      </c>
      <c r="I1793" s="3">
        <f t="shared" si="165"/>
        <v>0.44149189359095975</v>
      </c>
      <c r="J1793" s="26">
        <v>18999.148069999999</v>
      </c>
      <c r="K1793" s="26">
        <v>4.2482039929999997</v>
      </c>
      <c r="L1793" s="3">
        <f t="shared" si="166"/>
        <v>1.3074540004583781</v>
      </c>
      <c r="M1793" s="3">
        <f t="shared" si="167"/>
        <v>0.26475158874485855</v>
      </c>
    </row>
    <row r="1794" spans="1:13" x14ac:dyDescent="0.2">
      <c r="A1794" t="s">
        <v>299</v>
      </c>
      <c r="B1794" t="str">
        <f t="shared" si="168"/>
        <v>P</v>
      </c>
      <c r="C1794" t="str">
        <f t="shared" si="163"/>
        <v>S</v>
      </c>
      <c r="D1794" s="3">
        <v>20406.038</v>
      </c>
      <c r="E1794" s="3">
        <v>15.433999999999999</v>
      </c>
      <c r="F1794" s="3">
        <v>19861.086831519799</v>
      </c>
      <c r="G1794" s="3">
        <v>5.3277649879455504</v>
      </c>
      <c r="H1794" s="3">
        <f t="shared" si="164"/>
        <v>2.6705388301256807</v>
      </c>
      <c r="I1794" s="3">
        <f t="shared" si="165"/>
        <v>0.34519664299245501</v>
      </c>
      <c r="J1794" s="26">
        <v>20169.513070000001</v>
      </c>
      <c r="K1794" s="26">
        <v>3.5063700679999998</v>
      </c>
      <c r="L1794" s="3">
        <f t="shared" si="166"/>
        <v>1.1590928626125248</v>
      </c>
      <c r="M1794" s="3">
        <f t="shared" si="167"/>
        <v>0.22718479124011923</v>
      </c>
    </row>
    <row r="1795" spans="1:13" x14ac:dyDescent="0.2">
      <c r="A1795" t="s">
        <v>710</v>
      </c>
      <c r="B1795" t="str">
        <f t="shared" si="168"/>
        <v>P</v>
      </c>
      <c r="C1795" t="str">
        <f t="shared" si="163"/>
        <v>S</v>
      </c>
      <c r="D1795" s="3">
        <v>20205.679</v>
      </c>
      <c r="E1795" s="3">
        <v>5.9039999999999999</v>
      </c>
      <c r="F1795" s="3">
        <v>19683.9694725103</v>
      </c>
      <c r="G1795" s="3">
        <v>5.8514089584350497</v>
      </c>
      <c r="H1795" s="3">
        <f t="shared" si="164"/>
        <v>2.581994534752829</v>
      </c>
      <c r="I1795" s="3">
        <f t="shared" si="165"/>
        <v>0.99109230325796915</v>
      </c>
      <c r="J1795" s="26">
        <v>19909.347310000001</v>
      </c>
      <c r="K1795" s="26">
        <v>3.423868895</v>
      </c>
      <c r="L1795" s="3">
        <f t="shared" si="166"/>
        <v>1.4665762531415008</v>
      </c>
      <c r="M1795" s="3">
        <f t="shared" si="167"/>
        <v>0.5799235933265583</v>
      </c>
    </row>
    <row r="1796" spans="1:13" x14ac:dyDescent="0.2">
      <c r="A1796" t="s">
        <v>745</v>
      </c>
      <c r="B1796" t="str">
        <f t="shared" si="168"/>
        <v>P</v>
      </c>
      <c r="C1796" t="str">
        <f t="shared" ref="C1796:C1859" si="169" xml:space="preserve"> IF(B1796="P",LEFT(A1796,1),MID(A1796,2,1))</f>
        <v>S</v>
      </c>
      <c r="D1796" s="3">
        <v>18491.182000000001</v>
      </c>
      <c r="E1796" s="3">
        <v>9.4770000000000003</v>
      </c>
      <c r="F1796" s="3">
        <v>17823.213531601901</v>
      </c>
      <c r="G1796" s="3">
        <v>4.3106610774993896</v>
      </c>
      <c r="H1796" s="3">
        <f t="shared" ref="H1796:H1859" si="170">(D1796-F1796)*100/D1796</f>
        <v>3.6123621972792193</v>
      </c>
      <c r="I1796" s="3">
        <f t="shared" ref="I1796:I1859" si="171">G1796/E1796</f>
        <v>0.4548550255882019</v>
      </c>
      <c r="J1796" s="26">
        <v>18170.793549999999</v>
      </c>
      <c r="K1796" s="26">
        <v>3.4830088620000001</v>
      </c>
      <c r="L1796" s="3">
        <f t="shared" ref="L1796:L1859" si="172">(D1796-J1796)*100/D1796</f>
        <v>1.7326553272797931</v>
      </c>
      <c r="M1796" s="3">
        <f t="shared" ref="M1796:M1859" si="173">K1796/E1796</f>
        <v>0.36752230262741375</v>
      </c>
    </row>
    <row r="1797" spans="1:13" x14ac:dyDescent="0.2">
      <c r="A1797" t="s">
        <v>1090</v>
      </c>
      <c r="B1797" t="str">
        <f t="shared" si="168"/>
        <v>P</v>
      </c>
      <c r="C1797" t="str">
        <f t="shared" si="169"/>
        <v>S</v>
      </c>
      <c r="D1797" s="3">
        <v>17384.280999999999</v>
      </c>
      <c r="E1797" s="3">
        <v>5.0140000000000002</v>
      </c>
      <c r="F1797" s="3">
        <v>16687.359168682498</v>
      </c>
      <c r="G1797" s="3">
        <v>4.7882299423217702</v>
      </c>
      <c r="H1797" s="3">
        <f t="shared" si="170"/>
        <v>4.0089195021496753</v>
      </c>
      <c r="I1797" s="3">
        <f t="shared" si="171"/>
        <v>0.95497206667765655</v>
      </c>
      <c r="J1797" s="26">
        <v>17011.607929999998</v>
      </c>
      <c r="K1797" s="26">
        <v>3.589724779</v>
      </c>
      <c r="L1797" s="3">
        <f t="shared" si="172"/>
        <v>2.1437358841588026</v>
      </c>
      <c r="M1797" s="3">
        <f t="shared" si="173"/>
        <v>0.71594032289589149</v>
      </c>
    </row>
    <row r="1798" spans="1:13" x14ac:dyDescent="0.2">
      <c r="A1798" t="s">
        <v>574</v>
      </c>
      <c r="B1798" t="str">
        <f t="shared" si="168"/>
        <v>P</v>
      </c>
      <c r="C1798" t="str">
        <f t="shared" si="169"/>
        <v>S</v>
      </c>
      <c r="D1798" s="3">
        <v>17021.228999999999</v>
      </c>
      <c r="E1798" s="3">
        <v>5.4379999999999997</v>
      </c>
      <c r="F1798" s="3">
        <v>16401.896175852798</v>
      </c>
      <c r="G1798" s="3">
        <v>5.5351936817169101</v>
      </c>
      <c r="H1798" s="3">
        <f t="shared" si="170"/>
        <v>3.6385905162735366</v>
      </c>
      <c r="I1798" s="3">
        <f t="shared" si="171"/>
        <v>1.0178730565864123</v>
      </c>
      <c r="J1798" s="26">
        <v>16657.57487</v>
      </c>
      <c r="K1798" s="26">
        <v>3.4375760560000002</v>
      </c>
      <c r="L1798" s="3">
        <f t="shared" si="172"/>
        <v>2.1364739878653829</v>
      </c>
      <c r="M1798" s="3">
        <f t="shared" si="173"/>
        <v>0.63213976756160362</v>
      </c>
    </row>
    <row r="1799" spans="1:13" x14ac:dyDescent="0.2">
      <c r="A1799" t="s">
        <v>1027</v>
      </c>
      <c r="B1799" t="str">
        <f t="shared" si="168"/>
        <v>P</v>
      </c>
      <c r="C1799" t="str">
        <f t="shared" si="169"/>
        <v>S</v>
      </c>
      <c r="D1799" s="3">
        <v>17094.829000000002</v>
      </c>
      <c r="E1799" s="3">
        <v>4.8390000000000004</v>
      </c>
      <c r="F1799" s="3">
        <v>16540.843929828901</v>
      </c>
      <c r="G1799" s="3">
        <v>4.09659576416015</v>
      </c>
      <c r="H1799" s="3">
        <f t="shared" si="170"/>
        <v>3.2406587405530654</v>
      </c>
      <c r="I1799" s="3">
        <f t="shared" si="171"/>
        <v>0.84657899651997304</v>
      </c>
      <c r="J1799" s="26">
        <v>16864.92282</v>
      </c>
      <c r="K1799" s="26">
        <v>3.7419588570000002</v>
      </c>
      <c r="L1799" s="3">
        <f t="shared" si="172"/>
        <v>1.3448872755615264</v>
      </c>
      <c r="M1799" s="3">
        <f t="shared" si="173"/>
        <v>0.77329176627402352</v>
      </c>
    </row>
    <row r="1800" spans="1:13" x14ac:dyDescent="0.2">
      <c r="A1800" t="s">
        <v>351</v>
      </c>
      <c r="B1800" t="str">
        <f t="shared" si="168"/>
        <v>P</v>
      </c>
      <c r="C1800" t="str">
        <f t="shared" si="169"/>
        <v>S</v>
      </c>
      <c r="D1800" s="3">
        <v>20461.583999999999</v>
      </c>
      <c r="E1800" s="3">
        <v>5.4790000000000001</v>
      </c>
      <c r="F1800" s="3">
        <v>19844.404391960201</v>
      </c>
      <c r="G1800" s="3">
        <v>7.9475002288818297</v>
      </c>
      <c r="H1800" s="3">
        <f t="shared" si="170"/>
        <v>3.0162846045535776</v>
      </c>
      <c r="I1800" s="3">
        <f t="shared" si="171"/>
        <v>1.4505384611939824</v>
      </c>
      <c r="J1800" s="26">
        <v>20025.99696</v>
      </c>
      <c r="K1800" s="26">
        <v>3.6321058270000002</v>
      </c>
      <c r="L1800" s="3">
        <f t="shared" si="172"/>
        <v>2.1288041043156705</v>
      </c>
      <c r="M1800" s="3">
        <f t="shared" si="173"/>
        <v>0.66291400383281618</v>
      </c>
    </row>
    <row r="1801" spans="1:13" x14ac:dyDescent="0.2">
      <c r="A1801" t="s">
        <v>1269</v>
      </c>
      <c r="B1801" t="str">
        <f t="shared" si="168"/>
        <v>P</v>
      </c>
      <c r="C1801" t="str">
        <f t="shared" si="169"/>
        <v>S</v>
      </c>
      <c r="D1801" s="3">
        <v>25180.151999999998</v>
      </c>
      <c r="E1801" s="3">
        <v>359.68099999999998</v>
      </c>
      <c r="F1801" s="3">
        <v>24484.084363178401</v>
      </c>
      <c r="G1801" s="3">
        <v>28.957703828811599</v>
      </c>
      <c r="H1801" s="3">
        <f t="shared" si="170"/>
        <v>2.7643504170332145</v>
      </c>
      <c r="I1801" s="3">
        <f t="shared" si="171"/>
        <v>8.0509406470766043E-2</v>
      </c>
      <c r="J1801" s="26">
        <v>24850.278340000001</v>
      </c>
      <c r="K1801" s="26">
        <v>9.1162362100000003</v>
      </c>
      <c r="L1801" s="3">
        <f t="shared" si="172"/>
        <v>1.3100542840249634</v>
      </c>
      <c r="M1801" s="3">
        <f t="shared" si="173"/>
        <v>2.5345337145971016E-2</v>
      </c>
    </row>
    <row r="1802" spans="1:13" x14ac:dyDescent="0.2">
      <c r="A1802" t="s">
        <v>64</v>
      </c>
      <c r="B1802" t="str">
        <f t="shared" si="168"/>
        <v>P</v>
      </c>
      <c r="C1802" t="str">
        <f t="shared" si="169"/>
        <v>S</v>
      </c>
      <c r="D1802" s="3">
        <v>18417.496999999999</v>
      </c>
      <c r="E1802" s="3">
        <v>5.0759999999999996</v>
      </c>
      <c r="F1802" s="3">
        <v>17954.114740627199</v>
      </c>
      <c r="G1802" s="3">
        <v>4.1514019966125399</v>
      </c>
      <c r="H1802" s="3">
        <f t="shared" si="170"/>
        <v>2.5159893299985336</v>
      </c>
      <c r="I1802" s="3">
        <f t="shared" si="171"/>
        <v>0.81784909310727738</v>
      </c>
      <c r="J1802" s="26">
        <v>18157.71789</v>
      </c>
      <c r="K1802" s="26">
        <v>3.4367742539999999</v>
      </c>
      <c r="L1802" s="3">
        <f t="shared" si="172"/>
        <v>1.4105017093256456</v>
      </c>
      <c r="M1802" s="3">
        <f t="shared" si="173"/>
        <v>0.67706348581560283</v>
      </c>
    </row>
    <row r="1803" spans="1:13" x14ac:dyDescent="0.2">
      <c r="A1803" t="s">
        <v>600</v>
      </c>
      <c r="B1803" t="str">
        <f t="shared" si="168"/>
        <v>P</v>
      </c>
      <c r="C1803" t="str">
        <f t="shared" si="169"/>
        <v>S</v>
      </c>
      <c r="D1803" s="3">
        <v>35118.913</v>
      </c>
      <c r="E1803" s="3">
        <v>1800.03</v>
      </c>
      <c r="F1803" s="3">
        <v>33537.361470316901</v>
      </c>
      <c r="G1803" s="3">
        <v>17.207115888595499</v>
      </c>
      <c r="H1803" s="3">
        <f t="shared" si="170"/>
        <v>4.5034182284716495</v>
      </c>
      <c r="I1803" s="3">
        <f t="shared" si="171"/>
        <v>9.5593495045057583E-3</v>
      </c>
      <c r="J1803" s="26">
        <v>34754.685599999997</v>
      </c>
      <c r="K1803" s="26">
        <v>8.2082340719999998</v>
      </c>
      <c r="L1803" s="3">
        <f t="shared" si="172"/>
        <v>1.0371260636683242</v>
      </c>
      <c r="M1803" s="3">
        <f t="shared" si="173"/>
        <v>4.5600540390993479E-3</v>
      </c>
    </row>
    <row r="1804" spans="1:13" x14ac:dyDescent="0.2">
      <c r="A1804" t="s">
        <v>1181</v>
      </c>
      <c r="B1804" t="str">
        <f t="shared" si="168"/>
        <v>P</v>
      </c>
      <c r="C1804" t="str">
        <f t="shared" si="169"/>
        <v>S</v>
      </c>
      <c r="D1804" s="3">
        <v>28024.287</v>
      </c>
      <c r="E1804" s="3">
        <v>804.63900000000001</v>
      </c>
      <c r="F1804" s="3">
        <v>26758.461465563301</v>
      </c>
      <c r="G1804" s="3">
        <v>8.8840208053588796</v>
      </c>
      <c r="H1804" s="3">
        <f t="shared" si="170"/>
        <v>4.516887564121431</v>
      </c>
      <c r="I1804" s="3">
        <f t="shared" si="171"/>
        <v>1.1041001996372136E-2</v>
      </c>
      <c r="J1804" s="26">
        <v>27851.569019999999</v>
      </c>
      <c r="K1804" s="26">
        <v>8.0765008930000004</v>
      </c>
      <c r="L1804" s="3">
        <f t="shared" si="172"/>
        <v>0.61631534104686148</v>
      </c>
      <c r="M1804" s="3">
        <f t="shared" si="173"/>
        <v>1.0037421617644683E-2</v>
      </c>
    </row>
    <row r="1805" spans="1:13" x14ac:dyDescent="0.2">
      <c r="A1805" t="s">
        <v>52</v>
      </c>
      <c r="B1805" t="str">
        <f t="shared" si="168"/>
        <v>P</v>
      </c>
      <c r="C1805" t="str">
        <f t="shared" si="169"/>
        <v>S</v>
      </c>
      <c r="D1805" s="3">
        <v>35108.44</v>
      </c>
      <c r="E1805" s="3">
        <v>1800.0329999999999</v>
      </c>
      <c r="F1805" s="3">
        <v>33504.982591139</v>
      </c>
      <c r="G1805" s="3">
        <v>12.529856920242301</v>
      </c>
      <c r="H1805" s="3">
        <f t="shared" si="170"/>
        <v>4.5671565266386152</v>
      </c>
      <c r="I1805" s="3">
        <f t="shared" si="171"/>
        <v>6.960904005783395E-3</v>
      </c>
      <c r="J1805" s="26">
        <v>34446.950790000003</v>
      </c>
      <c r="K1805" s="26">
        <v>8.9883198740000001</v>
      </c>
      <c r="L1805" s="3">
        <f t="shared" si="172"/>
        <v>1.8841315934288156</v>
      </c>
      <c r="M1805" s="3">
        <f t="shared" si="173"/>
        <v>4.9934194950870345E-3</v>
      </c>
    </row>
    <row r="1806" spans="1:13" x14ac:dyDescent="0.2">
      <c r="A1806" t="s">
        <v>229</v>
      </c>
      <c r="B1806" t="str">
        <f t="shared" si="168"/>
        <v>P</v>
      </c>
      <c r="C1806" t="str">
        <f t="shared" si="169"/>
        <v>S</v>
      </c>
      <c r="D1806" s="3">
        <v>23142.898000000001</v>
      </c>
      <c r="E1806" s="3">
        <v>247.011</v>
      </c>
      <c r="F1806" s="3">
        <v>22126.5140204575</v>
      </c>
      <c r="G1806" s="3">
        <v>6.6019191741943297</v>
      </c>
      <c r="H1806" s="3">
        <f t="shared" si="170"/>
        <v>4.3917748742724481</v>
      </c>
      <c r="I1806" s="3">
        <f t="shared" si="171"/>
        <v>2.6727227427905356E-2</v>
      </c>
      <c r="J1806" s="26">
        <v>22918.56626</v>
      </c>
      <c r="K1806" s="26">
        <v>8.4898447990000001</v>
      </c>
      <c r="L1806" s="3">
        <f t="shared" si="172"/>
        <v>0.96933296772081623</v>
      </c>
      <c r="M1806" s="3">
        <f t="shared" si="173"/>
        <v>3.4370310629890981E-2</v>
      </c>
    </row>
    <row r="1807" spans="1:13" x14ac:dyDescent="0.2">
      <c r="A1807" t="s">
        <v>1553</v>
      </c>
      <c r="B1807" t="str">
        <f t="shared" si="168"/>
        <v>P</v>
      </c>
      <c r="C1807" t="str">
        <f t="shared" si="169"/>
        <v>S</v>
      </c>
      <c r="D1807" s="3">
        <v>28583.01</v>
      </c>
      <c r="E1807" s="3">
        <v>544.65700000000004</v>
      </c>
      <c r="F1807" s="3">
        <v>27337.660984960901</v>
      </c>
      <c r="G1807" s="3">
        <v>9.2406451702117902</v>
      </c>
      <c r="H1807" s="3">
        <f t="shared" si="170"/>
        <v>4.3569554607408287</v>
      </c>
      <c r="I1807" s="3">
        <f t="shared" si="171"/>
        <v>1.6965989916978556E-2</v>
      </c>
      <c r="J1807" s="26">
        <v>28250.68333</v>
      </c>
      <c r="K1807" s="26">
        <v>11.38750696</v>
      </c>
      <c r="L1807" s="3">
        <f t="shared" si="172"/>
        <v>1.1626720558821433</v>
      </c>
      <c r="M1807" s="3">
        <f t="shared" si="173"/>
        <v>2.0907666586493883E-2</v>
      </c>
    </row>
    <row r="1808" spans="1:13" x14ac:dyDescent="0.2">
      <c r="A1808" t="s">
        <v>1464</v>
      </c>
      <c r="B1808" t="str">
        <f t="shared" si="168"/>
        <v>P</v>
      </c>
      <c r="C1808" t="str">
        <f t="shared" si="169"/>
        <v>S</v>
      </c>
      <c r="D1808" s="3">
        <v>34357.387999999999</v>
      </c>
      <c r="E1808" s="3">
        <v>1800.018</v>
      </c>
      <c r="F1808" s="3">
        <v>32315.0144183626</v>
      </c>
      <c r="G1808" s="3">
        <v>9.7593531608581507</v>
      </c>
      <c r="H1808" s="3">
        <f t="shared" si="170"/>
        <v>5.9444960764694894</v>
      </c>
      <c r="I1808" s="3">
        <f t="shared" si="171"/>
        <v>5.4218086490569264E-3</v>
      </c>
      <c r="J1808" s="26">
        <v>33908.528980000003</v>
      </c>
      <c r="K1808" s="26">
        <v>10.86842513</v>
      </c>
      <c r="L1808" s="3">
        <f t="shared" si="172"/>
        <v>1.3064410484289326</v>
      </c>
      <c r="M1808" s="3">
        <f t="shared" si="173"/>
        <v>6.0379535815752953E-3</v>
      </c>
    </row>
    <row r="1809" spans="1:13" x14ac:dyDescent="0.2">
      <c r="A1809" t="s">
        <v>784</v>
      </c>
      <c r="B1809" t="str">
        <f t="shared" si="168"/>
        <v>P</v>
      </c>
      <c r="C1809" t="str">
        <f t="shared" si="169"/>
        <v>S</v>
      </c>
      <c r="D1809" s="3">
        <v>33309.677000000003</v>
      </c>
      <c r="E1809" s="3">
        <v>1800.0239999999999</v>
      </c>
      <c r="F1809" s="3">
        <v>31012.057045695201</v>
      </c>
      <c r="G1809" s="3">
        <v>6.1693999767303396</v>
      </c>
      <c r="H1809" s="3">
        <f t="shared" si="170"/>
        <v>6.8977551307531506</v>
      </c>
      <c r="I1809" s="3">
        <f t="shared" si="171"/>
        <v>3.4273987328670838E-3</v>
      </c>
      <c r="J1809" s="26">
        <v>32701.913830000001</v>
      </c>
      <c r="K1809" s="26">
        <v>6.8519268039999996</v>
      </c>
      <c r="L1809" s="3">
        <f t="shared" si="172"/>
        <v>1.8245843993023467</v>
      </c>
      <c r="M1809" s="3">
        <f t="shared" si="173"/>
        <v>3.806575247885584E-3</v>
      </c>
    </row>
    <row r="1810" spans="1:13" x14ac:dyDescent="0.2">
      <c r="A1810" t="s">
        <v>1260</v>
      </c>
      <c r="B1810" t="str">
        <f t="shared" si="168"/>
        <v>P</v>
      </c>
      <c r="C1810" t="str">
        <f t="shared" si="169"/>
        <v>S</v>
      </c>
      <c r="D1810" s="3">
        <v>36291.716999999997</v>
      </c>
      <c r="E1810" s="3">
        <v>701.74</v>
      </c>
      <c r="F1810" s="3">
        <v>34288.764510236797</v>
      </c>
      <c r="G1810" s="3">
        <v>27.075586080551101</v>
      </c>
      <c r="H1810" s="3">
        <f t="shared" si="170"/>
        <v>5.5190347972877669</v>
      </c>
      <c r="I1810" s="3">
        <f t="shared" si="171"/>
        <v>3.8583501126558416E-2</v>
      </c>
      <c r="J1810" s="26">
        <v>35992.703090000003</v>
      </c>
      <c r="K1810" s="26">
        <v>9.1236207490000005</v>
      </c>
      <c r="L1810" s="3">
        <f t="shared" si="172"/>
        <v>0.82391778267199167</v>
      </c>
      <c r="M1810" s="3">
        <f t="shared" si="173"/>
        <v>1.300142609655998E-2</v>
      </c>
    </row>
    <row r="1811" spans="1:13" x14ac:dyDescent="0.2">
      <c r="A1811" t="s">
        <v>2003</v>
      </c>
      <c r="B1811" t="str">
        <f t="shared" si="168"/>
        <v>P</v>
      </c>
      <c r="C1811" t="str">
        <f t="shared" si="169"/>
        <v>S</v>
      </c>
      <c r="D1811" s="3">
        <v>24259.732</v>
      </c>
      <c r="E1811" s="3">
        <v>201.02099999999999</v>
      </c>
      <c r="F1811" s="3">
        <v>23214.939794103699</v>
      </c>
      <c r="G1811" s="3">
        <v>6.9976561069488499</v>
      </c>
      <c r="H1811" s="3">
        <f t="shared" si="170"/>
        <v>4.3066931073117436</v>
      </c>
      <c r="I1811" s="3">
        <f t="shared" si="171"/>
        <v>3.4810572561816182E-2</v>
      </c>
      <c r="J1811" s="26">
        <v>24043.292649999999</v>
      </c>
      <c r="K1811" s="26">
        <v>16.401004790000002</v>
      </c>
      <c r="L1811" s="3">
        <f t="shared" si="172"/>
        <v>0.8921753546164507</v>
      </c>
      <c r="M1811" s="3">
        <f t="shared" si="173"/>
        <v>8.1588514583053523E-2</v>
      </c>
    </row>
    <row r="1812" spans="1:13" x14ac:dyDescent="0.2">
      <c r="A1812" t="s">
        <v>973</v>
      </c>
      <c r="B1812" t="str">
        <f t="shared" si="168"/>
        <v>P</v>
      </c>
      <c r="C1812" t="str">
        <f t="shared" si="169"/>
        <v>S</v>
      </c>
      <c r="D1812" s="3">
        <v>26639.085999999999</v>
      </c>
      <c r="E1812" s="3">
        <v>767.73800000000006</v>
      </c>
      <c r="F1812" s="3">
        <v>25168.543391887499</v>
      </c>
      <c r="G1812" s="3">
        <v>6.5599329471588099</v>
      </c>
      <c r="H1812" s="3">
        <f t="shared" si="170"/>
        <v>5.5202442310239199</v>
      </c>
      <c r="I1812" s="3">
        <f t="shared" si="171"/>
        <v>8.5444942769002056E-3</v>
      </c>
      <c r="J1812" s="26">
        <v>26450.035209999998</v>
      </c>
      <c r="K1812" s="26">
        <v>9.4232180119999995</v>
      </c>
      <c r="L1812" s="3">
        <f t="shared" si="172"/>
        <v>0.70967446105321008</v>
      </c>
      <c r="M1812" s="3">
        <f t="shared" si="173"/>
        <v>1.2274002344549832E-2</v>
      </c>
    </row>
    <row r="1813" spans="1:13" x14ac:dyDescent="0.2">
      <c r="A1813" t="s">
        <v>1450</v>
      </c>
      <c r="B1813" t="str">
        <f t="shared" si="168"/>
        <v>P</v>
      </c>
      <c r="C1813" t="str">
        <f t="shared" si="169"/>
        <v>S</v>
      </c>
      <c r="D1813" s="3">
        <v>26120.436000000002</v>
      </c>
      <c r="E1813" s="3">
        <v>595.16600000000005</v>
      </c>
      <c r="F1813" s="3">
        <v>24464.743222237401</v>
      </c>
      <c r="G1813" s="3">
        <v>9.0002958774566597</v>
      </c>
      <c r="H1813" s="3">
        <f t="shared" si="170"/>
        <v>6.3386873701595192</v>
      </c>
      <c r="I1813" s="3">
        <f t="shared" si="171"/>
        <v>1.5122328690578189E-2</v>
      </c>
      <c r="J1813" s="26">
        <v>25774.80156</v>
      </c>
      <c r="K1813" s="26">
        <v>11.23937798</v>
      </c>
      <c r="L1813" s="3">
        <f t="shared" si="172"/>
        <v>1.3232338081952446</v>
      </c>
      <c r="M1813" s="3">
        <f t="shared" si="173"/>
        <v>1.8884442290050169E-2</v>
      </c>
    </row>
    <row r="1814" spans="1:13" x14ac:dyDescent="0.2">
      <c r="A1814" t="s">
        <v>725</v>
      </c>
      <c r="B1814" t="str">
        <f t="shared" si="168"/>
        <v>P</v>
      </c>
      <c r="C1814" t="str">
        <f t="shared" si="169"/>
        <v>S</v>
      </c>
      <c r="D1814" s="3">
        <v>31766.670999999998</v>
      </c>
      <c r="E1814" s="3">
        <v>1800.0329999999999</v>
      </c>
      <c r="F1814" s="3">
        <v>29706.947556687701</v>
      </c>
      <c r="G1814" s="3">
        <v>11.7611961364746</v>
      </c>
      <c r="H1814" s="3">
        <f t="shared" si="170"/>
        <v>6.4839134176580782</v>
      </c>
      <c r="I1814" s="3">
        <f t="shared" si="171"/>
        <v>6.5338780658324601E-3</v>
      </c>
      <c r="J1814" s="26">
        <v>30992.27994</v>
      </c>
      <c r="K1814" s="26">
        <v>7.9725081920000003</v>
      </c>
      <c r="L1814" s="3">
        <f t="shared" si="172"/>
        <v>2.4377469707165669</v>
      </c>
      <c r="M1814" s="3">
        <f t="shared" si="173"/>
        <v>4.4290900177941187E-3</v>
      </c>
    </row>
    <row r="1815" spans="1:13" x14ac:dyDescent="0.2">
      <c r="A1815" t="s">
        <v>1265</v>
      </c>
      <c r="B1815" t="str">
        <f t="shared" si="168"/>
        <v>P</v>
      </c>
      <c r="C1815" t="str">
        <f t="shared" si="169"/>
        <v>S</v>
      </c>
      <c r="D1815" s="3">
        <v>34113.599999999999</v>
      </c>
      <c r="E1815" s="3">
        <v>882.71199999999999</v>
      </c>
      <c r="F1815" s="3">
        <v>31888.531055531999</v>
      </c>
      <c r="G1815" s="3">
        <v>14.482486963272001</v>
      </c>
      <c r="H1815" s="3">
        <f t="shared" si="170"/>
        <v>6.5225275094624999</v>
      </c>
      <c r="I1815" s="3">
        <f t="shared" si="171"/>
        <v>1.640680874766855E-2</v>
      </c>
      <c r="J1815" s="26">
        <v>33581.103389999997</v>
      </c>
      <c r="K1815" s="26">
        <v>12.19111395</v>
      </c>
      <c r="L1815" s="3">
        <f t="shared" si="172"/>
        <v>1.5609510869565275</v>
      </c>
      <c r="M1815" s="3">
        <f t="shared" si="173"/>
        <v>1.3810975663636611E-2</v>
      </c>
    </row>
    <row r="1816" spans="1:13" x14ac:dyDescent="0.2">
      <c r="A1816" t="s">
        <v>611</v>
      </c>
      <c r="B1816" t="str">
        <f t="shared" si="168"/>
        <v>P</v>
      </c>
      <c r="C1816" t="str">
        <f t="shared" si="169"/>
        <v>S</v>
      </c>
      <c r="D1816" s="3">
        <v>24121.514999999999</v>
      </c>
      <c r="E1816" s="3">
        <v>177.38399999999999</v>
      </c>
      <c r="F1816" s="3">
        <v>23366.397503598298</v>
      </c>
      <c r="G1816" s="3">
        <v>7.9260950088500897</v>
      </c>
      <c r="H1816" s="3">
        <f t="shared" si="170"/>
        <v>3.1304729259406008</v>
      </c>
      <c r="I1816" s="3">
        <f t="shared" si="171"/>
        <v>4.4683257840899347E-2</v>
      </c>
      <c r="J1816" s="26">
        <v>23754.76842</v>
      </c>
      <c r="K1816" s="26">
        <v>7.9089820380000004</v>
      </c>
      <c r="L1816" s="3">
        <f t="shared" si="172"/>
        <v>1.5204127103956742</v>
      </c>
      <c r="M1816" s="3">
        <f t="shared" si="173"/>
        <v>4.4586783689622517E-2</v>
      </c>
    </row>
    <row r="1817" spans="1:13" x14ac:dyDescent="0.2">
      <c r="A1817" t="s">
        <v>1344</v>
      </c>
      <c r="B1817" t="str">
        <f t="shared" si="168"/>
        <v>P</v>
      </c>
      <c r="C1817" t="str">
        <f t="shared" si="169"/>
        <v>S</v>
      </c>
      <c r="D1817" s="3">
        <v>34285.796999999999</v>
      </c>
      <c r="E1817" s="3">
        <v>1800.03</v>
      </c>
      <c r="F1817" s="3">
        <v>32269.000156283499</v>
      </c>
      <c r="G1817" s="3">
        <v>15.8849070072174</v>
      </c>
      <c r="H1817" s="3">
        <f t="shared" si="170"/>
        <v>5.8823099364337361</v>
      </c>
      <c r="I1817" s="3">
        <f t="shared" si="171"/>
        <v>8.8248012573220441E-3</v>
      </c>
      <c r="J1817" s="26">
        <v>33294.775990000002</v>
      </c>
      <c r="K1817" s="26">
        <v>8.0430839059999997</v>
      </c>
      <c r="L1817" s="3">
        <f t="shared" si="172"/>
        <v>2.8904709725721025</v>
      </c>
      <c r="M1817" s="3">
        <f t="shared" si="173"/>
        <v>4.4683054760198439E-3</v>
      </c>
    </row>
    <row r="1818" spans="1:13" x14ac:dyDescent="0.2">
      <c r="A1818" t="s">
        <v>1120</v>
      </c>
      <c r="B1818" t="str">
        <f t="shared" si="168"/>
        <v>P</v>
      </c>
      <c r="C1818" t="str">
        <f t="shared" si="169"/>
        <v>S</v>
      </c>
      <c r="D1818" s="3">
        <v>23453.458999999999</v>
      </c>
      <c r="E1818" s="3">
        <v>264.96199999999999</v>
      </c>
      <c r="F1818" s="3">
        <v>22702.072019180301</v>
      </c>
      <c r="G1818" s="3">
        <v>8.0018608570098806</v>
      </c>
      <c r="H1818" s="3">
        <f t="shared" si="170"/>
        <v>3.2037363052490373</v>
      </c>
      <c r="I1818" s="3">
        <f t="shared" si="171"/>
        <v>3.0200031917821731E-2</v>
      </c>
      <c r="J1818" s="26">
        <v>23209.48976</v>
      </c>
      <c r="K1818" s="26">
        <v>6.427749157</v>
      </c>
      <c r="L1818" s="3">
        <f t="shared" si="172"/>
        <v>1.0402271153265645</v>
      </c>
      <c r="M1818" s="3">
        <f t="shared" si="173"/>
        <v>2.4259135864765514E-2</v>
      </c>
    </row>
    <row r="1819" spans="1:13" x14ac:dyDescent="0.2">
      <c r="A1819" t="s">
        <v>715</v>
      </c>
      <c r="B1819" t="str">
        <f t="shared" si="168"/>
        <v>P</v>
      </c>
      <c r="C1819" t="str">
        <f t="shared" si="169"/>
        <v>S</v>
      </c>
      <c r="D1819" s="3">
        <v>34263.11</v>
      </c>
      <c r="E1819" s="3">
        <v>1800.0319999999999</v>
      </c>
      <c r="F1819" s="3">
        <v>32372.3054217262</v>
      </c>
      <c r="G1819" s="3">
        <v>12.7156529426574</v>
      </c>
      <c r="H1819" s="3">
        <f t="shared" si="170"/>
        <v>5.5184849777904024</v>
      </c>
      <c r="I1819" s="3">
        <f t="shared" si="171"/>
        <v>7.0641260503465494E-3</v>
      </c>
      <c r="J1819" s="26">
        <v>33827.25475</v>
      </c>
      <c r="K1819" s="26">
        <v>8.1921651359999998</v>
      </c>
      <c r="L1819" s="3">
        <f t="shared" si="172"/>
        <v>1.2720831529887406</v>
      </c>
      <c r="M1819" s="3">
        <f t="shared" si="173"/>
        <v>4.5511219444987648E-3</v>
      </c>
    </row>
    <row r="1820" spans="1:13" x14ac:dyDescent="0.2">
      <c r="A1820" t="s">
        <v>1131</v>
      </c>
      <c r="B1820" t="str">
        <f t="shared" si="168"/>
        <v>P</v>
      </c>
      <c r="C1820" t="str">
        <f t="shared" si="169"/>
        <v>S</v>
      </c>
      <c r="D1820" s="3">
        <v>27609.374</v>
      </c>
      <c r="E1820" s="3">
        <v>1800.019</v>
      </c>
      <c r="F1820" s="3">
        <v>26482.063853694701</v>
      </c>
      <c r="G1820" s="3">
        <v>8.4797697067260707</v>
      </c>
      <c r="H1820" s="3">
        <f t="shared" si="170"/>
        <v>4.083070287306402</v>
      </c>
      <c r="I1820" s="3">
        <f t="shared" si="171"/>
        <v>4.7109334438836872E-3</v>
      </c>
      <c r="J1820" s="26">
        <v>27168.071189999999</v>
      </c>
      <c r="K1820" s="26">
        <v>8.1248421670000006</v>
      </c>
      <c r="L1820" s="3">
        <f t="shared" si="172"/>
        <v>1.598380354440492</v>
      </c>
      <c r="M1820" s="3">
        <f t="shared" si="173"/>
        <v>4.5137535587124362E-3</v>
      </c>
    </row>
    <row r="1821" spans="1:13" x14ac:dyDescent="0.2">
      <c r="A1821" t="s">
        <v>1094</v>
      </c>
      <c r="B1821" t="str">
        <f t="shared" si="168"/>
        <v>P</v>
      </c>
      <c r="C1821" t="str">
        <f t="shared" si="169"/>
        <v>S</v>
      </c>
      <c r="D1821" s="3">
        <v>34726.883000000002</v>
      </c>
      <c r="E1821" s="3">
        <v>1800.02</v>
      </c>
      <c r="F1821" s="3">
        <v>33067.236719348301</v>
      </c>
      <c r="G1821" s="3">
        <v>16.644644975662199</v>
      </c>
      <c r="H1821" s="3">
        <f t="shared" si="170"/>
        <v>4.7791397824322468</v>
      </c>
      <c r="I1821" s="3">
        <f t="shared" si="171"/>
        <v>9.2469222428985236E-3</v>
      </c>
      <c r="J1821" s="26">
        <v>34279.321300000003</v>
      </c>
      <c r="K1821" s="26">
        <v>8.7307026390000004</v>
      </c>
      <c r="L1821" s="3">
        <f t="shared" si="172"/>
        <v>1.2888046992296958</v>
      </c>
      <c r="M1821" s="3">
        <f t="shared" si="173"/>
        <v>4.8503364623726404E-3</v>
      </c>
    </row>
    <row r="1822" spans="1:13" x14ac:dyDescent="0.2">
      <c r="A1822" t="s">
        <v>1252</v>
      </c>
      <c r="B1822" t="str">
        <f t="shared" si="168"/>
        <v>P</v>
      </c>
      <c r="C1822" t="str">
        <f t="shared" si="169"/>
        <v>S</v>
      </c>
      <c r="D1822" s="3">
        <v>23428.512999999999</v>
      </c>
      <c r="E1822" s="3">
        <v>317.77499999999998</v>
      </c>
      <c r="F1822" s="3">
        <v>22553.554967052201</v>
      </c>
      <c r="G1822" s="3">
        <v>8.9593431949615407</v>
      </c>
      <c r="H1822" s="3">
        <f t="shared" si="170"/>
        <v>3.7345862835929777</v>
      </c>
      <c r="I1822" s="3">
        <f t="shared" si="171"/>
        <v>2.8193983777709201E-2</v>
      </c>
      <c r="J1822" s="26">
        <v>23302.62717</v>
      </c>
      <c r="K1822" s="26">
        <v>22.59662509</v>
      </c>
      <c r="L1822" s="3">
        <f t="shared" si="172"/>
        <v>0.53731890709410057</v>
      </c>
      <c r="M1822" s="3">
        <f t="shared" si="173"/>
        <v>7.110888235386674E-2</v>
      </c>
    </row>
    <row r="1823" spans="1:13" x14ac:dyDescent="0.2">
      <c r="A1823" t="s">
        <v>208</v>
      </c>
      <c r="B1823" t="str">
        <f t="shared" si="168"/>
        <v>P</v>
      </c>
      <c r="C1823" t="str">
        <f t="shared" si="169"/>
        <v>S</v>
      </c>
      <c r="D1823" s="3">
        <v>34543.938999999998</v>
      </c>
      <c r="E1823" s="3">
        <v>1800.02</v>
      </c>
      <c r="F1823" s="3">
        <v>32933.881721266</v>
      </c>
      <c r="G1823" s="3">
        <v>13.840162754058801</v>
      </c>
      <c r="H1823" s="3">
        <f t="shared" si="170"/>
        <v>4.6608966010911459</v>
      </c>
      <c r="I1823" s="3">
        <f t="shared" si="171"/>
        <v>7.688893875656271E-3</v>
      </c>
      <c r="J1823" s="26">
        <v>33780.018759999999</v>
      </c>
      <c r="K1823" s="26">
        <v>8.2296299929999996</v>
      </c>
      <c r="L1823" s="3">
        <f t="shared" si="172"/>
        <v>2.2114450815814592</v>
      </c>
      <c r="M1823" s="3">
        <f t="shared" si="173"/>
        <v>4.5719658631570761E-3</v>
      </c>
    </row>
    <row r="1824" spans="1:13" x14ac:dyDescent="0.2">
      <c r="A1824" t="s">
        <v>345</v>
      </c>
      <c r="B1824" t="str">
        <f t="shared" si="168"/>
        <v>P</v>
      </c>
      <c r="C1824" t="str">
        <f t="shared" si="169"/>
        <v>S</v>
      </c>
      <c r="D1824" s="3">
        <v>34719.31</v>
      </c>
      <c r="E1824" s="3">
        <v>1800.019</v>
      </c>
      <c r="F1824" s="3">
        <v>33150.285667813398</v>
      </c>
      <c r="G1824" s="3">
        <v>13.8421509265899</v>
      </c>
      <c r="H1824" s="3">
        <f t="shared" si="170"/>
        <v>4.5191691084488728</v>
      </c>
      <c r="I1824" s="3">
        <f t="shared" si="171"/>
        <v>7.690002675855033E-3</v>
      </c>
      <c r="J1824" s="26">
        <v>33859.641660000001</v>
      </c>
      <c r="K1824" s="26">
        <v>8.7802729609999997</v>
      </c>
      <c r="L1824" s="3">
        <f t="shared" si="172"/>
        <v>2.4760524906744878</v>
      </c>
      <c r="M1824" s="3">
        <f t="shared" si="173"/>
        <v>4.8778779340662515E-3</v>
      </c>
    </row>
    <row r="1825" spans="1:13" x14ac:dyDescent="0.2">
      <c r="A1825" t="s">
        <v>550</v>
      </c>
      <c r="B1825" t="str">
        <f t="shared" si="168"/>
        <v>P</v>
      </c>
      <c r="C1825" t="str">
        <f t="shared" si="169"/>
        <v>S</v>
      </c>
      <c r="D1825" s="3">
        <v>34203.923999999999</v>
      </c>
      <c r="E1825" s="3">
        <v>1800.0329999999999</v>
      </c>
      <c r="F1825" s="3">
        <v>31969.757992778999</v>
      </c>
      <c r="G1825" s="3">
        <v>7.7651207447052002</v>
      </c>
      <c r="H1825" s="3">
        <f t="shared" si="170"/>
        <v>6.531899694377171</v>
      </c>
      <c r="I1825" s="3">
        <f t="shared" si="171"/>
        <v>4.3138768815378387E-3</v>
      </c>
      <c r="J1825" s="26">
        <v>33299.272510000003</v>
      </c>
      <c r="K1825" s="26">
        <v>6.4486498829999999</v>
      </c>
      <c r="L1825" s="3">
        <f t="shared" si="172"/>
        <v>2.6448763305636995</v>
      </c>
      <c r="M1825" s="3">
        <f t="shared" si="173"/>
        <v>3.5825175888442046E-3</v>
      </c>
    </row>
    <row r="1826" spans="1:13" x14ac:dyDescent="0.2">
      <c r="A1826" t="s">
        <v>1098</v>
      </c>
      <c r="B1826" t="str">
        <f t="shared" si="168"/>
        <v>P</v>
      </c>
      <c r="C1826" t="str">
        <f t="shared" si="169"/>
        <v>S</v>
      </c>
      <c r="D1826" s="3">
        <v>34453.597999999998</v>
      </c>
      <c r="E1826" s="3">
        <v>1800.019</v>
      </c>
      <c r="F1826" s="3">
        <v>32877.370622909897</v>
      </c>
      <c r="G1826" s="3">
        <v>18.1414489746093</v>
      </c>
      <c r="H1826" s="3">
        <f t="shared" si="170"/>
        <v>4.5749282182084468</v>
      </c>
      <c r="I1826" s="3">
        <f t="shared" si="171"/>
        <v>1.0078476379754491E-2</v>
      </c>
      <c r="J1826" s="26">
        <v>33797.60052</v>
      </c>
      <c r="K1826" s="26">
        <v>6.3877038959999997</v>
      </c>
      <c r="L1826" s="3">
        <f t="shared" si="172"/>
        <v>1.9040028272228584</v>
      </c>
      <c r="M1826" s="3">
        <f t="shared" si="173"/>
        <v>3.5486869283046455E-3</v>
      </c>
    </row>
    <row r="1827" spans="1:13" x14ac:dyDescent="0.2">
      <c r="A1827" t="s">
        <v>664</v>
      </c>
      <c r="B1827" t="str">
        <f t="shared" si="168"/>
        <v>P</v>
      </c>
      <c r="C1827" t="str">
        <f t="shared" si="169"/>
        <v>S</v>
      </c>
      <c r="D1827" s="3">
        <v>33641.356</v>
      </c>
      <c r="E1827" s="3">
        <v>1800.019</v>
      </c>
      <c r="F1827" s="3">
        <v>31809.941637008302</v>
      </c>
      <c r="G1827" s="3">
        <v>12.815346956253</v>
      </c>
      <c r="H1827" s="3">
        <f t="shared" si="170"/>
        <v>5.4439374054711047</v>
      </c>
      <c r="I1827" s="3">
        <f t="shared" si="171"/>
        <v>7.1195620469856153E-3</v>
      </c>
      <c r="J1827" s="26">
        <v>32889.687720000002</v>
      </c>
      <c r="K1827" s="26">
        <v>8.3811757559999993</v>
      </c>
      <c r="L1827" s="3">
        <f t="shared" si="172"/>
        <v>2.2343578540650921</v>
      </c>
      <c r="M1827" s="3">
        <f t="shared" si="173"/>
        <v>4.6561596049819473E-3</v>
      </c>
    </row>
    <row r="1828" spans="1:13" x14ac:dyDescent="0.2">
      <c r="A1828" t="s">
        <v>575</v>
      </c>
      <c r="B1828" t="str">
        <f t="shared" si="168"/>
        <v>P</v>
      </c>
      <c r="C1828" t="str">
        <f t="shared" si="169"/>
        <v>S</v>
      </c>
      <c r="D1828" s="3">
        <v>23302.802</v>
      </c>
      <c r="E1828" s="3">
        <v>247.01900000000001</v>
      </c>
      <c r="F1828" s="3">
        <v>22319.937980565701</v>
      </c>
      <c r="G1828" s="3">
        <v>6.5377159118652299</v>
      </c>
      <c r="H1828" s="3">
        <f t="shared" si="170"/>
        <v>4.217793291271577</v>
      </c>
      <c r="I1828" s="3">
        <f t="shared" si="171"/>
        <v>2.6466449592400704E-2</v>
      </c>
      <c r="J1828" s="26">
        <v>23085.926240000001</v>
      </c>
      <c r="K1828" s="26">
        <v>6.9603040219999999</v>
      </c>
      <c r="L1828" s="3">
        <f t="shared" si="172"/>
        <v>0.93068533131766296</v>
      </c>
      <c r="M1828" s="3">
        <f t="shared" si="173"/>
        <v>2.8177201033118909E-2</v>
      </c>
    </row>
    <row r="1829" spans="1:13" x14ac:dyDescent="0.2">
      <c r="A1829" t="s">
        <v>1138</v>
      </c>
      <c r="B1829" t="str">
        <f t="shared" si="168"/>
        <v>P</v>
      </c>
      <c r="C1829" t="str">
        <f t="shared" si="169"/>
        <v>S</v>
      </c>
      <c r="D1829" s="3">
        <v>22807.726999999999</v>
      </c>
      <c r="E1829" s="3">
        <v>137.94399999999999</v>
      </c>
      <c r="F1829" s="3">
        <v>21796.845973220501</v>
      </c>
      <c r="G1829" s="3">
        <v>8.2242789268493599</v>
      </c>
      <c r="H1829" s="3">
        <f t="shared" si="170"/>
        <v>4.4321866303446109</v>
      </c>
      <c r="I1829" s="3">
        <f t="shared" si="171"/>
        <v>5.9620417900375228E-2</v>
      </c>
      <c r="J1829" s="26">
        <v>22491.741150000002</v>
      </c>
      <c r="K1829" s="26">
        <v>6.1219692229999998</v>
      </c>
      <c r="L1829" s="3">
        <f t="shared" si="172"/>
        <v>1.3854333226629612</v>
      </c>
      <c r="M1829" s="3">
        <f t="shared" si="173"/>
        <v>4.4380105136867139E-2</v>
      </c>
    </row>
    <row r="1830" spans="1:13" x14ac:dyDescent="0.2">
      <c r="A1830" t="s">
        <v>1304</v>
      </c>
      <c r="B1830" t="str">
        <f t="shared" si="168"/>
        <v>P</v>
      </c>
      <c r="C1830" t="str">
        <f t="shared" si="169"/>
        <v>S</v>
      </c>
      <c r="D1830" s="3">
        <v>32936.232000000004</v>
      </c>
      <c r="E1830" s="3">
        <v>1800.0160000000001</v>
      </c>
      <c r="F1830" s="3">
        <v>31214.6373571767</v>
      </c>
      <c r="G1830" s="3">
        <v>18.608179092407202</v>
      </c>
      <c r="H1830" s="3">
        <f t="shared" si="170"/>
        <v>5.227054032238124</v>
      </c>
      <c r="I1830" s="3">
        <f t="shared" si="171"/>
        <v>1.0337785382133938E-2</v>
      </c>
      <c r="J1830" s="26">
        <v>32229.424309999999</v>
      </c>
      <c r="K1830" s="26">
        <v>10.830699210000001</v>
      </c>
      <c r="L1830" s="3">
        <f t="shared" si="172"/>
        <v>2.1459883146317558</v>
      </c>
      <c r="M1830" s="3">
        <f t="shared" si="173"/>
        <v>6.0170016322077134E-3</v>
      </c>
    </row>
    <row r="1831" spans="1:13" x14ac:dyDescent="0.2">
      <c r="A1831" t="s">
        <v>184</v>
      </c>
      <c r="B1831" t="str">
        <f t="shared" si="168"/>
        <v>P</v>
      </c>
      <c r="C1831" t="str">
        <f t="shared" si="169"/>
        <v>S</v>
      </c>
      <c r="D1831" s="3">
        <v>22851.207999999999</v>
      </c>
      <c r="E1831" s="3">
        <v>305.55700000000002</v>
      </c>
      <c r="F1831" s="3">
        <v>21981.957898012501</v>
      </c>
      <c r="G1831" s="3">
        <v>8.0757777690887398</v>
      </c>
      <c r="H1831" s="3">
        <f t="shared" si="170"/>
        <v>3.8039568936027282</v>
      </c>
      <c r="I1831" s="3">
        <f t="shared" si="171"/>
        <v>2.6429693213013413E-2</v>
      </c>
      <c r="J1831" s="26">
        <v>22564.68561</v>
      </c>
      <c r="K1831" s="26">
        <v>6.7785739899999999</v>
      </c>
      <c r="L1831" s="3">
        <f t="shared" si="172"/>
        <v>1.2538610212641637</v>
      </c>
      <c r="M1831" s="3">
        <f t="shared" si="173"/>
        <v>2.2184319095946089E-2</v>
      </c>
    </row>
    <row r="1832" spans="1:13" x14ac:dyDescent="0.2">
      <c r="A1832" t="s">
        <v>739</v>
      </c>
      <c r="B1832" t="str">
        <f t="shared" si="168"/>
        <v>P</v>
      </c>
      <c r="C1832" t="str">
        <f t="shared" si="169"/>
        <v>S</v>
      </c>
      <c r="D1832" s="3">
        <v>26777.945</v>
      </c>
      <c r="E1832" s="3">
        <v>1352.7750000000001</v>
      </c>
      <c r="F1832" s="3">
        <v>25614.171574475298</v>
      </c>
      <c r="G1832" s="3">
        <v>9.1495389938354492</v>
      </c>
      <c r="H1832" s="3">
        <f t="shared" si="170"/>
        <v>4.3460146980087586</v>
      </c>
      <c r="I1832" s="3">
        <f t="shared" si="171"/>
        <v>6.7635334729245064E-3</v>
      </c>
      <c r="J1832" s="26">
        <v>26289.167959999999</v>
      </c>
      <c r="K1832" s="26">
        <v>11.51855016</v>
      </c>
      <c r="L1832" s="3">
        <f t="shared" si="172"/>
        <v>1.8252970494935323</v>
      </c>
      <c r="M1832" s="3">
        <f t="shared" si="173"/>
        <v>8.5147568220879308E-3</v>
      </c>
    </row>
    <row r="1833" spans="1:13" x14ac:dyDescent="0.2">
      <c r="A1833" t="s">
        <v>488</v>
      </c>
      <c r="B1833" t="str">
        <f t="shared" si="168"/>
        <v>P</v>
      </c>
      <c r="C1833" t="str">
        <f t="shared" si="169"/>
        <v>S</v>
      </c>
      <c r="D1833" s="3">
        <v>26583.602999999999</v>
      </c>
      <c r="E1833" s="3">
        <v>1057.365</v>
      </c>
      <c r="F1833" s="3">
        <v>25513.624376762102</v>
      </c>
      <c r="G1833" s="3">
        <v>8.8750917911529505</v>
      </c>
      <c r="H1833" s="3">
        <f t="shared" si="170"/>
        <v>4.0249571257812473</v>
      </c>
      <c r="I1833" s="3">
        <f t="shared" si="171"/>
        <v>8.3935933108746277E-3</v>
      </c>
      <c r="J1833" s="26">
        <v>26177.355</v>
      </c>
      <c r="K1833" s="26">
        <v>6.5052099229999998</v>
      </c>
      <c r="L1833" s="3">
        <f t="shared" si="172"/>
        <v>1.5281901403658473</v>
      </c>
      <c r="M1833" s="3">
        <f t="shared" si="173"/>
        <v>6.1522841431293825E-3</v>
      </c>
    </row>
    <row r="1834" spans="1:13" x14ac:dyDescent="0.2">
      <c r="A1834" t="s">
        <v>601</v>
      </c>
      <c r="B1834" t="str">
        <f t="shared" si="168"/>
        <v>P</v>
      </c>
      <c r="C1834" t="str">
        <f t="shared" si="169"/>
        <v>S</v>
      </c>
      <c r="D1834" s="3">
        <v>22758.524000000001</v>
      </c>
      <c r="E1834" s="3">
        <v>210.15100000000001</v>
      </c>
      <c r="F1834" s="3">
        <v>21909.270919290801</v>
      </c>
      <c r="G1834" s="3">
        <v>6.7965240478515598</v>
      </c>
      <c r="H1834" s="3">
        <f t="shared" si="170"/>
        <v>3.7315824203239223</v>
      </c>
      <c r="I1834" s="3">
        <f t="shared" si="171"/>
        <v>3.234114540426436E-2</v>
      </c>
      <c r="J1834" s="26">
        <v>22406.309229999999</v>
      </c>
      <c r="K1834" s="26">
        <v>6.36715579</v>
      </c>
      <c r="L1834" s="3">
        <f t="shared" si="172"/>
        <v>1.5476169280573833</v>
      </c>
      <c r="M1834" s="3">
        <f t="shared" si="173"/>
        <v>3.0298003768718683E-2</v>
      </c>
    </row>
    <row r="1835" spans="1:13" x14ac:dyDescent="0.2">
      <c r="A1835" t="s">
        <v>1419</v>
      </c>
      <c r="B1835" t="str">
        <f t="shared" si="168"/>
        <v>P</v>
      </c>
      <c r="C1835" t="str">
        <f t="shared" si="169"/>
        <v>S</v>
      </c>
      <c r="D1835" s="3">
        <v>32742.260999999999</v>
      </c>
      <c r="E1835" s="3">
        <v>1800.0150000000001</v>
      </c>
      <c r="F1835" s="3">
        <v>30973.6897753632</v>
      </c>
      <c r="G1835" s="3">
        <v>12.211344242095899</v>
      </c>
      <c r="H1835" s="3">
        <f t="shared" si="170"/>
        <v>5.4014938816742024</v>
      </c>
      <c r="I1835" s="3">
        <f t="shared" si="171"/>
        <v>6.7840236009677132E-3</v>
      </c>
      <c r="J1835" s="26">
        <v>31753.967359999999</v>
      </c>
      <c r="K1835" s="26">
        <v>6.3825080390000002</v>
      </c>
      <c r="L1835" s="3">
        <f t="shared" si="172"/>
        <v>3.018403768756226</v>
      </c>
      <c r="M1835" s="3">
        <f t="shared" si="173"/>
        <v>3.5458082510423524E-3</v>
      </c>
    </row>
    <row r="1836" spans="1:13" x14ac:dyDescent="0.2">
      <c r="A1836" t="s">
        <v>855</v>
      </c>
      <c r="B1836" t="str">
        <f t="shared" si="168"/>
        <v>P</v>
      </c>
      <c r="C1836" t="str">
        <f t="shared" si="169"/>
        <v>S</v>
      </c>
      <c r="D1836" s="3">
        <v>33038.434999999998</v>
      </c>
      <c r="E1836" s="3">
        <v>1800.019</v>
      </c>
      <c r="F1836" s="3">
        <v>31107.972316170901</v>
      </c>
      <c r="G1836" s="3">
        <v>10.5072031021118</v>
      </c>
      <c r="H1836" s="3">
        <f t="shared" si="170"/>
        <v>5.843081501375889</v>
      </c>
      <c r="I1836" s="3">
        <f t="shared" si="171"/>
        <v>5.8372734410646783E-3</v>
      </c>
      <c r="J1836" s="26">
        <v>32085.21326</v>
      </c>
      <c r="K1836" s="26">
        <v>6.8228008750000004</v>
      </c>
      <c r="L1836" s="3">
        <f t="shared" si="172"/>
        <v>2.8851903548094735</v>
      </c>
      <c r="M1836" s="3">
        <f t="shared" si="173"/>
        <v>3.790404920725837E-3</v>
      </c>
    </row>
    <row r="1837" spans="1:13" x14ac:dyDescent="0.2">
      <c r="A1837" t="s">
        <v>1498</v>
      </c>
      <c r="B1837" t="str">
        <f t="shared" si="168"/>
        <v>P</v>
      </c>
      <c r="C1837" t="str">
        <f t="shared" si="169"/>
        <v>S</v>
      </c>
      <c r="D1837" s="3">
        <v>32029.279999999999</v>
      </c>
      <c r="E1837" s="3">
        <v>1800.029</v>
      </c>
      <c r="F1837" s="3">
        <v>30056.342218117999</v>
      </c>
      <c r="G1837" s="3">
        <v>13.3576850891113</v>
      </c>
      <c r="H1837" s="3">
        <f t="shared" si="170"/>
        <v>6.1597943565450093</v>
      </c>
      <c r="I1837" s="3">
        <f t="shared" si="171"/>
        <v>7.4208166030165622E-3</v>
      </c>
      <c r="J1837" s="26">
        <v>30903.374640000002</v>
      </c>
      <c r="K1837" s="26">
        <v>6.3136959079999997</v>
      </c>
      <c r="L1837" s="3">
        <f t="shared" si="172"/>
        <v>3.5152378074062143</v>
      </c>
      <c r="M1837" s="3">
        <f t="shared" si="173"/>
        <v>3.5075523272125059E-3</v>
      </c>
    </row>
    <row r="1838" spans="1:13" x14ac:dyDescent="0.2">
      <c r="A1838" t="s">
        <v>805</v>
      </c>
      <c r="B1838" t="str">
        <f t="shared" si="168"/>
        <v>P</v>
      </c>
      <c r="C1838" t="str">
        <f t="shared" si="169"/>
        <v>S</v>
      </c>
      <c r="D1838" s="3">
        <v>26085.91</v>
      </c>
      <c r="E1838" s="3">
        <v>812.43200000000002</v>
      </c>
      <c r="F1838" s="3">
        <v>24747.848097579499</v>
      </c>
      <c r="G1838" s="3">
        <v>8.6372108459472603</v>
      </c>
      <c r="H1838" s="3">
        <f t="shared" si="170"/>
        <v>5.129443068769695</v>
      </c>
      <c r="I1838" s="3">
        <f t="shared" si="171"/>
        <v>1.0631303107148981E-2</v>
      </c>
      <c r="J1838" s="26">
        <v>25469.662660000002</v>
      </c>
      <c r="K1838" s="26">
        <v>6.2235140800000002</v>
      </c>
      <c r="L1838" s="3">
        <f t="shared" si="172"/>
        <v>2.3623762406601805</v>
      </c>
      <c r="M1838" s="3">
        <f t="shared" si="173"/>
        <v>7.6603507493550231E-3</v>
      </c>
    </row>
    <row r="1839" spans="1:13" x14ac:dyDescent="0.2">
      <c r="A1839" t="s">
        <v>348</v>
      </c>
      <c r="B1839" t="str">
        <f t="shared" si="168"/>
        <v>P</v>
      </c>
      <c r="C1839" t="str">
        <f t="shared" si="169"/>
        <v>S</v>
      </c>
      <c r="D1839" s="3">
        <v>32613</v>
      </c>
      <c r="E1839" s="3">
        <v>1800.0160000000001</v>
      </c>
      <c r="F1839" s="3">
        <v>31030.655993611799</v>
      </c>
      <c r="G1839" s="3">
        <v>13.458504199981601</v>
      </c>
      <c r="H1839" s="3">
        <f t="shared" si="170"/>
        <v>4.851881171275874</v>
      </c>
      <c r="I1839" s="3">
        <f t="shared" si="171"/>
        <v>7.4768803166091859E-3</v>
      </c>
      <c r="J1839" s="26">
        <v>31823.211210000001</v>
      </c>
      <c r="K1839" s="26">
        <v>6.371649981</v>
      </c>
      <c r="L1839" s="3">
        <f t="shared" si="172"/>
        <v>2.4216992916934923</v>
      </c>
      <c r="M1839" s="3">
        <f t="shared" si="173"/>
        <v>3.5397740803415081E-3</v>
      </c>
    </row>
    <row r="1840" spans="1:13" x14ac:dyDescent="0.2">
      <c r="A1840" t="s">
        <v>938</v>
      </c>
      <c r="B1840" t="str">
        <f t="shared" si="168"/>
        <v>P</v>
      </c>
      <c r="C1840" t="str">
        <f t="shared" si="169"/>
        <v>S</v>
      </c>
      <c r="D1840" s="3">
        <v>22766.518</v>
      </c>
      <c r="E1840" s="3">
        <v>216.49600000000001</v>
      </c>
      <c r="F1840" s="3">
        <v>22011.9953285552</v>
      </c>
      <c r="G1840" s="3">
        <v>7.6999168395995996</v>
      </c>
      <c r="H1840" s="3">
        <f t="shared" si="170"/>
        <v>3.3141768602682236</v>
      </c>
      <c r="I1840" s="3">
        <f t="shared" si="171"/>
        <v>3.5566092858988617E-2</v>
      </c>
      <c r="J1840" s="26">
        <v>22529.38651</v>
      </c>
      <c r="K1840" s="26">
        <v>6.6568310259999999</v>
      </c>
      <c r="L1840" s="3">
        <f t="shared" si="172"/>
        <v>1.041579964050716</v>
      </c>
      <c r="M1840" s="3">
        <f t="shared" si="173"/>
        <v>3.0748055511418224E-2</v>
      </c>
    </row>
    <row r="1841" spans="1:13" x14ac:dyDescent="0.2">
      <c r="A1841" t="s">
        <v>713</v>
      </c>
      <c r="B1841" t="str">
        <f t="shared" si="168"/>
        <v>P</v>
      </c>
      <c r="C1841" t="str">
        <f t="shared" si="169"/>
        <v>S</v>
      </c>
      <c r="D1841" s="3">
        <v>33913.478000000003</v>
      </c>
      <c r="E1841" s="3">
        <v>1800.018</v>
      </c>
      <c r="F1841" s="3">
        <v>32360.032018286001</v>
      </c>
      <c r="G1841" s="3">
        <v>13.472576141357401</v>
      </c>
      <c r="H1841" s="3">
        <f t="shared" si="170"/>
        <v>4.5806153580414293</v>
      </c>
      <c r="I1841" s="3">
        <f t="shared" si="171"/>
        <v>7.4846896760795726E-3</v>
      </c>
      <c r="J1841" s="26">
        <v>33059.720800000003</v>
      </c>
      <c r="K1841" s="26">
        <v>5.9806721209999996</v>
      </c>
      <c r="L1841" s="3">
        <f t="shared" si="172"/>
        <v>2.5174569237634663</v>
      </c>
      <c r="M1841" s="3">
        <f t="shared" si="173"/>
        <v>3.3225623971538058E-3</v>
      </c>
    </row>
    <row r="1842" spans="1:13" x14ac:dyDescent="0.2">
      <c r="A1842" t="s">
        <v>71</v>
      </c>
      <c r="B1842" t="str">
        <f t="shared" si="168"/>
        <v>P</v>
      </c>
      <c r="C1842" t="str">
        <f t="shared" si="169"/>
        <v>S</v>
      </c>
      <c r="D1842" s="3">
        <v>35174.411999999997</v>
      </c>
      <c r="E1842" s="3">
        <v>1800.0260000000001</v>
      </c>
      <c r="F1842" s="3">
        <v>33675.299991298001</v>
      </c>
      <c r="G1842" s="3">
        <v>12.7526867389678</v>
      </c>
      <c r="H1842" s="3">
        <f t="shared" si="170"/>
        <v>4.2619390729317539</v>
      </c>
      <c r="I1842" s="3">
        <f t="shared" si="171"/>
        <v>7.0847236311963263E-3</v>
      </c>
      <c r="J1842" s="26">
        <v>34513.785949999998</v>
      </c>
      <c r="K1842" s="26">
        <v>7.1018629070000001</v>
      </c>
      <c r="L1842" s="3">
        <f t="shared" si="172"/>
        <v>1.8781438336481617</v>
      </c>
      <c r="M1842" s="3">
        <f t="shared" si="173"/>
        <v>3.9454224033430626E-3</v>
      </c>
    </row>
    <row r="1843" spans="1:13" x14ac:dyDescent="0.2">
      <c r="A1843" t="s">
        <v>1072</v>
      </c>
      <c r="B1843" t="str">
        <f t="shared" si="168"/>
        <v>P</v>
      </c>
      <c r="C1843" t="str">
        <f t="shared" si="169"/>
        <v>S</v>
      </c>
      <c r="D1843" s="3">
        <v>33155.847999999998</v>
      </c>
      <c r="E1843" s="3">
        <v>1800.0170000000001</v>
      </c>
      <c r="F1843" s="3">
        <v>31687.2378263303</v>
      </c>
      <c r="G1843" s="3">
        <v>13.7076668739318</v>
      </c>
      <c r="H1843" s="3">
        <f t="shared" si="170"/>
        <v>4.4294152080492664</v>
      </c>
      <c r="I1843" s="3">
        <f t="shared" si="171"/>
        <v>7.6152985632534573E-3</v>
      </c>
      <c r="J1843" s="26">
        <v>32111.254280000001</v>
      </c>
      <c r="K1843" s="26">
        <v>5.997440815</v>
      </c>
      <c r="L1843" s="3">
        <f t="shared" si="172"/>
        <v>3.1505564870486715</v>
      </c>
      <c r="M1843" s="3">
        <f t="shared" si="173"/>
        <v>3.3318800961324255E-3</v>
      </c>
    </row>
    <row r="1844" spans="1:13" x14ac:dyDescent="0.2">
      <c r="A1844" t="s">
        <v>1400</v>
      </c>
      <c r="B1844" t="str">
        <f t="shared" ref="B1844:B1907" si="174">IF(LEFT(A1844,1)="N","N","P")</f>
        <v>P</v>
      </c>
      <c r="C1844" t="str">
        <f t="shared" si="169"/>
        <v>S</v>
      </c>
      <c r="D1844" s="3">
        <v>22843.759999999998</v>
      </c>
      <c r="E1844" s="3">
        <v>227.316</v>
      </c>
      <c r="F1844" s="3">
        <v>22023.5796009763</v>
      </c>
      <c r="G1844" s="3">
        <v>7.7039649486541704</v>
      </c>
      <c r="H1844" s="3">
        <f t="shared" si="170"/>
        <v>3.590391419905036</v>
      </c>
      <c r="I1844" s="3">
        <f t="shared" si="171"/>
        <v>3.3890992929024664E-2</v>
      </c>
      <c r="J1844" s="26">
        <v>22710.853660000001</v>
      </c>
      <c r="K1844" s="26">
        <v>7.2855072019999998</v>
      </c>
      <c r="L1844" s="3">
        <f t="shared" si="172"/>
        <v>0.58180588484556717</v>
      </c>
      <c r="M1844" s="3">
        <f t="shared" si="173"/>
        <v>3.2050129344172867E-2</v>
      </c>
    </row>
    <row r="1845" spans="1:13" x14ac:dyDescent="0.2">
      <c r="A1845" t="s">
        <v>191</v>
      </c>
      <c r="B1845" t="str">
        <f t="shared" si="174"/>
        <v>P</v>
      </c>
      <c r="C1845" t="str">
        <f t="shared" si="169"/>
        <v>S</v>
      </c>
      <c r="D1845" s="3">
        <v>35019.116000000002</v>
      </c>
      <c r="E1845" s="3">
        <v>1800.0160000000001</v>
      </c>
      <c r="F1845" s="3">
        <v>33642.030735127599</v>
      </c>
      <c r="G1845" s="3">
        <v>13.267746210098201</v>
      </c>
      <c r="H1845" s="3">
        <f t="shared" si="170"/>
        <v>3.9323815737450456</v>
      </c>
      <c r="I1845" s="3">
        <f t="shared" si="171"/>
        <v>7.3709045975692443E-3</v>
      </c>
      <c r="J1845" s="26">
        <v>34236.165359999999</v>
      </c>
      <c r="K1845" s="26">
        <v>6.6208257679999996</v>
      </c>
      <c r="L1845" s="3">
        <f t="shared" si="172"/>
        <v>2.2357807090276141</v>
      </c>
      <c r="M1845" s="3">
        <f t="shared" si="173"/>
        <v>3.6782038426325095E-3</v>
      </c>
    </row>
    <row r="1846" spans="1:13" x14ac:dyDescent="0.2">
      <c r="A1846" t="s">
        <v>305</v>
      </c>
      <c r="B1846" t="str">
        <f t="shared" si="174"/>
        <v>P</v>
      </c>
      <c r="C1846" t="str">
        <f t="shared" si="169"/>
        <v>S</v>
      </c>
      <c r="D1846" s="3">
        <v>25493.781999999999</v>
      </c>
      <c r="E1846" s="3">
        <v>1800.0350000000001</v>
      </c>
      <c r="F1846" s="3">
        <v>24104.467725185899</v>
      </c>
      <c r="G1846" s="3">
        <v>9.1032540798187203</v>
      </c>
      <c r="H1846" s="3">
        <f t="shared" si="170"/>
        <v>5.4496201262492159</v>
      </c>
      <c r="I1846" s="3">
        <f t="shared" si="171"/>
        <v>5.057265041967917E-3</v>
      </c>
      <c r="J1846" s="26">
        <v>24824.390100000001</v>
      </c>
      <c r="K1846" s="26">
        <v>6.0587477679999999</v>
      </c>
      <c r="L1846" s="3">
        <f t="shared" si="172"/>
        <v>2.6257065350288111</v>
      </c>
      <c r="M1846" s="3">
        <f t="shared" si="173"/>
        <v>3.3659055340590598E-3</v>
      </c>
    </row>
    <row r="1847" spans="1:13" x14ac:dyDescent="0.2">
      <c r="A1847" t="s">
        <v>1981</v>
      </c>
      <c r="B1847" t="str">
        <f t="shared" si="174"/>
        <v>P</v>
      </c>
      <c r="C1847" t="str">
        <f t="shared" si="169"/>
        <v>S</v>
      </c>
      <c r="D1847" s="3">
        <v>32284.003000000001</v>
      </c>
      <c r="E1847" s="3">
        <v>1800.0260000000001</v>
      </c>
      <c r="F1847" s="3">
        <v>30612.790272828599</v>
      </c>
      <c r="G1847" s="3">
        <v>11.9426198005676</v>
      </c>
      <c r="H1847" s="3">
        <f t="shared" si="170"/>
        <v>5.1765969888288064</v>
      </c>
      <c r="I1847" s="3">
        <f t="shared" si="171"/>
        <v>6.634692943639481E-3</v>
      </c>
      <c r="J1847" s="26">
        <v>31559.490819999999</v>
      </c>
      <c r="K1847" s="26">
        <v>7.4683833120000003</v>
      </c>
      <c r="L1847" s="3">
        <f t="shared" si="172"/>
        <v>2.2441832259772792</v>
      </c>
      <c r="M1847" s="3">
        <f t="shared" si="173"/>
        <v>4.1490419093946421E-3</v>
      </c>
    </row>
    <row r="1848" spans="1:13" x14ac:dyDescent="0.2">
      <c r="A1848" t="s">
        <v>2004</v>
      </c>
      <c r="B1848" t="str">
        <f t="shared" si="174"/>
        <v>P</v>
      </c>
      <c r="C1848" t="str">
        <f t="shared" si="169"/>
        <v>S</v>
      </c>
      <c r="D1848" s="3">
        <v>26459.721000000001</v>
      </c>
      <c r="E1848" s="3">
        <v>592.60400000000004</v>
      </c>
      <c r="F1848" s="3">
        <v>24907.801428005201</v>
      </c>
      <c r="G1848" s="3">
        <v>7.9411878585815403</v>
      </c>
      <c r="H1848" s="3">
        <f t="shared" si="170"/>
        <v>5.8652151774192944</v>
      </c>
      <c r="I1848" s="3">
        <f t="shared" si="171"/>
        <v>1.3400496551797727E-2</v>
      </c>
      <c r="J1848" s="26">
        <v>25921.830809999999</v>
      </c>
      <c r="K1848" s="26">
        <v>6.4096310140000003</v>
      </c>
      <c r="L1848" s="3">
        <f t="shared" si="172"/>
        <v>2.0328641787266082</v>
      </c>
      <c r="M1848" s="3">
        <f t="shared" si="173"/>
        <v>1.081604412727555E-2</v>
      </c>
    </row>
    <row r="1849" spans="1:13" x14ac:dyDescent="0.2">
      <c r="A1849" t="s">
        <v>1520</v>
      </c>
      <c r="B1849" t="str">
        <f t="shared" si="174"/>
        <v>P</v>
      </c>
      <c r="C1849" t="str">
        <f t="shared" si="169"/>
        <v>S</v>
      </c>
      <c r="D1849" s="3">
        <v>26638.498</v>
      </c>
      <c r="E1849" s="3">
        <v>342.964</v>
      </c>
      <c r="F1849" s="3">
        <v>25404.4862457093</v>
      </c>
      <c r="G1849" s="3">
        <v>14.4440948963165</v>
      </c>
      <c r="H1849" s="3">
        <f t="shared" si="170"/>
        <v>4.632437438066888</v>
      </c>
      <c r="I1849" s="3">
        <f t="shared" si="171"/>
        <v>4.2115484121705196E-2</v>
      </c>
      <c r="J1849" s="26">
        <v>26152.034179999999</v>
      </c>
      <c r="K1849" s="26">
        <v>6.3843331340000002</v>
      </c>
      <c r="L1849" s="3">
        <f t="shared" si="172"/>
        <v>1.8261683522847303</v>
      </c>
      <c r="M1849" s="3">
        <f t="shared" si="173"/>
        <v>1.8615169912877153E-2</v>
      </c>
    </row>
    <row r="1850" spans="1:13" x14ac:dyDescent="0.2">
      <c r="A1850" t="s">
        <v>2018</v>
      </c>
      <c r="B1850" t="str">
        <f t="shared" si="174"/>
        <v>P</v>
      </c>
      <c r="C1850" t="str">
        <f t="shared" si="169"/>
        <v>S</v>
      </c>
      <c r="D1850" s="3">
        <v>22199.347000000002</v>
      </c>
      <c r="E1850" s="3">
        <v>204.46600000000001</v>
      </c>
      <c r="F1850" s="3">
        <v>21463.314779464501</v>
      </c>
      <c r="G1850" s="3">
        <v>8.1016290187835693</v>
      </c>
      <c r="H1850" s="3">
        <f t="shared" si="170"/>
        <v>3.3155579780589965</v>
      </c>
      <c r="I1850" s="3">
        <f t="shared" si="171"/>
        <v>3.9623355564169932E-2</v>
      </c>
      <c r="J1850" s="26">
        <v>21975.149829999998</v>
      </c>
      <c r="K1850" s="26">
        <v>9.9612772459999999</v>
      </c>
      <c r="L1850" s="3">
        <f t="shared" si="172"/>
        <v>1.0099268685696163</v>
      </c>
      <c r="M1850" s="3">
        <f t="shared" si="173"/>
        <v>4.8718502078585191E-2</v>
      </c>
    </row>
    <row r="1851" spans="1:13" x14ac:dyDescent="0.2">
      <c r="A1851" t="s">
        <v>894</v>
      </c>
      <c r="B1851" t="str">
        <f t="shared" si="174"/>
        <v>P</v>
      </c>
      <c r="C1851" t="str">
        <f t="shared" si="169"/>
        <v>S</v>
      </c>
      <c r="D1851" s="3">
        <v>25653.245999999999</v>
      </c>
      <c r="E1851" s="3">
        <v>957.06700000000001</v>
      </c>
      <c r="F1851" s="3">
        <v>24532.244648645301</v>
      </c>
      <c r="G1851" s="3">
        <v>9.75183010101318</v>
      </c>
      <c r="H1851" s="3">
        <f t="shared" si="170"/>
        <v>4.3698226390324963</v>
      </c>
      <c r="I1851" s="3">
        <f t="shared" si="171"/>
        <v>1.0189286749008356E-2</v>
      </c>
      <c r="J1851" s="26">
        <v>25089.748759999999</v>
      </c>
      <c r="K1851" s="26">
        <v>7.4245500560000002</v>
      </c>
      <c r="L1851" s="3">
        <f t="shared" si="172"/>
        <v>2.1965923532639908</v>
      </c>
      <c r="M1851" s="3">
        <f t="shared" si="173"/>
        <v>7.7576074151548434E-3</v>
      </c>
    </row>
    <row r="1852" spans="1:13" x14ac:dyDescent="0.2">
      <c r="A1852" t="s">
        <v>380</v>
      </c>
      <c r="B1852" t="str">
        <f t="shared" si="174"/>
        <v>P</v>
      </c>
      <c r="C1852" t="str">
        <f t="shared" si="169"/>
        <v>S</v>
      </c>
      <c r="D1852" s="3">
        <v>34083.063999999998</v>
      </c>
      <c r="E1852" s="3">
        <v>1800.0260000000001</v>
      </c>
      <c r="F1852" s="3">
        <v>32604.024592526199</v>
      </c>
      <c r="G1852" s="3">
        <v>13.9441430568695</v>
      </c>
      <c r="H1852" s="3">
        <f t="shared" si="170"/>
        <v>4.3395142158398663</v>
      </c>
      <c r="I1852" s="3">
        <f t="shared" si="171"/>
        <v>7.7466342468772665E-3</v>
      </c>
      <c r="J1852" s="26">
        <v>32936.428699999997</v>
      </c>
      <c r="K1852" s="26">
        <v>6.2313680649999998</v>
      </c>
      <c r="L1852" s="3">
        <f t="shared" si="172"/>
        <v>3.3642377340253264</v>
      </c>
      <c r="M1852" s="3">
        <f t="shared" si="173"/>
        <v>3.4618211431390435E-3</v>
      </c>
    </row>
    <row r="1853" spans="1:13" x14ac:dyDescent="0.2">
      <c r="A1853" t="s">
        <v>712</v>
      </c>
      <c r="B1853" t="str">
        <f t="shared" si="174"/>
        <v>P</v>
      </c>
      <c r="C1853" t="str">
        <f t="shared" si="169"/>
        <v>S</v>
      </c>
      <c r="D1853" s="3">
        <v>33349.228000000003</v>
      </c>
      <c r="E1853" s="3">
        <v>1800.0160000000001</v>
      </c>
      <c r="F1853" s="3">
        <v>31723.4580247755</v>
      </c>
      <c r="G1853" s="3">
        <v>14.2030959129333</v>
      </c>
      <c r="H1853" s="3">
        <f t="shared" si="170"/>
        <v>4.8749853376650947</v>
      </c>
      <c r="I1853" s="3">
        <f t="shared" si="171"/>
        <v>7.8905387023967006E-3</v>
      </c>
      <c r="J1853" s="26">
        <v>32395.56767</v>
      </c>
      <c r="K1853" s="26">
        <v>5.8794620039999996</v>
      </c>
      <c r="L1853" s="3">
        <f t="shared" si="172"/>
        <v>2.8596174100342062</v>
      </c>
      <c r="M1853" s="3">
        <f t="shared" si="173"/>
        <v>3.2663387458778141E-3</v>
      </c>
    </row>
    <row r="1854" spans="1:13" x14ac:dyDescent="0.2">
      <c r="A1854" t="s">
        <v>1237</v>
      </c>
      <c r="B1854" t="str">
        <f t="shared" si="174"/>
        <v>P</v>
      </c>
      <c r="C1854" t="str">
        <f t="shared" si="169"/>
        <v>S</v>
      </c>
      <c r="D1854" s="3">
        <v>22978.812999999998</v>
      </c>
      <c r="E1854" s="3">
        <v>150.584</v>
      </c>
      <c r="F1854" s="3">
        <v>22190.8051934125</v>
      </c>
      <c r="G1854" s="3">
        <v>13.6492331027984</v>
      </c>
      <c r="H1854" s="3">
        <f t="shared" si="170"/>
        <v>3.4292798613553219</v>
      </c>
      <c r="I1854" s="3">
        <f t="shared" si="171"/>
        <v>9.0641987879179722E-2</v>
      </c>
      <c r="J1854" s="26">
        <v>22860.912830000001</v>
      </c>
      <c r="K1854" s="26">
        <v>6.2232508659999999</v>
      </c>
      <c r="L1854" s="3">
        <f t="shared" si="172"/>
        <v>0.51308207260312866</v>
      </c>
      <c r="M1854" s="3">
        <f t="shared" si="173"/>
        <v>4.1327437616214206E-2</v>
      </c>
    </row>
    <row r="1855" spans="1:13" x14ac:dyDescent="0.2">
      <c r="A1855" t="s">
        <v>999</v>
      </c>
      <c r="B1855" t="str">
        <f t="shared" si="174"/>
        <v>P</v>
      </c>
      <c r="C1855" t="str">
        <f t="shared" si="169"/>
        <v>S</v>
      </c>
      <c r="D1855" s="3">
        <v>32389.473999999998</v>
      </c>
      <c r="E1855" s="3">
        <v>1800.0170000000001</v>
      </c>
      <c r="F1855" s="3">
        <v>30364.5974579375</v>
      </c>
      <c r="G1855" s="3">
        <v>11.2999739646911</v>
      </c>
      <c r="H1855" s="3">
        <f t="shared" si="170"/>
        <v>6.2516499714150919</v>
      </c>
      <c r="I1855" s="3">
        <f t="shared" si="171"/>
        <v>6.2777040242903816E-3</v>
      </c>
      <c r="J1855" s="26">
        <v>31496.63898</v>
      </c>
      <c r="K1855" s="26">
        <v>10.551298620000001</v>
      </c>
      <c r="L1855" s="3">
        <f t="shared" si="172"/>
        <v>2.7565591833939589</v>
      </c>
      <c r="M1855" s="3">
        <f t="shared" si="173"/>
        <v>5.8617772054375041E-3</v>
      </c>
    </row>
    <row r="1856" spans="1:13" x14ac:dyDescent="0.2">
      <c r="A1856" t="s">
        <v>148</v>
      </c>
      <c r="B1856" t="str">
        <f t="shared" si="174"/>
        <v>P</v>
      </c>
      <c r="C1856" t="str">
        <f t="shared" si="169"/>
        <v>S</v>
      </c>
      <c r="D1856" s="3">
        <v>27160.083999999999</v>
      </c>
      <c r="E1856" s="3">
        <v>230.54400000000001</v>
      </c>
      <c r="F1856" s="3">
        <v>26192.256148782701</v>
      </c>
      <c r="G1856" s="3">
        <v>11.4675650596618</v>
      </c>
      <c r="H1856" s="3">
        <f t="shared" si="170"/>
        <v>3.5634199482494178</v>
      </c>
      <c r="I1856" s="3">
        <f t="shared" si="171"/>
        <v>4.9741329462756778E-2</v>
      </c>
      <c r="J1856" s="26">
        <v>26688.33915</v>
      </c>
      <c r="K1856" s="26">
        <v>8.2624790669999992</v>
      </c>
      <c r="L1856" s="3">
        <f t="shared" si="172"/>
        <v>1.7369049742261444</v>
      </c>
      <c r="M1856" s="3">
        <f t="shared" si="173"/>
        <v>3.583905487455756E-2</v>
      </c>
    </row>
    <row r="1857" spans="1:13" x14ac:dyDescent="0.2">
      <c r="A1857" t="s">
        <v>1170</v>
      </c>
      <c r="B1857" t="str">
        <f t="shared" si="174"/>
        <v>P</v>
      </c>
      <c r="C1857" t="str">
        <f t="shared" si="169"/>
        <v>S</v>
      </c>
      <c r="D1857" s="3">
        <v>31750.802</v>
      </c>
      <c r="E1857" s="3">
        <v>1800.021</v>
      </c>
      <c r="F1857" s="3">
        <v>29810.994304256401</v>
      </c>
      <c r="G1857" s="3">
        <v>12.931514739990201</v>
      </c>
      <c r="H1857" s="3">
        <f t="shared" si="170"/>
        <v>6.1094762133680867</v>
      </c>
      <c r="I1857" s="3">
        <f t="shared" si="171"/>
        <v>7.1840910411546319E-3</v>
      </c>
      <c r="J1857" s="26">
        <v>30526.964800000002</v>
      </c>
      <c r="K1857" s="26">
        <v>6.4688658710000002</v>
      </c>
      <c r="L1857" s="3">
        <f t="shared" si="172"/>
        <v>3.854507990065883</v>
      </c>
      <c r="M1857" s="3">
        <f t="shared" si="173"/>
        <v>3.5937724454325813E-3</v>
      </c>
    </row>
    <row r="1858" spans="1:13" x14ac:dyDescent="0.2">
      <c r="A1858" t="s">
        <v>565</v>
      </c>
      <c r="B1858" t="str">
        <f t="shared" si="174"/>
        <v>P</v>
      </c>
      <c r="C1858" t="str">
        <f t="shared" si="169"/>
        <v>S</v>
      </c>
      <c r="D1858" s="3">
        <v>22617.726999999999</v>
      </c>
      <c r="E1858" s="3">
        <v>170.46799999999999</v>
      </c>
      <c r="F1858" s="3">
        <v>21797.7791415869</v>
      </c>
      <c r="G1858" s="3">
        <v>7.4862480163574201</v>
      </c>
      <c r="H1858" s="3">
        <f t="shared" si="170"/>
        <v>3.6252442980371078</v>
      </c>
      <c r="I1858" s="3">
        <f t="shared" si="171"/>
        <v>4.3915855271120803E-2</v>
      </c>
      <c r="J1858" s="26">
        <v>22248.158810000001</v>
      </c>
      <c r="K1858" s="26">
        <v>7.0296189790000003</v>
      </c>
      <c r="L1858" s="3">
        <f t="shared" si="172"/>
        <v>1.6339758190555496</v>
      </c>
      <c r="M1858" s="3">
        <f t="shared" si="173"/>
        <v>4.123717635567966E-2</v>
      </c>
    </row>
    <row r="1859" spans="1:13" x14ac:dyDescent="0.2">
      <c r="A1859" t="s">
        <v>985</v>
      </c>
      <c r="B1859" t="str">
        <f t="shared" si="174"/>
        <v>P</v>
      </c>
      <c r="C1859" t="str">
        <f t="shared" si="169"/>
        <v>S</v>
      </c>
      <c r="D1859" s="3">
        <v>22557.058000000001</v>
      </c>
      <c r="E1859" s="3">
        <v>144.87</v>
      </c>
      <c r="F1859" s="3">
        <v>21776.0120398258</v>
      </c>
      <c r="G1859" s="3">
        <v>8.2184138298034597</v>
      </c>
      <c r="H1859" s="3">
        <f t="shared" si="170"/>
        <v>3.4625346983378789</v>
      </c>
      <c r="I1859" s="3">
        <f t="shared" si="171"/>
        <v>5.6729577067739761E-2</v>
      </c>
      <c r="J1859" s="26">
        <v>22334.50346</v>
      </c>
      <c r="K1859" s="26">
        <v>6.6590049269999998</v>
      </c>
      <c r="L1859" s="3">
        <f t="shared" si="172"/>
        <v>0.98662928472321609</v>
      </c>
      <c r="M1859" s="3">
        <f t="shared" si="173"/>
        <v>4.5965382253054458E-2</v>
      </c>
    </row>
    <row r="1860" spans="1:13" x14ac:dyDescent="0.2">
      <c r="A1860" t="s">
        <v>567</v>
      </c>
      <c r="B1860" t="str">
        <f t="shared" si="174"/>
        <v>P</v>
      </c>
      <c r="C1860" t="str">
        <f t="shared" ref="C1860:C1923" si="175" xml:space="preserve"> IF(B1860="P",LEFT(A1860,1),MID(A1860,2,1))</f>
        <v>S</v>
      </c>
      <c r="D1860" s="3">
        <v>25283.98</v>
      </c>
      <c r="E1860" s="3">
        <v>1800.019</v>
      </c>
      <c r="F1860" s="3">
        <v>24296.224931103599</v>
      </c>
      <c r="G1860" s="3">
        <v>8.5380799770355207</v>
      </c>
      <c r="H1860" s="3">
        <f t="shared" ref="H1860:H1923" si="176">(D1860-F1860)*100/D1860</f>
        <v>3.9066439259024892</v>
      </c>
      <c r="I1860" s="3">
        <f t="shared" ref="I1860:I1923" si="177">G1860/E1860</f>
        <v>4.7433276965607148E-3</v>
      </c>
      <c r="J1860" s="26">
        <v>24798.425050000002</v>
      </c>
      <c r="K1860" s="26">
        <v>6.987271786</v>
      </c>
      <c r="L1860" s="3">
        <f t="shared" ref="L1860:L1923" si="178">(D1860-J1860)*100/D1860</f>
        <v>1.9204055295091909</v>
      </c>
      <c r="M1860" s="3">
        <f t="shared" ref="M1860:M1923" si="179">K1860/E1860</f>
        <v>3.8817766845794404E-3</v>
      </c>
    </row>
    <row r="1861" spans="1:13" x14ac:dyDescent="0.2">
      <c r="A1861" t="s">
        <v>154</v>
      </c>
      <c r="B1861" t="str">
        <f t="shared" si="174"/>
        <v>P</v>
      </c>
      <c r="C1861" t="str">
        <f t="shared" si="175"/>
        <v>S</v>
      </c>
      <c r="D1861" s="3">
        <v>26147.705000000002</v>
      </c>
      <c r="E1861" s="3">
        <v>1800.0429999999999</v>
      </c>
      <c r="F1861" s="3">
        <v>24932.833786882999</v>
      </c>
      <c r="G1861" s="3">
        <v>9.9348371028900093</v>
      </c>
      <c r="H1861" s="3">
        <f t="shared" si="176"/>
        <v>4.6461867805109591</v>
      </c>
      <c r="I1861" s="3">
        <f t="shared" si="177"/>
        <v>5.519222097966554E-3</v>
      </c>
      <c r="J1861" s="26">
        <v>25503.344570000001</v>
      </c>
      <c r="K1861" s="26">
        <v>6.2483279710000001</v>
      </c>
      <c r="L1861" s="3">
        <f t="shared" si="178"/>
        <v>2.4643096975432472</v>
      </c>
      <c r="M1861" s="3">
        <f t="shared" si="179"/>
        <v>3.4712103938628136E-3</v>
      </c>
    </row>
    <row r="1862" spans="1:13" x14ac:dyDescent="0.2">
      <c r="A1862" t="s">
        <v>535</v>
      </c>
      <c r="B1862" t="str">
        <f t="shared" si="174"/>
        <v>P</v>
      </c>
      <c r="C1862" t="str">
        <f t="shared" si="175"/>
        <v>S</v>
      </c>
      <c r="D1862" s="3">
        <v>25991.288</v>
      </c>
      <c r="E1862" s="3">
        <v>258.95400000000001</v>
      </c>
      <c r="F1862" s="3">
        <v>24977.397957090801</v>
      </c>
      <c r="G1862" s="3">
        <v>11.351840734481801</v>
      </c>
      <c r="H1862" s="3">
        <f t="shared" si="176"/>
        <v>3.9008841843820865</v>
      </c>
      <c r="I1862" s="3">
        <f t="shared" si="177"/>
        <v>4.3837286678258688E-2</v>
      </c>
      <c r="J1862" s="26">
        <v>25731.131020000001</v>
      </c>
      <c r="K1862" s="26">
        <v>5.8155460359999998</v>
      </c>
      <c r="L1862" s="3">
        <f t="shared" si="178"/>
        <v>1.0009391608449714</v>
      </c>
      <c r="M1862" s="3">
        <f t="shared" si="179"/>
        <v>2.2457834348957727E-2</v>
      </c>
    </row>
    <row r="1863" spans="1:13" x14ac:dyDescent="0.2">
      <c r="A1863" t="s">
        <v>451</v>
      </c>
      <c r="B1863" t="str">
        <f t="shared" si="174"/>
        <v>P</v>
      </c>
      <c r="C1863" t="str">
        <f t="shared" si="175"/>
        <v>S</v>
      </c>
      <c r="D1863" s="3">
        <v>33230.635999999999</v>
      </c>
      <c r="E1863" s="3">
        <v>1703.366</v>
      </c>
      <c r="F1863" s="3">
        <v>31841.977477135501</v>
      </c>
      <c r="G1863" s="3">
        <v>13.339864015579201</v>
      </c>
      <c r="H1863" s="3">
        <f t="shared" si="176"/>
        <v>4.1788502719734231</v>
      </c>
      <c r="I1863" s="3">
        <f t="shared" si="177"/>
        <v>7.8314725171097707E-3</v>
      </c>
      <c r="J1863" s="26">
        <v>32240.849450000002</v>
      </c>
      <c r="K1863" s="26">
        <v>9.1534550190000008</v>
      </c>
      <c r="L1863" s="3">
        <f t="shared" si="178"/>
        <v>2.978536282001937</v>
      </c>
      <c r="M1863" s="3">
        <f t="shared" si="179"/>
        <v>5.3737452896206695E-3</v>
      </c>
    </row>
    <row r="1864" spans="1:13" x14ac:dyDescent="0.2">
      <c r="A1864" t="s">
        <v>164</v>
      </c>
      <c r="B1864" t="str">
        <f t="shared" si="174"/>
        <v>P</v>
      </c>
      <c r="C1864" t="str">
        <f t="shared" si="175"/>
        <v>S</v>
      </c>
      <c r="D1864" s="3">
        <v>23308.51</v>
      </c>
      <c r="E1864" s="3">
        <v>161.60599999999999</v>
      </c>
      <c r="F1864" s="3">
        <v>22574.6288318882</v>
      </c>
      <c r="G1864" s="3">
        <v>8.7088310718536306</v>
      </c>
      <c r="H1864" s="3">
        <f t="shared" si="176"/>
        <v>3.1485546185140048</v>
      </c>
      <c r="I1864" s="3">
        <f t="shared" si="177"/>
        <v>5.3889280545608646E-2</v>
      </c>
      <c r="J1864" s="26">
        <v>23105.515070000001</v>
      </c>
      <c r="K1864" s="26">
        <v>13.17960501</v>
      </c>
      <c r="L1864" s="3">
        <f t="shared" si="178"/>
        <v>0.87090478970984042</v>
      </c>
      <c r="M1864" s="3">
        <f t="shared" si="179"/>
        <v>8.1553933702956577E-2</v>
      </c>
    </row>
    <row r="1865" spans="1:13" x14ac:dyDescent="0.2">
      <c r="A1865" t="s">
        <v>269</v>
      </c>
      <c r="B1865" t="str">
        <f t="shared" si="174"/>
        <v>P</v>
      </c>
      <c r="C1865" t="str">
        <f t="shared" si="175"/>
        <v>S</v>
      </c>
      <c r="D1865" s="3">
        <v>31532.420999999998</v>
      </c>
      <c r="E1865" s="3">
        <v>1800.0150000000001</v>
      </c>
      <c r="F1865" s="3">
        <v>29814.165862592301</v>
      </c>
      <c r="G1865" s="3">
        <v>10.9502527713775</v>
      </c>
      <c r="H1865" s="3">
        <f t="shared" si="176"/>
        <v>5.4491697209284933</v>
      </c>
      <c r="I1865" s="3">
        <f t="shared" si="177"/>
        <v>6.0834230666841661E-3</v>
      </c>
      <c r="J1865" s="26">
        <v>30348.894690000001</v>
      </c>
      <c r="K1865" s="26">
        <v>6.0180311199999998</v>
      </c>
      <c r="L1865" s="3">
        <f t="shared" si="178"/>
        <v>3.7533632764829492</v>
      </c>
      <c r="M1865" s="3">
        <f t="shared" si="179"/>
        <v>3.3433227611992119E-3</v>
      </c>
    </row>
    <row r="1866" spans="1:13" x14ac:dyDescent="0.2">
      <c r="A1866" t="s">
        <v>1531</v>
      </c>
      <c r="B1866" t="str">
        <f t="shared" si="174"/>
        <v>P</v>
      </c>
      <c r="C1866" t="str">
        <f t="shared" si="175"/>
        <v>S</v>
      </c>
      <c r="D1866" s="3">
        <v>32886.978000000003</v>
      </c>
      <c r="E1866" s="3">
        <v>1800.018</v>
      </c>
      <c r="F1866" s="3">
        <v>31101.2552910839</v>
      </c>
      <c r="G1866" s="3">
        <v>14.085851907730101</v>
      </c>
      <c r="H1866" s="3">
        <f t="shared" si="176"/>
        <v>5.4298777738596176</v>
      </c>
      <c r="I1866" s="3">
        <f t="shared" si="177"/>
        <v>7.8253950281219967E-3</v>
      </c>
      <c r="J1866" s="26">
        <v>31860.165349999999</v>
      </c>
      <c r="K1866" s="26">
        <v>6.6106970309999999</v>
      </c>
      <c r="L1866" s="3">
        <f t="shared" si="178"/>
        <v>3.1222468966288219</v>
      </c>
      <c r="M1866" s="3">
        <f t="shared" si="179"/>
        <v>3.6725727359393071E-3</v>
      </c>
    </row>
    <row r="1867" spans="1:13" x14ac:dyDescent="0.2">
      <c r="A1867" t="s">
        <v>86</v>
      </c>
      <c r="B1867" t="str">
        <f t="shared" si="174"/>
        <v>P</v>
      </c>
      <c r="C1867" t="str">
        <f t="shared" si="175"/>
        <v>S</v>
      </c>
      <c r="D1867" s="3">
        <v>26350.254000000001</v>
      </c>
      <c r="E1867" s="3">
        <v>1800.021</v>
      </c>
      <c r="F1867" s="3">
        <v>25163.926623941799</v>
      </c>
      <c r="G1867" s="3">
        <v>9.8399958610534597</v>
      </c>
      <c r="H1867" s="3">
        <f t="shared" si="176"/>
        <v>4.502147782173946</v>
      </c>
      <c r="I1867" s="3">
        <f t="shared" si="177"/>
        <v>5.4666005902450363E-3</v>
      </c>
      <c r="J1867" s="26">
        <v>25677.856169999999</v>
      </c>
      <c r="K1867" s="26">
        <v>6.1837852</v>
      </c>
      <c r="L1867" s="3">
        <f t="shared" si="178"/>
        <v>2.5517698235470583</v>
      </c>
      <c r="M1867" s="3">
        <f t="shared" si="179"/>
        <v>3.4353961426005588E-3</v>
      </c>
    </row>
    <row r="1868" spans="1:13" x14ac:dyDescent="0.2">
      <c r="A1868" t="s">
        <v>57</v>
      </c>
      <c r="B1868" t="str">
        <f t="shared" si="174"/>
        <v>P</v>
      </c>
      <c r="C1868" t="str">
        <f t="shared" si="175"/>
        <v>S</v>
      </c>
      <c r="D1868" s="3">
        <v>23272.374</v>
      </c>
      <c r="E1868" s="3">
        <v>107.652</v>
      </c>
      <c r="F1868" s="3">
        <v>22796.345668920101</v>
      </c>
      <c r="G1868" s="3">
        <v>8.0374128818511892</v>
      </c>
      <c r="H1868" s="3">
        <f t="shared" si="176"/>
        <v>2.0454652846327521</v>
      </c>
      <c r="I1868" s="3">
        <f t="shared" si="177"/>
        <v>7.4661064186928153E-2</v>
      </c>
      <c r="J1868" s="26">
        <v>23176.80272</v>
      </c>
      <c r="K1868" s="26">
        <v>5.9642648700000001</v>
      </c>
      <c r="L1868" s="3">
        <f t="shared" si="178"/>
        <v>0.41066407750236444</v>
      </c>
      <c r="M1868" s="3">
        <f t="shared" si="179"/>
        <v>5.5403196131980824E-2</v>
      </c>
    </row>
    <row r="1869" spans="1:13" x14ac:dyDescent="0.2">
      <c r="A1869" t="s">
        <v>1345</v>
      </c>
      <c r="B1869" t="str">
        <f t="shared" si="174"/>
        <v>P</v>
      </c>
      <c r="C1869" t="str">
        <f t="shared" si="175"/>
        <v>S</v>
      </c>
      <c r="D1869" s="3">
        <v>22732.989000000001</v>
      </c>
      <c r="E1869" s="3">
        <v>121.873</v>
      </c>
      <c r="F1869" s="3">
        <v>22215.942144963901</v>
      </c>
      <c r="G1869" s="3">
        <v>13.550436019897401</v>
      </c>
      <c r="H1869" s="3">
        <f t="shared" si="176"/>
        <v>2.274434105590339</v>
      </c>
      <c r="I1869" s="3">
        <f t="shared" si="177"/>
        <v>0.11118488935118853</v>
      </c>
      <c r="J1869" s="26">
        <v>22665.193060000001</v>
      </c>
      <c r="K1869" s="26">
        <v>7.5033657549999999</v>
      </c>
      <c r="L1869" s="3">
        <f t="shared" si="178"/>
        <v>0.29822712710589871</v>
      </c>
      <c r="M1869" s="3">
        <f t="shared" si="179"/>
        <v>6.1567088321449373E-2</v>
      </c>
    </row>
    <row r="1870" spans="1:13" x14ac:dyDescent="0.2">
      <c r="A1870" t="s">
        <v>681</v>
      </c>
      <c r="B1870" t="str">
        <f t="shared" si="174"/>
        <v>P</v>
      </c>
      <c r="C1870" t="str">
        <f t="shared" si="175"/>
        <v>S</v>
      </c>
      <c r="D1870" s="3">
        <v>25415.717000000001</v>
      </c>
      <c r="E1870" s="3">
        <v>1800.047</v>
      </c>
      <c r="F1870" s="3">
        <v>24265.138205569001</v>
      </c>
      <c r="G1870" s="3">
        <v>9.6959447860717702</v>
      </c>
      <c r="H1870" s="3">
        <f t="shared" si="176"/>
        <v>4.5270365358215132</v>
      </c>
      <c r="I1870" s="3">
        <f t="shared" si="177"/>
        <v>5.3864953448836449E-3</v>
      </c>
      <c r="J1870" s="26">
        <v>24551.272089999999</v>
      </c>
      <c r="K1870" s="26">
        <v>6.1339030269999997</v>
      </c>
      <c r="L1870" s="3">
        <f t="shared" si="178"/>
        <v>3.4012218108975718</v>
      </c>
      <c r="M1870" s="3">
        <f t="shared" si="179"/>
        <v>3.40763492675469E-3</v>
      </c>
    </row>
    <row r="1871" spans="1:13" x14ac:dyDescent="0.2">
      <c r="A1871" t="s">
        <v>156</v>
      </c>
      <c r="B1871" t="str">
        <f t="shared" si="174"/>
        <v>P</v>
      </c>
      <c r="C1871" t="str">
        <f t="shared" si="175"/>
        <v>S</v>
      </c>
      <c r="D1871" s="3">
        <v>33163.071000000004</v>
      </c>
      <c r="E1871" s="3">
        <v>1800.0219999999999</v>
      </c>
      <c r="F1871" s="3">
        <v>31415.043621286299</v>
      </c>
      <c r="G1871" s="3">
        <v>11.5773448944091</v>
      </c>
      <c r="H1871" s="3">
        <f t="shared" si="176"/>
        <v>5.2710057482725432</v>
      </c>
      <c r="I1871" s="3">
        <f t="shared" si="177"/>
        <v>6.431779664031384E-3</v>
      </c>
      <c r="J1871" s="26">
        <v>32222.427500000002</v>
      </c>
      <c r="K1871" s="26">
        <v>6.0583369730000003</v>
      </c>
      <c r="L1871" s="3">
        <f t="shared" si="178"/>
        <v>2.836418557256057</v>
      </c>
      <c r="M1871" s="3">
        <f t="shared" si="179"/>
        <v>3.3657016264245663E-3</v>
      </c>
    </row>
    <row r="1872" spans="1:13" x14ac:dyDescent="0.2">
      <c r="A1872" t="s">
        <v>901</v>
      </c>
      <c r="B1872" t="str">
        <f t="shared" si="174"/>
        <v>P</v>
      </c>
      <c r="C1872" t="str">
        <f t="shared" si="175"/>
        <v>S</v>
      </c>
      <c r="D1872" s="3">
        <v>22930.018</v>
      </c>
      <c r="E1872" s="3">
        <v>114.777</v>
      </c>
      <c r="F1872" s="3">
        <v>22270.674982363202</v>
      </c>
      <c r="G1872" s="3">
        <v>9.9245707988738996</v>
      </c>
      <c r="H1872" s="3">
        <f t="shared" si="176"/>
        <v>2.8754579156318076</v>
      </c>
      <c r="I1872" s="3">
        <f t="shared" si="177"/>
        <v>8.646828893309548E-2</v>
      </c>
      <c r="J1872" s="26">
        <v>22674.229660000001</v>
      </c>
      <c r="K1872" s="26">
        <v>11.887103079999999</v>
      </c>
      <c r="L1872" s="3">
        <f t="shared" si="178"/>
        <v>1.115517397326069</v>
      </c>
      <c r="M1872" s="3">
        <f t="shared" si="179"/>
        <v>0.10356694355140837</v>
      </c>
    </row>
    <row r="1873" spans="1:13" x14ac:dyDescent="0.2">
      <c r="A1873" t="s">
        <v>624</v>
      </c>
      <c r="B1873" t="str">
        <f t="shared" si="174"/>
        <v>P</v>
      </c>
      <c r="C1873" t="str">
        <f t="shared" si="175"/>
        <v>S</v>
      </c>
      <c r="D1873" s="3">
        <v>32115.474999999999</v>
      </c>
      <c r="E1873" s="3">
        <v>1800.0170000000001</v>
      </c>
      <c r="F1873" s="3">
        <v>30601.433178786199</v>
      </c>
      <c r="G1873" s="3">
        <v>13.310580015182399</v>
      </c>
      <c r="H1873" s="3">
        <f t="shared" si="176"/>
        <v>4.7143684507664902</v>
      </c>
      <c r="I1873" s="3">
        <f t="shared" si="177"/>
        <v>7.3946968362978791E-3</v>
      </c>
      <c r="J1873" s="26">
        <v>30870.36997</v>
      </c>
      <c r="K1873" s="26">
        <v>6.1013820169999997</v>
      </c>
      <c r="L1873" s="3">
        <f t="shared" si="178"/>
        <v>3.876962834895012</v>
      </c>
      <c r="M1873" s="3">
        <f t="shared" si="179"/>
        <v>3.3896246629892936E-3</v>
      </c>
    </row>
    <row r="1874" spans="1:13" x14ac:dyDescent="0.2">
      <c r="A1874" t="s">
        <v>286</v>
      </c>
      <c r="B1874" t="str">
        <f t="shared" si="174"/>
        <v>P</v>
      </c>
      <c r="C1874" t="str">
        <f t="shared" si="175"/>
        <v>S</v>
      </c>
      <c r="D1874" s="3">
        <v>33450.364000000001</v>
      </c>
      <c r="E1874" s="3">
        <v>1800.0329999999999</v>
      </c>
      <c r="F1874" s="3">
        <v>32178.832880381498</v>
      </c>
      <c r="G1874" s="3">
        <v>13.8035831451416</v>
      </c>
      <c r="H1874" s="3">
        <f t="shared" si="176"/>
        <v>3.8012474830423457</v>
      </c>
      <c r="I1874" s="3">
        <f t="shared" si="177"/>
        <v>7.6685167133833656E-3</v>
      </c>
      <c r="J1874" s="26">
        <v>32411.11018</v>
      </c>
      <c r="K1874" s="26">
        <v>6.5472900870000004</v>
      </c>
      <c r="L1874" s="3">
        <f t="shared" si="178"/>
        <v>3.1068535457491633</v>
      </c>
      <c r="M1874" s="3">
        <f t="shared" si="179"/>
        <v>3.6373166975272125E-3</v>
      </c>
    </row>
    <row r="1875" spans="1:13" x14ac:dyDescent="0.2">
      <c r="A1875" t="s">
        <v>943</v>
      </c>
      <c r="B1875" t="str">
        <f t="shared" si="174"/>
        <v>P</v>
      </c>
      <c r="C1875" t="str">
        <f t="shared" si="175"/>
        <v>S</v>
      </c>
      <c r="D1875" s="3">
        <v>25991.435000000001</v>
      </c>
      <c r="E1875" s="3">
        <v>287.74599999999998</v>
      </c>
      <c r="F1875" s="3">
        <v>24952.7939593265</v>
      </c>
      <c r="G1875" s="3">
        <v>10.2796349525451</v>
      </c>
      <c r="H1875" s="3">
        <f t="shared" si="176"/>
        <v>3.9960896375036667</v>
      </c>
      <c r="I1875" s="3">
        <f t="shared" si="177"/>
        <v>3.5724684105235521E-2</v>
      </c>
      <c r="J1875" s="26">
        <v>25506.092049999999</v>
      </c>
      <c r="K1875" s="26">
        <v>7.1311521530000004</v>
      </c>
      <c r="L1875" s="3">
        <f t="shared" si="178"/>
        <v>1.8673187917481355</v>
      </c>
      <c r="M1875" s="3">
        <f t="shared" si="179"/>
        <v>2.4782802030262806E-2</v>
      </c>
    </row>
    <row r="1876" spans="1:13" x14ac:dyDescent="0.2">
      <c r="A1876" t="s">
        <v>1295</v>
      </c>
      <c r="B1876" t="str">
        <f t="shared" si="174"/>
        <v>P</v>
      </c>
      <c r="C1876" t="str">
        <f t="shared" si="175"/>
        <v>S</v>
      </c>
      <c r="D1876" s="3">
        <v>32577.205000000002</v>
      </c>
      <c r="E1876" s="3">
        <v>1800.0170000000001</v>
      </c>
      <c r="F1876" s="3">
        <v>31013.099903406899</v>
      </c>
      <c r="G1876" s="3">
        <v>20.8776371479034</v>
      </c>
      <c r="H1876" s="3">
        <f t="shared" si="176"/>
        <v>4.8012255704352249</v>
      </c>
      <c r="I1876" s="3">
        <f t="shared" si="177"/>
        <v>1.1598577762267467E-2</v>
      </c>
      <c r="J1876" s="26">
        <v>31596.02954</v>
      </c>
      <c r="K1876" s="26">
        <v>11.17801309</v>
      </c>
      <c r="L1876" s="3">
        <f t="shared" si="178"/>
        <v>3.0118466578087411</v>
      </c>
      <c r="M1876" s="3">
        <f t="shared" si="179"/>
        <v>6.2099486227074523E-3</v>
      </c>
    </row>
    <row r="1877" spans="1:13" x14ac:dyDescent="0.2">
      <c r="A1877" t="s">
        <v>921</v>
      </c>
      <c r="B1877" t="str">
        <f t="shared" si="174"/>
        <v>P</v>
      </c>
      <c r="C1877" t="str">
        <f t="shared" si="175"/>
        <v>S</v>
      </c>
      <c r="D1877" s="3">
        <v>21736.495999999999</v>
      </c>
      <c r="E1877" s="3">
        <v>152.39699999999999</v>
      </c>
      <c r="F1877" s="3">
        <v>21001.779912797501</v>
      </c>
      <c r="G1877" s="3">
        <v>9.5760347843170095</v>
      </c>
      <c r="H1877" s="3">
        <f t="shared" si="176"/>
        <v>3.3801036156080442</v>
      </c>
      <c r="I1877" s="3">
        <f t="shared" si="177"/>
        <v>6.2836110844157106E-2</v>
      </c>
      <c r="J1877" s="26">
        <v>21316.31119</v>
      </c>
      <c r="K1877" s="26">
        <v>6.9392948150000002</v>
      </c>
      <c r="L1877" s="3">
        <f t="shared" si="178"/>
        <v>1.9330843848980941</v>
      </c>
      <c r="M1877" s="3">
        <f t="shared" si="179"/>
        <v>4.553432688963694E-2</v>
      </c>
    </row>
    <row r="1878" spans="1:13" x14ac:dyDescent="0.2">
      <c r="A1878" t="s">
        <v>1080</v>
      </c>
      <c r="B1878" t="str">
        <f t="shared" si="174"/>
        <v>P</v>
      </c>
      <c r="C1878" t="str">
        <f t="shared" si="175"/>
        <v>S</v>
      </c>
      <c r="D1878" s="3">
        <v>33189.930999999997</v>
      </c>
      <c r="E1878" s="3">
        <v>1800.021</v>
      </c>
      <c r="F1878" s="3">
        <v>31560.643896523099</v>
      </c>
      <c r="G1878" s="3">
        <v>17.7789528369903</v>
      </c>
      <c r="H1878" s="3">
        <f t="shared" si="176"/>
        <v>4.9089800863909536</v>
      </c>
      <c r="I1878" s="3">
        <f t="shared" si="177"/>
        <v>9.8770807879409745E-3</v>
      </c>
      <c r="J1878" s="26">
        <v>32200.588680000001</v>
      </c>
      <c r="K1878" s="26">
        <v>5.9254341129999997</v>
      </c>
      <c r="L1878" s="3">
        <f t="shared" si="178"/>
        <v>2.980850788752758</v>
      </c>
      <c r="M1878" s="3">
        <f t="shared" si="179"/>
        <v>3.2918694354121423E-3</v>
      </c>
    </row>
    <row r="1879" spans="1:13" x14ac:dyDescent="0.2">
      <c r="A1879" t="s">
        <v>963</v>
      </c>
      <c r="B1879" t="str">
        <f t="shared" si="174"/>
        <v>P</v>
      </c>
      <c r="C1879" t="str">
        <f t="shared" si="175"/>
        <v>S</v>
      </c>
      <c r="D1879" s="3">
        <v>33157.758000000002</v>
      </c>
      <c r="E1879" s="3">
        <v>1800.018</v>
      </c>
      <c r="F1879" s="3">
        <v>31646.815970884702</v>
      </c>
      <c r="G1879" s="3">
        <v>13.999809980392399</v>
      </c>
      <c r="H1879" s="3">
        <f t="shared" si="176"/>
        <v>4.5568280856483119</v>
      </c>
      <c r="I1879" s="3">
        <f t="shared" si="177"/>
        <v>7.7775944353847565E-3</v>
      </c>
      <c r="J1879" s="26">
        <v>32426.110229999998</v>
      </c>
      <c r="K1879" s="26">
        <v>6.6936199670000001</v>
      </c>
      <c r="L1879" s="3">
        <f t="shared" si="178"/>
        <v>2.2065658661240097</v>
      </c>
      <c r="M1879" s="3">
        <f t="shared" si="179"/>
        <v>3.7186405730387142E-3</v>
      </c>
    </row>
    <row r="1880" spans="1:13" x14ac:dyDescent="0.2">
      <c r="A1880" t="s">
        <v>1546</v>
      </c>
      <c r="B1880" t="str">
        <f t="shared" si="174"/>
        <v>P</v>
      </c>
      <c r="C1880" t="str">
        <f t="shared" si="175"/>
        <v>S</v>
      </c>
      <c r="D1880" s="3">
        <v>33288.07</v>
      </c>
      <c r="E1880" s="3">
        <v>1800.0160000000001</v>
      </c>
      <c r="F1880" s="3">
        <v>31622.0177222967</v>
      </c>
      <c r="G1880" s="3">
        <v>12.3717808723449</v>
      </c>
      <c r="H1880" s="3">
        <f t="shared" si="176"/>
        <v>5.0049530588685389</v>
      </c>
      <c r="I1880" s="3">
        <f t="shared" si="177"/>
        <v>6.8731505010760459E-3</v>
      </c>
      <c r="J1880" s="26">
        <v>32614.168450000001</v>
      </c>
      <c r="K1880" s="26">
        <v>6.1397349830000003</v>
      </c>
      <c r="L1880" s="3">
        <f t="shared" si="178"/>
        <v>2.0244536556189612</v>
      </c>
      <c r="M1880" s="3">
        <f t="shared" si="179"/>
        <v>3.4109335600350219E-3</v>
      </c>
    </row>
    <row r="1881" spans="1:13" x14ac:dyDescent="0.2">
      <c r="A1881" t="s">
        <v>102</v>
      </c>
      <c r="B1881" t="str">
        <f t="shared" si="174"/>
        <v>P</v>
      </c>
      <c r="C1881" t="str">
        <f t="shared" si="175"/>
        <v>S</v>
      </c>
      <c r="D1881" s="3">
        <v>26210.013999999999</v>
      </c>
      <c r="E1881" s="3">
        <v>340.61900000000003</v>
      </c>
      <c r="F1881" s="3">
        <v>25228.272088007499</v>
      </c>
      <c r="G1881" s="3">
        <v>10.681954145431501</v>
      </c>
      <c r="H1881" s="3">
        <f t="shared" si="176"/>
        <v>3.7456748859138336</v>
      </c>
      <c r="I1881" s="3">
        <f t="shared" si="177"/>
        <v>3.1360417784772721E-2</v>
      </c>
      <c r="J1881" s="26">
        <v>25557.334210000001</v>
      </c>
      <c r="K1881" s="26">
        <v>13.15226221</v>
      </c>
      <c r="L1881" s="3">
        <f t="shared" si="178"/>
        <v>2.4901924508701079</v>
      </c>
      <c r="M1881" s="3">
        <f t="shared" si="179"/>
        <v>3.8612826090147642E-2</v>
      </c>
    </row>
    <row r="1882" spans="1:13" x14ac:dyDescent="0.2">
      <c r="A1882" t="s">
        <v>1089</v>
      </c>
      <c r="B1882" t="str">
        <f t="shared" si="174"/>
        <v>P</v>
      </c>
      <c r="C1882" t="str">
        <f t="shared" si="175"/>
        <v>S</v>
      </c>
      <c r="D1882" s="3">
        <v>25768.513999999999</v>
      </c>
      <c r="E1882" s="3">
        <v>1800.0150000000001</v>
      </c>
      <c r="F1882" s="3">
        <v>25014.941683582601</v>
      </c>
      <c r="G1882" s="3">
        <v>12.036108016967701</v>
      </c>
      <c r="H1882" s="3">
        <f t="shared" si="176"/>
        <v>2.9243918233600814</v>
      </c>
      <c r="I1882" s="3">
        <f t="shared" si="177"/>
        <v>6.6866709538352179E-3</v>
      </c>
      <c r="J1882" s="26">
        <v>25361.815620000001</v>
      </c>
      <c r="K1882" s="26">
        <v>6.1495218280000001</v>
      </c>
      <c r="L1882" s="3">
        <f t="shared" si="178"/>
        <v>1.5782764190437912</v>
      </c>
      <c r="M1882" s="3">
        <f t="shared" si="179"/>
        <v>3.4163725457843405E-3</v>
      </c>
    </row>
    <row r="1883" spans="1:13" x14ac:dyDescent="0.2">
      <c r="A1883" t="s">
        <v>427</v>
      </c>
      <c r="B1883" t="str">
        <f t="shared" si="174"/>
        <v>P</v>
      </c>
      <c r="C1883" t="str">
        <f t="shared" si="175"/>
        <v>S</v>
      </c>
      <c r="D1883" s="3">
        <v>32396.845000000001</v>
      </c>
      <c r="E1883" s="3">
        <v>1800.018</v>
      </c>
      <c r="F1883" s="3">
        <v>31117.592454186401</v>
      </c>
      <c r="G1883" s="3">
        <v>14.615721940994201</v>
      </c>
      <c r="H1883" s="3">
        <f t="shared" si="176"/>
        <v>3.9486948368385888</v>
      </c>
      <c r="I1883" s="3">
        <f t="shared" si="177"/>
        <v>8.1197643251313036E-3</v>
      </c>
      <c r="J1883" s="26">
        <v>31611.71775</v>
      </c>
      <c r="K1883" s="26">
        <v>5.853827238</v>
      </c>
      <c r="L1883" s="3">
        <f t="shared" si="178"/>
        <v>2.4234682420464133</v>
      </c>
      <c r="M1883" s="3">
        <f t="shared" si="179"/>
        <v>3.2520937223961092E-3</v>
      </c>
    </row>
    <row r="1884" spans="1:13" x14ac:dyDescent="0.2">
      <c r="A1884" t="s">
        <v>335</v>
      </c>
      <c r="B1884" t="str">
        <f t="shared" si="174"/>
        <v>P</v>
      </c>
      <c r="C1884" t="str">
        <f t="shared" si="175"/>
        <v>S</v>
      </c>
      <c r="D1884" s="3">
        <v>22989.606</v>
      </c>
      <c r="E1884" s="3">
        <v>124.61199999999999</v>
      </c>
      <c r="F1884" s="3">
        <v>22242.921788603198</v>
      </c>
      <c r="G1884" s="3">
        <v>10.7107279300689</v>
      </c>
      <c r="H1884" s="3">
        <f t="shared" si="176"/>
        <v>3.2479208708352871</v>
      </c>
      <c r="I1884" s="3">
        <f t="shared" si="177"/>
        <v>8.5952620374192698E-2</v>
      </c>
      <c r="J1884" s="26">
        <v>22852.40076</v>
      </c>
      <c r="K1884" s="26">
        <v>11.072452780000001</v>
      </c>
      <c r="L1884" s="3">
        <f t="shared" si="178"/>
        <v>0.59681422987414101</v>
      </c>
      <c r="M1884" s="3">
        <f t="shared" si="179"/>
        <v>8.8855429493146731E-2</v>
      </c>
    </row>
    <row r="1885" spans="1:13" x14ac:dyDescent="0.2">
      <c r="A1885" t="s">
        <v>1207</v>
      </c>
      <c r="B1885" t="str">
        <f t="shared" si="174"/>
        <v>P</v>
      </c>
      <c r="C1885" t="str">
        <f t="shared" si="175"/>
        <v>S</v>
      </c>
      <c r="D1885" s="3">
        <v>26069.079000000002</v>
      </c>
      <c r="E1885" s="3">
        <v>307.38600000000002</v>
      </c>
      <c r="F1885" s="3">
        <v>24937.366414616499</v>
      </c>
      <c r="G1885" s="3">
        <v>75.203359842300401</v>
      </c>
      <c r="H1885" s="3">
        <f t="shared" si="176"/>
        <v>4.341206627911566</v>
      </c>
      <c r="I1885" s="3">
        <f t="shared" si="177"/>
        <v>0.24465447301536308</v>
      </c>
      <c r="J1885" s="26">
        <v>25573.237120000002</v>
      </c>
      <c r="K1885" s="26">
        <v>6.4181208610000002</v>
      </c>
      <c r="L1885" s="3">
        <f t="shared" si="178"/>
        <v>1.9020306778003162</v>
      </c>
      <c r="M1885" s="3">
        <f t="shared" si="179"/>
        <v>2.0879678518214883E-2</v>
      </c>
    </row>
    <row r="1886" spans="1:13" x14ac:dyDescent="0.2">
      <c r="A1886" t="s">
        <v>239</v>
      </c>
      <c r="B1886" t="str">
        <f t="shared" si="174"/>
        <v>P</v>
      </c>
      <c r="C1886" t="str">
        <f t="shared" si="175"/>
        <v>S</v>
      </c>
      <c r="D1886" s="3">
        <v>22838.815999999999</v>
      </c>
      <c r="E1886" s="3">
        <v>88.540999999999997</v>
      </c>
      <c r="F1886" s="3">
        <v>22019.362451841502</v>
      </c>
      <c r="G1886" s="3">
        <v>10.439851045608499</v>
      </c>
      <c r="H1886" s="3">
        <f t="shared" si="176"/>
        <v>3.587986120464814</v>
      </c>
      <c r="I1886" s="3">
        <f t="shared" si="177"/>
        <v>0.11790979371826046</v>
      </c>
      <c r="J1886" s="26">
        <v>22576.083009999998</v>
      </c>
      <c r="K1886" s="26">
        <v>7.5241649150000001</v>
      </c>
      <c r="L1886" s="3">
        <f t="shared" si="178"/>
        <v>1.1503792052968089</v>
      </c>
      <c r="M1886" s="3">
        <f t="shared" si="179"/>
        <v>8.4979443591104695E-2</v>
      </c>
    </row>
    <row r="1887" spans="1:13" x14ac:dyDescent="0.2">
      <c r="A1887" t="s">
        <v>1389</v>
      </c>
      <c r="B1887" t="str">
        <f t="shared" si="174"/>
        <v>P</v>
      </c>
      <c r="C1887" t="str">
        <f t="shared" si="175"/>
        <v>S</v>
      </c>
      <c r="D1887" s="3">
        <v>32557.239000000001</v>
      </c>
      <c r="E1887" s="3">
        <v>1800.0450000000001</v>
      </c>
      <c r="F1887" s="3">
        <v>31404.584678285399</v>
      </c>
      <c r="G1887" s="3">
        <v>13.3170719146728</v>
      </c>
      <c r="H1887" s="3">
        <f t="shared" si="176"/>
        <v>3.5403933414458231</v>
      </c>
      <c r="I1887" s="3">
        <f t="shared" si="177"/>
        <v>7.3981883312210523E-3</v>
      </c>
      <c r="J1887" s="26">
        <v>31480.99267</v>
      </c>
      <c r="K1887" s="26">
        <v>6.3508031369999998</v>
      </c>
      <c r="L1887" s="3">
        <f t="shared" si="178"/>
        <v>3.3057051613006916</v>
      </c>
      <c r="M1887" s="3">
        <f t="shared" si="179"/>
        <v>3.5281357616059597E-3</v>
      </c>
    </row>
    <row r="1888" spans="1:13" x14ac:dyDescent="0.2">
      <c r="A1888" t="s">
        <v>84</v>
      </c>
      <c r="B1888" t="str">
        <f t="shared" si="174"/>
        <v>P</v>
      </c>
      <c r="C1888" t="str">
        <f t="shared" si="175"/>
        <v>S</v>
      </c>
      <c r="D1888" s="3">
        <v>22248.296999999999</v>
      </c>
      <c r="E1888" s="3">
        <v>82.358999999999995</v>
      </c>
      <c r="F1888" s="3">
        <v>21525.973411032101</v>
      </c>
      <c r="G1888" s="3">
        <v>11.988287925720201</v>
      </c>
      <c r="H1888" s="3">
        <f t="shared" si="176"/>
        <v>3.2466466488104602</v>
      </c>
      <c r="I1888" s="3">
        <f t="shared" si="177"/>
        <v>0.14556135851236904</v>
      </c>
      <c r="J1888" s="26">
        <v>22028.38535</v>
      </c>
      <c r="K1888" s="26">
        <v>6.321040869</v>
      </c>
      <c r="L1888" s="3">
        <f t="shared" si="178"/>
        <v>0.98844262102397407</v>
      </c>
      <c r="M1888" s="3">
        <f t="shared" si="179"/>
        <v>7.6749849670345691E-2</v>
      </c>
    </row>
    <row r="1889" spans="1:13" x14ac:dyDescent="0.2">
      <c r="A1889" t="s">
        <v>80</v>
      </c>
      <c r="B1889" t="str">
        <f t="shared" si="174"/>
        <v>P</v>
      </c>
      <c r="C1889" t="str">
        <f t="shared" si="175"/>
        <v>S</v>
      </c>
      <c r="D1889" s="3">
        <v>22444.576000000001</v>
      </c>
      <c r="E1889" s="3">
        <v>76.465999999999994</v>
      </c>
      <c r="F1889" s="3">
        <v>21605.100758310102</v>
      </c>
      <c r="G1889" s="3">
        <v>11.9919939041137</v>
      </c>
      <c r="H1889" s="3">
        <f t="shared" si="176"/>
        <v>3.7402143025107675</v>
      </c>
      <c r="I1889" s="3">
        <f t="shared" si="177"/>
        <v>0.15682779149051476</v>
      </c>
      <c r="J1889" s="26">
        <v>22104.143469999999</v>
      </c>
      <c r="K1889" s="26">
        <v>5.9269011020000004</v>
      </c>
      <c r="L1889" s="3">
        <f t="shared" si="178"/>
        <v>1.5167697086369636</v>
      </c>
      <c r="M1889" s="3">
        <f t="shared" si="179"/>
        <v>7.7510280412209365E-2</v>
      </c>
    </row>
    <row r="1890" spans="1:13" x14ac:dyDescent="0.2">
      <c r="A1890" t="s">
        <v>5</v>
      </c>
      <c r="B1890" t="str">
        <f t="shared" si="174"/>
        <v>P</v>
      </c>
      <c r="C1890" t="str">
        <f t="shared" si="175"/>
        <v>S</v>
      </c>
      <c r="D1890" s="3">
        <v>33082.837</v>
      </c>
      <c r="E1890" s="3">
        <v>1800.021</v>
      </c>
      <c r="F1890" s="3">
        <v>31468.727357435499</v>
      </c>
      <c r="G1890" s="3">
        <v>12.7447879314422</v>
      </c>
      <c r="H1890" s="3">
        <f t="shared" si="176"/>
        <v>4.8789940311482383</v>
      </c>
      <c r="I1890" s="3">
        <f t="shared" si="177"/>
        <v>7.0803551355468636E-3</v>
      </c>
      <c r="J1890" s="26">
        <v>32085.890230000001</v>
      </c>
      <c r="K1890" s="26">
        <v>5.8125891689999998</v>
      </c>
      <c r="L1890" s="3">
        <f t="shared" si="178"/>
        <v>3.013486328273475</v>
      </c>
      <c r="M1890" s="3">
        <f t="shared" si="179"/>
        <v>3.2291785312504686E-3</v>
      </c>
    </row>
    <row r="1891" spans="1:13" x14ac:dyDescent="0.2">
      <c r="A1891" t="s">
        <v>762</v>
      </c>
      <c r="B1891" t="str">
        <f t="shared" si="174"/>
        <v>P</v>
      </c>
      <c r="C1891" t="str">
        <f t="shared" si="175"/>
        <v>S</v>
      </c>
      <c r="D1891" s="3">
        <v>26123.635999999999</v>
      </c>
      <c r="E1891" s="3">
        <v>230.74199999999999</v>
      </c>
      <c r="F1891" s="3">
        <v>25391.314512777801</v>
      </c>
      <c r="G1891" s="3">
        <v>11.822449922561599</v>
      </c>
      <c r="H1891" s="3">
        <f t="shared" si="176"/>
        <v>2.8032908099860139</v>
      </c>
      <c r="I1891" s="3">
        <f t="shared" si="177"/>
        <v>5.1236662257246622E-2</v>
      </c>
      <c r="J1891" s="26">
        <v>25771.911359999998</v>
      </c>
      <c r="K1891" s="26">
        <v>6.1044478419999999</v>
      </c>
      <c r="L1891" s="3">
        <f t="shared" si="178"/>
        <v>1.3463847069374277</v>
      </c>
      <c r="M1891" s="3">
        <f t="shared" si="179"/>
        <v>2.6455729091366117E-2</v>
      </c>
    </row>
    <row r="1892" spans="1:13" x14ac:dyDescent="0.2">
      <c r="A1892" t="s">
        <v>764</v>
      </c>
      <c r="B1892" t="str">
        <f t="shared" si="174"/>
        <v>P</v>
      </c>
      <c r="C1892" t="str">
        <f t="shared" si="175"/>
        <v>S</v>
      </c>
      <c r="D1892" s="3">
        <v>25922.314999999999</v>
      </c>
      <c r="E1892" s="3">
        <v>257.786</v>
      </c>
      <c r="F1892" s="3">
        <v>24765.849638303102</v>
      </c>
      <c r="G1892" s="3">
        <v>10.6398770809173</v>
      </c>
      <c r="H1892" s="3">
        <f t="shared" si="176"/>
        <v>4.4612734691978595</v>
      </c>
      <c r="I1892" s="3">
        <f t="shared" si="177"/>
        <v>4.12740687272284E-2</v>
      </c>
      <c r="J1892" s="26">
        <v>25262.147499999999</v>
      </c>
      <c r="K1892" s="26">
        <v>5.7889342309999998</v>
      </c>
      <c r="L1892" s="3">
        <f t="shared" si="178"/>
        <v>2.5467150599782449</v>
      </c>
      <c r="M1892" s="3">
        <f t="shared" si="179"/>
        <v>2.2456356167518794E-2</v>
      </c>
    </row>
    <row r="1893" spans="1:13" x14ac:dyDescent="0.2">
      <c r="A1893" t="s">
        <v>1210</v>
      </c>
      <c r="B1893" t="str">
        <f t="shared" si="174"/>
        <v>P</v>
      </c>
      <c r="C1893" t="str">
        <f t="shared" si="175"/>
        <v>S</v>
      </c>
      <c r="D1893" s="3">
        <v>24910.107</v>
      </c>
      <c r="E1893" s="3">
        <v>887.76300000000003</v>
      </c>
      <c r="F1893" s="3">
        <v>24163.008407683701</v>
      </c>
      <c r="G1893" s="3">
        <v>12.9991688728332</v>
      </c>
      <c r="H1893" s="3">
        <f t="shared" si="176"/>
        <v>2.9991785756532434</v>
      </c>
      <c r="I1893" s="3">
        <f t="shared" si="177"/>
        <v>1.4642611679956475E-2</v>
      </c>
      <c r="J1893" s="26">
        <v>24665.488519999999</v>
      </c>
      <c r="K1893" s="26">
        <v>6.9170560840000004</v>
      </c>
      <c r="L1893" s="3">
        <f t="shared" si="178"/>
        <v>0.98200493478410589</v>
      </c>
      <c r="M1893" s="3">
        <f t="shared" si="179"/>
        <v>7.7915570754807312E-3</v>
      </c>
    </row>
    <row r="1894" spans="1:13" x14ac:dyDescent="0.2">
      <c r="A1894" t="s">
        <v>1467</v>
      </c>
      <c r="B1894" t="str">
        <f t="shared" si="174"/>
        <v>P</v>
      </c>
      <c r="C1894" t="str">
        <f t="shared" si="175"/>
        <v>S</v>
      </c>
      <c r="D1894" s="3">
        <v>32978.894999999997</v>
      </c>
      <c r="E1894" s="3">
        <v>1800.0160000000001</v>
      </c>
      <c r="F1894" s="3">
        <v>31372.349108734601</v>
      </c>
      <c r="G1894" s="3">
        <v>13.2124111652374</v>
      </c>
      <c r="H1894" s="3">
        <f t="shared" si="176"/>
        <v>4.8714363876212232</v>
      </c>
      <c r="I1894" s="3">
        <f t="shared" si="177"/>
        <v>7.3401631792369623E-3</v>
      </c>
      <c r="J1894" s="26">
        <v>32033.626929999999</v>
      </c>
      <c r="K1894" s="26">
        <v>7.6340491769999996</v>
      </c>
      <c r="L1894" s="3">
        <f t="shared" si="178"/>
        <v>2.8662818144755859</v>
      </c>
      <c r="M1894" s="3">
        <f t="shared" si="179"/>
        <v>4.2411007329934839E-3</v>
      </c>
    </row>
    <row r="1895" spans="1:13" x14ac:dyDescent="0.2">
      <c r="A1895" t="s">
        <v>1994</v>
      </c>
      <c r="B1895" t="str">
        <f t="shared" si="174"/>
        <v>P</v>
      </c>
      <c r="C1895" t="str">
        <f t="shared" si="175"/>
        <v>S</v>
      </c>
      <c r="D1895" s="3">
        <v>33897.21</v>
      </c>
      <c r="E1895" s="3">
        <v>1800.07</v>
      </c>
      <c r="F1895" s="3">
        <v>32734.1514995697</v>
      </c>
      <c r="G1895" s="3">
        <v>15.027821063995299</v>
      </c>
      <c r="H1895" s="3">
        <f t="shared" si="176"/>
        <v>3.4311334190344849</v>
      </c>
      <c r="I1895" s="3">
        <f t="shared" si="177"/>
        <v>8.3484648174767095E-3</v>
      </c>
      <c r="J1895" s="26">
        <v>33185.558920000003</v>
      </c>
      <c r="K1895" s="26">
        <v>6.2379069329999997</v>
      </c>
      <c r="L1895" s="3">
        <f t="shared" si="178"/>
        <v>2.099438508361001</v>
      </c>
      <c r="M1895" s="3">
        <f t="shared" si="179"/>
        <v>3.465369087313271E-3</v>
      </c>
    </row>
    <row r="1896" spans="1:13" x14ac:dyDescent="0.2">
      <c r="A1896" t="s">
        <v>749</v>
      </c>
      <c r="B1896" t="str">
        <f t="shared" si="174"/>
        <v>P</v>
      </c>
      <c r="C1896" t="str">
        <f t="shared" si="175"/>
        <v>S</v>
      </c>
      <c r="D1896" s="3">
        <v>31627.885999999999</v>
      </c>
      <c r="E1896" s="3">
        <v>1800.0160000000001</v>
      </c>
      <c r="F1896" s="3">
        <v>30293.1054805657</v>
      </c>
      <c r="G1896" s="3">
        <v>13.975179195403999</v>
      </c>
      <c r="H1896" s="3">
        <f t="shared" si="176"/>
        <v>4.220264735475201</v>
      </c>
      <c r="I1896" s="3">
        <f t="shared" si="177"/>
        <v>7.7639194292739612E-3</v>
      </c>
      <c r="J1896" s="26">
        <v>30899.591939999998</v>
      </c>
      <c r="K1896" s="26">
        <v>6.0402839180000001</v>
      </c>
      <c r="L1896" s="3">
        <f t="shared" si="178"/>
        <v>2.302695981641012</v>
      </c>
      <c r="M1896" s="3">
        <f t="shared" si="179"/>
        <v>3.3556834594803599E-3</v>
      </c>
    </row>
    <row r="1897" spans="1:13" x14ac:dyDescent="0.2">
      <c r="A1897" t="s">
        <v>1479</v>
      </c>
      <c r="B1897" t="str">
        <f t="shared" si="174"/>
        <v>P</v>
      </c>
      <c r="C1897" t="str">
        <f t="shared" si="175"/>
        <v>S</v>
      </c>
      <c r="D1897" s="3">
        <v>25855.416000000001</v>
      </c>
      <c r="E1897" s="3">
        <v>322.28699999999998</v>
      </c>
      <c r="F1897" s="3">
        <v>24675.436040108601</v>
      </c>
      <c r="G1897" s="3">
        <v>11.962666034698399</v>
      </c>
      <c r="H1897" s="3">
        <f t="shared" si="176"/>
        <v>4.5637631972016992</v>
      </c>
      <c r="I1897" s="3">
        <f t="shared" si="177"/>
        <v>3.7118053271458049E-2</v>
      </c>
      <c r="J1897" s="26">
        <v>25504.607769999999</v>
      </c>
      <c r="K1897" s="26">
        <v>9.8878998760000005</v>
      </c>
      <c r="L1897" s="3">
        <f t="shared" si="178"/>
        <v>1.3568075253556251</v>
      </c>
      <c r="M1897" s="3">
        <f t="shared" si="179"/>
        <v>3.06804180001055E-2</v>
      </c>
    </row>
    <row r="1898" spans="1:13" x14ac:dyDescent="0.2">
      <c r="A1898" t="s">
        <v>1999</v>
      </c>
      <c r="B1898" t="str">
        <f t="shared" si="174"/>
        <v>P</v>
      </c>
      <c r="C1898" t="str">
        <f t="shared" si="175"/>
        <v>S</v>
      </c>
      <c r="D1898" s="3">
        <v>25225.42</v>
      </c>
      <c r="E1898" s="3">
        <v>1291.902</v>
      </c>
      <c r="F1898" s="3">
        <v>24285.208197453801</v>
      </c>
      <c r="G1898" s="3">
        <v>11.968887805938699</v>
      </c>
      <c r="H1898" s="3">
        <f t="shared" si="176"/>
        <v>3.7272394376236231</v>
      </c>
      <c r="I1898" s="3">
        <f t="shared" si="177"/>
        <v>9.2645477798925149E-3</v>
      </c>
      <c r="J1898" s="26">
        <v>24980.865430000002</v>
      </c>
      <c r="K1898" s="26">
        <v>7.044926405</v>
      </c>
      <c r="L1898" s="3">
        <f t="shared" si="178"/>
        <v>0.96947670246916251</v>
      </c>
      <c r="M1898" s="3">
        <f t="shared" si="179"/>
        <v>5.4531430441318298E-3</v>
      </c>
    </row>
    <row r="1899" spans="1:13" x14ac:dyDescent="0.2">
      <c r="A1899" t="s">
        <v>861</v>
      </c>
      <c r="B1899" t="str">
        <f t="shared" si="174"/>
        <v>P</v>
      </c>
      <c r="C1899" t="str">
        <f t="shared" si="175"/>
        <v>S</v>
      </c>
      <c r="D1899" s="3">
        <v>32098.741999999998</v>
      </c>
      <c r="E1899" s="3">
        <v>1800.03</v>
      </c>
      <c r="F1899" s="3">
        <v>30600.7821138408</v>
      </c>
      <c r="G1899" s="3">
        <v>12.7680950164794</v>
      </c>
      <c r="H1899" s="3">
        <f t="shared" si="176"/>
        <v>4.666724590512608</v>
      </c>
      <c r="I1899" s="3">
        <f t="shared" si="177"/>
        <v>7.0932678991346811E-3</v>
      </c>
      <c r="J1899" s="26">
        <v>31074.277139999998</v>
      </c>
      <c r="K1899" s="26">
        <v>6.7318677899999999</v>
      </c>
      <c r="L1899" s="3">
        <f t="shared" si="178"/>
        <v>3.1916043937173617</v>
      </c>
      <c r="M1899" s="3">
        <f t="shared" si="179"/>
        <v>3.7398642189296846E-3</v>
      </c>
    </row>
    <row r="1900" spans="1:13" x14ac:dyDescent="0.2">
      <c r="A1900" t="s">
        <v>147</v>
      </c>
      <c r="B1900" t="str">
        <f t="shared" si="174"/>
        <v>P</v>
      </c>
      <c r="C1900" t="str">
        <f t="shared" si="175"/>
        <v>S</v>
      </c>
      <c r="D1900" s="3">
        <v>26234.582999999999</v>
      </c>
      <c r="E1900" s="3">
        <v>253.90799999999999</v>
      </c>
      <c r="F1900" s="3">
        <v>25415.9545115863</v>
      </c>
      <c r="G1900" s="3">
        <v>14.1444101333618</v>
      </c>
      <c r="H1900" s="3">
        <f t="shared" si="176"/>
        <v>3.1204173834731757</v>
      </c>
      <c r="I1900" s="3">
        <f t="shared" si="177"/>
        <v>5.5706831345848896E-2</v>
      </c>
      <c r="J1900" s="26">
        <v>25819.10771</v>
      </c>
      <c r="K1900" s="26">
        <v>10.026878829999999</v>
      </c>
      <c r="L1900" s="3">
        <f t="shared" si="178"/>
        <v>1.5836931351262511</v>
      </c>
      <c r="M1900" s="3">
        <f t="shared" si="179"/>
        <v>3.9490204444129366E-2</v>
      </c>
    </row>
    <row r="1901" spans="1:13" x14ac:dyDescent="0.2">
      <c r="A1901" t="s">
        <v>573</v>
      </c>
      <c r="B1901" t="str">
        <f t="shared" si="174"/>
        <v>P</v>
      </c>
      <c r="C1901" t="str">
        <f t="shared" si="175"/>
        <v>S</v>
      </c>
      <c r="D1901" s="3">
        <v>25644.452000000001</v>
      </c>
      <c r="E1901" s="3">
        <v>675.55799999999999</v>
      </c>
      <c r="F1901" s="3">
        <v>24762.415303022</v>
      </c>
      <c r="G1901" s="3">
        <v>11.505301952362</v>
      </c>
      <c r="H1901" s="3">
        <f t="shared" si="176"/>
        <v>3.4394835069121408</v>
      </c>
      <c r="I1901" s="3">
        <f t="shared" si="177"/>
        <v>1.7030812975883641E-2</v>
      </c>
      <c r="J1901" s="26">
        <v>25161.122770000002</v>
      </c>
      <c r="K1901" s="26">
        <v>6.0183670520000003</v>
      </c>
      <c r="L1901" s="3">
        <f t="shared" si="178"/>
        <v>1.8847321440130573</v>
      </c>
      <c r="M1901" s="3">
        <f t="shared" si="179"/>
        <v>8.9087347822096701E-3</v>
      </c>
    </row>
    <row r="1902" spans="1:13" x14ac:dyDescent="0.2">
      <c r="A1902" t="s">
        <v>1543</v>
      </c>
      <c r="B1902" t="str">
        <f t="shared" si="174"/>
        <v>P</v>
      </c>
      <c r="C1902" t="str">
        <f t="shared" si="175"/>
        <v>S</v>
      </c>
      <c r="D1902" s="3">
        <v>26339.064999999999</v>
      </c>
      <c r="E1902" s="3">
        <v>922.74699999999996</v>
      </c>
      <c r="F1902" s="3">
        <v>25525.7892680103</v>
      </c>
      <c r="G1902" s="3">
        <v>13.6725809574127</v>
      </c>
      <c r="H1902" s="3">
        <f t="shared" si="176"/>
        <v>3.0877167886927617</v>
      </c>
      <c r="I1902" s="3">
        <f t="shared" si="177"/>
        <v>1.4817258639055668E-2</v>
      </c>
      <c r="J1902" s="26">
        <v>26079.783889999999</v>
      </c>
      <c r="K1902" s="26">
        <v>8.2887630459999997</v>
      </c>
      <c r="L1902" s="3">
        <f t="shared" si="178"/>
        <v>0.9843975479008078</v>
      </c>
      <c r="M1902" s="3">
        <f t="shared" si="179"/>
        <v>8.9827038679074541E-3</v>
      </c>
    </row>
    <row r="1903" spans="1:13" x14ac:dyDescent="0.2">
      <c r="A1903" t="s">
        <v>872</v>
      </c>
      <c r="B1903" t="str">
        <f t="shared" si="174"/>
        <v>P</v>
      </c>
      <c r="C1903" t="str">
        <f t="shared" si="175"/>
        <v>S</v>
      </c>
      <c r="D1903" s="3">
        <v>31655.458999999999</v>
      </c>
      <c r="E1903" s="3">
        <v>1800.0160000000001</v>
      </c>
      <c r="F1903" s="3">
        <v>30133.4301783642</v>
      </c>
      <c r="G1903" s="3">
        <v>15.1180250644683</v>
      </c>
      <c r="H1903" s="3">
        <f t="shared" si="176"/>
        <v>4.8081085213005403</v>
      </c>
      <c r="I1903" s="3">
        <f t="shared" si="177"/>
        <v>8.3988281573432119E-3</v>
      </c>
      <c r="J1903" s="26">
        <v>30731.860939999999</v>
      </c>
      <c r="K1903" s="26">
        <v>11.477870940000001</v>
      </c>
      <c r="L1903" s="3">
        <f t="shared" si="178"/>
        <v>2.9176580886096146</v>
      </c>
      <c r="M1903" s="3">
        <f t="shared" si="179"/>
        <v>6.3765382863263439E-3</v>
      </c>
    </row>
    <row r="1904" spans="1:13" x14ac:dyDescent="0.2">
      <c r="A1904" t="s">
        <v>308</v>
      </c>
      <c r="B1904" t="str">
        <f t="shared" si="174"/>
        <v>P</v>
      </c>
      <c r="C1904" t="str">
        <f t="shared" si="175"/>
        <v>S</v>
      </c>
      <c r="D1904" s="3">
        <v>23243.654999999999</v>
      </c>
      <c r="E1904" s="3">
        <v>52.057000000000002</v>
      </c>
      <c r="F1904" s="3">
        <v>22535.326502043001</v>
      </c>
      <c r="G1904" s="3">
        <v>14.5516862869262</v>
      </c>
      <c r="H1904" s="3">
        <f t="shared" si="176"/>
        <v>3.0474058316430788</v>
      </c>
      <c r="I1904" s="3">
        <f t="shared" si="177"/>
        <v>0.27953370895222929</v>
      </c>
      <c r="J1904" s="26">
        <v>23024.550360000001</v>
      </c>
      <c r="K1904" s="26">
        <v>6.4684717660000004</v>
      </c>
      <c r="L1904" s="3">
        <f t="shared" si="178"/>
        <v>0.94264279864762124</v>
      </c>
      <c r="M1904" s="3">
        <f t="shared" si="179"/>
        <v>0.12425748249034713</v>
      </c>
    </row>
    <row r="1905" spans="1:13" x14ac:dyDescent="0.2">
      <c r="A1905" t="s">
        <v>1107</v>
      </c>
      <c r="B1905" t="str">
        <f t="shared" si="174"/>
        <v>P</v>
      </c>
      <c r="C1905" t="str">
        <f t="shared" si="175"/>
        <v>S</v>
      </c>
      <c r="D1905" s="3">
        <v>23098.696</v>
      </c>
      <c r="E1905" s="3">
        <v>59.055</v>
      </c>
      <c r="F1905" s="3">
        <v>22389.985340976102</v>
      </c>
      <c r="G1905" s="3">
        <v>11.400753021240201</v>
      </c>
      <c r="H1905" s="3">
        <f t="shared" si="176"/>
        <v>3.0681847106169897</v>
      </c>
      <c r="I1905" s="3">
        <f t="shared" si="177"/>
        <v>0.19305313726594192</v>
      </c>
      <c r="J1905" s="26">
        <v>22744.748540000001</v>
      </c>
      <c r="K1905" s="26">
        <v>5.643248796</v>
      </c>
      <c r="L1905" s="3">
        <f t="shared" si="178"/>
        <v>1.5323265867475784</v>
      </c>
      <c r="M1905" s="3">
        <f t="shared" si="179"/>
        <v>9.5559204064008127E-2</v>
      </c>
    </row>
    <row r="1906" spans="1:13" x14ac:dyDescent="0.2">
      <c r="A1906" t="s">
        <v>382</v>
      </c>
      <c r="B1906" t="str">
        <f t="shared" si="174"/>
        <v>P</v>
      </c>
      <c r="C1906" t="str">
        <f t="shared" si="175"/>
        <v>S</v>
      </c>
      <c r="D1906" s="3">
        <v>22040.429</v>
      </c>
      <c r="E1906" s="3">
        <v>77.372</v>
      </c>
      <c r="F1906" s="3">
        <v>21369.216453077999</v>
      </c>
      <c r="G1906" s="3">
        <v>14.1389899253845</v>
      </c>
      <c r="H1906" s="3">
        <f t="shared" si="176"/>
        <v>3.0453697018420147</v>
      </c>
      <c r="I1906" s="3">
        <f t="shared" si="177"/>
        <v>0.18274039607848447</v>
      </c>
      <c r="J1906" s="26">
        <v>21649.29018</v>
      </c>
      <c r="K1906" s="26">
        <v>6.6945033069999997</v>
      </c>
      <c r="L1906" s="3">
        <f t="shared" si="178"/>
        <v>1.7746424990185088</v>
      </c>
      <c r="M1906" s="3">
        <f t="shared" si="179"/>
        <v>8.6523591312102563E-2</v>
      </c>
    </row>
    <row r="1907" spans="1:13" x14ac:dyDescent="0.2">
      <c r="A1907" t="s">
        <v>881</v>
      </c>
      <c r="B1907" t="str">
        <f t="shared" si="174"/>
        <v>P</v>
      </c>
      <c r="C1907" t="str">
        <f t="shared" si="175"/>
        <v>S</v>
      </c>
      <c r="D1907" s="3">
        <v>23322.777999999998</v>
      </c>
      <c r="E1907" s="3">
        <v>51.17</v>
      </c>
      <c r="F1907" s="3">
        <v>22670.454862950501</v>
      </c>
      <c r="G1907" s="3">
        <v>13.281471967697099</v>
      </c>
      <c r="H1907" s="3">
        <f t="shared" si="176"/>
        <v>2.7969358412171044</v>
      </c>
      <c r="I1907" s="3">
        <f t="shared" si="177"/>
        <v>0.25955583286490325</v>
      </c>
      <c r="J1907" s="26">
        <v>23038.410940000002</v>
      </c>
      <c r="K1907" s="26">
        <v>11.258022070000001</v>
      </c>
      <c r="L1907" s="3">
        <f t="shared" si="178"/>
        <v>1.2192675332243734</v>
      </c>
      <c r="M1907" s="3">
        <f t="shared" si="179"/>
        <v>0.22001215692788745</v>
      </c>
    </row>
    <row r="1908" spans="1:13" x14ac:dyDescent="0.2">
      <c r="A1908" t="s">
        <v>312</v>
      </c>
      <c r="B1908" t="str">
        <f t="shared" ref="B1908:B1971" si="180">IF(LEFT(A1908,1)="N","N","P")</f>
        <v>P</v>
      </c>
      <c r="C1908" t="str">
        <f t="shared" si="175"/>
        <v>S</v>
      </c>
      <c r="D1908" s="3">
        <v>24288.401000000002</v>
      </c>
      <c r="E1908" s="3">
        <v>1800.0350000000001</v>
      </c>
      <c r="F1908" s="3">
        <v>23481.698702914899</v>
      </c>
      <c r="G1908" s="3">
        <v>11.610868930816601</v>
      </c>
      <c r="H1908" s="3">
        <f t="shared" si="176"/>
        <v>3.3213479021739758</v>
      </c>
      <c r="I1908" s="3">
        <f t="shared" si="177"/>
        <v>6.4503573157280829E-3</v>
      </c>
      <c r="J1908" s="26">
        <v>23894.10296</v>
      </c>
      <c r="K1908" s="26">
        <v>7.1844339369999997</v>
      </c>
      <c r="L1908" s="3">
        <f t="shared" si="178"/>
        <v>1.6234005688558975</v>
      </c>
      <c r="M1908" s="3">
        <f t="shared" si="179"/>
        <v>3.9912745791054055E-3</v>
      </c>
    </row>
    <row r="1909" spans="1:13" x14ac:dyDescent="0.2">
      <c r="A1909" t="s">
        <v>281</v>
      </c>
      <c r="B1909" t="str">
        <f t="shared" si="180"/>
        <v>P</v>
      </c>
      <c r="C1909" t="str">
        <f t="shared" si="175"/>
        <v>S</v>
      </c>
      <c r="D1909" s="3">
        <v>26390.173999999999</v>
      </c>
      <c r="E1909" s="3">
        <v>307.36399999999998</v>
      </c>
      <c r="F1909" s="3">
        <v>25415.069631174701</v>
      </c>
      <c r="G1909" s="3">
        <v>12.9137461185455</v>
      </c>
      <c r="H1909" s="3">
        <f t="shared" si="176"/>
        <v>3.6949524047294937</v>
      </c>
      <c r="I1909" s="3">
        <f t="shared" si="177"/>
        <v>4.2014504361426522E-2</v>
      </c>
      <c r="J1909" s="26">
        <v>25971.210510000001</v>
      </c>
      <c r="K1909" s="26">
        <v>6.5210301880000001</v>
      </c>
      <c r="L1909" s="3">
        <f t="shared" si="178"/>
        <v>1.5875738068267313</v>
      </c>
      <c r="M1909" s="3">
        <f t="shared" si="179"/>
        <v>2.1215985567600633E-2</v>
      </c>
    </row>
    <row r="1910" spans="1:13" x14ac:dyDescent="0.2">
      <c r="A1910" t="s">
        <v>1360</v>
      </c>
      <c r="B1910" t="str">
        <f t="shared" si="180"/>
        <v>P</v>
      </c>
      <c r="C1910" t="str">
        <f t="shared" si="175"/>
        <v>S</v>
      </c>
      <c r="D1910" s="3">
        <v>25941.074000000001</v>
      </c>
      <c r="E1910" s="3">
        <v>433.62299999999999</v>
      </c>
      <c r="F1910" s="3">
        <v>25024.037336391601</v>
      </c>
      <c r="G1910" s="3">
        <v>19.098992824554401</v>
      </c>
      <c r="H1910" s="3">
        <f t="shared" si="176"/>
        <v>3.5350759325091934</v>
      </c>
      <c r="I1910" s="3">
        <f t="shared" si="177"/>
        <v>4.4045156332930685E-2</v>
      </c>
      <c r="J1910" s="26">
        <v>25684.461670000001</v>
      </c>
      <c r="K1910" s="26">
        <v>8.0235211849999999</v>
      </c>
      <c r="L1910" s="3">
        <f t="shared" si="178"/>
        <v>0.98921243584594809</v>
      </c>
      <c r="M1910" s="3">
        <f t="shared" si="179"/>
        <v>1.8503449275061517E-2</v>
      </c>
    </row>
    <row r="1911" spans="1:13" x14ac:dyDescent="0.2">
      <c r="A1911" t="s">
        <v>1442</v>
      </c>
      <c r="B1911" t="str">
        <f t="shared" si="180"/>
        <v>P</v>
      </c>
      <c r="C1911" t="str">
        <f t="shared" si="175"/>
        <v>S</v>
      </c>
      <c r="D1911" s="3">
        <v>21911.278999999999</v>
      </c>
      <c r="E1911" s="3">
        <v>58.418999999999997</v>
      </c>
      <c r="F1911" s="3">
        <v>21048.612395441702</v>
      </c>
      <c r="G1911" s="3">
        <v>13.8785479068756</v>
      </c>
      <c r="H1911" s="3">
        <f t="shared" si="176"/>
        <v>3.9370892249525782</v>
      </c>
      <c r="I1911" s="3">
        <f t="shared" si="177"/>
        <v>0.23756907695913318</v>
      </c>
      <c r="J1911" s="26">
        <v>21708.04567</v>
      </c>
      <c r="K1911" s="26">
        <v>6.0278239249999999</v>
      </c>
      <c r="L1911" s="3">
        <f t="shared" si="178"/>
        <v>0.92752837476990335</v>
      </c>
      <c r="M1911" s="3">
        <f t="shared" si="179"/>
        <v>0.103182593419949</v>
      </c>
    </row>
    <row r="1912" spans="1:13" x14ac:dyDescent="0.2">
      <c r="A1912" t="s">
        <v>854</v>
      </c>
      <c r="B1912" t="str">
        <f t="shared" si="180"/>
        <v>P</v>
      </c>
      <c r="C1912" t="str">
        <f t="shared" si="175"/>
        <v>S</v>
      </c>
      <c r="D1912" s="3">
        <v>25628.124</v>
      </c>
      <c r="E1912" s="3">
        <v>1800.021</v>
      </c>
      <c r="F1912" s="3">
        <v>24821.966562371599</v>
      </c>
      <c r="G1912" s="3">
        <v>12.2621290683746</v>
      </c>
      <c r="H1912" s="3">
        <f t="shared" si="176"/>
        <v>3.145596757797803</v>
      </c>
      <c r="I1912" s="3">
        <f t="shared" si="177"/>
        <v>6.8122144510395161E-3</v>
      </c>
      <c r="J1912" s="26">
        <v>25171.873210000002</v>
      </c>
      <c r="K1912" s="26">
        <v>5.7883951659999999</v>
      </c>
      <c r="L1912" s="3">
        <f t="shared" si="178"/>
        <v>1.7802738507118128</v>
      </c>
      <c r="M1912" s="3">
        <f t="shared" si="179"/>
        <v>3.2157375752838438E-3</v>
      </c>
    </row>
    <row r="1913" spans="1:13" x14ac:dyDescent="0.2">
      <c r="A1913" t="s">
        <v>1566</v>
      </c>
      <c r="B1913" t="str">
        <f t="shared" si="180"/>
        <v>P</v>
      </c>
      <c r="C1913" t="str">
        <f t="shared" si="175"/>
        <v>S</v>
      </c>
      <c r="D1913" s="3">
        <v>21547.710999999999</v>
      </c>
      <c r="E1913" s="3">
        <v>117.795</v>
      </c>
      <c r="F1913" s="3">
        <v>20939.253253736901</v>
      </c>
      <c r="G1913" s="3">
        <v>15.3289940357208</v>
      </c>
      <c r="H1913" s="3">
        <f t="shared" si="176"/>
        <v>2.8237697556974783</v>
      </c>
      <c r="I1913" s="3">
        <f t="shared" si="177"/>
        <v>0.130132807298449</v>
      </c>
      <c r="J1913" s="26">
        <v>21365.631310000001</v>
      </c>
      <c r="K1913" s="26">
        <v>6.4099769589999998</v>
      </c>
      <c r="L1913" s="3">
        <f t="shared" si="178"/>
        <v>0.84500711003595075</v>
      </c>
      <c r="M1913" s="3">
        <f t="shared" si="179"/>
        <v>5.4416375559234259E-2</v>
      </c>
    </row>
    <row r="1914" spans="1:13" x14ac:dyDescent="0.2">
      <c r="A1914" t="s">
        <v>674</v>
      </c>
      <c r="B1914" t="str">
        <f t="shared" si="180"/>
        <v>P</v>
      </c>
      <c r="C1914" t="str">
        <f t="shared" si="175"/>
        <v>S</v>
      </c>
      <c r="D1914" s="3">
        <v>24816.863000000001</v>
      </c>
      <c r="E1914" s="3">
        <v>1800.0239999999999</v>
      </c>
      <c r="F1914" s="3">
        <v>23792.717789875798</v>
      </c>
      <c r="G1914" s="3">
        <v>11.5876469612121</v>
      </c>
      <c r="H1914" s="3">
        <f t="shared" si="176"/>
        <v>4.1268117171948884</v>
      </c>
      <c r="I1914" s="3">
        <f t="shared" si="177"/>
        <v>6.437495811840342E-3</v>
      </c>
      <c r="J1914" s="26">
        <v>24178.981090000001</v>
      </c>
      <c r="K1914" s="26">
        <v>5.7919952869999998</v>
      </c>
      <c r="L1914" s="3">
        <f t="shared" si="178"/>
        <v>2.5703567368687978</v>
      </c>
      <c r="M1914" s="3">
        <f t="shared" si="179"/>
        <v>3.2177322563476931E-3</v>
      </c>
    </row>
    <row r="1915" spans="1:13" x14ac:dyDescent="0.2">
      <c r="A1915" t="s">
        <v>538</v>
      </c>
      <c r="B1915" t="str">
        <f t="shared" si="180"/>
        <v>P</v>
      </c>
      <c r="C1915" t="str">
        <f t="shared" si="175"/>
        <v>S</v>
      </c>
      <c r="D1915" s="3">
        <v>25417.988000000001</v>
      </c>
      <c r="E1915" s="3">
        <v>728.87699999999995</v>
      </c>
      <c r="F1915" s="3">
        <v>24688.248305427998</v>
      </c>
      <c r="G1915" s="3">
        <v>12.4061148166656</v>
      </c>
      <c r="H1915" s="3">
        <f t="shared" si="176"/>
        <v>2.8709577428866631</v>
      </c>
      <c r="I1915" s="3">
        <f t="shared" si="177"/>
        <v>1.7020861978997281E-2</v>
      </c>
      <c r="J1915" s="26">
        <v>25005.052469999999</v>
      </c>
      <c r="K1915" s="26">
        <v>6.7611050610000003</v>
      </c>
      <c r="L1915" s="3">
        <f t="shared" si="178"/>
        <v>1.6245799234778238</v>
      </c>
      <c r="M1915" s="3">
        <f t="shared" si="179"/>
        <v>9.2760576352388692E-3</v>
      </c>
    </row>
    <row r="1916" spans="1:13" x14ac:dyDescent="0.2">
      <c r="A1916" t="s">
        <v>1428</v>
      </c>
      <c r="B1916" t="str">
        <f t="shared" si="180"/>
        <v>P</v>
      </c>
      <c r="C1916" t="str">
        <f t="shared" si="175"/>
        <v>S</v>
      </c>
      <c r="D1916" s="3">
        <v>22488.188999999998</v>
      </c>
      <c r="E1916" s="3">
        <v>45.103000000000002</v>
      </c>
      <c r="F1916" s="3">
        <v>21945.872782234099</v>
      </c>
      <c r="G1916" s="3">
        <v>15.3955540657043</v>
      </c>
      <c r="H1916" s="3">
        <f t="shared" si="176"/>
        <v>2.4115602095210944</v>
      </c>
      <c r="I1916" s="3">
        <f t="shared" si="177"/>
        <v>0.3413421294748531</v>
      </c>
      <c r="J1916" s="26">
        <v>22368.813279999998</v>
      </c>
      <c r="K1916" s="26">
        <v>5.8768098350000004</v>
      </c>
      <c r="L1916" s="3">
        <f t="shared" si="178"/>
        <v>0.53083740980654337</v>
      </c>
      <c r="M1916" s="3">
        <f t="shared" si="179"/>
        <v>0.13029753752522005</v>
      </c>
    </row>
    <row r="1917" spans="1:13" x14ac:dyDescent="0.2">
      <c r="A1917" t="s">
        <v>1115</v>
      </c>
      <c r="B1917" t="str">
        <f t="shared" si="180"/>
        <v>P</v>
      </c>
      <c r="C1917" t="str">
        <f t="shared" si="175"/>
        <v>S</v>
      </c>
      <c r="D1917" s="3">
        <v>33235.349000000002</v>
      </c>
      <c r="E1917" s="3">
        <v>1800.018</v>
      </c>
      <c r="F1917" s="3">
        <v>31984.999378835299</v>
      </c>
      <c r="G1917" s="3">
        <v>14.2315559387207</v>
      </c>
      <c r="H1917" s="3">
        <f t="shared" si="176"/>
        <v>3.7621076919177328</v>
      </c>
      <c r="I1917" s="3">
        <f t="shared" si="177"/>
        <v>7.9063409025469187E-3</v>
      </c>
      <c r="J1917" s="26">
        <v>32185.28529</v>
      </c>
      <c r="K1917" s="26">
        <v>5.6318829060000004</v>
      </c>
      <c r="L1917" s="3">
        <f t="shared" si="178"/>
        <v>3.1594785118700037</v>
      </c>
      <c r="M1917" s="3">
        <f t="shared" si="179"/>
        <v>3.1287925487411793E-3</v>
      </c>
    </row>
    <row r="1918" spans="1:13" x14ac:dyDescent="0.2">
      <c r="A1918" t="s">
        <v>903</v>
      </c>
      <c r="B1918" t="str">
        <f t="shared" si="180"/>
        <v>P</v>
      </c>
      <c r="C1918" t="str">
        <f t="shared" si="175"/>
        <v>S</v>
      </c>
      <c r="D1918" s="3">
        <v>24518.241000000002</v>
      </c>
      <c r="E1918" s="3">
        <v>830.15800000000002</v>
      </c>
      <c r="F1918" s="3">
        <v>23707.422051436399</v>
      </c>
      <c r="G1918" s="3">
        <v>11.807375907897899</v>
      </c>
      <c r="H1918" s="3">
        <f t="shared" si="176"/>
        <v>3.3070029312608642</v>
      </c>
      <c r="I1918" s="3">
        <f t="shared" si="177"/>
        <v>1.4223046586189496E-2</v>
      </c>
      <c r="J1918" s="26">
        <v>24134.394840000001</v>
      </c>
      <c r="K1918" s="26">
        <v>7.127222776</v>
      </c>
      <c r="L1918" s="3">
        <f t="shared" si="178"/>
        <v>1.5655534179633888</v>
      </c>
      <c r="M1918" s="3">
        <f t="shared" si="179"/>
        <v>8.5853810672185289E-3</v>
      </c>
    </row>
    <row r="1919" spans="1:13" x14ac:dyDescent="0.2">
      <c r="A1919" t="s">
        <v>629</v>
      </c>
      <c r="B1919" t="str">
        <f t="shared" si="180"/>
        <v>P</v>
      </c>
      <c r="C1919" t="str">
        <f t="shared" si="175"/>
        <v>S</v>
      </c>
      <c r="D1919" s="3">
        <v>33317.26</v>
      </c>
      <c r="E1919" s="3">
        <v>1800.0350000000001</v>
      </c>
      <c r="F1919" s="3">
        <v>31859.5235890476</v>
      </c>
      <c r="G1919" s="3">
        <v>15.3700361251831</v>
      </c>
      <c r="H1919" s="3">
        <f t="shared" si="176"/>
        <v>4.3753190116846419</v>
      </c>
      <c r="I1919" s="3">
        <f t="shared" si="177"/>
        <v>8.53874292732258E-3</v>
      </c>
      <c r="J1919" s="26">
        <v>32505.135050000001</v>
      </c>
      <c r="K1919" s="26">
        <v>5.9240379330000001</v>
      </c>
      <c r="L1919" s="3">
        <f t="shared" si="178"/>
        <v>2.4375502367241522</v>
      </c>
      <c r="M1919" s="3">
        <f t="shared" si="179"/>
        <v>3.2910681920073777E-3</v>
      </c>
    </row>
    <row r="1920" spans="1:13" x14ac:dyDescent="0.2">
      <c r="A1920" t="s">
        <v>936</v>
      </c>
      <c r="B1920" t="str">
        <f t="shared" si="180"/>
        <v>P</v>
      </c>
      <c r="C1920" t="str">
        <f t="shared" si="175"/>
        <v>S</v>
      </c>
      <c r="D1920" s="3">
        <v>32205.548999999999</v>
      </c>
      <c r="E1920" s="3">
        <v>1800.0129999999999</v>
      </c>
      <c r="F1920" s="3">
        <v>30842.551644087001</v>
      </c>
      <c r="G1920" s="3">
        <v>15.2393128871917</v>
      </c>
      <c r="H1920" s="3">
        <f t="shared" si="176"/>
        <v>4.2321817147504541</v>
      </c>
      <c r="I1920" s="3">
        <f t="shared" si="177"/>
        <v>8.4662237923791104E-3</v>
      </c>
      <c r="J1920" s="26">
        <v>31346.708620000001</v>
      </c>
      <c r="K1920" s="26">
        <v>6.698702097</v>
      </c>
      <c r="L1920" s="3">
        <f t="shared" si="178"/>
        <v>2.6667465907816004</v>
      </c>
      <c r="M1920" s="3">
        <f t="shared" si="179"/>
        <v>3.7214742876857001E-3</v>
      </c>
    </row>
    <row r="1921" spans="1:13" x14ac:dyDescent="0.2">
      <c r="A1921" t="s">
        <v>1334</v>
      </c>
      <c r="B1921" t="str">
        <f t="shared" si="180"/>
        <v>P</v>
      </c>
      <c r="C1921" t="str">
        <f t="shared" si="175"/>
        <v>S</v>
      </c>
      <c r="D1921" s="3">
        <v>24995.210999999999</v>
      </c>
      <c r="E1921" s="3">
        <v>1120.7760000000001</v>
      </c>
      <c r="F1921" s="3">
        <v>24053.531937832799</v>
      </c>
      <c r="G1921" s="3">
        <v>21.2128489017486</v>
      </c>
      <c r="H1921" s="3">
        <f t="shared" si="176"/>
        <v>3.7674379390804136</v>
      </c>
      <c r="I1921" s="3">
        <f t="shared" si="177"/>
        <v>1.8926930003630164E-2</v>
      </c>
      <c r="J1921" s="26">
        <v>24671.636500000001</v>
      </c>
      <c r="K1921" s="26">
        <v>6.5562932490000003</v>
      </c>
      <c r="L1921" s="3">
        <f t="shared" si="178"/>
        <v>1.2945459832285424</v>
      </c>
      <c r="M1921" s="3">
        <f t="shared" si="179"/>
        <v>5.8497801960427417E-3</v>
      </c>
    </row>
    <row r="1922" spans="1:13" x14ac:dyDescent="0.2">
      <c r="A1922" t="s">
        <v>394</v>
      </c>
      <c r="B1922" t="str">
        <f t="shared" si="180"/>
        <v>P</v>
      </c>
      <c r="C1922" t="str">
        <f t="shared" si="175"/>
        <v>S</v>
      </c>
      <c r="D1922" s="3">
        <v>26111.919999999998</v>
      </c>
      <c r="E1922" s="3">
        <v>247.381</v>
      </c>
      <c r="F1922" s="3">
        <v>25456.127886100101</v>
      </c>
      <c r="G1922" s="3">
        <v>16.626960039138702</v>
      </c>
      <c r="H1922" s="3">
        <f t="shared" si="176"/>
        <v>2.51146646397468</v>
      </c>
      <c r="I1922" s="3">
        <f t="shared" si="177"/>
        <v>6.721195257169589E-2</v>
      </c>
      <c r="J1922" s="26">
        <v>25761.27305</v>
      </c>
      <c r="K1922" s="26">
        <v>6.7396469120000004</v>
      </c>
      <c r="L1922" s="3">
        <f t="shared" si="178"/>
        <v>1.3428616126274839</v>
      </c>
      <c r="M1922" s="3">
        <f t="shared" si="179"/>
        <v>2.7243995747450293E-2</v>
      </c>
    </row>
    <row r="1923" spans="1:13" x14ac:dyDescent="0.2">
      <c r="A1923" t="s">
        <v>378</v>
      </c>
      <c r="B1923" t="str">
        <f t="shared" si="180"/>
        <v>P</v>
      </c>
      <c r="C1923" t="str">
        <f t="shared" si="175"/>
        <v>S</v>
      </c>
      <c r="D1923" s="3">
        <v>22726.463</v>
      </c>
      <c r="E1923" s="3">
        <v>14.023</v>
      </c>
      <c r="F1923" s="3">
        <v>22046.586841336401</v>
      </c>
      <c r="G1923" s="3">
        <v>20.209179162979101</v>
      </c>
      <c r="H1923" s="3">
        <f t="shared" si="176"/>
        <v>2.9915616814794244</v>
      </c>
      <c r="I1923" s="3">
        <f t="shared" si="177"/>
        <v>1.4411452016671968</v>
      </c>
      <c r="J1923" s="26">
        <v>22488.393479999999</v>
      </c>
      <c r="K1923" s="26">
        <v>8.7743339539999994</v>
      </c>
      <c r="L1923" s="3">
        <f t="shared" si="178"/>
        <v>1.0475432098694852</v>
      </c>
      <c r="M1923" s="3">
        <f t="shared" si="179"/>
        <v>0.62571018712115811</v>
      </c>
    </row>
    <row r="1924" spans="1:13" x14ac:dyDescent="0.2">
      <c r="A1924" t="s">
        <v>1527</v>
      </c>
      <c r="B1924" t="str">
        <f t="shared" si="180"/>
        <v>P</v>
      </c>
      <c r="C1924" t="str">
        <f t="shared" ref="C1924:C1987" si="181" xml:space="preserve"> IF(B1924="P",LEFT(A1924,1),MID(A1924,2,1))</f>
        <v>S</v>
      </c>
      <c r="D1924" s="3">
        <v>22019.491999999998</v>
      </c>
      <c r="E1924" s="3">
        <v>12.314</v>
      </c>
      <c r="F1924" s="3">
        <v>21471.8018785569</v>
      </c>
      <c r="G1924" s="3">
        <v>16.9704089164733</v>
      </c>
      <c r="H1924" s="3">
        <f t="shared" ref="H1924:H1987" si="182">(D1924-F1924)*100/D1924</f>
        <v>2.4872968070430428</v>
      </c>
      <c r="I1924" s="3">
        <f t="shared" ref="I1924:I1987" si="183">G1924/E1924</f>
        <v>1.3781394280066022</v>
      </c>
      <c r="J1924" s="26">
        <v>21837.36349</v>
      </c>
      <c r="K1924" s="26">
        <v>5.9737761020000004</v>
      </c>
      <c r="L1924" s="3">
        <f t="shared" ref="L1924:L1987" si="184">(D1924-J1924)*100/D1924</f>
        <v>0.8271240317442321</v>
      </c>
      <c r="M1924" s="3">
        <f t="shared" ref="M1924:M1987" si="185">K1924/E1924</f>
        <v>0.48512068393698232</v>
      </c>
    </row>
    <row r="1925" spans="1:13" x14ac:dyDescent="0.2">
      <c r="A1925" t="s">
        <v>1280</v>
      </c>
      <c r="B1925" t="str">
        <f t="shared" si="180"/>
        <v>P</v>
      </c>
      <c r="C1925" t="str">
        <f t="shared" si="181"/>
        <v>S</v>
      </c>
      <c r="D1925" s="3">
        <v>31853.73</v>
      </c>
      <c r="E1925" s="3">
        <v>1800.0239999999999</v>
      </c>
      <c r="F1925" s="3">
        <v>30716.043434046202</v>
      </c>
      <c r="G1925" s="3">
        <v>44.448822975158599</v>
      </c>
      <c r="H1925" s="3">
        <f t="shared" si="182"/>
        <v>3.5715960609755841</v>
      </c>
      <c r="I1925" s="3">
        <f t="shared" si="183"/>
        <v>2.4693461295604169E-2</v>
      </c>
      <c r="J1925" s="26">
        <v>31097.426380000001</v>
      </c>
      <c r="K1925" s="26">
        <v>10.649801249999999</v>
      </c>
      <c r="L1925" s="3">
        <f t="shared" si="184"/>
        <v>2.3743015967046834</v>
      </c>
      <c r="M1925" s="3">
        <f t="shared" si="185"/>
        <v>5.9164773636351514E-3</v>
      </c>
    </row>
    <row r="1926" spans="1:13" x14ac:dyDescent="0.2">
      <c r="A1926" t="s">
        <v>1441</v>
      </c>
      <c r="B1926" t="str">
        <f t="shared" si="180"/>
        <v>P</v>
      </c>
      <c r="C1926" t="str">
        <f t="shared" si="181"/>
        <v>S</v>
      </c>
      <c r="D1926" s="3">
        <v>31926.116000000002</v>
      </c>
      <c r="E1926" s="3">
        <v>1800.0170000000001</v>
      </c>
      <c r="F1926" s="3">
        <v>30652.082198124201</v>
      </c>
      <c r="G1926" s="3">
        <v>17.915590763091998</v>
      </c>
      <c r="H1926" s="3">
        <f t="shared" si="182"/>
        <v>3.9905693566852953</v>
      </c>
      <c r="I1926" s="3">
        <f t="shared" si="183"/>
        <v>9.9530119788268662E-3</v>
      </c>
      <c r="J1926" s="26">
        <v>30914.020519999998</v>
      </c>
      <c r="K1926" s="26">
        <v>6.0893220899999996</v>
      </c>
      <c r="L1926" s="3">
        <f t="shared" si="184"/>
        <v>3.1701177806909038</v>
      </c>
      <c r="M1926" s="3">
        <f t="shared" si="185"/>
        <v>3.3829247668216464E-3</v>
      </c>
    </row>
    <row r="1927" spans="1:13" x14ac:dyDescent="0.2">
      <c r="A1927" t="s">
        <v>50</v>
      </c>
      <c r="B1927" t="str">
        <f t="shared" si="180"/>
        <v>P</v>
      </c>
      <c r="C1927" t="str">
        <f t="shared" si="181"/>
        <v>S</v>
      </c>
      <c r="D1927" s="3">
        <v>22662.008999999998</v>
      </c>
      <c r="E1927" s="3">
        <v>10.282</v>
      </c>
      <c r="F1927" s="3">
        <v>21936.746417995801</v>
      </c>
      <c r="G1927" s="3">
        <v>14.6110880374908</v>
      </c>
      <c r="H1927" s="3">
        <f t="shared" si="182"/>
        <v>3.2003454857166358</v>
      </c>
      <c r="I1927" s="3">
        <f t="shared" si="183"/>
        <v>1.4210355998337678</v>
      </c>
      <c r="J1927" s="26">
        <v>22349.799050000001</v>
      </c>
      <c r="K1927" s="26">
        <v>5.873808146</v>
      </c>
      <c r="L1927" s="3">
        <f t="shared" si="184"/>
        <v>1.3776799312011427</v>
      </c>
      <c r="M1927" s="3">
        <f t="shared" si="185"/>
        <v>0.57127097315697339</v>
      </c>
    </row>
    <row r="1928" spans="1:13" x14ac:dyDescent="0.2">
      <c r="A1928" t="s">
        <v>205</v>
      </c>
      <c r="B1928" t="str">
        <f t="shared" si="180"/>
        <v>P</v>
      </c>
      <c r="C1928" t="str">
        <f t="shared" si="181"/>
        <v>S</v>
      </c>
      <c r="D1928" s="3">
        <v>29222.31</v>
      </c>
      <c r="E1928" s="3">
        <v>1800.0129999999999</v>
      </c>
      <c r="F1928" s="3">
        <v>27782.296407198501</v>
      </c>
      <c r="G1928" s="3">
        <v>12.1986742019653</v>
      </c>
      <c r="H1928" s="3">
        <f t="shared" si="182"/>
        <v>4.9277883671807619</v>
      </c>
      <c r="I1928" s="3">
        <f t="shared" si="183"/>
        <v>6.7769922783698236E-3</v>
      </c>
      <c r="J1928" s="26">
        <v>28186.628290000001</v>
      </c>
      <c r="K1928" s="26">
        <v>10.194667819999999</v>
      </c>
      <c r="L1928" s="3">
        <f t="shared" si="184"/>
        <v>3.5441472970480454</v>
      </c>
      <c r="M1928" s="3">
        <f t="shared" si="185"/>
        <v>5.6636634402084871E-3</v>
      </c>
    </row>
    <row r="1929" spans="1:13" x14ac:dyDescent="0.2">
      <c r="A1929" t="s">
        <v>1463</v>
      </c>
      <c r="B1929" t="str">
        <f t="shared" si="180"/>
        <v>P</v>
      </c>
      <c r="C1929" t="str">
        <f t="shared" si="181"/>
        <v>S</v>
      </c>
      <c r="D1929" s="3">
        <v>22331.746999999999</v>
      </c>
      <c r="E1929" s="3">
        <v>12.351000000000001</v>
      </c>
      <c r="F1929" s="3">
        <v>21851.7373079262</v>
      </c>
      <c r="G1929" s="3">
        <v>18.215620040893501</v>
      </c>
      <c r="H1929" s="3">
        <f t="shared" si="182"/>
        <v>2.1494498037874048</v>
      </c>
      <c r="I1929" s="3">
        <f t="shared" si="183"/>
        <v>1.474829571766942</v>
      </c>
      <c r="J1929" s="26">
        <v>22156.159500000002</v>
      </c>
      <c r="K1929" s="26">
        <v>8.7661697860000007</v>
      </c>
      <c r="L1929" s="3">
        <f t="shared" si="184"/>
        <v>0.78626853510384931</v>
      </c>
      <c r="M1929" s="3">
        <f t="shared" si="185"/>
        <v>0.70975384875718561</v>
      </c>
    </row>
    <row r="1930" spans="1:13" x14ac:dyDescent="0.2">
      <c r="A1930" t="s">
        <v>469</v>
      </c>
      <c r="B1930" t="str">
        <f t="shared" si="180"/>
        <v>P</v>
      </c>
      <c r="C1930" t="str">
        <f t="shared" si="181"/>
        <v>S</v>
      </c>
      <c r="D1930" s="3">
        <v>26123.21</v>
      </c>
      <c r="E1930" s="3">
        <v>390.952</v>
      </c>
      <c r="F1930" s="3">
        <v>25436.685759059499</v>
      </c>
      <c r="G1930" s="3">
        <v>18.118055820464999</v>
      </c>
      <c r="H1930" s="3">
        <f t="shared" si="182"/>
        <v>2.6280240481185122</v>
      </c>
      <c r="I1930" s="3">
        <f t="shared" si="183"/>
        <v>4.6343427890035094E-2</v>
      </c>
      <c r="J1930" s="26">
        <v>25741.08483</v>
      </c>
      <c r="K1930" s="26">
        <v>6.9852948189999999</v>
      </c>
      <c r="L1930" s="3">
        <f t="shared" si="184"/>
        <v>1.4627803015019951</v>
      </c>
      <c r="M1930" s="3">
        <f t="shared" si="185"/>
        <v>1.786739758077718E-2</v>
      </c>
    </row>
    <row r="1931" spans="1:13" x14ac:dyDescent="0.2">
      <c r="A1931" t="s">
        <v>58</v>
      </c>
      <c r="B1931" t="str">
        <f t="shared" si="180"/>
        <v>P</v>
      </c>
      <c r="C1931" t="str">
        <f t="shared" si="181"/>
        <v>S</v>
      </c>
      <c r="D1931" s="3">
        <v>26245.441999999999</v>
      </c>
      <c r="E1931" s="3">
        <v>130.80099999999999</v>
      </c>
      <c r="F1931" s="3">
        <v>25487.867980774201</v>
      </c>
      <c r="G1931" s="3">
        <v>19.850905179977399</v>
      </c>
      <c r="H1931" s="3">
        <f t="shared" si="182"/>
        <v>2.8864974696398642</v>
      </c>
      <c r="I1931" s="3">
        <f t="shared" si="183"/>
        <v>0.15176416984562352</v>
      </c>
      <c r="J1931" s="26">
        <v>25787.24583</v>
      </c>
      <c r="K1931" s="26">
        <v>5.9750440119999997</v>
      </c>
      <c r="L1931" s="3">
        <f t="shared" si="184"/>
        <v>1.7458123585802032</v>
      </c>
      <c r="M1931" s="3">
        <f t="shared" si="185"/>
        <v>4.5680415379087319E-2</v>
      </c>
    </row>
    <row r="1932" spans="1:13" x14ac:dyDescent="0.2">
      <c r="A1932" t="s">
        <v>564</v>
      </c>
      <c r="B1932" t="str">
        <f t="shared" si="180"/>
        <v>P</v>
      </c>
      <c r="C1932" t="str">
        <f t="shared" si="181"/>
        <v>S</v>
      </c>
      <c r="D1932" s="3">
        <v>25810.367999999999</v>
      </c>
      <c r="E1932" s="3">
        <v>308.58300000000003</v>
      </c>
      <c r="F1932" s="3">
        <v>24954.124546217401</v>
      </c>
      <c r="G1932" s="3">
        <v>15.020866155624301</v>
      </c>
      <c r="H1932" s="3">
        <f t="shared" si="182"/>
        <v>3.3174399287239824</v>
      </c>
      <c r="I1932" s="3">
        <f t="shared" si="183"/>
        <v>4.8676907527713129E-2</v>
      </c>
      <c r="J1932" s="26">
        <v>25281.65897</v>
      </c>
      <c r="K1932" s="26">
        <v>5.893235207</v>
      </c>
      <c r="L1932" s="3">
        <f t="shared" si="184"/>
        <v>2.0484366205084648</v>
      </c>
      <c r="M1932" s="3">
        <f t="shared" si="185"/>
        <v>1.9097731265170146E-2</v>
      </c>
    </row>
    <row r="1933" spans="1:13" x14ac:dyDescent="0.2">
      <c r="A1933" t="s">
        <v>166</v>
      </c>
      <c r="B1933" t="str">
        <f t="shared" si="180"/>
        <v>P</v>
      </c>
      <c r="C1933" t="str">
        <f t="shared" si="181"/>
        <v>S</v>
      </c>
      <c r="D1933" s="3">
        <v>25954.992999999999</v>
      </c>
      <c r="E1933" s="3">
        <v>94.025999999999996</v>
      </c>
      <c r="F1933" s="3">
        <v>25106.966583555</v>
      </c>
      <c r="G1933" s="3">
        <v>15.908536195755</v>
      </c>
      <c r="H1933" s="3">
        <f t="shared" si="182"/>
        <v>3.267295878080176</v>
      </c>
      <c r="I1933" s="3">
        <f t="shared" si="183"/>
        <v>0.16919294871370685</v>
      </c>
      <c r="J1933" s="26">
        <v>25582.37024</v>
      </c>
      <c r="K1933" s="26">
        <v>13.023953909999999</v>
      </c>
      <c r="L1933" s="3">
        <f t="shared" si="184"/>
        <v>1.4356496262588028</v>
      </c>
      <c r="M1933" s="3">
        <f t="shared" si="185"/>
        <v>0.13851438867972687</v>
      </c>
    </row>
    <row r="1934" spans="1:13" x14ac:dyDescent="0.2">
      <c r="A1934" t="s">
        <v>217</v>
      </c>
      <c r="B1934" t="str">
        <f t="shared" si="180"/>
        <v>P</v>
      </c>
      <c r="C1934" t="str">
        <f t="shared" si="181"/>
        <v>S</v>
      </c>
      <c r="D1934" s="3">
        <v>30925.377</v>
      </c>
      <c r="E1934" s="3">
        <v>1800.0150000000001</v>
      </c>
      <c r="F1934" s="3">
        <v>29728.094556014799</v>
      </c>
      <c r="G1934" s="3">
        <v>15.5765788555145</v>
      </c>
      <c r="H1934" s="3">
        <f t="shared" si="182"/>
        <v>3.871520932421296</v>
      </c>
      <c r="I1934" s="3">
        <f t="shared" si="183"/>
        <v>8.6535828065402234E-3</v>
      </c>
      <c r="J1934" s="26">
        <v>30081.574939999999</v>
      </c>
      <c r="K1934" s="26">
        <v>5.7999460699999998</v>
      </c>
      <c r="L1934" s="3">
        <f t="shared" si="184"/>
        <v>2.7285101811370054</v>
      </c>
      <c r="M1934" s="3">
        <f t="shared" si="185"/>
        <v>3.2221654097326965E-3</v>
      </c>
    </row>
    <row r="1935" spans="1:13" x14ac:dyDescent="0.2">
      <c r="A1935" t="s">
        <v>419</v>
      </c>
      <c r="B1935" t="str">
        <f t="shared" si="180"/>
        <v>P</v>
      </c>
      <c r="C1935" t="str">
        <f t="shared" si="181"/>
        <v>S</v>
      </c>
      <c r="D1935" s="3">
        <v>22236.194</v>
      </c>
      <c r="E1935" s="3">
        <v>10.167999999999999</v>
      </c>
      <c r="F1935" s="3">
        <v>21666.247533150701</v>
      </c>
      <c r="G1935" s="3">
        <v>16.7786817550659</v>
      </c>
      <c r="H1935" s="3">
        <f t="shared" si="182"/>
        <v>2.5631475730482398</v>
      </c>
      <c r="I1935" s="3">
        <f t="shared" si="183"/>
        <v>1.6501457272881492</v>
      </c>
      <c r="J1935" s="26">
        <v>21955.327160000001</v>
      </c>
      <c r="K1935" s="26">
        <v>5.7422671320000003</v>
      </c>
      <c r="L1935" s="3">
        <f t="shared" si="184"/>
        <v>1.2631066269704194</v>
      </c>
      <c r="M1935" s="3">
        <f t="shared" si="185"/>
        <v>0.56473909638080255</v>
      </c>
    </row>
    <row r="1936" spans="1:13" x14ac:dyDescent="0.2">
      <c r="A1936" t="s">
        <v>791</v>
      </c>
      <c r="B1936" t="str">
        <f t="shared" si="180"/>
        <v>P</v>
      </c>
      <c r="C1936" t="str">
        <f t="shared" si="181"/>
        <v>S</v>
      </c>
      <c r="D1936" s="3">
        <v>24789.894</v>
      </c>
      <c r="E1936" s="3">
        <v>151.86000000000001</v>
      </c>
      <c r="F1936" s="3">
        <v>23947.939221713601</v>
      </c>
      <c r="G1936" s="3">
        <v>16.135573148727399</v>
      </c>
      <c r="H1936" s="3">
        <f t="shared" si="182"/>
        <v>3.3963629626104863</v>
      </c>
      <c r="I1936" s="3">
        <f t="shared" si="183"/>
        <v>0.10625295106497694</v>
      </c>
      <c r="J1936" s="26">
        <v>24255.23633</v>
      </c>
      <c r="K1936" s="26">
        <v>5.7192230220000004</v>
      </c>
      <c r="L1936" s="3">
        <f t="shared" si="184"/>
        <v>2.1567565799192225</v>
      </c>
      <c r="M1936" s="3">
        <f t="shared" si="185"/>
        <v>3.7661155156064795E-2</v>
      </c>
    </row>
    <row r="1937" spans="1:13" x14ac:dyDescent="0.2">
      <c r="A1937" t="s">
        <v>178</v>
      </c>
      <c r="B1937" t="str">
        <f t="shared" si="180"/>
        <v>P</v>
      </c>
      <c r="C1937" t="str">
        <f t="shared" si="181"/>
        <v>S</v>
      </c>
      <c r="D1937" s="3">
        <v>25727.597000000002</v>
      </c>
      <c r="E1937" s="3">
        <v>184.84700000000001</v>
      </c>
      <c r="F1937" s="3">
        <v>24874.031269856801</v>
      </c>
      <c r="G1937" s="3">
        <v>16.879888296127302</v>
      </c>
      <c r="H1937" s="3">
        <f t="shared" si="182"/>
        <v>3.3177048371179017</v>
      </c>
      <c r="I1937" s="3">
        <f t="shared" si="183"/>
        <v>9.1318162026580371E-2</v>
      </c>
      <c r="J1937" s="26">
        <v>25313.841850000001</v>
      </c>
      <c r="K1937" s="26">
        <v>11.97462797</v>
      </c>
      <c r="L1937" s="3">
        <f t="shared" si="184"/>
        <v>1.6082152950390229</v>
      </c>
      <c r="M1937" s="3">
        <f t="shared" si="185"/>
        <v>6.47812946382684E-2</v>
      </c>
    </row>
    <row r="1938" spans="1:13" x14ac:dyDescent="0.2">
      <c r="A1938" t="s">
        <v>702</v>
      </c>
      <c r="B1938" t="str">
        <f t="shared" si="180"/>
        <v>P</v>
      </c>
      <c r="C1938" t="str">
        <f t="shared" si="181"/>
        <v>S</v>
      </c>
      <c r="D1938" s="3">
        <v>31561.050999999999</v>
      </c>
      <c r="E1938" s="3">
        <v>1800.0160000000001</v>
      </c>
      <c r="F1938" s="3">
        <v>30332.547942171899</v>
      </c>
      <c r="G1938" s="3">
        <v>13.069915294647201</v>
      </c>
      <c r="H1938" s="3">
        <f t="shared" si="182"/>
        <v>3.892465614748065</v>
      </c>
      <c r="I1938" s="3">
        <f t="shared" si="183"/>
        <v>7.260999510363908E-3</v>
      </c>
      <c r="J1938" s="26">
        <v>30636.17338</v>
      </c>
      <c r="K1938" s="26">
        <v>5.7357089520000004</v>
      </c>
      <c r="L1938" s="3">
        <f t="shared" si="184"/>
        <v>2.9304398639956548</v>
      </c>
      <c r="M1938" s="3">
        <f t="shared" si="185"/>
        <v>3.1864766490964525E-3</v>
      </c>
    </row>
    <row r="1939" spans="1:13" x14ac:dyDescent="0.2">
      <c r="A1939" t="s">
        <v>287</v>
      </c>
      <c r="B1939" t="str">
        <f t="shared" si="180"/>
        <v>P</v>
      </c>
      <c r="C1939" t="str">
        <f t="shared" si="181"/>
        <v>S</v>
      </c>
      <c r="D1939" s="3">
        <v>23458.758999999998</v>
      </c>
      <c r="E1939" s="3">
        <v>8.8829999999999991</v>
      </c>
      <c r="F1939" s="3">
        <v>22818.4255662572</v>
      </c>
      <c r="G1939" s="3">
        <v>18.143826246261501</v>
      </c>
      <c r="H1939" s="3">
        <f t="shared" si="182"/>
        <v>2.7296134196305895</v>
      </c>
      <c r="I1939" s="3">
        <f t="shared" si="183"/>
        <v>2.0425336312351123</v>
      </c>
      <c r="J1939" s="26">
        <v>23193.4882</v>
      </c>
      <c r="K1939" s="26">
        <v>5.5581882</v>
      </c>
      <c r="L1939" s="3">
        <f t="shared" si="184"/>
        <v>1.1307963903802347</v>
      </c>
      <c r="M1939" s="3">
        <f t="shared" si="185"/>
        <v>0.62571070584262078</v>
      </c>
    </row>
    <row r="1940" spans="1:13" x14ac:dyDescent="0.2">
      <c r="A1940" t="s">
        <v>1079</v>
      </c>
      <c r="B1940" t="str">
        <f t="shared" si="180"/>
        <v>P</v>
      </c>
      <c r="C1940" t="str">
        <f t="shared" si="181"/>
        <v>S</v>
      </c>
      <c r="D1940" s="3">
        <v>23581.958999999999</v>
      </c>
      <c r="E1940" s="3">
        <v>13.420999999999999</v>
      </c>
      <c r="F1940" s="3">
        <v>22988.493130076498</v>
      </c>
      <c r="G1940" s="3">
        <v>17.629819154739302</v>
      </c>
      <c r="H1940" s="3">
        <f t="shared" si="182"/>
        <v>2.5166097096661928</v>
      </c>
      <c r="I1940" s="3">
        <f t="shared" si="183"/>
        <v>1.3135995197630059</v>
      </c>
      <c r="J1940" s="26">
        <v>23336.666829999998</v>
      </c>
      <c r="K1940" s="26">
        <v>5.8230919840000004</v>
      </c>
      <c r="L1940" s="3">
        <f t="shared" si="184"/>
        <v>1.0401687578203347</v>
      </c>
      <c r="M1940" s="3">
        <f t="shared" si="185"/>
        <v>0.43387914343193507</v>
      </c>
    </row>
    <row r="1941" spans="1:13" x14ac:dyDescent="0.2">
      <c r="A1941" t="s">
        <v>607</v>
      </c>
      <c r="B1941" t="str">
        <f t="shared" si="180"/>
        <v>P</v>
      </c>
      <c r="C1941" t="str">
        <f t="shared" si="181"/>
        <v>S</v>
      </c>
      <c r="D1941" s="3">
        <v>25990.465</v>
      </c>
      <c r="E1941" s="3">
        <v>185.30099999999999</v>
      </c>
      <c r="F1941" s="3">
        <v>25155.4563370795</v>
      </c>
      <c r="G1941" s="3">
        <v>16.8603608608245</v>
      </c>
      <c r="H1941" s="3">
        <f t="shared" si="182"/>
        <v>3.2127499947403781</v>
      </c>
      <c r="I1941" s="3">
        <f t="shared" si="183"/>
        <v>9.098904410027199E-2</v>
      </c>
      <c r="J1941" s="26">
        <v>25554.299599999998</v>
      </c>
      <c r="K1941" s="26">
        <v>5.5082221029999996</v>
      </c>
      <c r="L1941" s="3">
        <f t="shared" si="184"/>
        <v>1.678174669056524</v>
      </c>
      <c r="M1941" s="3">
        <f t="shared" si="185"/>
        <v>2.9725808835354368E-2</v>
      </c>
    </row>
    <row r="1942" spans="1:13" x14ac:dyDescent="0.2">
      <c r="A1942" t="s">
        <v>775</v>
      </c>
      <c r="B1942" t="str">
        <f t="shared" si="180"/>
        <v>P</v>
      </c>
      <c r="C1942" t="str">
        <f t="shared" si="181"/>
        <v>S</v>
      </c>
      <c r="D1942" s="3">
        <v>22727.645</v>
      </c>
      <c r="E1942" s="3">
        <v>23.998000000000001</v>
      </c>
      <c r="F1942" s="3">
        <v>22128.215850321099</v>
      </c>
      <c r="G1942" s="3">
        <v>14.774065971374499</v>
      </c>
      <c r="H1942" s="3">
        <f t="shared" si="182"/>
        <v>2.6374450572371271</v>
      </c>
      <c r="I1942" s="3">
        <f t="shared" si="183"/>
        <v>0.61563738525604206</v>
      </c>
      <c r="J1942" s="26">
        <v>22350.708269999999</v>
      </c>
      <c r="K1942" s="26">
        <v>5.5705888269999999</v>
      </c>
      <c r="L1942" s="3">
        <f t="shared" si="184"/>
        <v>1.6584944458609823</v>
      </c>
      <c r="M1942" s="3">
        <f t="shared" si="185"/>
        <v>0.23212721172597714</v>
      </c>
    </row>
    <row r="1943" spans="1:13" x14ac:dyDescent="0.2">
      <c r="A1943" t="s">
        <v>1436</v>
      </c>
      <c r="B1943" t="str">
        <f t="shared" si="180"/>
        <v>P</v>
      </c>
      <c r="C1943" t="str">
        <f t="shared" si="181"/>
        <v>S</v>
      </c>
      <c r="D1943" s="3">
        <v>22650.881000000001</v>
      </c>
      <c r="E1943" s="3">
        <v>12.473000000000001</v>
      </c>
      <c r="F1943" s="3">
        <v>22213.717681538099</v>
      </c>
      <c r="G1943" s="3">
        <v>10.1682138442993</v>
      </c>
      <c r="H1943" s="3">
        <f t="shared" si="182"/>
        <v>1.930005806228474</v>
      </c>
      <c r="I1943" s="3">
        <f t="shared" si="183"/>
        <v>0.81521797837723886</v>
      </c>
      <c r="J1943" s="26">
        <v>22479.413479999999</v>
      </c>
      <c r="K1943" s="26">
        <v>5.8438491819999996</v>
      </c>
      <c r="L1943" s="3">
        <f t="shared" si="184"/>
        <v>0.75700154885808613</v>
      </c>
      <c r="M1943" s="3">
        <f t="shared" si="185"/>
        <v>0.4685199376252705</v>
      </c>
    </row>
    <row r="1944" spans="1:13" x14ac:dyDescent="0.2">
      <c r="A1944" t="s">
        <v>939</v>
      </c>
      <c r="B1944" t="str">
        <f t="shared" si="180"/>
        <v>P</v>
      </c>
      <c r="C1944" t="str">
        <f t="shared" si="181"/>
        <v>S</v>
      </c>
      <c r="D1944" s="3">
        <v>24564.166000000001</v>
      </c>
      <c r="E1944" s="3">
        <v>117.363</v>
      </c>
      <c r="F1944" s="3">
        <v>23855.393836150299</v>
      </c>
      <c r="G1944" s="3">
        <v>19.480127096176101</v>
      </c>
      <c r="H1944" s="3">
        <f t="shared" si="182"/>
        <v>2.8853907103937595</v>
      </c>
      <c r="I1944" s="3">
        <f t="shared" si="183"/>
        <v>0.16598184347857589</v>
      </c>
      <c r="J1944" s="26">
        <v>24161.770479999999</v>
      </c>
      <c r="K1944" s="26">
        <v>5.6893901820000004</v>
      </c>
      <c r="L1944" s="3">
        <f t="shared" si="184"/>
        <v>1.638140370814958</v>
      </c>
      <c r="M1944" s="3">
        <f t="shared" si="185"/>
        <v>4.8476863934970991E-2</v>
      </c>
    </row>
    <row r="1945" spans="1:13" x14ac:dyDescent="0.2">
      <c r="A1945" t="s">
        <v>1460</v>
      </c>
      <c r="B1945" t="str">
        <f t="shared" si="180"/>
        <v>P</v>
      </c>
      <c r="C1945" t="str">
        <f t="shared" si="181"/>
        <v>S</v>
      </c>
      <c r="D1945" s="3">
        <v>23365.616999999998</v>
      </c>
      <c r="E1945" s="3">
        <v>11.811999999999999</v>
      </c>
      <c r="F1945" s="3">
        <v>22876.009985798701</v>
      </c>
      <c r="G1945" s="3">
        <v>8.0872840881347603</v>
      </c>
      <c r="H1945" s="3">
        <f t="shared" si="182"/>
        <v>2.0954165866935925</v>
      </c>
      <c r="I1945" s="3">
        <f t="shared" si="183"/>
        <v>0.6846667870076838</v>
      </c>
      <c r="J1945" s="26">
        <v>23167.265179999999</v>
      </c>
      <c r="K1945" s="26">
        <v>8.3960320950000007</v>
      </c>
      <c r="L1945" s="3">
        <f t="shared" si="184"/>
        <v>0.84890469616102959</v>
      </c>
      <c r="M1945" s="3">
        <f t="shared" si="185"/>
        <v>0.71080529080596011</v>
      </c>
    </row>
    <row r="1946" spans="1:13" x14ac:dyDescent="0.2">
      <c r="A1946" t="s">
        <v>1289</v>
      </c>
      <c r="B1946" t="str">
        <f t="shared" si="180"/>
        <v>P</v>
      </c>
      <c r="C1946" t="str">
        <f t="shared" si="181"/>
        <v>S</v>
      </c>
      <c r="D1946" s="3">
        <v>31977.208999999999</v>
      </c>
      <c r="E1946" s="3">
        <v>1800.02</v>
      </c>
      <c r="F1946" s="3">
        <v>30728.319379103199</v>
      </c>
      <c r="G1946" s="3">
        <v>21.751899003982501</v>
      </c>
      <c r="H1946" s="3">
        <f t="shared" si="182"/>
        <v>3.9055616795599639</v>
      </c>
      <c r="I1946" s="3">
        <f t="shared" si="183"/>
        <v>1.2084254066056212E-2</v>
      </c>
      <c r="J1946" s="26">
        <v>31071.276229999999</v>
      </c>
      <c r="K1946" s="26">
        <v>8.3105180260000004</v>
      </c>
      <c r="L1946" s="3">
        <f t="shared" si="184"/>
        <v>2.8330576630374447</v>
      </c>
      <c r="M1946" s="3">
        <f t="shared" si="185"/>
        <v>4.6169031599648898E-3</v>
      </c>
    </row>
    <row r="1947" spans="1:13" x14ac:dyDescent="0.2">
      <c r="A1947" t="s">
        <v>522</v>
      </c>
      <c r="B1947" t="str">
        <f t="shared" si="180"/>
        <v>P</v>
      </c>
      <c r="C1947" t="str">
        <f t="shared" si="181"/>
        <v>S</v>
      </c>
      <c r="D1947" s="3">
        <v>22883.835999999999</v>
      </c>
      <c r="E1947" s="3">
        <v>9.6080000000000005</v>
      </c>
      <c r="F1947" s="3">
        <v>22169.400270534701</v>
      </c>
      <c r="G1947" s="3">
        <v>14.311372041702199</v>
      </c>
      <c r="H1947" s="3">
        <f t="shared" si="182"/>
        <v>3.1220103546682392</v>
      </c>
      <c r="I1947" s="3">
        <f t="shared" si="183"/>
        <v>1.4895266488033096</v>
      </c>
      <c r="J1947" s="26">
        <v>22608.072410000001</v>
      </c>
      <c r="K1947" s="26">
        <v>5.7427577970000003</v>
      </c>
      <c r="L1947" s="3">
        <f t="shared" si="184"/>
        <v>1.2050584089136047</v>
      </c>
      <c r="M1947" s="3">
        <f t="shared" si="185"/>
        <v>0.59770584898001666</v>
      </c>
    </row>
    <row r="1948" spans="1:13" x14ac:dyDescent="0.2">
      <c r="A1948" t="s">
        <v>78</v>
      </c>
      <c r="B1948" t="str">
        <f t="shared" si="180"/>
        <v>P</v>
      </c>
      <c r="C1948" t="str">
        <f t="shared" si="181"/>
        <v>S</v>
      </c>
      <c r="D1948" s="3">
        <v>32233.673999999999</v>
      </c>
      <c r="E1948" s="3">
        <v>1800.0239999999999</v>
      </c>
      <c r="F1948" s="3">
        <v>31003.341105318399</v>
      </c>
      <c r="G1948" s="3">
        <v>21.975945949554401</v>
      </c>
      <c r="H1948" s="3">
        <f t="shared" si="182"/>
        <v>3.8169179680901411</v>
      </c>
      <c r="I1948" s="3">
        <f t="shared" si="183"/>
        <v>1.2208696078249179E-2</v>
      </c>
      <c r="J1948" s="26">
        <v>31665.913079999998</v>
      </c>
      <c r="K1948" s="26">
        <v>6.652253151</v>
      </c>
      <c r="L1948" s="3">
        <f t="shared" si="184"/>
        <v>1.7613906500388403</v>
      </c>
      <c r="M1948" s="3">
        <f t="shared" si="185"/>
        <v>3.6956469197077374E-3</v>
      </c>
    </row>
    <row r="1949" spans="1:13" x14ac:dyDescent="0.2">
      <c r="A1949" t="s">
        <v>424</v>
      </c>
      <c r="B1949" t="str">
        <f t="shared" si="180"/>
        <v>P</v>
      </c>
      <c r="C1949" t="str">
        <f t="shared" si="181"/>
        <v>S</v>
      </c>
      <c r="D1949" s="3">
        <v>22055.381000000001</v>
      </c>
      <c r="E1949" s="3">
        <v>13.372999999999999</v>
      </c>
      <c r="F1949" s="3">
        <v>21338.5833251125</v>
      </c>
      <c r="G1949" s="3">
        <v>6.1842072010040203</v>
      </c>
      <c r="H1949" s="3">
        <f t="shared" si="182"/>
        <v>3.2499899905945888</v>
      </c>
      <c r="I1949" s="3">
        <f t="shared" si="183"/>
        <v>0.46243978172467065</v>
      </c>
      <c r="J1949" s="26">
        <v>21675.878079999999</v>
      </c>
      <c r="K1949" s="26">
        <v>5.6788458820000001</v>
      </c>
      <c r="L1949" s="3">
        <f t="shared" si="184"/>
        <v>1.7206817692244927</v>
      </c>
      <c r="M1949" s="3">
        <f t="shared" si="185"/>
        <v>0.42465010708143275</v>
      </c>
    </row>
    <row r="1950" spans="1:13" x14ac:dyDescent="0.2">
      <c r="A1950" t="s">
        <v>1426</v>
      </c>
      <c r="B1950" t="str">
        <f t="shared" si="180"/>
        <v>P</v>
      </c>
      <c r="C1950" t="str">
        <f t="shared" si="181"/>
        <v>S</v>
      </c>
      <c r="D1950" s="3">
        <v>22796.337</v>
      </c>
      <c r="E1950" s="3">
        <v>6.9539999999999997</v>
      </c>
      <c r="F1950" s="3">
        <v>22254.681419729601</v>
      </c>
      <c r="G1950" s="3">
        <v>6.74035191535949</v>
      </c>
      <c r="H1950" s="3">
        <f t="shared" si="182"/>
        <v>2.3760641030635701</v>
      </c>
      <c r="I1950" s="3">
        <f t="shared" si="183"/>
        <v>0.96927695072756548</v>
      </c>
      <c r="J1950" s="26">
        <v>22559.0713</v>
      </c>
      <c r="K1950" s="26">
        <v>5.6884129049999999</v>
      </c>
      <c r="L1950" s="3">
        <f t="shared" si="184"/>
        <v>1.0408062488284848</v>
      </c>
      <c r="M1950" s="3">
        <f t="shared" si="185"/>
        <v>0.81800588222605697</v>
      </c>
    </row>
    <row r="1951" spans="1:13" x14ac:dyDescent="0.2">
      <c r="A1951" t="s">
        <v>1488</v>
      </c>
      <c r="B1951" t="str">
        <f t="shared" si="180"/>
        <v>P</v>
      </c>
      <c r="C1951" t="str">
        <f t="shared" si="181"/>
        <v>S</v>
      </c>
      <c r="D1951" s="3">
        <v>31991.021000000001</v>
      </c>
      <c r="E1951" s="3">
        <v>1800.03</v>
      </c>
      <c r="F1951" s="3">
        <v>30811.316645094699</v>
      </c>
      <c r="G1951" s="3">
        <v>15.982982873916599</v>
      </c>
      <c r="H1951" s="3">
        <f t="shared" si="182"/>
        <v>3.6876108296302936</v>
      </c>
      <c r="I1951" s="3">
        <f t="shared" si="183"/>
        <v>8.8792869418379688E-3</v>
      </c>
      <c r="J1951" s="26">
        <v>31012.043300000001</v>
      </c>
      <c r="K1951" s="26">
        <v>12.61164784</v>
      </c>
      <c r="L1951" s="3">
        <f t="shared" si="184"/>
        <v>3.0601639753854664</v>
      </c>
      <c r="M1951" s="3">
        <f t="shared" si="185"/>
        <v>7.0063542496513944E-3</v>
      </c>
    </row>
    <row r="1952" spans="1:13" x14ac:dyDescent="0.2">
      <c r="A1952" t="s">
        <v>25</v>
      </c>
      <c r="B1952" t="str">
        <f t="shared" si="180"/>
        <v>P</v>
      </c>
      <c r="C1952" t="str">
        <f t="shared" si="181"/>
        <v>S</v>
      </c>
      <c r="D1952" s="3">
        <v>32591.024000000001</v>
      </c>
      <c r="E1952" s="3">
        <v>1800.0260000000001</v>
      </c>
      <c r="F1952" s="3">
        <v>31375.6083405598</v>
      </c>
      <c r="G1952" s="3">
        <v>19.640529155731201</v>
      </c>
      <c r="H1952" s="3">
        <f t="shared" si="182"/>
        <v>3.7292957086595409</v>
      </c>
      <c r="I1952" s="3">
        <f t="shared" si="183"/>
        <v>1.0911247479609296E-2</v>
      </c>
      <c r="J1952" s="26">
        <v>31896.912100000001</v>
      </c>
      <c r="K1952" s="26">
        <v>5.7312788960000001</v>
      </c>
      <c r="L1952" s="3">
        <f t="shared" si="184"/>
        <v>2.1297640110970426</v>
      </c>
      <c r="M1952" s="3">
        <f t="shared" si="185"/>
        <v>3.1839978400311996E-3</v>
      </c>
    </row>
    <row r="1953" spans="1:13" x14ac:dyDescent="0.2">
      <c r="A1953" t="s">
        <v>388</v>
      </c>
      <c r="B1953" t="str">
        <f t="shared" si="180"/>
        <v>P</v>
      </c>
      <c r="C1953" t="str">
        <f t="shared" si="181"/>
        <v>S</v>
      </c>
      <c r="D1953" s="3">
        <v>22887.736000000001</v>
      </c>
      <c r="E1953" s="3">
        <v>9.2829999999999995</v>
      </c>
      <c r="F1953" s="3">
        <v>22320.6210505202</v>
      </c>
      <c r="G1953" s="3">
        <v>6.0680899620056099</v>
      </c>
      <c r="H1953" s="3">
        <f t="shared" si="182"/>
        <v>2.4778114772024677</v>
      </c>
      <c r="I1953" s="3">
        <f t="shared" si="183"/>
        <v>0.65367768630890988</v>
      </c>
      <c r="J1953" s="26">
        <v>22578.097269999998</v>
      </c>
      <c r="K1953" s="26">
        <v>6.0125169749999996</v>
      </c>
      <c r="L1953" s="3">
        <f t="shared" si="184"/>
        <v>1.3528587100095981</v>
      </c>
      <c r="M1953" s="3">
        <f t="shared" si="185"/>
        <v>0.64769115318323822</v>
      </c>
    </row>
    <row r="1954" spans="1:13" x14ac:dyDescent="0.2">
      <c r="A1954" t="s">
        <v>304</v>
      </c>
      <c r="B1954" t="str">
        <f t="shared" si="180"/>
        <v>P</v>
      </c>
      <c r="C1954" t="str">
        <f t="shared" si="181"/>
        <v>S</v>
      </c>
      <c r="D1954" s="3">
        <v>22558.654999999999</v>
      </c>
      <c r="E1954" s="3">
        <v>7.649</v>
      </c>
      <c r="F1954" s="3">
        <v>21881.261260482301</v>
      </c>
      <c r="G1954" s="3">
        <v>7.3464648723602197</v>
      </c>
      <c r="H1954" s="3">
        <f t="shared" si="182"/>
        <v>3.0028108480656233</v>
      </c>
      <c r="I1954" s="3">
        <f t="shared" si="183"/>
        <v>0.96044775426333107</v>
      </c>
      <c r="J1954" s="26">
        <v>22169.631570000001</v>
      </c>
      <c r="K1954" s="26">
        <v>5.4572930340000001</v>
      </c>
      <c r="L1954" s="3">
        <f t="shared" si="184"/>
        <v>1.7244974489835385</v>
      </c>
      <c r="M1954" s="3">
        <f t="shared" si="185"/>
        <v>0.71346490181723099</v>
      </c>
    </row>
    <row r="1955" spans="1:13" x14ac:dyDescent="0.2">
      <c r="A1955" t="s">
        <v>829</v>
      </c>
      <c r="B1955" t="str">
        <f t="shared" si="180"/>
        <v>P</v>
      </c>
      <c r="C1955" t="str">
        <f t="shared" si="181"/>
        <v>S</v>
      </c>
      <c r="D1955" s="3">
        <v>21130.41</v>
      </c>
      <c r="E1955" s="3">
        <v>10.577</v>
      </c>
      <c r="F1955" s="3">
        <v>20602.367935507598</v>
      </c>
      <c r="G1955" s="3">
        <v>5.9693880081176696</v>
      </c>
      <c r="H1955" s="3">
        <f t="shared" si="182"/>
        <v>2.4989674336295487</v>
      </c>
      <c r="I1955" s="3">
        <f t="shared" si="183"/>
        <v>0.56437439804459388</v>
      </c>
      <c r="J1955" s="26">
        <v>20899.512739999998</v>
      </c>
      <c r="K1955" s="26">
        <v>5.5756652359999999</v>
      </c>
      <c r="L1955" s="3">
        <f t="shared" si="184"/>
        <v>1.0927249400272003</v>
      </c>
      <c r="M1955" s="3">
        <f t="shared" si="185"/>
        <v>0.52714997031294319</v>
      </c>
    </row>
    <row r="1956" spans="1:13" x14ac:dyDescent="0.2">
      <c r="A1956" t="s">
        <v>1281</v>
      </c>
      <c r="B1956" t="str">
        <f t="shared" si="180"/>
        <v>P</v>
      </c>
      <c r="C1956" t="str">
        <f t="shared" si="181"/>
        <v>S</v>
      </c>
      <c r="D1956" s="3">
        <v>22968.36</v>
      </c>
      <c r="E1956" s="3">
        <v>18.951000000000001</v>
      </c>
      <c r="F1956" s="3">
        <v>22455.6881276026</v>
      </c>
      <c r="G1956" s="3">
        <v>10.323722839355399</v>
      </c>
      <c r="H1956" s="3">
        <f t="shared" si="182"/>
        <v>2.2320787047808412</v>
      </c>
      <c r="I1956" s="3">
        <f t="shared" si="183"/>
        <v>0.54475873776346362</v>
      </c>
      <c r="J1956" s="26">
        <v>22673.914659999999</v>
      </c>
      <c r="K1956" s="26">
        <v>8.6291160579999993</v>
      </c>
      <c r="L1956" s="3">
        <f t="shared" si="184"/>
        <v>1.2819606624069024</v>
      </c>
      <c r="M1956" s="3">
        <f t="shared" si="185"/>
        <v>0.45533829655427149</v>
      </c>
    </row>
    <row r="1957" spans="1:13" x14ac:dyDescent="0.2">
      <c r="A1957" t="s">
        <v>359</v>
      </c>
      <c r="B1957" t="str">
        <f t="shared" si="180"/>
        <v>P</v>
      </c>
      <c r="C1957" t="str">
        <f t="shared" si="181"/>
        <v>S</v>
      </c>
      <c r="D1957" s="3">
        <v>22305.003000000001</v>
      </c>
      <c r="E1957" s="3">
        <v>9.827</v>
      </c>
      <c r="F1957" s="3">
        <v>21507.224362582099</v>
      </c>
      <c r="G1957" s="3">
        <v>5.9234809875488201</v>
      </c>
      <c r="H1957" s="3">
        <f t="shared" si="182"/>
        <v>3.5766802515915432</v>
      </c>
      <c r="I1957" s="3">
        <f t="shared" si="183"/>
        <v>0.60277612573001116</v>
      </c>
      <c r="J1957" s="26">
        <v>21853.50171</v>
      </c>
      <c r="K1957" s="26">
        <v>5.9641699790000002</v>
      </c>
      <c r="L1957" s="3">
        <f t="shared" si="184"/>
        <v>2.0242153296280665</v>
      </c>
      <c r="M1957" s="3">
        <f t="shared" si="185"/>
        <v>0.60691665604965916</v>
      </c>
    </row>
    <row r="1958" spans="1:13" x14ac:dyDescent="0.2">
      <c r="A1958" t="s">
        <v>2</v>
      </c>
      <c r="B1958" t="str">
        <f t="shared" si="180"/>
        <v>P</v>
      </c>
      <c r="C1958" t="str">
        <f t="shared" si="181"/>
        <v>S</v>
      </c>
      <c r="D1958" s="3">
        <v>30320.976999999999</v>
      </c>
      <c r="E1958" s="3">
        <v>1800.0160000000001</v>
      </c>
      <c r="F1958" s="3">
        <v>29131.663955484899</v>
      </c>
      <c r="G1958" s="3">
        <v>20.694752931594799</v>
      </c>
      <c r="H1958" s="3">
        <f t="shared" si="182"/>
        <v>3.9224100348583759</v>
      </c>
      <c r="I1958" s="3">
        <f t="shared" si="183"/>
        <v>1.149698276659474E-2</v>
      </c>
      <c r="J1958" s="26">
        <v>29436.532009999999</v>
      </c>
      <c r="K1958" s="26">
        <v>6.2528760429999997</v>
      </c>
      <c r="L1958" s="3">
        <f t="shared" si="184"/>
        <v>2.9169409349837241</v>
      </c>
      <c r="M1958" s="3">
        <f t="shared" si="185"/>
        <v>3.4737891457631486E-3</v>
      </c>
    </row>
    <row r="1959" spans="1:13" x14ac:dyDescent="0.2">
      <c r="A1959" t="s">
        <v>283</v>
      </c>
      <c r="B1959" t="str">
        <f t="shared" si="180"/>
        <v>P</v>
      </c>
      <c r="C1959" t="str">
        <f t="shared" si="181"/>
        <v>S</v>
      </c>
      <c r="D1959" s="3">
        <v>30803.151999999998</v>
      </c>
      <c r="E1959" s="3">
        <v>1800.0170000000001</v>
      </c>
      <c r="F1959" s="3">
        <v>29630.341162738499</v>
      </c>
      <c r="G1959" s="3">
        <v>21.889702796936</v>
      </c>
      <c r="H1959" s="3">
        <f t="shared" si="182"/>
        <v>3.8074377494273928</v>
      </c>
      <c r="I1959" s="3">
        <f t="shared" si="183"/>
        <v>1.2160831146003621E-2</v>
      </c>
      <c r="J1959" s="26">
        <v>29824.569800000001</v>
      </c>
      <c r="K1959" s="26">
        <v>5.888503075</v>
      </c>
      <c r="L1959" s="3">
        <f t="shared" si="184"/>
        <v>3.1768898195872848</v>
      </c>
      <c r="M1959" s="3">
        <f t="shared" si="185"/>
        <v>3.2713597010472677E-3</v>
      </c>
    </row>
    <row r="1960" spans="1:13" x14ac:dyDescent="0.2">
      <c r="A1960" t="s">
        <v>599</v>
      </c>
      <c r="B1960" t="str">
        <f t="shared" si="180"/>
        <v>P</v>
      </c>
      <c r="C1960" t="str">
        <f t="shared" si="181"/>
        <v>S</v>
      </c>
      <c r="D1960" s="3">
        <v>32382.192999999999</v>
      </c>
      <c r="E1960" s="3">
        <v>1800.02</v>
      </c>
      <c r="F1960" s="3">
        <v>31286.009692626401</v>
      </c>
      <c r="G1960" s="3">
        <v>21.715671777725198</v>
      </c>
      <c r="H1960" s="3">
        <f t="shared" si="182"/>
        <v>3.3851422829009694</v>
      </c>
      <c r="I1960" s="3">
        <f t="shared" si="183"/>
        <v>1.2064128052868967E-2</v>
      </c>
      <c r="J1960" s="26">
        <v>31463.390299999999</v>
      </c>
      <c r="K1960" s="26">
        <v>6.0052471159999996</v>
      </c>
      <c r="L1960" s="3">
        <f t="shared" si="184"/>
        <v>2.8373702176378242</v>
      </c>
      <c r="M1960" s="3">
        <f t="shared" si="185"/>
        <v>3.3362113287630137E-3</v>
      </c>
    </row>
    <row r="1961" spans="1:13" x14ac:dyDescent="0.2">
      <c r="A1961" t="s">
        <v>1326</v>
      </c>
      <c r="B1961" t="str">
        <f t="shared" si="180"/>
        <v>P</v>
      </c>
      <c r="C1961" t="str">
        <f t="shared" si="181"/>
        <v>S</v>
      </c>
      <c r="D1961" s="3">
        <v>25781.081999999999</v>
      </c>
      <c r="E1961" s="3">
        <v>141.893</v>
      </c>
      <c r="F1961" s="3">
        <v>25095.856491576302</v>
      </c>
      <c r="G1961" s="3">
        <v>29.106126070022501</v>
      </c>
      <c r="H1961" s="3">
        <f t="shared" si="182"/>
        <v>2.6578617159035325</v>
      </c>
      <c r="I1961" s="3">
        <f t="shared" si="183"/>
        <v>0.20512728654706364</v>
      </c>
      <c r="J1961" s="26">
        <v>25585.765820000001</v>
      </c>
      <c r="K1961" s="26">
        <v>5.8769130709999997</v>
      </c>
      <c r="L1961" s="3">
        <f t="shared" si="184"/>
        <v>0.75759496827944617</v>
      </c>
      <c r="M1961" s="3">
        <f t="shared" si="185"/>
        <v>4.14179210461404E-2</v>
      </c>
    </row>
    <row r="1962" spans="1:13" x14ac:dyDescent="0.2">
      <c r="A1962" t="s">
        <v>90</v>
      </c>
      <c r="B1962" t="str">
        <f t="shared" si="180"/>
        <v>P</v>
      </c>
      <c r="C1962" t="str">
        <f t="shared" si="181"/>
        <v>S</v>
      </c>
      <c r="D1962" s="3">
        <v>21723.871999999999</v>
      </c>
      <c r="E1962" s="3">
        <v>7.16</v>
      </c>
      <c r="F1962" s="3">
        <v>21141.976936540701</v>
      </c>
      <c r="G1962" s="3">
        <v>6.6660177707672101</v>
      </c>
      <c r="H1962" s="3">
        <f t="shared" si="182"/>
        <v>2.6785973672616854</v>
      </c>
      <c r="I1962" s="3">
        <f t="shared" si="183"/>
        <v>0.93100806854290641</v>
      </c>
      <c r="J1962" s="26">
        <v>21441.693080000001</v>
      </c>
      <c r="K1962" s="26">
        <v>5.5461540219999996</v>
      </c>
      <c r="L1962" s="3">
        <f t="shared" si="184"/>
        <v>1.2989347387058738</v>
      </c>
      <c r="M1962" s="3">
        <f t="shared" si="185"/>
        <v>0.7746025170391061</v>
      </c>
    </row>
    <row r="1963" spans="1:13" x14ac:dyDescent="0.2">
      <c r="A1963" t="s">
        <v>1393</v>
      </c>
      <c r="B1963" t="str">
        <f t="shared" si="180"/>
        <v>P</v>
      </c>
      <c r="C1963" t="str">
        <f t="shared" si="181"/>
        <v>S</v>
      </c>
      <c r="D1963" s="3">
        <v>22058.920999999998</v>
      </c>
      <c r="E1963" s="3">
        <v>6.2329999999999997</v>
      </c>
      <c r="F1963" s="3">
        <v>21470.6364598205</v>
      </c>
      <c r="G1963" s="3">
        <v>6.1912751197814897</v>
      </c>
      <c r="H1963" s="3">
        <f t="shared" si="182"/>
        <v>2.6668781314348897</v>
      </c>
      <c r="I1963" s="3">
        <f t="shared" si="183"/>
        <v>0.99330581097087922</v>
      </c>
      <c r="J1963" s="26">
        <v>21909.339070000002</v>
      </c>
      <c r="K1963" s="26">
        <v>5.8835799690000004</v>
      </c>
      <c r="L1963" s="3">
        <f t="shared" si="184"/>
        <v>0.67810175302770548</v>
      </c>
      <c r="M1963" s="3">
        <f t="shared" si="185"/>
        <v>0.94394031269051837</v>
      </c>
    </row>
    <row r="1964" spans="1:13" x14ac:dyDescent="0.2">
      <c r="A1964" t="s">
        <v>578</v>
      </c>
      <c r="B1964" t="str">
        <f t="shared" si="180"/>
        <v>P</v>
      </c>
      <c r="C1964" t="str">
        <f t="shared" si="181"/>
        <v>S</v>
      </c>
      <c r="D1964" s="3">
        <v>31113.657999999999</v>
      </c>
      <c r="E1964" s="3">
        <v>1800.0219999999999</v>
      </c>
      <c r="F1964" s="3">
        <v>30144.9229883679</v>
      </c>
      <c r="G1964" s="3">
        <v>24.026706933975198</v>
      </c>
      <c r="H1964" s="3">
        <f t="shared" si="182"/>
        <v>3.1135362213986522</v>
      </c>
      <c r="I1964" s="3">
        <f t="shared" si="183"/>
        <v>1.3348007376562731E-2</v>
      </c>
      <c r="J1964" s="26">
        <v>30487.725279999999</v>
      </c>
      <c r="K1964" s="26">
        <v>6.1592938899999998</v>
      </c>
      <c r="L1964" s="3">
        <f t="shared" si="184"/>
        <v>2.0117619085483316</v>
      </c>
      <c r="M1964" s="3">
        <f t="shared" si="185"/>
        <v>3.4217881170341253E-3</v>
      </c>
    </row>
    <row r="1965" spans="1:13" x14ac:dyDescent="0.2">
      <c r="A1965" t="s">
        <v>393</v>
      </c>
      <c r="B1965" t="str">
        <f t="shared" si="180"/>
        <v>P</v>
      </c>
      <c r="C1965" t="str">
        <f t="shared" si="181"/>
        <v>S</v>
      </c>
      <c r="D1965" s="3">
        <v>26585.165000000001</v>
      </c>
      <c r="E1965" s="3">
        <v>14.292</v>
      </c>
      <c r="F1965" s="3">
        <v>25922.376002995901</v>
      </c>
      <c r="G1965" s="3">
        <v>22.5523808002471</v>
      </c>
      <c r="H1965" s="3">
        <f t="shared" si="182"/>
        <v>2.493078365336832</v>
      </c>
      <c r="I1965" s="3">
        <f t="shared" si="183"/>
        <v>1.5779723481840959</v>
      </c>
      <c r="J1965" s="26">
        <v>26253.98847</v>
      </c>
      <c r="K1965" s="26">
        <v>6.2798838620000001</v>
      </c>
      <c r="L1965" s="3">
        <f t="shared" si="184"/>
        <v>1.2457192949526574</v>
      </c>
      <c r="M1965" s="3">
        <f t="shared" si="185"/>
        <v>0.43939853498460679</v>
      </c>
    </row>
    <row r="1966" spans="1:13" x14ac:dyDescent="0.2">
      <c r="A1966" t="s">
        <v>1182</v>
      </c>
      <c r="B1966" t="str">
        <f t="shared" si="180"/>
        <v>P</v>
      </c>
      <c r="C1966" t="str">
        <f t="shared" si="181"/>
        <v>S</v>
      </c>
      <c r="D1966" s="3">
        <v>26337.496999999999</v>
      </c>
      <c r="E1966" s="3">
        <v>19.166</v>
      </c>
      <c r="F1966" s="3">
        <v>25572.009454802999</v>
      </c>
      <c r="G1966" s="3">
        <v>22.8714790344238</v>
      </c>
      <c r="H1966" s="3">
        <f t="shared" si="182"/>
        <v>2.9064551775630014</v>
      </c>
      <c r="I1966" s="3">
        <f t="shared" si="183"/>
        <v>1.1933360656591776</v>
      </c>
      <c r="J1966" s="26">
        <v>26053.75547</v>
      </c>
      <c r="K1966" s="26">
        <v>5.4337878230000003</v>
      </c>
      <c r="L1966" s="3">
        <f t="shared" si="184"/>
        <v>1.0773291402747929</v>
      </c>
      <c r="M1966" s="3">
        <f t="shared" si="185"/>
        <v>0.28351183465511842</v>
      </c>
    </row>
    <row r="1967" spans="1:13" x14ac:dyDescent="0.2">
      <c r="A1967" t="s">
        <v>864</v>
      </c>
      <c r="B1967" t="str">
        <f t="shared" si="180"/>
        <v>P</v>
      </c>
      <c r="C1967" t="str">
        <f t="shared" si="181"/>
        <v>S</v>
      </c>
      <c r="D1967" s="3">
        <v>22527.706999999999</v>
      </c>
      <c r="E1967" s="3">
        <v>13.141999999999999</v>
      </c>
      <c r="F1967" s="3">
        <v>21772.138327799999</v>
      </c>
      <c r="G1967" s="3">
        <v>5.97175812721252</v>
      </c>
      <c r="H1967" s="3">
        <f t="shared" si="182"/>
        <v>3.3539528554770319</v>
      </c>
      <c r="I1967" s="3">
        <f t="shared" si="183"/>
        <v>0.45440253593155688</v>
      </c>
      <c r="J1967" s="26">
        <v>22213.350549999999</v>
      </c>
      <c r="K1967" s="26">
        <v>7.3322989940000003</v>
      </c>
      <c r="L1967" s="3">
        <f t="shared" si="184"/>
        <v>1.3954214248258792</v>
      </c>
      <c r="M1967" s="3">
        <f t="shared" si="185"/>
        <v>0.5579287014153097</v>
      </c>
    </row>
    <row r="1968" spans="1:13" x14ac:dyDescent="0.2">
      <c r="A1968" t="s">
        <v>1358</v>
      </c>
      <c r="B1968" t="str">
        <f t="shared" si="180"/>
        <v>P</v>
      </c>
      <c r="C1968" t="str">
        <f t="shared" si="181"/>
        <v>S</v>
      </c>
      <c r="D1968" s="3">
        <v>30879.882000000001</v>
      </c>
      <c r="E1968" s="3">
        <v>1800.021</v>
      </c>
      <c r="F1968" s="3">
        <v>30150.898806177898</v>
      </c>
      <c r="G1968" s="3">
        <v>33.748284101486199</v>
      </c>
      <c r="H1968" s="3">
        <f t="shared" si="182"/>
        <v>2.3607058920176676</v>
      </c>
      <c r="I1968" s="3">
        <f t="shared" si="183"/>
        <v>1.8748827986721377E-2</v>
      </c>
      <c r="J1968" s="26">
        <v>30546.40756</v>
      </c>
      <c r="K1968" s="26">
        <v>7.1890361309999999</v>
      </c>
      <c r="L1968" s="3">
        <f t="shared" si="184"/>
        <v>1.0799084012043885</v>
      </c>
      <c r="M1968" s="3">
        <f t="shared" si="185"/>
        <v>3.9938623666057231E-3</v>
      </c>
    </row>
    <row r="1969" spans="1:13" x14ac:dyDescent="0.2">
      <c r="A1969" t="s">
        <v>353</v>
      </c>
      <c r="B1969" t="str">
        <f t="shared" si="180"/>
        <v>P</v>
      </c>
      <c r="C1969" t="str">
        <f t="shared" si="181"/>
        <v>S</v>
      </c>
      <c r="D1969" s="3">
        <v>25239.94</v>
      </c>
      <c r="E1969" s="3">
        <v>226.05099999999999</v>
      </c>
      <c r="F1969" s="3">
        <v>24499.6543909629</v>
      </c>
      <c r="G1969" s="3">
        <v>23.2168400287628</v>
      </c>
      <c r="H1969" s="3">
        <f t="shared" si="182"/>
        <v>2.9329927449791828</v>
      </c>
      <c r="I1969" s="3">
        <f t="shared" si="183"/>
        <v>0.10270620359459945</v>
      </c>
      <c r="J1969" s="26">
        <v>24846.51065</v>
      </c>
      <c r="K1969" s="26">
        <v>5.8466019630000003</v>
      </c>
      <c r="L1969" s="3">
        <f t="shared" si="184"/>
        <v>1.5587570731150651</v>
      </c>
      <c r="M1969" s="3">
        <f t="shared" si="185"/>
        <v>2.5864083605027188E-2</v>
      </c>
    </row>
    <row r="1970" spans="1:13" x14ac:dyDescent="0.2">
      <c r="A1970" t="s">
        <v>1034</v>
      </c>
      <c r="B1970" t="str">
        <f t="shared" si="180"/>
        <v>P</v>
      </c>
      <c r="C1970" t="str">
        <f t="shared" si="181"/>
        <v>S</v>
      </c>
      <c r="D1970" s="3">
        <v>25350.9</v>
      </c>
      <c r="E1970" s="3">
        <v>15.85</v>
      </c>
      <c r="F1970" s="3">
        <v>24664.833505824099</v>
      </c>
      <c r="G1970" s="3">
        <v>14.5014629364013</v>
      </c>
      <c r="H1970" s="3">
        <f t="shared" si="182"/>
        <v>2.7062806218946953</v>
      </c>
      <c r="I1970" s="3">
        <f t="shared" si="183"/>
        <v>0.91491879724929337</v>
      </c>
      <c r="J1970" s="26">
        <v>25099.753720000001</v>
      </c>
      <c r="K1970" s="26">
        <v>5.7910070420000004</v>
      </c>
      <c r="L1970" s="3">
        <f t="shared" si="184"/>
        <v>0.99067993641251717</v>
      </c>
      <c r="M1970" s="3">
        <f t="shared" si="185"/>
        <v>0.36536322031545743</v>
      </c>
    </row>
    <row r="1971" spans="1:13" x14ac:dyDescent="0.2">
      <c r="A1971" t="s">
        <v>1221</v>
      </c>
      <c r="B1971" t="str">
        <f t="shared" si="180"/>
        <v>P</v>
      </c>
      <c r="C1971" t="str">
        <f t="shared" si="181"/>
        <v>S</v>
      </c>
      <c r="D1971" s="3">
        <v>29852.432000000001</v>
      </c>
      <c r="E1971" s="3">
        <v>1800.0139999999999</v>
      </c>
      <c r="F1971" s="3">
        <v>28689.685992156301</v>
      </c>
      <c r="G1971" s="3">
        <v>25.244506120681699</v>
      </c>
      <c r="H1971" s="3">
        <f t="shared" si="182"/>
        <v>3.8949791690127618</v>
      </c>
      <c r="I1971" s="3">
        <f t="shared" si="183"/>
        <v>1.4024616542250061E-2</v>
      </c>
      <c r="J1971" s="26">
        <v>28985.615870000001</v>
      </c>
      <c r="K1971" s="26">
        <v>6.8161239619999998</v>
      </c>
      <c r="L1971" s="3">
        <f t="shared" si="184"/>
        <v>2.9036700594444005</v>
      </c>
      <c r="M1971" s="3">
        <f t="shared" si="185"/>
        <v>3.7867060822860269E-3</v>
      </c>
    </row>
    <row r="1972" spans="1:13" x14ac:dyDescent="0.2">
      <c r="A1972" t="s">
        <v>988</v>
      </c>
      <c r="B1972" t="str">
        <f t="shared" ref="B1972:B2002" si="186">IF(LEFT(A1972,1)="N","N","P")</f>
        <v>P</v>
      </c>
      <c r="C1972" t="str">
        <f t="shared" si="181"/>
        <v>S</v>
      </c>
      <c r="D1972" s="3">
        <v>29108.13</v>
      </c>
      <c r="E1972" s="3">
        <v>1800.0119999999999</v>
      </c>
      <c r="F1972" s="3">
        <v>27941.751329331099</v>
      </c>
      <c r="G1972" s="3">
        <v>21.379987955093299</v>
      </c>
      <c r="H1972" s="3">
        <f t="shared" si="182"/>
        <v>4.0070546293042613</v>
      </c>
      <c r="I1972" s="3">
        <f t="shared" si="183"/>
        <v>1.1877691901550268E-2</v>
      </c>
      <c r="J1972" s="26">
        <v>28324.309969999998</v>
      </c>
      <c r="K1972" s="26">
        <v>10.504987959999999</v>
      </c>
      <c r="L1972" s="3">
        <f t="shared" si="184"/>
        <v>2.6927873071887563</v>
      </c>
      <c r="M1972" s="3">
        <f t="shared" si="185"/>
        <v>5.8360655151187876E-3</v>
      </c>
    </row>
    <row r="1973" spans="1:13" x14ac:dyDescent="0.2">
      <c r="A1973" t="s">
        <v>1959</v>
      </c>
      <c r="B1973" t="str">
        <f t="shared" si="186"/>
        <v>P</v>
      </c>
      <c r="C1973" t="str">
        <f t="shared" si="181"/>
        <v>S</v>
      </c>
      <c r="D1973" s="3">
        <v>22054.343000000001</v>
      </c>
      <c r="E1973" s="3">
        <v>5.0670000000000002</v>
      </c>
      <c r="F1973" s="3">
        <v>21296.255314344598</v>
      </c>
      <c r="G1973" s="3">
        <v>5.41432332992553</v>
      </c>
      <c r="H1973" s="3">
        <f t="shared" si="182"/>
        <v>3.437362362847999</v>
      </c>
      <c r="I1973" s="3">
        <f t="shared" si="183"/>
        <v>1.0685461476071698</v>
      </c>
      <c r="J1973" s="26">
        <v>21676.29105</v>
      </c>
      <c r="K1973" s="26">
        <v>9.5286757949999998</v>
      </c>
      <c r="L1973" s="3">
        <f t="shared" si="184"/>
        <v>1.7141836870860352</v>
      </c>
      <c r="M1973" s="3">
        <f t="shared" si="185"/>
        <v>1.8805359769094137</v>
      </c>
    </row>
    <row r="1974" spans="1:13" x14ac:dyDescent="0.2">
      <c r="A1974" t="s">
        <v>12</v>
      </c>
      <c r="B1974" t="str">
        <f t="shared" si="186"/>
        <v>P</v>
      </c>
      <c r="C1974" t="str">
        <f t="shared" si="181"/>
        <v>S</v>
      </c>
      <c r="D1974" s="3">
        <v>22435.33</v>
      </c>
      <c r="E1974" s="3">
        <v>4.6050000000000004</v>
      </c>
      <c r="F1974" s="3">
        <v>21871.317646266602</v>
      </c>
      <c r="G1974" s="3">
        <v>5.8822140693664497</v>
      </c>
      <c r="H1974" s="3">
        <f t="shared" si="182"/>
        <v>2.5139472150995781</v>
      </c>
      <c r="I1974" s="3">
        <f t="shared" si="183"/>
        <v>1.2773537609916286</v>
      </c>
      <c r="J1974" s="26">
        <v>22053.225859999999</v>
      </c>
      <c r="K1974" s="26">
        <v>5.5171709059999996</v>
      </c>
      <c r="L1974" s="3">
        <f t="shared" si="184"/>
        <v>1.7031358130234906</v>
      </c>
      <c r="M1974" s="3">
        <f t="shared" si="185"/>
        <v>1.1980827157437566</v>
      </c>
    </row>
    <row r="1975" spans="1:13" x14ac:dyDescent="0.2">
      <c r="A1975" t="s">
        <v>1127</v>
      </c>
      <c r="B1975" t="str">
        <f t="shared" si="186"/>
        <v>P</v>
      </c>
      <c r="C1975" t="str">
        <f t="shared" si="181"/>
        <v>S</v>
      </c>
      <c r="D1975" s="3">
        <v>21904.794999999998</v>
      </c>
      <c r="E1975" s="3">
        <v>6.2060000000000004</v>
      </c>
      <c r="F1975" s="3">
        <v>20933.006857080502</v>
      </c>
      <c r="G1975" s="3">
        <v>6.1994361877441397</v>
      </c>
      <c r="H1975" s="3">
        <f t="shared" si="182"/>
        <v>4.4364174278713717</v>
      </c>
      <c r="I1975" s="3">
        <f t="shared" si="183"/>
        <v>0.9989423441418207</v>
      </c>
      <c r="J1975" s="26">
        <v>21279.151450000001</v>
      </c>
      <c r="K1975" s="26">
        <v>5.7822308539999998</v>
      </c>
      <c r="L1975" s="3">
        <f t="shared" si="184"/>
        <v>2.8561944998800359</v>
      </c>
      <c r="M1975" s="3">
        <f t="shared" si="185"/>
        <v>0.93171621882049616</v>
      </c>
    </row>
    <row r="1976" spans="1:13" x14ac:dyDescent="0.2">
      <c r="A1976" t="s">
        <v>448</v>
      </c>
      <c r="B1976" t="str">
        <f t="shared" si="186"/>
        <v>P</v>
      </c>
      <c r="C1976" t="str">
        <f t="shared" si="181"/>
        <v>S</v>
      </c>
      <c r="D1976" s="3">
        <v>26673.949000000001</v>
      </c>
      <c r="E1976" s="3">
        <v>19.367999999999999</v>
      </c>
      <c r="F1976" s="3">
        <v>26101.551700874501</v>
      </c>
      <c r="G1976" s="3">
        <v>20.557575941085801</v>
      </c>
      <c r="H1976" s="3">
        <f t="shared" si="182"/>
        <v>2.1459038522023848</v>
      </c>
      <c r="I1976" s="3">
        <f t="shared" si="183"/>
        <v>1.0614196582551529</v>
      </c>
      <c r="J1976" s="26">
        <v>26433.671699999999</v>
      </c>
      <c r="K1976" s="26">
        <v>5.9244418139999997</v>
      </c>
      <c r="L1976" s="3">
        <f t="shared" si="184"/>
        <v>0.90079387945145117</v>
      </c>
      <c r="M1976" s="3">
        <f t="shared" si="185"/>
        <v>0.30588815644361833</v>
      </c>
    </row>
    <row r="1977" spans="1:13" x14ac:dyDescent="0.2">
      <c r="A1977" t="s">
        <v>233</v>
      </c>
      <c r="B1977" t="str">
        <f t="shared" si="186"/>
        <v>P</v>
      </c>
      <c r="C1977" t="str">
        <f t="shared" si="181"/>
        <v>S</v>
      </c>
      <c r="D1977" s="3">
        <v>25375.401999999998</v>
      </c>
      <c r="E1977" s="3">
        <v>59.790999999999997</v>
      </c>
      <c r="F1977" s="3">
        <v>24875.286814497998</v>
      </c>
      <c r="G1977" s="3">
        <v>7.8391852378845197</v>
      </c>
      <c r="H1977" s="3">
        <f t="shared" si="182"/>
        <v>1.9708660595879421</v>
      </c>
      <c r="I1977" s="3">
        <f t="shared" si="183"/>
        <v>0.13110978638732451</v>
      </c>
      <c r="J1977" s="26">
        <v>25036.535179999999</v>
      </c>
      <c r="K1977" s="26">
        <v>5.7256379129999999</v>
      </c>
      <c r="L1977" s="3">
        <f t="shared" si="184"/>
        <v>1.3354145877176617</v>
      </c>
      <c r="M1977" s="3">
        <f t="shared" si="185"/>
        <v>9.5760865565051603E-2</v>
      </c>
    </row>
    <row r="1978" spans="1:13" x14ac:dyDescent="0.2">
      <c r="A1978" t="s">
        <v>780</v>
      </c>
      <c r="B1978" t="str">
        <f t="shared" si="186"/>
        <v>P</v>
      </c>
      <c r="C1978" t="str">
        <f t="shared" si="181"/>
        <v>S</v>
      </c>
      <c r="D1978" s="3">
        <v>25000.855</v>
      </c>
      <c r="E1978" s="3">
        <v>11.574999999999999</v>
      </c>
      <c r="F1978" s="3">
        <v>24285.749914257001</v>
      </c>
      <c r="G1978" s="3">
        <v>7.87965607643127</v>
      </c>
      <c r="H1978" s="3">
        <f t="shared" si="182"/>
        <v>2.860322519941811</v>
      </c>
      <c r="I1978" s="3">
        <f t="shared" si="183"/>
        <v>0.68074782517764754</v>
      </c>
      <c r="J1978" s="26">
        <v>24554.177640000002</v>
      </c>
      <c r="K1978" s="26">
        <v>5.9754638670000002</v>
      </c>
      <c r="L1978" s="3">
        <f t="shared" si="184"/>
        <v>1.7866483366268788</v>
      </c>
      <c r="M1978" s="3">
        <f t="shared" si="185"/>
        <v>0.51623877900647952</v>
      </c>
    </row>
    <row r="1979" spans="1:13" x14ac:dyDescent="0.2">
      <c r="A1979" t="s">
        <v>449</v>
      </c>
      <c r="B1979" t="str">
        <f t="shared" si="186"/>
        <v>P</v>
      </c>
      <c r="C1979" t="str">
        <f t="shared" si="181"/>
        <v>S</v>
      </c>
      <c r="D1979" s="3">
        <v>22497.205000000002</v>
      </c>
      <c r="E1979" s="3">
        <v>7.0940000000000003</v>
      </c>
      <c r="F1979" s="3">
        <v>21623.120880573399</v>
      </c>
      <c r="G1979" s="3">
        <v>6.6198368072509703</v>
      </c>
      <c r="H1979" s="3">
        <f t="shared" si="182"/>
        <v>3.8853009492806021</v>
      </c>
      <c r="I1979" s="3">
        <f t="shared" si="183"/>
        <v>0.93315996719072036</v>
      </c>
      <c r="J1979" s="26">
        <v>21936.607980000001</v>
      </c>
      <c r="K1979" s="26">
        <v>5.6034078599999999</v>
      </c>
      <c r="L1979" s="3">
        <f t="shared" si="184"/>
        <v>2.4918518544859283</v>
      </c>
      <c r="M1979" s="3">
        <f t="shared" si="185"/>
        <v>0.78987987877079213</v>
      </c>
    </row>
    <row r="1980" spans="1:13" x14ac:dyDescent="0.2">
      <c r="A1980" t="s">
        <v>326</v>
      </c>
      <c r="B1980" t="str">
        <f t="shared" si="186"/>
        <v>P</v>
      </c>
      <c r="C1980" t="str">
        <f t="shared" si="181"/>
        <v>S</v>
      </c>
      <c r="D1980" s="3">
        <v>26906.97</v>
      </c>
      <c r="E1980" s="3">
        <v>7.1909999999999998</v>
      </c>
      <c r="F1980" s="3">
        <v>26263.4069722188</v>
      </c>
      <c r="G1980" s="3">
        <v>9.2585260868072492</v>
      </c>
      <c r="H1980" s="3">
        <f t="shared" si="182"/>
        <v>2.3918078764766211</v>
      </c>
      <c r="I1980" s="3">
        <f t="shared" si="183"/>
        <v>1.2875157956900638</v>
      </c>
      <c r="J1980" s="26">
        <v>26509.294099999999</v>
      </c>
      <c r="K1980" s="26">
        <v>6.2246057989999999</v>
      </c>
      <c r="L1980" s="3">
        <f t="shared" si="184"/>
        <v>1.4779661180727595</v>
      </c>
      <c r="M1980" s="3">
        <f t="shared" si="185"/>
        <v>0.8656105964399945</v>
      </c>
    </row>
    <row r="1981" spans="1:13" x14ac:dyDescent="0.2">
      <c r="A1981" t="s">
        <v>897</v>
      </c>
      <c r="B1981" t="str">
        <f t="shared" si="186"/>
        <v>P</v>
      </c>
      <c r="C1981" t="str">
        <f t="shared" si="181"/>
        <v>S</v>
      </c>
      <c r="D1981" s="3">
        <v>30574.397000000001</v>
      </c>
      <c r="E1981" s="3">
        <v>1800.018</v>
      </c>
      <c r="F1981" s="3">
        <v>29752.965905933601</v>
      </c>
      <c r="G1981" s="3">
        <v>29.036437034606902</v>
      </c>
      <c r="H1981" s="3">
        <f t="shared" si="182"/>
        <v>2.6866632694878656</v>
      </c>
      <c r="I1981" s="3">
        <f t="shared" si="183"/>
        <v>1.6131192596188983E-2</v>
      </c>
      <c r="J1981" s="26">
        <v>30049.15798</v>
      </c>
      <c r="K1981" s="26">
        <v>5.974884748</v>
      </c>
      <c r="L1981" s="3">
        <f t="shared" si="184"/>
        <v>1.7179047554069533</v>
      </c>
      <c r="M1981" s="3">
        <f t="shared" si="185"/>
        <v>3.3193472220833346E-3</v>
      </c>
    </row>
    <row r="1982" spans="1:13" x14ac:dyDescent="0.2">
      <c r="A1982" t="s">
        <v>779</v>
      </c>
      <c r="B1982" t="str">
        <f t="shared" si="186"/>
        <v>P</v>
      </c>
      <c r="C1982" t="str">
        <f t="shared" si="181"/>
        <v>S</v>
      </c>
      <c r="D1982" s="3">
        <v>26183.724999999999</v>
      </c>
      <c r="E1982" s="3">
        <v>13.763999999999999</v>
      </c>
      <c r="F1982" s="3">
        <v>25356.696727643899</v>
      </c>
      <c r="G1982" s="3">
        <v>8.3096439838409406</v>
      </c>
      <c r="H1982" s="3">
        <f t="shared" si="182"/>
        <v>3.1585585028719159</v>
      </c>
      <c r="I1982" s="3">
        <f t="shared" si="183"/>
        <v>0.60372304445226255</v>
      </c>
      <c r="J1982" s="26">
        <v>25829.320950000001</v>
      </c>
      <c r="K1982" s="26">
        <v>5.6850109099999999</v>
      </c>
      <c r="L1982" s="3">
        <f t="shared" si="184"/>
        <v>1.3535280026046614</v>
      </c>
      <c r="M1982" s="3">
        <f t="shared" si="185"/>
        <v>0.41303479439116536</v>
      </c>
    </row>
    <row r="1983" spans="1:13" x14ac:dyDescent="0.2">
      <c r="A1983" t="s">
        <v>105</v>
      </c>
      <c r="B1983" t="str">
        <f t="shared" si="186"/>
        <v>P</v>
      </c>
      <c r="C1983" t="str">
        <f t="shared" si="181"/>
        <v>S</v>
      </c>
      <c r="D1983" s="3">
        <v>22283.451000000001</v>
      </c>
      <c r="E1983" s="3">
        <v>4.484</v>
      </c>
      <c r="F1983" s="3">
        <v>21664.680710787401</v>
      </c>
      <c r="G1983" s="3">
        <v>6.5238239765167201</v>
      </c>
      <c r="H1983" s="3">
        <f t="shared" si="182"/>
        <v>2.7768153559904158</v>
      </c>
      <c r="I1983" s="3">
        <f t="shared" si="183"/>
        <v>1.4549116807575202</v>
      </c>
      <c r="J1983" s="26">
        <v>21998.455190000001</v>
      </c>
      <c r="K1983" s="26">
        <v>12.554296020000001</v>
      </c>
      <c r="L1983" s="3">
        <f t="shared" si="184"/>
        <v>1.2789572405100105</v>
      </c>
      <c r="M1983" s="3">
        <f t="shared" si="185"/>
        <v>2.7997983987511152</v>
      </c>
    </row>
    <row r="1984" spans="1:13" x14ac:dyDescent="0.2">
      <c r="A1984" t="s">
        <v>880</v>
      </c>
      <c r="B1984" t="str">
        <f t="shared" si="186"/>
        <v>P</v>
      </c>
      <c r="C1984" t="str">
        <f t="shared" si="181"/>
        <v>S</v>
      </c>
      <c r="D1984" s="3">
        <v>26379.537</v>
      </c>
      <c r="E1984" s="3">
        <v>10.802</v>
      </c>
      <c r="F1984" s="3">
        <v>25564.647090425999</v>
      </c>
      <c r="G1984" s="3">
        <v>8.8066959381103498</v>
      </c>
      <c r="H1984" s="3">
        <f t="shared" si="182"/>
        <v>3.0890986053849301</v>
      </c>
      <c r="I1984" s="3">
        <f t="shared" si="183"/>
        <v>0.81528383059714404</v>
      </c>
      <c r="J1984" s="26">
        <v>25894.021550000001</v>
      </c>
      <c r="K1984" s="26">
        <v>8.2205047610000008</v>
      </c>
      <c r="L1984" s="3">
        <f t="shared" si="184"/>
        <v>1.8405002711002811</v>
      </c>
      <c r="M1984" s="3">
        <f t="shared" si="185"/>
        <v>0.76101691918163317</v>
      </c>
    </row>
    <row r="1985" spans="1:13" x14ac:dyDescent="0.2">
      <c r="A1985" t="s">
        <v>995</v>
      </c>
      <c r="B1985" t="str">
        <f t="shared" si="186"/>
        <v>P</v>
      </c>
      <c r="C1985" t="str">
        <f t="shared" si="181"/>
        <v>S</v>
      </c>
      <c r="D1985" s="3">
        <v>25186.780999999999</v>
      </c>
      <c r="E1985" s="3">
        <v>17.916</v>
      </c>
      <c r="F1985" s="3">
        <v>24477.883688542999</v>
      </c>
      <c r="G1985" s="3">
        <v>8.22993612289428</v>
      </c>
      <c r="H1985" s="3">
        <f t="shared" si="182"/>
        <v>2.8145609852128382</v>
      </c>
      <c r="I1985" s="3">
        <f t="shared" si="183"/>
        <v>0.45936236452859341</v>
      </c>
      <c r="J1985" s="26">
        <v>24804.900890000001</v>
      </c>
      <c r="K1985" s="26">
        <v>5.9359550480000003</v>
      </c>
      <c r="L1985" s="3">
        <f t="shared" si="184"/>
        <v>1.5161926011902762</v>
      </c>
      <c r="M1985" s="3">
        <f t="shared" si="185"/>
        <v>0.3313214471980353</v>
      </c>
    </row>
    <row r="1986" spans="1:13" x14ac:dyDescent="0.2">
      <c r="A1986" t="s">
        <v>1052</v>
      </c>
      <c r="B1986" t="str">
        <f t="shared" si="186"/>
        <v>P</v>
      </c>
      <c r="C1986" t="str">
        <f t="shared" si="181"/>
        <v>S</v>
      </c>
      <c r="D1986" s="3">
        <v>22835.749</v>
      </c>
      <c r="E1986" s="3">
        <v>4.79</v>
      </c>
      <c r="F1986" s="3">
        <v>22336.703948137601</v>
      </c>
      <c r="G1986" s="3">
        <v>6.7472620010375897</v>
      </c>
      <c r="H1986" s="3">
        <f t="shared" si="182"/>
        <v>2.1853675649631565</v>
      </c>
      <c r="I1986" s="3">
        <f t="shared" si="183"/>
        <v>1.408614196458787</v>
      </c>
      <c r="J1986" s="26">
        <v>22543.03</v>
      </c>
      <c r="K1986" s="26">
        <v>5.6747000219999997</v>
      </c>
      <c r="L1986" s="3">
        <f t="shared" si="184"/>
        <v>1.2818454082675412</v>
      </c>
      <c r="M1986" s="3">
        <f t="shared" si="185"/>
        <v>1.1846972906054278</v>
      </c>
    </row>
    <row r="1987" spans="1:13" x14ac:dyDescent="0.2">
      <c r="A1987" t="s">
        <v>1211</v>
      </c>
      <c r="B1987" t="str">
        <f t="shared" si="186"/>
        <v>P</v>
      </c>
      <c r="C1987" t="str">
        <f t="shared" si="181"/>
        <v>S</v>
      </c>
      <c r="D1987" s="3">
        <v>25328.021000000001</v>
      </c>
      <c r="E1987" s="3">
        <v>11.23</v>
      </c>
      <c r="F1987" s="3">
        <v>24788.3146320542</v>
      </c>
      <c r="G1987" s="3">
        <v>11.1899509429931</v>
      </c>
      <c r="H1987" s="3">
        <f t="shared" si="182"/>
        <v>2.130866710611937</v>
      </c>
      <c r="I1987" s="3">
        <f t="shared" si="183"/>
        <v>0.99643374381060545</v>
      </c>
      <c r="J1987" s="26">
        <v>25093.417229999999</v>
      </c>
      <c r="K1987" s="26">
        <v>9.4612510200000006</v>
      </c>
      <c r="L1987" s="3">
        <f t="shared" si="184"/>
        <v>0.92626174780888537</v>
      </c>
      <c r="M1987" s="3">
        <f t="shared" si="185"/>
        <v>0.84249786464826359</v>
      </c>
    </row>
    <row r="1988" spans="1:13" x14ac:dyDescent="0.2">
      <c r="A1988" t="s">
        <v>1397</v>
      </c>
      <c r="B1988" t="str">
        <f t="shared" si="186"/>
        <v>P</v>
      </c>
      <c r="C1988" t="str">
        <f t="shared" ref="C1988:C2002" si="187" xml:space="preserve"> IF(B1988="P",LEFT(A1988,1),MID(A1988,2,1))</f>
        <v>S</v>
      </c>
      <c r="D1988" s="3">
        <v>31462.562000000002</v>
      </c>
      <c r="E1988" s="3">
        <v>1800.0160000000001</v>
      </c>
      <c r="F1988" s="3">
        <v>30624.424082441801</v>
      </c>
      <c r="G1988" s="3">
        <v>31.496810913085898</v>
      </c>
      <c r="H1988" s="3">
        <f t="shared" ref="H1988:H2002" si="188">(D1988-F1988)*100/D1988</f>
        <v>2.6639213855445103</v>
      </c>
      <c r="I1988" s="3">
        <f t="shared" ref="I1988:I2002" si="189">G1988/E1988</f>
        <v>1.7498072746623305E-2</v>
      </c>
      <c r="J1988" s="26">
        <v>30891.834900000002</v>
      </c>
      <c r="K1988" s="26">
        <v>5.9514188770000001</v>
      </c>
      <c r="L1988" s="3">
        <f t="shared" ref="L1988:L2002" si="190">(D1988-J1988)*100/D1988</f>
        <v>1.8139880026299193</v>
      </c>
      <c r="M1988" s="3">
        <f t="shared" ref="M1988:M2002" si="191">K1988/E1988</f>
        <v>3.3063144310939456E-3</v>
      </c>
    </row>
    <row r="1989" spans="1:13" x14ac:dyDescent="0.2">
      <c r="A1989" t="s">
        <v>618</v>
      </c>
      <c r="B1989" t="str">
        <f t="shared" si="186"/>
        <v>P</v>
      </c>
      <c r="C1989" t="str">
        <f t="shared" si="187"/>
        <v>S</v>
      </c>
      <c r="D1989" s="3">
        <v>22065.413</v>
      </c>
      <c r="E1989" s="3">
        <v>8.0359999999999996</v>
      </c>
      <c r="F1989" s="3">
        <v>21607.2811718308</v>
      </c>
      <c r="G1989" s="3">
        <v>6.3559658527374197</v>
      </c>
      <c r="H1989" s="3">
        <f t="shared" si="188"/>
        <v>2.0762440665361677</v>
      </c>
      <c r="I1989" s="3">
        <f t="shared" si="189"/>
        <v>0.79093651726448733</v>
      </c>
      <c r="J1989" s="26">
        <v>21797.54607</v>
      </c>
      <c r="K1989" s="26">
        <v>5.6564438340000001</v>
      </c>
      <c r="L1989" s="3">
        <f t="shared" si="190"/>
        <v>1.2139674430748255</v>
      </c>
      <c r="M1989" s="3">
        <f t="shared" si="191"/>
        <v>0.70388798332503733</v>
      </c>
    </row>
    <row r="1990" spans="1:13" x14ac:dyDescent="0.2">
      <c r="A1990" t="s">
        <v>2001</v>
      </c>
      <c r="B1990" t="str">
        <f t="shared" si="186"/>
        <v>P</v>
      </c>
      <c r="C1990" t="str">
        <f t="shared" si="187"/>
        <v>S</v>
      </c>
      <c r="D1990" s="3">
        <v>26169.613000000001</v>
      </c>
      <c r="E1990" s="3">
        <v>13.127000000000001</v>
      </c>
      <c r="F1990" s="3">
        <v>25533.820866209699</v>
      </c>
      <c r="G1990" s="3">
        <v>8.4695639610290492</v>
      </c>
      <c r="H1990" s="3">
        <f t="shared" si="188"/>
        <v>2.42950529604814</v>
      </c>
      <c r="I1990" s="3">
        <f t="shared" si="189"/>
        <v>0.64520179485252138</v>
      </c>
      <c r="J1990" s="26">
        <v>25823.62614</v>
      </c>
      <c r="K1990" s="26">
        <v>5.9602098459999997</v>
      </c>
      <c r="L1990" s="3">
        <f t="shared" si="190"/>
        <v>1.3220939109798868</v>
      </c>
      <c r="M1990" s="3">
        <f t="shared" si="191"/>
        <v>0.45404203900358037</v>
      </c>
    </row>
    <row r="1991" spans="1:13" x14ac:dyDescent="0.2">
      <c r="A1991" t="s">
        <v>556</v>
      </c>
      <c r="B1991" t="str">
        <f t="shared" si="186"/>
        <v>P</v>
      </c>
      <c r="C1991" t="str">
        <f t="shared" si="187"/>
        <v>S</v>
      </c>
      <c r="D1991" s="3">
        <v>21358.694</v>
      </c>
      <c r="E1991" s="3">
        <v>4.4409999999999998</v>
      </c>
      <c r="F1991" s="3">
        <v>20809.945819978399</v>
      </c>
      <c r="G1991" s="3">
        <v>6.1328361034393302</v>
      </c>
      <c r="H1991" s="3">
        <f t="shared" si="188"/>
        <v>2.5692028736476162</v>
      </c>
      <c r="I1991" s="3">
        <f t="shared" si="189"/>
        <v>1.3809583660075051</v>
      </c>
      <c r="J1991" s="26">
        <v>21098.90769</v>
      </c>
      <c r="K1991" s="26">
        <v>5.3876540659999996</v>
      </c>
      <c r="L1991" s="3">
        <f t="shared" si="190"/>
        <v>1.216302410624917</v>
      </c>
      <c r="M1991" s="3">
        <f t="shared" si="191"/>
        <v>1.2131623656834045</v>
      </c>
    </row>
    <row r="1992" spans="1:13" x14ac:dyDescent="0.2">
      <c r="A1992" t="s">
        <v>300</v>
      </c>
      <c r="B1992" t="str">
        <f t="shared" si="186"/>
        <v>P</v>
      </c>
      <c r="C1992" t="str">
        <f t="shared" si="187"/>
        <v>S</v>
      </c>
      <c r="D1992" s="3">
        <v>31784.704000000002</v>
      </c>
      <c r="E1992" s="3">
        <v>814.82600000000002</v>
      </c>
      <c r="F1992" s="3">
        <v>30774.248486505701</v>
      </c>
      <c r="G1992" s="3">
        <v>32.483523130416799</v>
      </c>
      <c r="H1992" s="3">
        <f t="shared" si="188"/>
        <v>3.1790622102200485</v>
      </c>
      <c r="I1992" s="3">
        <f t="shared" si="189"/>
        <v>3.986559477780139E-2</v>
      </c>
      <c r="J1992" s="26">
        <v>31160.017400000001</v>
      </c>
      <c r="K1992" s="26">
        <v>5.5501167770000004</v>
      </c>
      <c r="L1992" s="3">
        <f t="shared" si="190"/>
        <v>1.9653686251097411</v>
      </c>
      <c r="M1992" s="3">
        <f t="shared" si="191"/>
        <v>6.8114134514608033E-3</v>
      </c>
    </row>
    <row r="1993" spans="1:13" x14ac:dyDescent="0.2">
      <c r="A1993" t="s">
        <v>461</v>
      </c>
      <c r="B1993" t="str">
        <f t="shared" si="186"/>
        <v>P</v>
      </c>
      <c r="C1993" t="str">
        <f t="shared" si="187"/>
        <v>S</v>
      </c>
      <c r="D1993" s="3">
        <v>31959.241000000002</v>
      </c>
      <c r="E1993" s="3">
        <v>1052.96</v>
      </c>
      <c r="F1993" s="3">
        <v>31014.247037748999</v>
      </c>
      <c r="G1993" s="3">
        <v>30.015288114547701</v>
      </c>
      <c r="H1993" s="3">
        <f t="shared" si="188"/>
        <v>2.9568723557953169</v>
      </c>
      <c r="I1993" s="3">
        <f t="shared" si="189"/>
        <v>2.8505629952275204E-2</v>
      </c>
      <c r="J1993" s="26">
        <v>31307.869739999998</v>
      </c>
      <c r="K1993" s="26">
        <v>6.2147190569999999</v>
      </c>
      <c r="L1993" s="3">
        <f t="shared" si="190"/>
        <v>2.0381311934160249</v>
      </c>
      <c r="M1993" s="3">
        <f t="shared" si="191"/>
        <v>5.9021416359595806E-3</v>
      </c>
    </row>
    <row r="1994" spans="1:13" x14ac:dyDescent="0.2">
      <c r="A1994" t="s">
        <v>1136</v>
      </c>
      <c r="B1994" t="str">
        <f t="shared" si="186"/>
        <v>P</v>
      </c>
      <c r="C1994" t="str">
        <f t="shared" si="187"/>
        <v>S</v>
      </c>
      <c r="D1994" s="3">
        <v>22941.63</v>
      </c>
      <c r="E1994" s="3">
        <v>9.3819999999999997</v>
      </c>
      <c r="F1994" s="3">
        <v>22186.258025944499</v>
      </c>
      <c r="G1994" s="3">
        <v>6.6134650707244802</v>
      </c>
      <c r="H1994" s="3">
        <f t="shared" si="188"/>
        <v>3.2925819745828977</v>
      </c>
      <c r="I1994" s="3">
        <f t="shared" si="189"/>
        <v>0.70490994145432539</v>
      </c>
      <c r="J1994" s="26">
        <v>22536.29449</v>
      </c>
      <c r="K1994" s="26">
        <v>5.6812772750000002</v>
      </c>
      <c r="L1994" s="3">
        <f t="shared" si="190"/>
        <v>1.7668121663543557</v>
      </c>
      <c r="M1994" s="3">
        <f t="shared" si="191"/>
        <v>0.60555076476231084</v>
      </c>
    </row>
    <row r="1995" spans="1:13" x14ac:dyDescent="0.2">
      <c r="A1995" t="s">
        <v>700</v>
      </c>
      <c r="B1995" t="str">
        <f t="shared" si="186"/>
        <v>P</v>
      </c>
      <c r="C1995" t="str">
        <f t="shared" si="187"/>
        <v>S</v>
      </c>
      <c r="D1995" s="3">
        <v>23140.741999999998</v>
      </c>
      <c r="E1995" s="3">
        <v>6.6029999999999998</v>
      </c>
      <c r="F1995" s="3">
        <v>22668.620495734802</v>
      </c>
      <c r="G1995" s="3">
        <v>7.6694869995117099</v>
      </c>
      <c r="H1995" s="3">
        <f t="shared" si="188"/>
        <v>2.040217657088077</v>
      </c>
      <c r="I1995" s="3">
        <f t="shared" si="189"/>
        <v>1.1615155231730592</v>
      </c>
      <c r="J1995" s="26">
        <v>22890.3976</v>
      </c>
      <c r="K1995" s="26">
        <v>5.5505270959999997</v>
      </c>
      <c r="L1995" s="3">
        <f t="shared" si="190"/>
        <v>1.0818339360077485</v>
      </c>
      <c r="M1995" s="3">
        <f t="shared" si="191"/>
        <v>0.84060685991216111</v>
      </c>
    </row>
    <row r="1996" spans="1:13" x14ac:dyDescent="0.2">
      <c r="A1996" t="s">
        <v>554</v>
      </c>
      <c r="B1996" t="str">
        <f t="shared" si="186"/>
        <v>P</v>
      </c>
      <c r="C1996" t="str">
        <f t="shared" si="187"/>
        <v>S</v>
      </c>
      <c r="D1996" s="3">
        <v>22440.735000000001</v>
      </c>
      <c r="E1996" s="3">
        <v>5.1150000000000002</v>
      </c>
      <c r="F1996" s="3">
        <v>21805.0589445716</v>
      </c>
      <c r="G1996" s="3">
        <v>5.7146859169006303</v>
      </c>
      <c r="H1996" s="3">
        <f t="shared" si="188"/>
        <v>2.8326882137701861</v>
      </c>
      <c r="I1996" s="3">
        <f t="shared" si="189"/>
        <v>1.1172406484654214</v>
      </c>
      <c r="J1996" s="26">
        <v>22080.196360000002</v>
      </c>
      <c r="K1996" s="26">
        <v>5.4230720999999997</v>
      </c>
      <c r="L1996" s="3">
        <f t="shared" si="190"/>
        <v>1.6066258079336477</v>
      </c>
      <c r="M1996" s="3">
        <f t="shared" si="191"/>
        <v>1.0602291495601173</v>
      </c>
    </row>
    <row r="1997" spans="1:13" x14ac:dyDescent="0.2">
      <c r="A1997" t="s">
        <v>1200</v>
      </c>
      <c r="B1997" t="str">
        <f t="shared" si="186"/>
        <v>P</v>
      </c>
      <c r="C1997" t="str">
        <f t="shared" si="187"/>
        <v>S</v>
      </c>
      <c r="D1997" s="3">
        <v>32960.705999999998</v>
      </c>
      <c r="E1997" s="3">
        <v>1247.664</v>
      </c>
      <c r="F1997" s="3">
        <v>31995.6102608906</v>
      </c>
      <c r="G1997" s="3">
        <v>107.216819047927</v>
      </c>
      <c r="H1997" s="3">
        <f t="shared" si="188"/>
        <v>2.9280190148517997</v>
      </c>
      <c r="I1997" s="3">
        <f t="shared" si="189"/>
        <v>8.5934048788717965E-2</v>
      </c>
      <c r="J1997" s="26">
        <v>32582.020519999998</v>
      </c>
      <c r="K1997" s="26">
        <v>5.6857960219999999</v>
      </c>
      <c r="L1997" s="3">
        <f t="shared" si="190"/>
        <v>1.1488997838820567</v>
      </c>
      <c r="M1997" s="3">
        <f t="shared" si="191"/>
        <v>4.5571532255479037E-3</v>
      </c>
    </row>
    <row r="1998" spans="1:13" x14ac:dyDescent="0.2">
      <c r="A1998" t="s">
        <v>1258</v>
      </c>
      <c r="B1998" t="str">
        <f t="shared" si="186"/>
        <v>P</v>
      </c>
      <c r="C1998" t="str">
        <f t="shared" si="187"/>
        <v>S</v>
      </c>
      <c r="D1998" s="3">
        <v>30693.553</v>
      </c>
      <c r="E1998" s="3">
        <v>1800.03</v>
      </c>
      <c r="F1998" s="3">
        <v>29702.181333922199</v>
      </c>
      <c r="G1998" s="3">
        <v>52.400468111038201</v>
      </c>
      <c r="H1998" s="3">
        <f t="shared" si="188"/>
        <v>3.2299019474148234</v>
      </c>
      <c r="I1998" s="3">
        <f t="shared" si="189"/>
        <v>2.9110885991365812E-2</v>
      </c>
      <c r="J1998" s="26">
        <v>29976.396809999998</v>
      </c>
      <c r="K1998" s="26">
        <v>12.00329185</v>
      </c>
      <c r="L1998" s="3">
        <f t="shared" si="190"/>
        <v>2.3365043141144382</v>
      </c>
      <c r="M1998" s="3">
        <f t="shared" si="191"/>
        <v>6.6683843324833476E-3</v>
      </c>
    </row>
    <row r="1999" spans="1:13" x14ac:dyDescent="0.2">
      <c r="A1999" t="s">
        <v>197</v>
      </c>
      <c r="B1999" t="str">
        <f t="shared" si="186"/>
        <v>P</v>
      </c>
      <c r="C1999" t="str">
        <f t="shared" si="187"/>
        <v>S</v>
      </c>
      <c r="D1999" s="3">
        <v>24359.924999999999</v>
      </c>
      <c r="E1999" s="3">
        <v>19.218</v>
      </c>
      <c r="F1999" s="3">
        <v>23605.841443076399</v>
      </c>
      <c r="G1999" s="3">
        <v>8.0517470836639404</v>
      </c>
      <c r="H1999" s="3">
        <f t="shared" si="188"/>
        <v>3.0955906347150108</v>
      </c>
      <c r="I1999" s="3">
        <f t="shared" si="189"/>
        <v>0.41896904379560518</v>
      </c>
      <c r="J1999" s="26">
        <v>23773.788209999999</v>
      </c>
      <c r="K1999" s="26">
        <v>5.8748919959999997</v>
      </c>
      <c r="L1999" s="3">
        <f t="shared" si="190"/>
        <v>2.4061518662311174</v>
      </c>
      <c r="M1999" s="3">
        <f t="shared" si="191"/>
        <v>0.30569736684358412</v>
      </c>
    </row>
    <row r="2000" spans="1:13" x14ac:dyDescent="0.2">
      <c r="A2000" t="s">
        <v>1284</v>
      </c>
      <c r="B2000" t="str">
        <f t="shared" si="186"/>
        <v>P</v>
      </c>
      <c r="C2000" t="str">
        <f t="shared" si="187"/>
        <v>S</v>
      </c>
      <c r="D2000" s="3">
        <v>22014.106</v>
      </c>
      <c r="E2000" s="3">
        <v>5.931</v>
      </c>
      <c r="F2000" s="3">
        <v>21380.557805632201</v>
      </c>
      <c r="G2000" s="3">
        <v>9.0366480350494296</v>
      </c>
      <c r="H2000" s="3">
        <f t="shared" si="188"/>
        <v>2.8779192503561069</v>
      </c>
      <c r="I2000" s="3">
        <f t="shared" si="189"/>
        <v>1.5236297479429151</v>
      </c>
      <c r="J2000" s="26">
        <v>21821.55229</v>
      </c>
      <c r="K2000" s="26">
        <v>6.1350002290000001</v>
      </c>
      <c r="L2000" s="3">
        <f t="shared" si="190"/>
        <v>0.87468330533159122</v>
      </c>
      <c r="M2000" s="3">
        <f t="shared" si="191"/>
        <v>1.0343955874220199</v>
      </c>
    </row>
    <row r="2001" spans="1:13" x14ac:dyDescent="0.2">
      <c r="A2001" t="s">
        <v>883</v>
      </c>
      <c r="B2001" t="str">
        <f t="shared" si="186"/>
        <v>P</v>
      </c>
      <c r="C2001" t="str">
        <f t="shared" si="187"/>
        <v>S</v>
      </c>
      <c r="D2001" s="3">
        <v>30023.871999999999</v>
      </c>
      <c r="E2001" s="3">
        <v>774.947</v>
      </c>
      <c r="F2001" s="3">
        <v>29069.5539097168</v>
      </c>
      <c r="G2001" s="3">
        <v>35.416750192642198</v>
      </c>
      <c r="H2001" s="3">
        <f t="shared" si="188"/>
        <v>3.1785310378461484</v>
      </c>
      <c r="I2001" s="3">
        <f t="shared" si="189"/>
        <v>4.5702157944533237E-2</v>
      </c>
      <c r="J2001" s="26">
        <v>29498.82173</v>
      </c>
      <c r="K2001" s="26">
        <v>9.8331041339999992</v>
      </c>
      <c r="L2001" s="3">
        <f t="shared" si="190"/>
        <v>1.7487760073051195</v>
      </c>
      <c r="M2001" s="3">
        <f t="shared" si="191"/>
        <v>1.2688744048302657E-2</v>
      </c>
    </row>
    <row r="2002" spans="1:13" x14ac:dyDescent="0.2">
      <c r="A2002" t="s">
        <v>1413</v>
      </c>
      <c r="B2002" t="str">
        <f t="shared" si="186"/>
        <v>P</v>
      </c>
      <c r="C2002" t="str">
        <f t="shared" si="187"/>
        <v>S</v>
      </c>
      <c r="D2002" s="3">
        <v>21996.013999999999</v>
      </c>
      <c r="E2002" s="3">
        <v>7.4820000000000002</v>
      </c>
      <c r="F2002" s="3">
        <v>21349.089247804299</v>
      </c>
      <c r="G2002" s="3">
        <v>6.3602261543273899</v>
      </c>
      <c r="H2002" s="3">
        <f t="shared" si="188"/>
        <v>2.941099929267641</v>
      </c>
      <c r="I2002" s="3">
        <f t="shared" si="189"/>
        <v>0.85007032268476201</v>
      </c>
      <c r="J2002" s="26">
        <v>21764.417560000002</v>
      </c>
      <c r="K2002" s="26">
        <v>5.8770749569999996</v>
      </c>
      <c r="L2002" s="3">
        <f t="shared" si="190"/>
        <v>1.0529018575820035</v>
      </c>
      <c r="M2002" s="3">
        <f t="shared" si="191"/>
        <v>0.78549518270515895</v>
      </c>
    </row>
  </sheetData>
  <sortState xmlns:xlrd2="http://schemas.microsoft.com/office/spreadsheetml/2017/richdata2" ref="H1:J1003">
    <sortCondition ref="H1:H1003"/>
  </sortState>
  <mergeCells count="111">
    <mergeCell ref="P24:R24"/>
    <mergeCell ref="P25:R25"/>
    <mergeCell ref="P2:R2"/>
    <mergeCell ref="P3:R3"/>
    <mergeCell ref="S28:S29"/>
    <mergeCell ref="Q30:R30"/>
    <mergeCell ref="P31:P37"/>
    <mergeCell ref="Q31:R32"/>
    <mergeCell ref="S31:S32"/>
    <mergeCell ref="Q33:R34"/>
    <mergeCell ref="S33:S34"/>
    <mergeCell ref="Q35:R37"/>
    <mergeCell ref="S35:S37"/>
    <mergeCell ref="O26:O45"/>
    <mergeCell ref="P26:P30"/>
    <mergeCell ref="Q26:R26"/>
    <mergeCell ref="Q27:R27"/>
    <mergeCell ref="Q28:R29"/>
    <mergeCell ref="P38:P41"/>
    <mergeCell ref="Q38:R38"/>
    <mergeCell ref="Q39:R39"/>
    <mergeCell ref="Q40:R40"/>
    <mergeCell ref="Q41:R41"/>
    <mergeCell ref="P42:P45"/>
    <mergeCell ref="Q42:R42"/>
    <mergeCell ref="Q43:R43"/>
    <mergeCell ref="Q44:R44"/>
    <mergeCell ref="Q45:R45"/>
    <mergeCell ref="J1:K1"/>
    <mergeCell ref="L1:M1"/>
    <mergeCell ref="O4:O23"/>
    <mergeCell ref="V22:W22"/>
    <mergeCell ref="X22:Y22"/>
    <mergeCell ref="V23:W23"/>
    <mergeCell ref="X23:Y23"/>
    <mergeCell ref="T20:U20"/>
    <mergeCell ref="T21:U21"/>
    <mergeCell ref="T22:U22"/>
    <mergeCell ref="T23:U23"/>
    <mergeCell ref="V19:W19"/>
    <mergeCell ref="X19:Y19"/>
    <mergeCell ref="V20:W20"/>
    <mergeCell ref="X20:Y20"/>
    <mergeCell ref="V21:W21"/>
    <mergeCell ref="X21:Y21"/>
    <mergeCell ref="V17:W17"/>
    <mergeCell ref="X17:Y17"/>
    <mergeCell ref="V18:W18"/>
    <mergeCell ref="X18:Y18"/>
    <mergeCell ref="T17:U17"/>
    <mergeCell ref="T19:U19"/>
    <mergeCell ref="Q21:R21"/>
    <mergeCell ref="Q22:R22"/>
    <mergeCell ref="Q23:R23"/>
    <mergeCell ref="P16:P19"/>
    <mergeCell ref="P20:P23"/>
    <mergeCell ref="Q20:R20"/>
    <mergeCell ref="T16:U16"/>
    <mergeCell ref="T18:U18"/>
    <mergeCell ref="P9:P15"/>
    <mergeCell ref="Q16:R16"/>
    <mergeCell ref="Q17:R17"/>
    <mergeCell ref="Q18:R18"/>
    <mergeCell ref="Q19:R19"/>
    <mergeCell ref="Q9:R10"/>
    <mergeCell ref="Q11:R12"/>
    <mergeCell ref="Q13:R15"/>
    <mergeCell ref="V16:W16"/>
    <mergeCell ref="X16:Y16"/>
    <mergeCell ref="V11:W12"/>
    <mergeCell ref="X11:Y12"/>
    <mergeCell ref="T13:U15"/>
    <mergeCell ref="V13:W15"/>
    <mergeCell ref="X13:Y15"/>
    <mergeCell ref="S13:S15"/>
    <mergeCell ref="T9:U10"/>
    <mergeCell ref="V9:W10"/>
    <mergeCell ref="X9:Y10"/>
    <mergeCell ref="S11:S12"/>
    <mergeCell ref="T11:U12"/>
    <mergeCell ref="S9:S10"/>
    <mergeCell ref="X5:Y5"/>
    <mergeCell ref="V5:W5"/>
    <mergeCell ref="D1:E1"/>
    <mergeCell ref="F1:G1"/>
    <mergeCell ref="H1:I1"/>
    <mergeCell ref="T1:U1"/>
    <mergeCell ref="V1:W1"/>
    <mergeCell ref="X1:Y1"/>
    <mergeCell ref="T2:U2"/>
    <mergeCell ref="V2:W2"/>
    <mergeCell ref="X2:Y2"/>
    <mergeCell ref="T3:U3"/>
    <mergeCell ref="V3:W3"/>
    <mergeCell ref="X3:Y3"/>
    <mergeCell ref="X8:Y8"/>
    <mergeCell ref="V8:W8"/>
    <mergeCell ref="T8:U8"/>
    <mergeCell ref="Q8:R8"/>
    <mergeCell ref="P4:P8"/>
    <mergeCell ref="Q5:R5"/>
    <mergeCell ref="Q4:R4"/>
    <mergeCell ref="V4:W4"/>
    <mergeCell ref="T5:U5"/>
    <mergeCell ref="X4:Y4"/>
    <mergeCell ref="Q6:R7"/>
    <mergeCell ref="T4:U4"/>
    <mergeCell ref="S6:S7"/>
    <mergeCell ref="X6:Y7"/>
    <mergeCell ref="V6:W7"/>
    <mergeCell ref="T6:U7"/>
  </mergeCells>
  <conditionalFormatting sqref="F1:F1048576">
    <cfRule type="cellIs" dxfId="5" priority="6" operator="equal">
      <formula>-1</formula>
    </cfRule>
  </conditionalFormatting>
  <conditionalFormatting sqref="H3:H1048576">
    <cfRule type="cellIs" dxfId="4" priority="5" operator="greaterThan">
      <formula>5</formula>
    </cfRule>
  </conditionalFormatting>
  <conditionalFormatting sqref="I3:I1048576">
    <cfRule type="cellIs" dxfId="3" priority="4" operator="greaterThan">
      <formula>1</formula>
    </cfRule>
  </conditionalFormatting>
  <conditionalFormatting sqref="J1:J1048576">
    <cfRule type="cellIs" dxfId="2" priority="3" operator="equal">
      <formula>-1</formula>
    </cfRule>
  </conditionalFormatting>
  <conditionalFormatting sqref="L3:L1048576">
    <cfRule type="cellIs" dxfId="1" priority="2" operator="greaterThan">
      <formula>5</formula>
    </cfRule>
  </conditionalFormatting>
  <conditionalFormatting sqref="M1 M3:M1048576">
    <cfRule type="cellIs" dxfId="0" priority="1" operator="greaterThan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EC0F-BB0E-1E4A-9531-453C34F019E4}">
  <dimension ref="A1:C2000"/>
  <sheetViews>
    <sheetView workbookViewId="0">
      <selection activeCell="B1" sqref="B1:C2000"/>
    </sheetView>
  </sheetViews>
  <sheetFormatPr baseColWidth="10" defaultRowHeight="16" x14ac:dyDescent="0.2"/>
  <cols>
    <col min="1" max="1" width="26.1640625" bestFit="1" customWidth="1"/>
    <col min="2" max="3" width="12.1640625" bestFit="1" customWidth="1"/>
  </cols>
  <sheetData>
    <row r="1" spans="1:3" x14ac:dyDescent="0.2">
      <c r="A1" t="s">
        <v>1423</v>
      </c>
      <c r="B1">
        <v>32698.6803116792</v>
      </c>
      <c r="C1">
        <v>4.3369331359863201</v>
      </c>
    </row>
    <row r="2" spans="1:3" x14ac:dyDescent="0.2">
      <c r="A2" t="s">
        <v>914</v>
      </c>
      <c r="B2">
        <v>43548.621777529799</v>
      </c>
      <c r="C2">
        <v>9.9069108963012695</v>
      </c>
    </row>
    <row r="3" spans="1:3" x14ac:dyDescent="0.2">
      <c r="A3" t="s">
        <v>558</v>
      </c>
      <c r="B3">
        <v>32326.399566637901</v>
      </c>
      <c r="C3">
        <v>5.1383090019226003</v>
      </c>
    </row>
    <row r="4" spans="1:3" x14ac:dyDescent="0.2">
      <c r="A4" t="s">
        <v>615</v>
      </c>
      <c r="B4">
        <v>40687.855372657898</v>
      </c>
      <c r="C4">
        <v>11.718414068222</v>
      </c>
    </row>
    <row r="5" spans="1:3" x14ac:dyDescent="0.2">
      <c r="A5" t="s">
        <v>509</v>
      </c>
      <c r="B5">
        <v>33055.7270206424</v>
      </c>
      <c r="C5">
        <v>6.9668040275573704</v>
      </c>
    </row>
    <row r="6" spans="1:3" x14ac:dyDescent="0.2">
      <c r="A6" t="s">
        <v>499</v>
      </c>
      <c r="B6">
        <v>28318.912104139999</v>
      </c>
      <c r="C6">
        <v>5.0857770442962602</v>
      </c>
    </row>
    <row r="7" spans="1:3" x14ac:dyDescent="0.2">
      <c r="A7" t="s">
        <v>534</v>
      </c>
      <c r="B7">
        <v>28459.559647159102</v>
      </c>
      <c r="C7">
        <v>8.4616928100585902</v>
      </c>
    </row>
    <row r="8" spans="1:3" x14ac:dyDescent="0.2">
      <c r="A8" t="s">
        <v>639</v>
      </c>
      <c r="B8">
        <v>32857.3772906265</v>
      </c>
      <c r="C8">
        <v>4.53706526756286</v>
      </c>
    </row>
    <row r="9" spans="1:3" x14ac:dyDescent="0.2">
      <c r="A9" t="s">
        <v>328</v>
      </c>
      <c r="B9">
        <v>39526.678179824099</v>
      </c>
      <c r="C9">
        <v>7.8496010303497297</v>
      </c>
    </row>
    <row r="10" spans="1:3" x14ac:dyDescent="0.2">
      <c r="A10" t="s">
        <v>43</v>
      </c>
      <c r="B10">
        <v>28917.613586200001</v>
      </c>
      <c r="C10">
        <v>4.9305768013000399</v>
      </c>
    </row>
    <row r="11" spans="1:3" x14ac:dyDescent="0.2">
      <c r="A11" t="s">
        <v>93</v>
      </c>
      <c r="B11">
        <v>27373.8564261395</v>
      </c>
      <c r="C11">
        <v>3.6295959949493399</v>
      </c>
    </row>
    <row r="12" spans="1:3" x14ac:dyDescent="0.2">
      <c r="A12" t="s">
        <v>835</v>
      </c>
      <c r="B12">
        <v>27153.161387455399</v>
      </c>
      <c r="C12">
        <v>7.17740702629089</v>
      </c>
    </row>
    <row r="13" spans="1:3" x14ac:dyDescent="0.2">
      <c r="A13" t="s">
        <v>1248</v>
      </c>
      <c r="B13">
        <v>40658.358814345003</v>
      </c>
      <c r="C13">
        <v>5.7322492599487296</v>
      </c>
    </row>
    <row r="14" spans="1:3" x14ac:dyDescent="0.2">
      <c r="A14" t="s">
        <v>447</v>
      </c>
      <c r="B14">
        <v>27136.3089266305</v>
      </c>
      <c r="C14">
        <v>7.9052431583404497</v>
      </c>
    </row>
    <row r="15" spans="1:3" x14ac:dyDescent="0.2">
      <c r="A15" t="s">
        <v>230</v>
      </c>
      <c r="B15">
        <v>32863.254536161301</v>
      </c>
      <c r="C15">
        <v>3.0543239116668701</v>
      </c>
    </row>
    <row r="16" spans="1:3" x14ac:dyDescent="0.2">
      <c r="A16" t="s">
        <v>726</v>
      </c>
      <c r="B16">
        <v>34201.3042487614</v>
      </c>
      <c r="C16">
        <v>7.4407880306243896</v>
      </c>
    </row>
    <row r="17" spans="1:3" x14ac:dyDescent="0.2">
      <c r="A17" t="s">
        <v>1429</v>
      </c>
      <c r="B17">
        <v>39891.553884601199</v>
      </c>
      <c r="C17">
        <v>5.3682172298431396</v>
      </c>
    </row>
    <row r="18" spans="1:3" x14ac:dyDescent="0.2">
      <c r="A18" t="s">
        <v>589</v>
      </c>
      <c r="B18">
        <v>40402.865390763203</v>
      </c>
      <c r="C18">
        <v>5.4973690509796098</v>
      </c>
    </row>
    <row r="19" spans="1:3" x14ac:dyDescent="0.2">
      <c r="A19" t="s">
        <v>1472</v>
      </c>
      <c r="B19">
        <v>39001.171133620497</v>
      </c>
      <c r="C19">
        <v>6.9299829006194997</v>
      </c>
    </row>
    <row r="20" spans="1:3" x14ac:dyDescent="0.2">
      <c r="A20" t="s">
        <v>1231</v>
      </c>
      <c r="B20">
        <v>30939.479841870001</v>
      </c>
      <c r="C20">
        <v>5.3336730003356898</v>
      </c>
    </row>
    <row r="21" spans="1:3" x14ac:dyDescent="0.2">
      <c r="A21" t="s">
        <v>636</v>
      </c>
      <c r="B21">
        <v>39401.441780715199</v>
      </c>
      <c r="C21">
        <v>6.1225919723510698</v>
      </c>
    </row>
    <row r="22" spans="1:3" x14ac:dyDescent="0.2">
      <c r="A22" t="s">
        <v>18</v>
      </c>
      <c r="B22">
        <v>41062.190625201802</v>
      </c>
      <c r="C22">
        <v>6.3878879547119096</v>
      </c>
    </row>
    <row r="23" spans="1:3" x14ac:dyDescent="0.2">
      <c r="A23" t="s">
        <v>1083</v>
      </c>
      <c r="B23">
        <v>26109.528516213199</v>
      </c>
      <c r="C23">
        <v>5.2279598712921098</v>
      </c>
    </row>
    <row r="24" spans="1:3" x14ac:dyDescent="0.2">
      <c r="A24" t="s">
        <v>320</v>
      </c>
      <c r="B24">
        <v>27177.1177757812</v>
      </c>
      <c r="C24">
        <v>4.62462878227233</v>
      </c>
    </row>
    <row r="25" spans="1:3" x14ac:dyDescent="0.2">
      <c r="A25" t="s">
        <v>1217</v>
      </c>
      <c r="B25">
        <v>38368.331560895604</v>
      </c>
      <c r="C25">
        <v>4.7332689762115399</v>
      </c>
    </row>
    <row r="26" spans="1:3" x14ac:dyDescent="0.2">
      <c r="A26" t="s">
        <v>317</v>
      </c>
      <c r="B26">
        <v>39664.403682730401</v>
      </c>
      <c r="C26">
        <v>6.3330931663513104</v>
      </c>
    </row>
    <row r="27" spans="1:3" x14ac:dyDescent="0.2">
      <c r="A27" t="s">
        <v>668</v>
      </c>
      <c r="B27">
        <v>39507.878915386304</v>
      </c>
      <c r="C27">
        <v>3.5016129016876198</v>
      </c>
    </row>
    <row r="28" spans="1:3" x14ac:dyDescent="0.2">
      <c r="A28" t="s">
        <v>1180</v>
      </c>
      <c r="B28">
        <v>28535.7938872952</v>
      </c>
      <c r="C28">
        <v>7.1910190582275302</v>
      </c>
    </row>
    <row r="29" spans="1:3" x14ac:dyDescent="0.2">
      <c r="A29" t="s">
        <v>658</v>
      </c>
      <c r="B29">
        <v>27894.417298110799</v>
      </c>
      <c r="C29">
        <v>3.9079611301422101</v>
      </c>
    </row>
    <row r="30" spans="1:3" x14ac:dyDescent="0.2">
      <c r="A30" t="s">
        <v>1476</v>
      </c>
      <c r="B30">
        <v>31725.123988867701</v>
      </c>
      <c r="C30">
        <v>8.4858818054199201</v>
      </c>
    </row>
    <row r="31" spans="1:3" x14ac:dyDescent="0.2">
      <c r="A31" t="s">
        <v>1518</v>
      </c>
      <c r="B31">
        <v>39635.196986393603</v>
      </c>
      <c r="C31">
        <v>6.46412897109985</v>
      </c>
    </row>
    <row r="32" spans="1:3" x14ac:dyDescent="0.2">
      <c r="A32" t="s">
        <v>23</v>
      </c>
      <c r="B32">
        <v>28472.853613668001</v>
      </c>
      <c r="C32">
        <v>3.9597709178924498</v>
      </c>
    </row>
    <row r="33" spans="1:3" x14ac:dyDescent="0.2">
      <c r="A33" t="s">
        <v>693</v>
      </c>
      <c r="B33">
        <v>32703.136570390601</v>
      </c>
      <c r="C33">
        <v>5.4691529273986799</v>
      </c>
    </row>
    <row r="34" spans="1:3" x14ac:dyDescent="0.2">
      <c r="A34" t="s">
        <v>690</v>
      </c>
      <c r="B34">
        <v>41206.514807767999</v>
      </c>
      <c r="C34">
        <v>4.1237878799438397</v>
      </c>
    </row>
    <row r="35" spans="1:3" x14ac:dyDescent="0.2">
      <c r="A35" t="s">
        <v>253</v>
      </c>
      <c r="B35">
        <v>41704.496586923997</v>
      </c>
      <c r="C35">
        <v>5.3577070236206001</v>
      </c>
    </row>
    <row r="36" spans="1:3" x14ac:dyDescent="0.2">
      <c r="A36" t="s">
        <v>1288</v>
      </c>
      <c r="B36">
        <v>26076.4387938992</v>
      </c>
      <c r="C36">
        <v>4.1372230052947998</v>
      </c>
    </row>
    <row r="37" spans="1:3" x14ac:dyDescent="0.2">
      <c r="A37" t="s">
        <v>247</v>
      </c>
      <c r="B37">
        <v>37543.146563380898</v>
      </c>
      <c r="C37">
        <v>3.6438670158386199</v>
      </c>
    </row>
    <row r="38" spans="1:3" x14ac:dyDescent="0.2">
      <c r="A38" t="s">
        <v>1335</v>
      </c>
      <c r="B38">
        <v>31238.525460008801</v>
      </c>
      <c r="C38">
        <v>7.2926101684570304</v>
      </c>
    </row>
    <row r="39" spans="1:3" x14ac:dyDescent="0.2">
      <c r="A39" t="s">
        <v>119</v>
      </c>
      <c r="B39">
        <v>31584.8747545972</v>
      </c>
      <c r="C39">
        <v>2.9979901313781698</v>
      </c>
    </row>
    <row r="40" spans="1:3" x14ac:dyDescent="0.2">
      <c r="A40" t="s">
        <v>303</v>
      </c>
      <c r="B40">
        <v>38352.306566364401</v>
      </c>
      <c r="C40">
        <v>3.93519067764282</v>
      </c>
    </row>
    <row r="41" spans="1:3" x14ac:dyDescent="0.2">
      <c r="A41" t="s">
        <v>833</v>
      </c>
      <c r="B41">
        <v>39657.145618643699</v>
      </c>
      <c r="C41">
        <v>5.5021178722381503</v>
      </c>
    </row>
    <row r="42" spans="1:3" x14ac:dyDescent="0.2">
      <c r="A42" t="s">
        <v>581</v>
      </c>
      <c r="B42">
        <v>38255.882477151798</v>
      </c>
      <c r="C42">
        <v>3.5286839008331299</v>
      </c>
    </row>
    <row r="43" spans="1:3" x14ac:dyDescent="0.2">
      <c r="A43" t="s">
        <v>1203</v>
      </c>
      <c r="B43">
        <v>27422.219872466099</v>
      </c>
      <c r="C43">
        <v>3.79526686668396</v>
      </c>
    </row>
    <row r="44" spans="1:3" x14ac:dyDescent="0.2">
      <c r="A44" t="s">
        <v>656</v>
      </c>
      <c r="B44">
        <v>26434.3573312726</v>
      </c>
      <c r="C44">
        <v>3.6828470230102499</v>
      </c>
    </row>
    <row r="45" spans="1:3" x14ac:dyDescent="0.2">
      <c r="A45" t="s">
        <v>931</v>
      </c>
      <c r="B45">
        <v>39611.405765929303</v>
      </c>
      <c r="C45">
        <v>5.8842880725860596</v>
      </c>
    </row>
    <row r="46" spans="1:3" x14ac:dyDescent="0.2">
      <c r="A46" t="s">
        <v>241</v>
      </c>
      <c r="B46">
        <v>37230.951437848104</v>
      </c>
      <c r="C46">
        <v>2.7375411987304599</v>
      </c>
    </row>
    <row r="47" spans="1:3" x14ac:dyDescent="0.2">
      <c r="A47" t="s">
        <v>887</v>
      </c>
      <c r="B47">
        <v>33080.873549327502</v>
      </c>
      <c r="C47">
        <v>4.5953009128570503</v>
      </c>
    </row>
    <row r="48" spans="1:3" x14ac:dyDescent="0.2">
      <c r="A48" t="s">
        <v>875</v>
      </c>
      <c r="B48">
        <v>26973.524319054799</v>
      </c>
      <c r="C48">
        <v>3.18948197364807</v>
      </c>
    </row>
    <row r="49" spans="1:3" x14ac:dyDescent="0.2">
      <c r="A49" t="s">
        <v>1329</v>
      </c>
      <c r="B49">
        <v>31306.648286740201</v>
      </c>
      <c r="C49">
        <v>3.6336088180541899</v>
      </c>
    </row>
    <row r="50" spans="1:3" x14ac:dyDescent="0.2">
      <c r="A50" t="s">
        <v>1447</v>
      </c>
      <c r="B50">
        <v>31784.569384189701</v>
      </c>
      <c r="C50">
        <v>3.6276433467864901</v>
      </c>
    </row>
    <row r="51" spans="1:3" x14ac:dyDescent="0.2">
      <c r="A51" t="s">
        <v>212</v>
      </c>
      <c r="B51">
        <v>31394.922793175701</v>
      </c>
      <c r="C51">
        <v>4.4419250488281197</v>
      </c>
    </row>
    <row r="52" spans="1:3" x14ac:dyDescent="0.2">
      <c r="A52" t="s">
        <v>384</v>
      </c>
      <c r="B52">
        <v>39197.966946882203</v>
      </c>
      <c r="C52">
        <v>6.2502968311309797</v>
      </c>
    </row>
    <row r="53" spans="1:3" x14ac:dyDescent="0.2">
      <c r="A53" t="s">
        <v>1519</v>
      </c>
      <c r="B53">
        <v>38064.135739697798</v>
      </c>
      <c r="C53">
        <v>4.7115137577056796</v>
      </c>
    </row>
    <row r="54" spans="1:3" x14ac:dyDescent="0.2">
      <c r="A54" t="s">
        <v>1403</v>
      </c>
      <c r="B54">
        <v>31942.397230406001</v>
      </c>
      <c r="C54">
        <v>6.1331019401550204</v>
      </c>
    </row>
    <row r="55" spans="1:3" x14ac:dyDescent="0.2">
      <c r="A55" t="s">
        <v>73</v>
      </c>
      <c r="B55">
        <v>32014.302943574799</v>
      </c>
      <c r="C55">
        <v>2.9864399433135902</v>
      </c>
    </row>
    <row r="56" spans="1:3" x14ac:dyDescent="0.2">
      <c r="A56" t="s">
        <v>472</v>
      </c>
      <c r="B56">
        <v>39454.192043328097</v>
      </c>
      <c r="C56">
        <v>5.0862550735473597</v>
      </c>
    </row>
    <row r="57" spans="1:3" x14ac:dyDescent="0.2">
      <c r="A57" t="s">
        <v>1485</v>
      </c>
      <c r="B57">
        <v>28102.403678641302</v>
      </c>
      <c r="C57">
        <v>5.3500249385833696</v>
      </c>
    </row>
    <row r="58" spans="1:3" x14ac:dyDescent="0.2">
      <c r="A58" t="s">
        <v>200</v>
      </c>
      <c r="B58">
        <v>30728.173939345699</v>
      </c>
      <c r="C58">
        <v>5.1170248985290501</v>
      </c>
    </row>
    <row r="59" spans="1:3" x14ac:dyDescent="0.2">
      <c r="A59" t="s">
        <v>1988</v>
      </c>
      <c r="B59">
        <v>32045.4970611475</v>
      </c>
      <c r="C59">
        <v>5.7270131111145002</v>
      </c>
    </row>
    <row r="60" spans="1:3" x14ac:dyDescent="0.2">
      <c r="A60" t="s">
        <v>737</v>
      </c>
      <c r="B60">
        <v>25645.545994557699</v>
      </c>
      <c r="C60">
        <v>3.8189399242401101</v>
      </c>
    </row>
    <row r="61" spans="1:3" x14ac:dyDescent="0.2">
      <c r="A61" t="s">
        <v>800</v>
      </c>
      <c r="B61">
        <v>30993.5353831465</v>
      </c>
      <c r="C61">
        <v>2.2406699657440101</v>
      </c>
    </row>
    <row r="62" spans="1:3" x14ac:dyDescent="0.2">
      <c r="A62" t="s">
        <v>261</v>
      </c>
      <c r="B62">
        <v>38458.062863183797</v>
      </c>
      <c r="C62">
        <v>2.8062999248504599</v>
      </c>
    </row>
    <row r="63" spans="1:3" x14ac:dyDescent="0.2">
      <c r="A63" t="s">
        <v>74</v>
      </c>
      <c r="B63">
        <v>32205.8268888969</v>
      </c>
      <c r="C63">
        <v>2.8991291522979701</v>
      </c>
    </row>
    <row r="64" spans="1:3" x14ac:dyDescent="0.2">
      <c r="A64" t="s">
        <v>1337</v>
      </c>
      <c r="B64">
        <v>26972.6098125844</v>
      </c>
      <c r="C64">
        <v>2.7019550800323402</v>
      </c>
    </row>
    <row r="65" spans="1:3" x14ac:dyDescent="0.2">
      <c r="A65" t="s">
        <v>489</v>
      </c>
      <c r="B65">
        <v>26586.3953174173</v>
      </c>
      <c r="C65">
        <v>3.0315530300140301</v>
      </c>
    </row>
    <row r="66" spans="1:3" x14ac:dyDescent="0.2">
      <c r="A66" t="s">
        <v>1470</v>
      </c>
      <c r="B66">
        <v>26813.731421605298</v>
      </c>
      <c r="C66">
        <v>4.7324237823486301</v>
      </c>
    </row>
    <row r="67" spans="1:3" x14ac:dyDescent="0.2">
      <c r="A67" t="s">
        <v>355</v>
      </c>
      <c r="B67">
        <v>26783.651989238999</v>
      </c>
      <c r="C67">
        <v>7.4565000534057599</v>
      </c>
    </row>
    <row r="68" spans="1:3" x14ac:dyDescent="0.2">
      <c r="A68" t="s">
        <v>404</v>
      </c>
      <c r="B68">
        <v>38304.3554564929</v>
      </c>
      <c r="C68">
        <v>2.88961482048034</v>
      </c>
    </row>
    <row r="69" spans="1:3" x14ac:dyDescent="0.2">
      <c r="A69" t="s">
        <v>238</v>
      </c>
      <c r="B69">
        <v>25550.620876078799</v>
      </c>
      <c r="C69">
        <v>4.1046040058135898</v>
      </c>
    </row>
    <row r="70" spans="1:3" x14ac:dyDescent="0.2">
      <c r="A70" t="s">
        <v>1407</v>
      </c>
      <c r="B70">
        <v>38448.141006858998</v>
      </c>
      <c r="C70">
        <v>3.7880911827087398</v>
      </c>
    </row>
    <row r="71" spans="1:3" x14ac:dyDescent="0.2">
      <c r="A71" t="s">
        <v>256</v>
      </c>
      <c r="B71">
        <v>26668.177022841101</v>
      </c>
      <c r="C71">
        <v>4.02530717849731</v>
      </c>
    </row>
    <row r="72" spans="1:3" x14ac:dyDescent="0.2">
      <c r="A72" t="s">
        <v>1338</v>
      </c>
      <c r="B72">
        <v>38254.5143716081</v>
      </c>
      <c r="C72">
        <v>3.2314219474792401</v>
      </c>
    </row>
    <row r="73" spans="1:3" x14ac:dyDescent="0.2">
      <c r="A73" t="s">
        <v>439</v>
      </c>
      <c r="B73">
        <v>30757.6022184016</v>
      </c>
      <c r="C73">
        <v>3.2513349056243799</v>
      </c>
    </row>
    <row r="74" spans="1:3" x14ac:dyDescent="0.2">
      <c r="A74" t="s">
        <v>772</v>
      </c>
      <c r="B74">
        <v>37762.954229062903</v>
      </c>
      <c r="C74">
        <v>2.4166440963745099</v>
      </c>
    </row>
    <row r="75" spans="1:3" x14ac:dyDescent="0.2">
      <c r="A75" t="s">
        <v>1146</v>
      </c>
      <c r="B75">
        <v>30821.390960609799</v>
      </c>
      <c r="C75">
        <v>3.27201199531555</v>
      </c>
    </row>
    <row r="76" spans="1:3" x14ac:dyDescent="0.2">
      <c r="A76" t="s">
        <v>1219</v>
      </c>
      <c r="B76">
        <v>25563.8378169442</v>
      </c>
      <c r="C76">
        <v>3.7253267765045099</v>
      </c>
    </row>
    <row r="77" spans="1:3" x14ac:dyDescent="0.2">
      <c r="A77" t="s">
        <v>167</v>
      </c>
      <c r="B77">
        <v>36716.718224401797</v>
      </c>
      <c r="C77">
        <v>6.4041030406951904</v>
      </c>
    </row>
    <row r="78" spans="1:3" x14ac:dyDescent="0.2">
      <c r="A78" t="s">
        <v>1313</v>
      </c>
      <c r="B78">
        <v>27294.6416545754</v>
      </c>
      <c r="C78">
        <v>8.7136471271514893</v>
      </c>
    </row>
    <row r="79" spans="1:3" x14ac:dyDescent="0.2">
      <c r="A79" t="s">
        <v>533</v>
      </c>
      <c r="B79">
        <v>31529.961089827801</v>
      </c>
      <c r="C79">
        <v>3.4166877269744802</v>
      </c>
    </row>
    <row r="80" spans="1:3" x14ac:dyDescent="0.2">
      <c r="A80" t="s">
        <v>1153</v>
      </c>
      <c r="B80">
        <v>38927.590300809003</v>
      </c>
      <c r="C80">
        <v>2.0228860378265301</v>
      </c>
    </row>
    <row r="81" spans="1:3" x14ac:dyDescent="0.2">
      <c r="A81" t="s">
        <v>1249</v>
      </c>
      <c r="B81">
        <v>30634.618979599101</v>
      </c>
      <c r="C81">
        <v>2.45682501792907</v>
      </c>
    </row>
    <row r="82" spans="1:3" x14ac:dyDescent="0.2">
      <c r="A82" t="s">
        <v>568</v>
      </c>
      <c r="B82">
        <v>30403.775458247499</v>
      </c>
      <c r="C82">
        <v>4.9846057891845703</v>
      </c>
    </row>
    <row r="83" spans="1:3" x14ac:dyDescent="0.2">
      <c r="A83" t="s">
        <v>846</v>
      </c>
      <c r="B83">
        <v>38230.654139110797</v>
      </c>
      <c r="C83">
        <v>2.4000329971313401</v>
      </c>
    </row>
    <row r="84" spans="1:3" x14ac:dyDescent="0.2">
      <c r="A84" t="s">
        <v>323</v>
      </c>
      <c r="B84">
        <v>28776.291094659398</v>
      </c>
      <c r="C84">
        <v>5.9936728477478001</v>
      </c>
    </row>
    <row r="85" spans="1:3" x14ac:dyDescent="0.2">
      <c r="A85" t="s">
        <v>825</v>
      </c>
      <c r="B85">
        <v>27259.470075383098</v>
      </c>
      <c r="C85">
        <v>2.9665741920471098</v>
      </c>
    </row>
    <row r="86" spans="1:3" x14ac:dyDescent="0.2">
      <c r="A86" t="s">
        <v>127</v>
      </c>
      <c r="B86">
        <v>37332.7734722772</v>
      </c>
      <c r="C86">
        <v>3.0923697948455802</v>
      </c>
    </row>
    <row r="87" spans="1:3" x14ac:dyDescent="0.2">
      <c r="A87" t="s">
        <v>310</v>
      </c>
      <c r="B87">
        <v>31735.2961514983</v>
      </c>
      <c r="C87">
        <v>4.0666582584381104</v>
      </c>
    </row>
    <row r="88" spans="1:3" x14ac:dyDescent="0.2">
      <c r="A88" t="s">
        <v>19</v>
      </c>
      <c r="B88">
        <v>40184.329638508803</v>
      </c>
      <c r="C88">
        <v>2.0324997901916499</v>
      </c>
    </row>
    <row r="89" spans="1:3" x14ac:dyDescent="0.2">
      <c r="A89" t="s">
        <v>1135</v>
      </c>
      <c r="B89">
        <v>37158.878509627699</v>
      </c>
      <c r="C89">
        <v>2.1166698932647701</v>
      </c>
    </row>
    <row r="90" spans="1:3" x14ac:dyDescent="0.2">
      <c r="A90" t="s">
        <v>987</v>
      </c>
      <c r="B90">
        <v>30614.693030589999</v>
      </c>
      <c r="C90">
        <v>4.3180391788482604</v>
      </c>
    </row>
    <row r="91" spans="1:3" x14ac:dyDescent="0.2">
      <c r="A91" t="s">
        <v>1163</v>
      </c>
      <c r="B91">
        <v>37567.949562632399</v>
      </c>
      <c r="C91">
        <v>2.3883388042449898</v>
      </c>
    </row>
    <row r="92" spans="1:3" x14ac:dyDescent="0.2">
      <c r="A92" t="s">
        <v>85</v>
      </c>
      <c r="B92">
        <v>30404.778427716999</v>
      </c>
      <c r="C92">
        <v>2.8568339347839302</v>
      </c>
    </row>
    <row r="93" spans="1:3" x14ac:dyDescent="0.2">
      <c r="A93" t="s">
        <v>116</v>
      </c>
      <c r="B93">
        <v>26569.741839900998</v>
      </c>
      <c r="C93">
        <v>1.8371839523315401</v>
      </c>
    </row>
    <row r="94" spans="1:3" x14ac:dyDescent="0.2">
      <c r="A94" t="s">
        <v>1077</v>
      </c>
      <c r="B94">
        <v>26332.747616412998</v>
      </c>
      <c r="C94">
        <v>1.86999607086181</v>
      </c>
    </row>
    <row r="95" spans="1:3" x14ac:dyDescent="0.2">
      <c r="A95" t="s">
        <v>637</v>
      </c>
      <c r="B95">
        <v>30205.966655497301</v>
      </c>
      <c r="C95">
        <v>5.2924509048461896</v>
      </c>
    </row>
    <row r="96" spans="1:3" x14ac:dyDescent="0.2">
      <c r="A96" t="s">
        <v>506</v>
      </c>
      <c r="B96">
        <v>37274.341278980603</v>
      </c>
      <c r="C96">
        <v>2.0240838527679399</v>
      </c>
    </row>
    <row r="97" spans="1:3" x14ac:dyDescent="0.2">
      <c r="A97" t="s">
        <v>1972</v>
      </c>
      <c r="B97">
        <v>37404.9137181923</v>
      </c>
      <c r="C97">
        <v>2.03025221824646</v>
      </c>
    </row>
    <row r="98" spans="1:3" x14ac:dyDescent="0.2">
      <c r="A98" t="s">
        <v>290</v>
      </c>
      <c r="B98">
        <v>30488.705142905401</v>
      </c>
      <c r="C98">
        <v>2.6987311840057302</v>
      </c>
    </row>
    <row r="99" spans="1:3" x14ac:dyDescent="0.2">
      <c r="A99" t="s">
        <v>1523</v>
      </c>
      <c r="B99">
        <v>36791.614135244003</v>
      </c>
      <c r="C99">
        <v>2.0053179264068599</v>
      </c>
    </row>
    <row r="100" spans="1:3" x14ac:dyDescent="0.2">
      <c r="A100" t="s">
        <v>536</v>
      </c>
      <c r="B100">
        <v>37321.527268295496</v>
      </c>
      <c r="C100">
        <v>2.1918451786041202</v>
      </c>
    </row>
    <row r="101" spans="1:3" x14ac:dyDescent="0.2">
      <c r="A101" t="s">
        <v>1534</v>
      </c>
      <c r="B101">
        <v>25894.361547720298</v>
      </c>
      <c r="C101">
        <v>1.9220838546752901</v>
      </c>
    </row>
    <row r="102" spans="1:3" x14ac:dyDescent="0.2">
      <c r="A102" t="s">
        <v>504</v>
      </c>
      <c r="B102">
        <v>29245.169157538301</v>
      </c>
      <c r="C102">
        <v>2.2054140567779501</v>
      </c>
    </row>
    <row r="103" spans="1:3" x14ac:dyDescent="0.2">
      <c r="A103" t="s">
        <v>1198</v>
      </c>
      <c r="B103">
        <v>36889.802213926698</v>
      </c>
      <c r="C103">
        <v>1.80498695373535</v>
      </c>
    </row>
    <row r="104" spans="1:3" x14ac:dyDescent="0.2">
      <c r="A104" t="s">
        <v>1491</v>
      </c>
      <c r="B104">
        <v>36807.5860025273</v>
      </c>
      <c r="C104">
        <v>2.2292280197143501</v>
      </c>
    </row>
    <row r="105" spans="1:3" x14ac:dyDescent="0.2">
      <c r="A105" t="s">
        <v>1439</v>
      </c>
      <c r="B105">
        <v>30823.8330882513</v>
      </c>
      <c r="C105">
        <v>3.7931320667266801</v>
      </c>
    </row>
    <row r="106" spans="1:3" x14ac:dyDescent="0.2">
      <c r="A106" t="s">
        <v>75</v>
      </c>
      <c r="B106">
        <v>29816.175122083201</v>
      </c>
      <c r="C106">
        <v>3.3063290119171098</v>
      </c>
    </row>
    <row r="107" spans="1:3" x14ac:dyDescent="0.2">
      <c r="A107" t="s">
        <v>580</v>
      </c>
      <c r="B107">
        <v>37390.955575252403</v>
      </c>
      <c r="C107">
        <v>2.45489406585693</v>
      </c>
    </row>
    <row r="108" spans="1:3" x14ac:dyDescent="0.2">
      <c r="A108" t="s">
        <v>270</v>
      </c>
      <c r="B108">
        <v>30102.683205284298</v>
      </c>
      <c r="C108">
        <v>3.73242807388305</v>
      </c>
    </row>
    <row r="109" spans="1:3" x14ac:dyDescent="0.2">
      <c r="A109" t="s">
        <v>1032</v>
      </c>
      <c r="B109">
        <v>37841.857764558998</v>
      </c>
      <c r="C109">
        <v>1.8976309299468901</v>
      </c>
    </row>
    <row r="110" spans="1:3" x14ac:dyDescent="0.2">
      <c r="A110" t="s">
        <v>411</v>
      </c>
      <c r="B110">
        <v>27927.090472768599</v>
      </c>
      <c r="C110">
        <v>1.4172122478485101</v>
      </c>
    </row>
    <row r="111" spans="1:3" x14ac:dyDescent="0.2">
      <c r="A111" t="s">
        <v>1453</v>
      </c>
      <c r="B111">
        <v>30335.9381456304</v>
      </c>
      <c r="C111">
        <v>4.6826829910278303</v>
      </c>
    </row>
    <row r="112" spans="1:3" x14ac:dyDescent="0.2">
      <c r="A112" t="s">
        <v>306</v>
      </c>
      <c r="B112">
        <v>27747.146300599401</v>
      </c>
      <c r="C112">
        <v>1.8425328731536801</v>
      </c>
    </row>
    <row r="113" spans="1:3" x14ac:dyDescent="0.2">
      <c r="A113" t="s">
        <v>454</v>
      </c>
      <c r="B113">
        <v>30769.014423074201</v>
      </c>
      <c r="C113">
        <v>5.1926152706146196</v>
      </c>
    </row>
    <row r="114" spans="1:3" x14ac:dyDescent="0.2">
      <c r="A114" t="s">
        <v>1175</v>
      </c>
      <c r="B114">
        <v>28395.476594284301</v>
      </c>
      <c r="C114">
        <v>1.6492378711700399</v>
      </c>
    </row>
    <row r="115" spans="1:3" x14ac:dyDescent="0.2">
      <c r="A115" t="s">
        <v>21</v>
      </c>
      <c r="B115">
        <v>26815.239762786201</v>
      </c>
      <c r="C115">
        <v>1.6327528953552199</v>
      </c>
    </row>
    <row r="116" spans="1:3" x14ac:dyDescent="0.2">
      <c r="A116" t="s">
        <v>389</v>
      </c>
      <c r="B116">
        <v>24132.3607648533</v>
      </c>
      <c r="C116">
        <v>2.6976871490478498</v>
      </c>
    </row>
    <row r="117" spans="1:3" x14ac:dyDescent="0.2">
      <c r="A117" t="s">
        <v>483</v>
      </c>
      <c r="B117">
        <v>30619.8413819997</v>
      </c>
      <c r="C117">
        <v>3.0594391822814901</v>
      </c>
    </row>
    <row r="118" spans="1:3" x14ac:dyDescent="0.2">
      <c r="A118" t="s">
        <v>1486</v>
      </c>
      <c r="B118">
        <v>27281.863911885001</v>
      </c>
      <c r="C118">
        <v>2.7245969772338801</v>
      </c>
    </row>
    <row r="119" spans="1:3" x14ac:dyDescent="0.2">
      <c r="A119" t="s">
        <v>1042</v>
      </c>
      <c r="B119">
        <v>26853.551544067599</v>
      </c>
      <c r="C119">
        <v>1.59991407394409</v>
      </c>
    </row>
    <row r="120" spans="1:3" x14ac:dyDescent="0.2">
      <c r="A120" t="s">
        <v>802</v>
      </c>
      <c r="B120">
        <v>30401.615120980499</v>
      </c>
      <c r="C120">
        <v>2.5764410495757999</v>
      </c>
    </row>
    <row r="121" spans="1:3" x14ac:dyDescent="0.2">
      <c r="A121" t="s">
        <v>44</v>
      </c>
      <c r="B121">
        <v>27250.002861869401</v>
      </c>
      <c r="C121">
        <v>2.24505591392517</v>
      </c>
    </row>
    <row r="122" spans="1:3" x14ac:dyDescent="0.2">
      <c r="A122" t="s">
        <v>362</v>
      </c>
      <c r="B122">
        <v>30910.581153557101</v>
      </c>
      <c r="C122">
        <v>2.0316538810729901</v>
      </c>
    </row>
    <row r="123" spans="1:3" x14ac:dyDescent="0.2">
      <c r="A123" t="s">
        <v>182</v>
      </c>
      <c r="B123">
        <v>26222.535286587899</v>
      </c>
      <c r="C123">
        <v>1.98873710632324</v>
      </c>
    </row>
    <row r="124" spans="1:3" x14ac:dyDescent="0.2">
      <c r="A124" t="s">
        <v>1437</v>
      </c>
      <c r="B124">
        <v>27119.356095203599</v>
      </c>
      <c r="C124">
        <v>1.8691718578338601</v>
      </c>
    </row>
    <row r="125" spans="1:3" x14ac:dyDescent="0.2">
      <c r="A125" t="s">
        <v>1430</v>
      </c>
      <c r="B125">
        <v>37111.062541977903</v>
      </c>
      <c r="C125">
        <v>1.88950490951538</v>
      </c>
    </row>
    <row r="126" spans="1:3" x14ac:dyDescent="0.2">
      <c r="A126" t="s">
        <v>769</v>
      </c>
      <c r="B126">
        <v>28194.360800979899</v>
      </c>
      <c r="C126">
        <v>1.8451941013336099</v>
      </c>
    </row>
    <row r="127" spans="1:3" x14ac:dyDescent="0.2">
      <c r="A127" t="s">
        <v>180</v>
      </c>
      <c r="B127">
        <v>29795.592673462401</v>
      </c>
      <c r="C127">
        <v>1.56529188156127</v>
      </c>
    </row>
    <row r="128" spans="1:3" x14ac:dyDescent="0.2">
      <c r="A128" t="s">
        <v>100</v>
      </c>
      <c r="B128">
        <v>35967.993409038303</v>
      </c>
      <c r="C128">
        <v>1.90281081199646</v>
      </c>
    </row>
    <row r="129" spans="1:3" x14ac:dyDescent="0.2">
      <c r="A129" t="s">
        <v>809</v>
      </c>
      <c r="B129">
        <v>36704.601600105801</v>
      </c>
      <c r="C129">
        <v>1.8942949771881099</v>
      </c>
    </row>
    <row r="130" spans="1:3" x14ac:dyDescent="0.2">
      <c r="A130" t="s">
        <v>841</v>
      </c>
      <c r="B130">
        <v>36804.418782142202</v>
      </c>
      <c r="C130">
        <v>1.9294199943542401</v>
      </c>
    </row>
    <row r="131" spans="1:3" x14ac:dyDescent="0.2">
      <c r="A131" t="s">
        <v>1264</v>
      </c>
      <c r="B131">
        <v>31697.4569909616</v>
      </c>
      <c r="C131">
        <v>1.8365728855132999</v>
      </c>
    </row>
    <row r="132" spans="1:3" x14ac:dyDescent="0.2">
      <c r="A132" t="s">
        <v>1325</v>
      </c>
      <c r="B132">
        <v>27160.222786691698</v>
      </c>
      <c r="C132">
        <v>2.6512918472289999</v>
      </c>
    </row>
    <row r="133" spans="1:3" x14ac:dyDescent="0.2">
      <c r="A133" t="s">
        <v>426</v>
      </c>
      <c r="B133">
        <v>27320.2611372557</v>
      </c>
      <c r="C133">
        <v>1.6121311187744101</v>
      </c>
    </row>
    <row r="134" spans="1:3" x14ac:dyDescent="0.2">
      <c r="A134" t="s">
        <v>720</v>
      </c>
      <c r="B134">
        <v>37041.166647108003</v>
      </c>
      <c r="C134">
        <v>2.3524177074432302</v>
      </c>
    </row>
    <row r="135" spans="1:3" x14ac:dyDescent="0.2">
      <c r="A135" t="s">
        <v>1099</v>
      </c>
      <c r="B135">
        <v>26216.177056728699</v>
      </c>
      <c r="C135">
        <v>1.8808400630950901</v>
      </c>
    </row>
    <row r="136" spans="1:3" x14ac:dyDescent="0.2">
      <c r="A136" t="s">
        <v>1495</v>
      </c>
      <c r="B136">
        <v>26787.355570731099</v>
      </c>
      <c r="C136">
        <v>1.8133862018585201</v>
      </c>
    </row>
    <row r="137" spans="1:3" x14ac:dyDescent="0.2">
      <c r="A137" t="s">
        <v>907</v>
      </c>
      <c r="B137">
        <v>35671.350563143802</v>
      </c>
      <c r="C137">
        <v>4.2631151676177899</v>
      </c>
    </row>
    <row r="138" spans="1:3" x14ac:dyDescent="0.2">
      <c r="A138" t="s">
        <v>1151</v>
      </c>
      <c r="B138">
        <v>29831.595054779398</v>
      </c>
      <c r="C138">
        <v>1.4787960052490201</v>
      </c>
    </row>
    <row r="139" spans="1:3" x14ac:dyDescent="0.2">
      <c r="A139" t="s">
        <v>951</v>
      </c>
      <c r="B139">
        <v>36023.305739454998</v>
      </c>
      <c r="C139">
        <v>4.0417089462280202</v>
      </c>
    </row>
    <row r="140" spans="1:3" x14ac:dyDescent="0.2">
      <c r="A140" t="s">
        <v>401</v>
      </c>
      <c r="B140">
        <v>29945.1654139372</v>
      </c>
      <c r="C140">
        <v>1.5386381149291899</v>
      </c>
    </row>
    <row r="141" spans="1:3" x14ac:dyDescent="0.2">
      <c r="A141" t="s">
        <v>893</v>
      </c>
      <c r="B141">
        <v>25684.006171097299</v>
      </c>
      <c r="C141">
        <v>1.5618748664855899</v>
      </c>
    </row>
    <row r="142" spans="1:3" x14ac:dyDescent="0.2">
      <c r="A142" t="s">
        <v>298</v>
      </c>
      <c r="B142">
        <v>25982.009988586698</v>
      </c>
      <c r="C142">
        <v>1.90907406806945</v>
      </c>
    </row>
    <row r="143" spans="1:3" x14ac:dyDescent="0.2">
      <c r="A143" t="s">
        <v>1212</v>
      </c>
      <c r="B143">
        <v>29343.477834238001</v>
      </c>
      <c r="C143">
        <v>1.4822871685028001</v>
      </c>
    </row>
    <row r="144" spans="1:3" x14ac:dyDescent="0.2">
      <c r="A144" t="s">
        <v>576</v>
      </c>
      <c r="B144">
        <v>30065.310137577999</v>
      </c>
      <c r="C144">
        <v>1.45721006393432</v>
      </c>
    </row>
    <row r="145" spans="1:3" x14ac:dyDescent="0.2">
      <c r="A145" t="s">
        <v>98</v>
      </c>
      <c r="B145">
        <v>36091.143304951998</v>
      </c>
      <c r="C145">
        <v>2.1314027309417698</v>
      </c>
    </row>
    <row r="146" spans="1:3" x14ac:dyDescent="0.2">
      <c r="A146" t="s">
        <v>373</v>
      </c>
      <c r="B146">
        <v>26245.532395201401</v>
      </c>
      <c r="C146">
        <v>1.6582169532775799</v>
      </c>
    </row>
    <row r="147" spans="1:3" x14ac:dyDescent="0.2">
      <c r="A147" t="s">
        <v>340</v>
      </c>
      <c r="B147">
        <v>30642.8484012474</v>
      </c>
      <c r="C147">
        <v>2.0369009971618599</v>
      </c>
    </row>
    <row r="148" spans="1:3" x14ac:dyDescent="0.2">
      <c r="A148" t="s">
        <v>1372</v>
      </c>
      <c r="B148">
        <v>38220.363038136296</v>
      </c>
      <c r="C148">
        <v>3.0683310031890798</v>
      </c>
    </row>
    <row r="149" spans="1:3" x14ac:dyDescent="0.2">
      <c r="A149" t="s">
        <v>374</v>
      </c>
      <c r="B149">
        <v>36137.9798090724</v>
      </c>
      <c r="C149">
        <v>2.1252326965332</v>
      </c>
    </row>
    <row r="150" spans="1:3" x14ac:dyDescent="0.2">
      <c r="A150" t="s">
        <v>375</v>
      </c>
      <c r="B150">
        <v>30351.581141686998</v>
      </c>
      <c r="C150">
        <v>1.5589530467987001</v>
      </c>
    </row>
    <row r="151" spans="1:3" x14ac:dyDescent="0.2">
      <c r="A151" t="s">
        <v>146</v>
      </c>
      <c r="B151">
        <v>31236.1976734817</v>
      </c>
      <c r="C151">
        <v>1.57464599609375</v>
      </c>
    </row>
    <row r="152" spans="1:3" x14ac:dyDescent="0.2">
      <c r="A152" t="s">
        <v>1368</v>
      </c>
      <c r="B152">
        <v>28280.764145654099</v>
      </c>
      <c r="C152">
        <v>1.51861095428466</v>
      </c>
    </row>
    <row r="153" spans="1:3" x14ac:dyDescent="0.2">
      <c r="A153" t="s">
        <v>597</v>
      </c>
      <c r="B153">
        <v>26844.1367218509</v>
      </c>
      <c r="C153">
        <v>1.49756503105163</v>
      </c>
    </row>
    <row r="154" spans="1:3" x14ac:dyDescent="0.2">
      <c r="A154" t="s">
        <v>357</v>
      </c>
      <c r="B154">
        <v>26570.951127907101</v>
      </c>
      <c r="C154">
        <v>1.5644438266754099</v>
      </c>
    </row>
    <row r="155" spans="1:3" x14ac:dyDescent="0.2">
      <c r="A155" t="s">
        <v>787</v>
      </c>
      <c r="B155">
        <v>30607.302545423801</v>
      </c>
      <c r="C155">
        <v>1.7787621021270701</v>
      </c>
    </row>
    <row r="156" spans="1:3" x14ac:dyDescent="0.2">
      <c r="A156" t="s">
        <v>781</v>
      </c>
      <c r="B156">
        <v>35869.781562413104</v>
      </c>
      <c r="C156">
        <v>1.9398448467254601</v>
      </c>
    </row>
    <row r="157" spans="1:3" x14ac:dyDescent="0.2">
      <c r="A157" t="s">
        <v>2006</v>
      </c>
      <c r="B157">
        <v>26895.4080174023</v>
      </c>
      <c r="C157">
        <v>1.7950029373168901</v>
      </c>
    </row>
    <row r="158" spans="1:3" x14ac:dyDescent="0.2">
      <c r="A158" t="s">
        <v>935</v>
      </c>
      <c r="B158">
        <v>30474.365459484899</v>
      </c>
      <c r="C158">
        <v>2.1765031814575102</v>
      </c>
    </row>
    <row r="159" spans="1:3" x14ac:dyDescent="0.2">
      <c r="A159" t="s">
        <v>1473</v>
      </c>
      <c r="B159">
        <v>26825.566152846601</v>
      </c>
      <c r="C159">
        <v>1.9034450054168699</v>
      </c>
    </row>
    <row r="160" spans="1:3" x14ac:dyDescent="0.2">
      <c r="A160" t="s">
        <v>1424</v>
      </c>
      <c r="B160">
        <v>31642.427301154199</v>
      </c>
      <c r="C160">
        <v>1.56979203224182</v>
      </c>
    </row>
    <row r="161" spans="1:3" x14ac:dyDescent="0.2">
      <c r="A161" t="s">
        <v>1431</v>
      </c>
      <c r="B161">
        <v>27986.7923824196</v>
      </c>
      <c r="C161">
        <v>1.80818891525268</v>
      </c>
    </row>
    <row r="162" spans="1:3" x14ac:dyDescent="0.2">
      <c r="A162" t="s">
        <v>763</v>
      </c>
      <c r="B162">
        <v>26197.807331005599</v>
      </c>
      <c r="C162">
        <v>1.3850769996643</v>
      </c>
    </row>
    <row r="163" spans="1:3" x14ac:dyDescent="0.2">
      <c r="A163" t="s">
        <v>1285</v>
      </c>
      <c r="B163">
        <v>32134.383131453498</v>
      </c>
      <c r="C163">
        <v>2.0557768344879102</v>
      </c>
    </row>
    <row r="164" spans="1:3" x14ac:dyDescent="0.2">
      <c r="A164" t="s">
        <v>132</v>
      </c>
      <c r="B164">
        <v>36949.464657991899</v>
      </c>
      <c r="C164">
        <v>2.2349460124969398</v>
      </c>
    </row>
    <row r="165" spans="1:3" x14ac:dyDescent="0.2">
      <c r="A165" t="s">
        <v>1535</v>
      </c>
      <c r="B165">
        <v>36975.550613176398</v>
      </c>
      <c r="C165">
        <v>3.52968406677246</v>
      </c>
    </row>
    <row r="166" spans="1:3" x14ac:dyDescent="0.2">
      <c r="A166" t="s">
        <v>896</v>
      </c>
      <c r="B166">
        <v>30901.939239934301</v>
      </c>
      <c r="C166">
        <v>2.0608971118927002</v>
      </c>
    </row>
    <row r="167" spans="1:3" x14ac:dyDescent="0.2">
      <c r="A167" t="s">
        <v>1559</v>
      </c>
      <c r="B167">
        <v>36256.211333611602</v>
      </c>
      <c r="C167">
        <v>1.7690629959106401</v>
      </c>
    </row>
    <row r="168" spans="1:3" x14ac:dyDescent="0.2">
      <c r="A168" t="s">
        <v>981</v>
      </c>
      <c r="B168">
        <v>26574.076977132801</v>
      </c>
      <c r="C168">
        <v>1.4843111038207999</v>
      </c>
    </row>
    <row r="169" spans="1:3" x14ac:dyDescent="0.2">
      <c r="A169" t="s">
        <v>140</v>
      </c>
      <c r="B169">
        <v>36282.338113504797</v>
      </c>
      <c r="C169">
        <v>2.2103719711303702</v>
      </c>
    </row>
    <row r="170" spans="1:3" x14ac:dyDescent="0.2">
      <c r="A170" t="s">
        <v>1266</v>
      </c>
      <c r="B170">
        <v>27163.667852897801</v>
      </c>
      <c r="C170">
        <v>1.73485207557678</v>
      </c>
    </row>
    <row r="171" spans="1:3" x14ac:dyDescent="0.2">
      <c r="A171" t="s">
        <v>1147</v>
      </c>
      <c r="B171">
        <v>28233.266840728302</v>
      </c>
      <c r="C171">
        <v>1.7140879631042401</v>
      </c>
    </row>
    <row r="172" spans="1:3" x14ac:dyDescent="0.2">
      <c r="A172" t="s">
        <v>364</v>
      </c>
      <c r="B172">
        <v>35454.636970471904</v>
      </c>
      <c r="C172">
        <v>2.7517409324645898</v>
      </c>
    </row>
    <row r="173" spans="1:3" x14ac:dyDescent="0.2">
      <c r="A173" t="s">
        <v>1216</v>
      </c>
      <c r="B173">
        <v>27221.534938312001</v>
      </c>
      <c r="C173">
        <v>2.22648978233337</v>
      </c>
    </row>
    <row r="174" spans="1:3" x14ac:dyDescent="0.2">
      <c r="A174" t="s">
        <v>361</v>
      </c>
      <c r="B174">
        <v>25356.9816042446</v>
      </c>
      <c r="C174">
        <v>1.4709899425506501</v>
      </c>
    </row>
    <row r="175" spans="1:3" x14ac:dyDescent="0.2">
      <c r="A175" t="s">
        <v>2016</v>
      </c>
      <c r="B175">
        <v>31436.773952531901</v>
      </c>
      <c r="C175">
        <v>1.4755110740661599</v>
      </c>
    </row>
    <row r="176" spans="1:3" x14ac:dyDescent="0.2">
      <c r="A176" t="s">
        <v>251</v>
      </c>
      <c r="B176">
        <v>27400.048528087002</v>
      </c>
      <c r="C176">
        <v>1.4293999671936</v>
      </c>
    </row>
    <row r="177" spans="1:3" x14ac:dyDescent="0.2">
      <c r="A177" t="s">
        <v>183</v>
      </c>
      <c r="B177">
        <v>26122.605019313</v>
      </c>
      <c r="C177">
        <v>1.43987607955932</v>
      </c>
    </row>
    <row r="178" spans="1:3" x14ac:dyDescent="0.2">
      <c r="A178" t="s">
        <v>531</v>
      </c>
      <c r="B178">
        <v>37122.544978435202</v>
      </c>
      <c r="C178">
        <v>1.54903221130371</v>
      </c>
    </row>
    <row r="179" spans="1:3" x14ac:dyDescent="0.2">
      <c r="A179" t="s">
        <v>1406</v>
      </c>
      <c r="B179">
        <v>25596.970064121499</v>
      </c>
      <c r="C179">
        <v>1.6903049945831199</v>
      </c>
    </row>
    <row r="180" spans="1:3" x14ac:dyDescent="0.2">
      <c r="A180" t="s">
        <v>262</v>
      </c>
      <c r="B180">
        <v>30409.247713696099</v>
      </c>
      <c r="C180">
        <v>1.836030960083</v>
      </c>
    </row>
    <row r="181" spans="1:3" x14ac:dyDescent="0.2">
      <c r="A181" t="s">
        <v>497</v>
      </c>
      <c r="B181">
        <v>27450.739913761801</v>
      </c>
      <c r="C181">
        <v>1.5571641921996999</v>
      </c>
    </row>
    <row r="182" spans="1:3" x14ac:dyDescent="0.2">
      <c r="A182" t="s">
        <v>1100</v>
      </c>
      <c r="B182">
        <v>35726.900032785801</v>
      </c>
      <c r="C182">
        <v>1.5727167129516599</v>
      </c>
    </row>
    <row r="183" spans="1:3" x14ac:dyDescent="0.2">
      <c r="A183" t="s">
        <v>1278</v>
      </c>
      <c r="B183">
        <v>26878.457676841201</v>
      </c>
      <c r="C183">
        <v>2.7122910022735498</v>
      </c>
    </row>
    <row r="184" spans="1:3" x14ac:dyDescent="0.2">
      <c r="A184" t="s">
        <v>96</v>
      </c>
      <c r="B184">
        <v>29249.8290659536</v>
      </c>
      <c r="C184">
        <v>1.43185710906982</v>
      </c>
    </row>
    <row r="185" spans="1:3" x14ac:dyDescent="0.2">
      <c r="A185" t="s">
        <v>216</v>
      </c>
      <c r="B185">
        <v>27131.965534468702</v>
      </c>
      <c r="C185">
        <v>1.54283595085144</v>
      </c>
    </row>
    <row r="186" spans="1:3" x14ac:dyDescent="0.2">
      <c r="A186" t="s">
        <v>904</v>
      </c>
      <c r="B186">
        <v>36313.090439547501</v>
      </c>
      <c r="C186">
        <v>1.6006052494048999</v>
      </c>
    </row>
    <row r="187" spans="1:3" x14ac:dyDescent="0.2">
      <c r="A187" t="s">
        <v>518</v>
      </c>
      <c r="B187">
        <v>38116.137717760699</v>
      </c>
      <c r="C187">
        <v>1.5201179981231601</v>
      </c>
    </row>
    <row r="188" spans="1:3" x14ac:dyDescent="0.2">
      <c r="A188" t="s">
        <v>129</v>
      </c>
      <c r="B188">
        <v>29995.3542838799</v>
      </c>
      <c r="C188">
        <v>4.2563531398773096</v>
      </c>
    </row>
    <row r="189" spans="1:3" x14ac:dyDescent="0.2">
      <c r="A189" t="s">
        <v>465</v>
      </c>
      <c r="B189">
        <v>26112.747096503601</v>
      </c>
      <c r="C189">
        <v>2.14360499382019</v>
      </c>
    </row>
    <row r="190" spans="1:3" x14ac:dyDescent="0.2">
      <c r="A190" t="s">
        <v>1085</v>
      </c>
      <c r="B190">
        <v>31083.414121454</v>
      </c>
      <c r="C190">
        <v>1.70472383499145</v>
      </c>
    </row>
    <row r="191" spans="1:3" x14ac:dyDescent="0.2">
      <c r="A191" t="s">
        <v>1374</v>
      </c>
      <c r="B191">
        <v>26743.798292375901</v>
      </c>
      <c r="C191">
        <v>2.1305978298187198</v>
      </c>
    </row>
    <row r="192" spans="1:3" x14ac:dyDescent="0.2">
      <c r="A192" t="s">
        <v>221</v>
      </c>
      <c r="B192">
        <v>27674.500623158699</v>
      </c>
      <c r="C192">
        <v>1.4548749923705999</v>
      </c>
    </row>
    <row r="193" spans="1:3" x14ac:dyDescent="0.2">
      <c r="A193" t="s">
        <v>1092</v>
      </c>
      <c r="B193">
        <v>29918.589204123298</v>
      </c>
      <c r="C193">
        <v>1.6119689941406199</v>
      </c>
    </row>
    <row r="194" spans="1:3" x14ac:dyDescent="0.2">
      <c r="A194" t="s">
        <v>1556</v>
      </c>
      <c r="B194">
        <v>31716.915552412702</v>
      </c>
      <c r="C194">
        <v>1.72393822669982</v>
      </c>
    </row>
    <row r="195" spans="1:3" x14ac:dyDescent="0.2">
      <c r="A195" t="s">
        <v>206</v>
      </c>
      <c r="B195">
        <v>35867.7244980494</v>
      </c>
      <c r="C195">
        <v>1.9605948925018299</v>
      </c>
    </row>
    <row r="196" spans="1:3" x14ac:dyDescent="0.2">
      <c r="A196" t="s">
        <v>1557</v>
      </c>
      <c r="B196">
        <v>27517.891306810801</v>
      </c>
      <c r="C196">
        <v>1.5842590332031199</v>
      </c>
    </row>
    <row r="197" spans="1:3" x14ac:dyDescent="0.2">
      <c r="A197" t="s">
        <v>844</v>
      </c>
      <c r="B197">
        <v>26101.1183542488</v>
      </c>
      <c r="C197">
        <v>1.67810010910034</v>
      </c>
    </row>
    <row r="198" spans="1:3" x14ac:dyDescent="0.2">
      <c r="A198" t="s">
        <v>602</v>
      </c>
      <c r="B198">
        <v>36543.517475287197</v>
      </c>
      <c r="C198">
        <v>1.4642028808593699</v>
      </c>
    </row>
    <row r="199" spans="1:3" x14ac:dyDescent="0.2">
      <c r="A199" t="s">
        <v>1033</v>
      </c>
      <c r="B199">
        <v>31113.822513410101</v>
      </c>
      <c r="C199">
        <v>1.54876685142517</v>
      </c>
    </row>
    <row r="200" spans="1:3" x14ac:dyDescent="0.2">
      <c r="A200" t="s">
        <v>274</v>
      </c>
      <c r="B200">
        <v>26817.301496589698</v>
      </c>
      <c r="C200">
        <v>1.4804139137268</v>
      </c>
    </row>
    <row r="201" spans="1:3" x14ac:dyDescent="0.2">
      <c r="A201" t="s">
        <v>70</v>
      </c>
      <c r="B201">
        <v>34596.509832322299</v>
      </c>
      <c r="C201">
        <v>3.6610109806060702</v>
      </c>
    </row>
    <row r="202" spans="1:3" x14ac:dyDescent="0.2">
      <c r="A202" t="s">
        <v>1129</v>
      </c>
      <c r="B202">
        <v>34567.772412559098</v>
      </c>
      <c r="C202">
        <v>6.5951969623565603</v>
      </c>
    </row>
    <row r="203" spans="1:3" x14ac:dyDescent="0.2">
      <c r="A203" t="s">
        <v>1097</v>
      </c>
      <c r="B203">
        <v>37989.799259680098</v>
      </c>
      <c r="C203">
        <v>8.1637172698974592</v>
      </c>
    </row>
    <row r="204" spans="1:3" x14ac:dyDescent="0.2">
      <c r="A204" t="s">
        <v>960</v>
      </c>
      <c r="B204">
        <v>49294.0036538887</v>
      </c>
      <c r="C204">
        <v>7.9382660388946498</v>
      </c>
    </row>
    <row r="205" spans="1:3" x14ac:dyDescent="0.2">
      <c r="A205" t="s">
        <v>731</v>
      </c>
      <c r="B205">
        <v>48436.046488306798</v>
      </c>
      <c r="C205">
        <v>7.0267219543456996</v>
      </c>
    </row>
    <row r="206" spans="1:3" x14ac:dyDescent="0.2">
      <c r="A206" t="s">
        <v>673</v>
      </c>
      <c r="B206">
        <v>37686.020460086002</v>
      </c>
      <c r="C206">
        <v>5.6663322448730398</v>
      </c>
    </row>
    <row r="207" spans="1:3" x14ac:dyDescent="0.2">
      <c r="A207" t="s">
        <v>234</v>
      </c>
      <c r="B207">
        <v>38419.368690117699</v>
      </c>
      <c r="C207">
        <v>6.7797319889068604</v>
      </c>
    </row>
    <row r="208" spans="1:3" x14ac:dyDescent="0.2">
      <c r="A208" t="s">
        <v>1522</v>
      </c>
      <c r="B208">
        <v>33926.996742073803</v>
      </c>
      <c r="C208">
        <v>7.35263895988464</v>
      </c>
    </row>
    <row r="209" spans="1:3" x14ac:dyDescent="0.2">
      <c r="A209" t="s">
        <v>755</v>
      </c>
      <c r="B209">
        <v>48384.634948797699</v>
      </c>
      <c r="C209">
        <v>9.4878861904144198</v>
      </c>
    </row>
    <row r="210" spans="1:3" x14ac:dyDescent="0.2">
      <c r="A210" t="s">
        <v>1068</v>
      </c>
      <c r="B210">
        <v>47654.792606606097</v>
      </c>
      <c r="C210">
        <v>6.1526510715484601</v>
      </c>
    </row>
    <row r="211" spans="1:3" x14ac:dyDescent="0.2">
      <c r="A211" t="s">
        <v>1074</v>
      </c>
      <c r="B211">
        <v>33599.709819780102</v>
      </c>
      <c r="C211">
        <v>5.2646231651306099</v>
      </c>
    </row>
    <row r="212" spans="1:3" x14ac:dyDescent="0.2">
      <c r="A212" t="s">
        <v>65</v>
      </c>
      <c r="B212">
        <v>38682.839182762902</v>
      </c>
      <c r="C212">
        <v>5.8077697753906197</v>
      </c>
    </row>
    <row r="213" spans="1:3" x14ac:dyDescent="0.2">
      <c r="A213" t="s">
        <v>622</v>
      </c>
      <c r="B213">
        <v>48659.953075641301</v>
      </c>
      <c r="C213">
        <v>47.524336099624598</v>
      </c>
    </row>
    <row r="214" spans="1:3" x14ac:dyDescent="0.2">
      <c r="A214" t="s">
        <v>847</v>
      </c>
      <c r="B214">
        <v>38171.384276443903</v>
      </c>
      <c r="C214">
        <v>4.6812877655029297</v>
      </c>
    </row>
    <row r="215" spans="1:3" x14ac:dyDescent="0.2">
      <c r="A215" t="s">
        <v>927</v>
      </c>
      <c r="B215">
        <v>32663.330551459501</v>
      </c>
      <c r="C215">
        <v>9.5644149780273402</v>
      </c>
    </row>
    <row r="216" spans="1:3" x14ac:dyDescent="0.2">
      <c r="A216" t="s">
        <v>1380</v>
      </c>
      <c r="B216">
        <v>34466.575136614301</v>
      </c>
      <c r="C216">
        <v>5.9543070793151802</v>
      </c>
    </row>
    <row r="217" spans="1:3" x14ac:dyDescent="0.2">
      <c r="A217" t="s">
        <v>436</v>
      </c>
      <c r="B217">
        <v>47563.346384512202</v>
      </c>
      <c r="C217">
        <v>7.7239620685577304</v>
      </c>
    </row>
    <row r="218" spans="1:3" x14ac:dyDescent="0.2">
      <c r="A218" t="s">
        <v>464</v>
      </c>
      <c r="B218">
        <v>48690.354426128099</v>
      </c>
      <c r="C218">
        <v>11.1822171211242</v>
      </c>
    </row>
    <row r="219" spans="1:3" x14ac:dyDescent="0.2">
      <c r="A219" t="s">
        <v>827</v>
      </c>
      <c r="B219">
        <v>30374.979034669101</v>
      </c>
      <c r="C219">
        <v>5.99547910690307</v>
      </c>
    </row>
    <row r="220" spans="1:3" x14ac:dyDescent="0.2">
      <c r="A220" t="s">
        <v>346</v>
      </c>
      <c r="B220">
        <v>48383.1218423432</v>
      </c>
      <c r="C220">
        <v>13.308915376663199</v>
      </c>
    </row>
    <row r="221" spans="1:3" x14ac:dyDescent="0.2">
      <c r="A221" t="s">
        <v>697</v>
      </c>
      <c r="B221">
        <v>38435.881511722597</v>
      </c>
      <c r="C221">
        <v>5.6439030170440603</v>
      </c>
    </row>
    <row r="222" spans="1:3" x14ac:dyDescent="0.2">
      <c r="A222" t="s">
        <v>1552</v>
      </c>
      <c r="B222">
        <v>47179.605231192501</v>
      </c>
      <c r="C222">
        <v>6.3095638751983598</v>
      </c>
    </row>
    <row r="223" spans="1:3" x14ac:dyDescent="0.2">
      <c r="A223" t="s">
        <v>1188</v>
      </c>
      <c r="B223">
        <v>49448.724211396402</v>
      </c>
      <c r="C223">
        <v>4.4228010177612296</v>
      </c>
    </row>
    <row r="224" spans="1:3" x14ac:dyDescent="0.2">
      <c r="A224" t="s">
        <v>549</v>
      </c>
      <c r="B224">
        <v>32880.538332296201</v>
      </c>
      <c r="C224">
        <v>11.5127120018005</v>
      </c>
    </row>
    <row r="225" spans="1:3" x14ac:dyDescent="0.2">
      <c r="A225" t="s">
        <v>1502</v>
      </c>
      <c r="B225">
        <v>38050.6019335499</v>
      </c>
      <c r="C225">
        <v>7.3021380901336599</v>
      </c>
    </row>
    <row r="226" spans="1:3" x14ac:dyDescent="0.2">
      <c r="A226" t="s">
        <v>2011</v>
      </c>
      <c r="B226">
        <v>32515.708684826201</v>
      </c>
      <c r="C226">
        <v>6.4896948337554896</v>
      </c>
    </row>
    <row r="227" spans="1:3" x14ac:dyDescent="0.2">
      <c r="A227" t="s">
        <v>953</v>
      </c>
      <c r="B227">
        <v>33167.129198020797</v>
      </c>
      <c r="C227">
        <v>9.6040971279144198</v>
      </c>
    </row>
    <row r="228" spans="1:3" x14ac:dyDescent="0.2">
      <c r="A228" t="s">
        <v>72</v>
      </c>
      <c r="B228">
        <v>47023.089283809197</v>
      </c>
      <c r="C228">
        <v>11.634847879409699</v>
      </c>
    </row>
    <row r="229" spans="1:3" x14ac:dyDescent="0.2">
      <c r="A229" t="s">
        <v>350</v>
      </c>
      <c r="B229">
        <v>38336.991470866502</v>
      </c>
      <c r="C229">
        <v>6.9316451549530003</v>
      </c>
    </row>
    <row r="230" spans="1:3" x14ac:dyDescent="0.2">
      <c r="A230" t="s">
        <v>254</v>
      </c>
      <c r="B230">
        <v>39285.963158854</v>
      </c>
      <c r="C230">
        <v>9.8051002025604195</v>
      </c>
    </row>
    <row r="231" spans="1:3" x14ac:dyDescent="0.2">
      <c r="A231" t="s">
        <v>663</v>
      </c>
      <c r="B231">
        <v>39036.441474376399</v>
      </c>
      <c r="C231">
        <v>7.4706251621246302</v>
      </c>
    </row>
    <row r="232" spans="1:3" x14ac:dyDescent="0.2">
      <c r="A232" t="s">
        <v>369</v>
      </c>
      <c r="B232">
        <v>37277.590928203797</v>
      </c>
      <c r="C232">
        <v>10.715179920196499</v>
      </c>
    </row>
    <row r="233" spans="1:3" x14ac:dyDescent="0.2">
      <c r="A233" t="s">
        <v>1160</v>
      </c>
      <c r="B233">
        <v>44362.708499802196</v>
      </c>
      <c r="C233">
        <v>8.1215648651122994</v>
      </c>
    </row>
    <row r="234" spans="1:3" x14ac:dyDescent="0.2">
      <c r="A234" t="s">
        <v>1165</v>
      </c>
      <c r="B234">
        <v>31810.546988516198</v>
      </c>
      <c r="C234">
        <v>16.946588277816701</v>
      </c>
    </row>
    <row r="235" spans="1:3" x14ac:dyDescent="0.2">
      <c r="A235" t="s">
        <v>1189</v>
      </c>
      <c r="B235">
        <v>46385.147918486597</v>
      </c>
      <c r="C235">
        <v>5.2099709510803196</v>
      </c>
    </row>
    <row r="236" spans="1:3" x14ac:dyDescent="0.2">
      <c r="A236" t="s">
        <v>686</v>
      </c>
      <c r="B236">
        <v>45685.1881846818</v>
      </c>
      <c r="C236">
        <v>9.4309890270233101</v>
      </c>
    </row>
    <row r="237" spans="1:3" x14ac:dyDescent="0.2">
      <c r="A237" t="s">
        <v>162</v>
      </c>
      <c r="B237">
        <v>47675.412194087003</v>
      </c>
      <c r="C237">
        <v>9.5316607952117902</v>
      </c>
    </row>
    <row r="238" spans="1:3" x14ac:dyDescent="0.2">
      <c r="A238" t="s">
        <v>30</v>
      </c>
      <c r="B238">
        <v>32059.008224510701</v>
      </c>
      <c r="C238">
        <v>8.2660019397735596</v>
      </c>
    </row>
    <row r="239" spans="1:3" x14ac:dyDescent="0.2">
      <c r="A239" t="s">
        <v>1371</v>
      </c>
      <c r="B239">
        <v>32746.3574764685</v>
      </c>
      <c r="C239">
        <v>12.473737001419</v>
      </c>
    </row>
    <row r="240" spans="1:3" x14ac:dyDescent="0.2">
      <c r="A240" t="s">
        <v>646</v>
      </c>
      <c r="B240">
        <v>36892.4468296005</v>
      </c>
      <c r="C240">
        <v>8.0162408351898193</v>
      </c>
    </row>
    <row r="241" spans="1:3" x14ac:dyDescent="0.2">
      <c r="A241" t="s">
        <v>1315</v>
      </c>
      <c r="B241">
        <v>48169.299673254602</v>
      </c>
      <c r="C241">
        <v>9.6158850193023593</v>
      </c>
    </row>
    <row r="242" spans="1:3" x14ac:dyDescent="0.2">
      <c r="A242" t="s">
        <v>740</v>
      </c>
      <c r="B242">
        <v>37280.011420467999</v>
      </c>
      <c r="C242">
        <v>7.8739230632781902</v>
      </c>
    </row>
    <row r="243" spans="1:3" x14ac:dyDescent="0.2">
      <c r="A243" t="s">
        <v>1564</v>
      </c>
      <c r="B243">
        <v>47104.372107809198</v>
      </c>
      <c r="C243">
        <v>5.8768451213836599</v>
      </c>
    </row>
    <row r="244" spans="1:3" x14ac:dyDescent="0.2">
      <c r="A244" t="s">
        <v>1069</v>
      </c>
      <c r="B244">
        <v>32731.190838914601</v>
      </c>
      <c r="C244">
        <v>4.7249689102172798</v>
      </c>
    </row>
    <row r="245" spans="1:3" x14ac:dyDescent="0.2">
      <c r="A245" t="s">
        <v>108</v>
      </c>
      <c r="B245">
        <v>36779.999968524899</v>
      </c>
      <c r="C245">
        <v>11.997727394104</v>
      </c>
    </row>
    <row r="246" spans="1:3" x14ac:dyDescent="0.2">
      <c r="A246" t="s">
        <v>123</v>
      </c>
      <c r="B246">
        <v>47577.844393143801</v>
      </c>
      <c r="C246">
        <v>10.769591808318999</v>
      </c>
    </row>
    <row r="247" spans="1:3" x14ac:dyDescent="0.2">
      <c r="A247" t="s">
        <v>1487</v>
      </c>
      <c r="B247">
        <v>45410.416861249199</v>
      </c>
      <c r="C247">
        <v>8.1041581630706698</v>
      </c>
    </row>
    <row r="248" spans="1:3" x14ac:dyDescent="0.2">
      <c r="A248" t="s">
        <v>1222</v>
      </c>
      <c r="B248">
        <v>31666.584593936401</v>
      </c>
      <c r="C248">
        <v>7.9133620262145996</v>
      </c>
    </row>
    <row r="249" spans="1:3" x14ac:dyDescent="0.2">
      <c r="A249" t="s">
        <v>1388</v>
      </c>
      <c r="B249">
        <v>32623.566586877601</v>
      </c>
      <c r="C249">
        <v>6.4884471893310502</v>
      </c>
    </row>
    <row r="250" spans="1:3" x14ac:dyDescent="0.2">
      <c r="A250" t="s">
        <v>889</v>
      </c>
      <c r="B250">
        <v>38251.645410498801</v>
      </c>
      <c r="C250">
        <v>7.3067069053649902</v>
      </c>
    </row>
    <row r="251" spans="1:3" x14ac:dyDescent="0.2">
      <c r="A251" t="s">
        <v>1541</v>
      </c>
      <c r="B251">
        <v>45341.246816269901</v>
      </c>
      <c r="C251">
        <v>5.4716629981994602</v>
      </c>
    </row>
    <row r="252" spans="1:3" x14ac:dyDescent="0.2">
      <c r="A252" t="s">
        <v>1271</v>
      </c>
      <c r="B252">
        <v>40258.377039119601</v>
      </c>
      <c r="C252">
        <v>41.443705320358198</v>
      </c>
    </row>
    <row r="253" spans="1:3" x14ac:dyDescent="0.2">
      <c r="A253" t="s">
        <v>379</v>
      </c>
      <c r="B253">
        <v>38446.109966887103</v>
      </c>
      <c r="C253">
        <v>7.65681600570678</v>
      </c>
    </row>
    <row r="254" spans="1:3" x14ac:dyDescent="0.2">
      <c r="A254" t="s">
        <v>645</v>
      </c>
      <c r="B254">
        <v>46871.549437961097</v>
      </c>
      <c r="C254">
        <v>6.5826671123504603</v>
      </c>
    </row>
    <row r="255" spans="1:3" x14ac:dyDescent="0.2">
      <c r="A255" t="s">
        <v>1386</v>
      </c>
      <c r="B255">
        <v>32123.046567256199</v>
      </c>
      <c r="C255">
        <v>6.7700772285461399</v>
      </c>
    </row>
    <row r="256" spans="1:3" x14ac:dyDescent="0.2">
      <c r="A256" t="s">
        <v>909</v>
      </c>
      <c r="B256">
        <v>32355.124151380001</v>
      </c>
      <c r="C256">
        <v>6.8561990261077801</v>
      </c>
    </row>
    <row r="257" spans="1:3" x14ac:dyDescent="0.2">
      <c r="A257" t="s">
        <v>1171</v>
      </c>
      <c r="B257">
        <v>37121.385020217698</v>
      </c>
      <c r="C257">
        <v>3.0899348258972101</v>
      </c>
    </row>
    <row r="258" spans="1:3" x14ac:dyDescent="0.2">
      <c r="A258" t="s">
        <v>199</v>
      </c>
      <c r="B258">
        <v>33009.720839219903</v>
      </c>
      <c r="C258">
        <v>5.4503259658813397</v>
      </c>
    </row>
    <row r="259" spans="1:3" x14ac:dyDescent="0.2">
      <c r="A259" t="s">
        <v>434</v>
      </c>
      <c r="B259">
        <v>31814.959607231802</v>
      </c>
      <c r="C259">
        <v>4.9041321277618399</v>
      </c>
    </row>
    <row r="260" spans="1:3" x14ac:dyDescent="0.2">
      <c r="A260" t="s">
        <v>429</v>
      </c>
      <c r="B260">
        <v>33599.498326677</v>
      </c>
      <c r="C260">
        <v>5.18985867500305</v>
      </c>
    </row>
    <row r="261" spans="1:3" x14ac:dyDescent="0.2">
      <c r="A261" t="s">
        <v>1235</v>
      </c>
      <c r="B261">
        <v>32068.7761008376</v>
      </c>
      <c r="C261">
        <v>7.4974520206451398</v>
      </c>
    </row>
    <row r="262" spans="1:3" x14ac:dyDescent="0.2">
      <c r="A262" t="s">
        <v>157</v>
      </c>
      <c r="B262">
        <v>46269.3363693621</v>
      </c>
      <c r="C262">
        <v>16.725799083709699</v>
      </c>
    </row>
    <row r="263" spans="1:3" x14ac:dyDescent="0.2">
      <c r="A263" t="s">
        <v>1455</v>
      </c>
      <c r="B263">
        <v>36408.091305398899</v>
      </c>
      <c r="C263">
        <v>6.4632971286773602</v>
      </c>
    </row>
    <row r="264" spans="1:3" x14ac:dyDescent="0.2">
      <c r="A264" t="s">
        <v>158</v>
      </c>
      <c r="B264">
        <v>31955.046632427999</v>
      </c>
      <c r="C264">
        <v>9.27300977706909</v>
      </c>
    </row>
    <row r="265" spans="1:3" x14ac:dyDescent="0.2">
      <c r="A265" t="s">
        <v>1484</v>
      </c>
      <c r="B265">
        <v>37684.273192257897</v>
      </c>
      <c r="C265">
        <v>3.0935721397399898</v>
      </c>
    </row>
    <row r="266" spans="1:3" x14ac:dyDescent="0.2">
      <c r="A266" t="s">
        <v>280</v>
      </c>
      <c r="B266">
        <v>38296.587937978002</v>
      </c>
      <c r="C266">
        <v>3.33828377723693</v>
      </c>
    </row>
    <row r="267" spans="1:3" x14ac:dyDescent="0.2">
      <c r="A267" t="s">
        <v>756</v>
      </c>
      <c r="B267">
        <v>37163.929329241597</v>
      </c>
      <c r="C267">
        <v>3.1179969310760498</v>
      </c>
    </row>
    <row r="268" spans="1:3" x14ac:dyDescent="0.2">
      <c r="A268" t="s">
        <v>794</v>
      </c>
      <c r="B268">
        <v>33128.856190289102</v>
      </c>
      <c r="C268">
        <v>4.9513568878173801</v>
      </c>
    </row>
    <row r="269" spans="1:3" x14ac:dyDescent="0.2">
      <c r="A269" t="s">
        <v>276</v>
      </c>
      <c r="B269">
        <v>36522.083409916799</v>
      </c>
      <c r="C269">
        <v>6.5131902694702104</v>
      </c>
    </row>
    <row r="270" spans="1:3" x14ac:dyDescent="0.2">
      <c r="A270" t="s">
        <v>966</v>
      </c>
      <c r="B270">
        <v>30147.047299510101</v>
      </c>
      <c r="C270">
        <v>11.1325118541717</v>
      </c>
    </row>
    <row r="271" spans="1:3" x14ac:dyDescent="0.2">
      <c r="A271" t="s">
        <v>1044</v>
      </c>
      <c r="B271">
        <v>34417.148676864999</v>
      </c>
      <c r="C271">
        <v>4.6700899600982604</v>
      </c>
    </row>
    <row r="272" spans="1:3" x14ac:dyDescent="0.2">
      <c r="A272" t="s">
        <v>703</v>
      </c>
      <c r="B272">
        <v>32231.092343687302</v>
      </c>
      <c r="C272">
        <v>6.7709670066833496</v>
      </c>
    </row>
    <row r="273" spans="1:3" x14ac:dyDescent="0.2">
      <c r="A273" t="s">
        <v>1381</v>
      </c>
      <c r="B273">
        <v>32350.964165109199</v>
      </c>
      <c r="C273">
        <v>10.953800201416</v>
      </c>
    </row>
    <row r="274" spans="1:3" x14ac:dyDescent="0.2">
      <c r="A274" t="s">
        <v>1158</v>
      </c>
      <c r="B274">
        <v>36534.821962998401</v>
      </c>
      <c r="C274">
        <v>7.18277812004089</v>
      </c>
    </row>
    <row r="275" spans="1:3" x14ac:dyDescent="0.2">
      <c r="A275" t="s">
        <v>1976</v>
      </c>
      <c r="B275">
        <v>45825.011895823998</v>
      </c>
      <c r="C275">
        <v>3.8231072425842201</v>
      </c>
    </row>
    <row r="276" spans="1:3" x14ac:dyDescent="0.2">
      <c r="A276" t="s">
        <v>516</v>
      </c>
      <c r="B276">
        <v>32291.194122422199</v>
      </c>
      <c r="C276">
        <v>4.5003271102905202</v>
      </c>
    </row>
    <row r="277" spans="1:3" x14ac:dyDescent="0.2">
      <c r="A277" t="s">
        <v>398</v>
      </c>
      <c r="B277">
        <v>43936.8840341092</v>
      </c>
      <c r="C277">
        <v>3.8788812160491899</v>
      </c>
    </row>
    <row r="278" spans="1:3" x14ac:dyDescent="0.2">
      <c r="A278" t="s">
        <v>1347</v>
      </c>
      <c r="B278">
        <v>36406.038818409303</v>
      </c>
      <c r="C278">
        <v>5.6730690002441397</v>
      </c>
    </row>
    <row r="279" spans="1:3" x14ac:dyDescent="0.2">
      <c r="A279" t="s">
        <v>819</v>
      </c>
      <c r="B279">
        <v>45924.900236748603</v>
      </c>
      <c r="C279">
        <v>3.3667411804199201</v>
      </c>
    </row>
    <row r="280" spans="1:3" x14ac:dyDescent="0.2">
      <c r="A280" t="s">
        <v>1190</v>
      </c>
      <c r="B280">
        <v>35749.051763035197</v>
      </c>
      <c r="C280">
        <v>4.9326930046081499</v>
      </c>
    </row>
    <row r="281" spans="1:3" x14ac:dyDescent="0.2">
      <c r="A281" t="s">
        <v>473</v>
      </c>
      <c r="B281">
        <v>43569.652545319303</v>
      </c>
      <c r="C281">
        <v>3.3415329456329301</v>
      </c>
    </row>
    <row r="282" spans="1:3" x14ac:dyDescent="0.2">
      <c r="A282" t="s">
        <v>150</v>
      </c>
      <c r="B282">
        <v>32078.360191328899</v>
      </c>
      <c r="C282">
        <v>8.5275161266326904</v>
      </c>
    </row>
    <row r="283" spans="1:3" x14ac:dyDescent="0.2">
      <c r="A283" t="s">
        <v>706</v>
      </c>
      <c r="B283">
        <v>43370.1361972995</v>
      </c>
      <c r="C283">
        <v>2.77949023246765</v>
      </c>
    </row>
    <row r="284" spans="1:3" x14ac:dyDescent="0.2">
      <c r="A284" t="s">
        <v>48</v>
      </c>
      <c r="B284">
        <v>43856.434940663799</v>
      </c>
      <c r="C284">
        <v>2.96306204795837</v>
      </c>
    </row>
    <row r="285" spans="1:3" x14ac:dyDescent="0.2">
      <c r="A285" t="s">
        <v>34</v>
      </c>
      <c r="B285">
        <v>30305.805733309498</v>
      </c>
      <c r="C285">
        <v>4.7040252685546804</v>
      </c>
    </row>
    <row r="286" spans="1:3" x14ac:dyDescent="0.2">
      <c r="A286" t="s">
        <v>1510</v>
      </c>
      <c r="B286">
        <v>31934.506445474599</v>
      </c>
      <c r="C286">
        <v>8.5575890541076607</v>
      </c>
    </row>
    <row r="287" spans="1:3" x14ac:dyDescent="0.2">
      <c r="A287" t="s">
        <v>1053</v>
      </c>
      <c r="B287">
        <v>46009.122301225201</v>
      </c>
      <c r="C287">
        <v>2.37338089942932</v>
      </c>
    </row>
    <row r="288" spans="1:3" x14ac:dyDescent="0.2">
      <c r="A288" t="s">
        <v>196</v>
      </c>
      <c r="B288">
        <v>31444.180707646199</v>
      </c>
      <c r="C288">
        <v>3.9111380577087398</v>
      </c>
    </row>
    <row r="289" spans="1:3" x14ac:dyDescent="0.2">
      <c r="A289" t="s">
        <v>724</v>
      </c>
      <c r="B289">
        <v>35557.895912379499</v>
      </c>
      <c r="C289">
        <v>5.0209829807281396</v>
      </c>
    </row>
    <row r="290" spans="1:3" x14ac:dyDescent="0.2">
      <c r="A290" t="s">
        <v>807</v>
      </c>
      <c r="B290">
        <v>32060.695897239799</v>
      </c>
      <c r="C290">
        <v>4.8038949966430602</v>
      </c>
    </row>
    <row r="291" spans="1:3" x14ac:dyDescent="0.2">
      <c r="A291" t="s">
        <v>970</v>
      </c>
      <c r="B291">
        <v>44164.937894641203</v>
      </c>
      <c r="C291">
        <v>3.6807260513305602</v>
      </c>
    </row>
    <row r="292" spans="1:3" x14ac:dyDescent="0.2">
      <c r="A292" t="s">
        <v>470</v>
      </c>
      <c r="B292">
        <v>43448.557554033301</v>
      </c>
      <c r="C292">
        <v>2.6567790508270201</v>
      </c>
    </row>
    <row r="293" spans="1:3" x14ac:dyDescent="0.2">
      <c r="A293" t="s">
        <v>571</v>
      </c>
      <c r="B293">
        <v>32073.6508782497</v>
      </c>
      <c r="C293">
        <v>3.9439668655395499</v>
      </c>
    </row>
    <row r="294" spans="1:3" x14ac:dyDescent="0.2">
      <c r="A294" t="s">
        <v>761</v>
      </c>
      <c r="B294">
        <v>43370.813030930098</v>
      </c>
      <c r="C294">
        <v>3.2494909763336102</v>
      </c>
    </row>
    <row r="295" spans="1:3" x14ac:dyDescent="0.2">
      <c r="A295" t="s">
        <v>1516</v>
      </c>
      <c r="B295">
        <v>30038.139742021998</v>
      </c>
      <c r="C295">
        <v>3.25254106521606</v>
      </c>
    </row>
    <row r="296" spans="1:3" x14ac:dyDescent="0.2">
      <c r="A296" t="s">
        <v>151</v>
      </c>
      <c r="B296">
        <v>43894.707690345298</v>
      </c>
      <c r="C296">
        <v>3.1841759681701598</v>
      </c>
    </row>
    <row r="297" spans="1:3" x14ac:dyDescent="0.2">
      <c r="A297" t="s">
        <v>1255</v>
      </c>
      <c r="B297">
        <v>32440.0569833015</v>
      </c>
      <c r="C297">
        <v>8.7769870758056605</v>
      </c>
    </row>
    <row r="298" spans="1:3" x14ac:dyDescent="0.2">
      <c r="A298" t="s">
        <v>1490</v>
      </c>
      <c r="B298">
        <v>32049.8398252271</v>
      </c>
      <c r="C298">
        <v>5.1936748027801496</v>
      </c>
    </row>
    <row r="299" spans="1:3" x14ac:dyDescent="0.2">
      <c r="A299" t="s">
        <v>830</v>
      </c>
      <c r="B299">
        <v>42993.325379586298</v>
      </c>
      <c r="C299">
        <v>3.1357250213622998</v>
      </c>
    </row>
    <row r="300" spans="1:3" x14ac:dyDescent="0.2">
      <c r="A300" t="s">
        <v>689</v>
      </c>
      <c r="B300">
        <v>36109.289205153698</v>
      </c>
      <c r="C300">
        <v>4.0237290859222403</v>
      </c>
    </row>
    <row r="301" spans="1:3" x14ac:dyDescent="0.2">
      <c r="A301" t="s">
        <v>175</v>
      </c>
      <c r="B301">
        <v>45306.537156180602</v>
      </c>
      <c r="C301">
        <v>4.6396470069885201</v>
      </c>
    </row>
    <row r="302" spans="1:3" x14ac:dyDescent="0.2">
      <c r="A302" t="s">
        <v>392</v>
      </c>
      <c r="B302">
        <v>43054.719171668999</v>
      </c>
      <c r="C302">
        <v>4.4085550308227504</v>
      </c>
    </row>
    <row r="303" spans="1:3" x14ac:dyDescent="0.2">
      <c r="A303" t="s">
        <v>635</v>
      </c>
      <c r="B303">
        <v>36013.952464463298</v>
      </c>
      <c r="C303">
        <v>4.8028247356414697</v>
      </c>
    </row>
    <row r="304" spans="1:3" x14ac:dyDescent="0.2">
      <c r="A304" t="s">
        <v>318</v>
      </c>
      <c r="B304">
        <v>43938.6721150675</v>
      </c>
      <c r="C304">
        <v>5.3953320980072004</v>
      </c>
    </row>
    <row r="305" spans="1:3" x14ac:dyDescent="0.2">
      <c r="A305" t="s">
        <v>1143</v>
      </c>
      <c r="B305">
        <v>36729.8769631877</v>
      </c>
      <c r="C305">
        <v>4.9499411582946697</v>
      </c>
    </row>
    <row r="306" spans="1:3" x14ac:dyDescent="0.2">
      <c r="A306" t="s">
        <v>682</v>
      </c>
      <c r="B306">
        <v>31936.9153457709</v>
      </c>
      <c r="C306">
        <v>2.0380687713622998</v>
      </c>
    </row>
    <row r="307" spans="1:3" x14ac:dyDescent="0.2">
      <c r="A307" t="s">
        <v>60</v>
      </c>
      <c r="B307">
        <v>44397.2134320724</v>
      </c>
      <c r="C307">
        <v>2.7233359813690101</v>
      </c>
    </row>
    <row r="308" spans="1:3" x14ac:dyDescent="0.2">
      <c r="A308" t="s">
        <v>288</v>
      </c>
      <c r="B308">
        <v>36903.104543810099</v>
      </c>
      <c r="C308">
        <v>5.7020108699798504</v>
      </c>
    </row>
    <row r="309" spans="1:3" x14ac:dyDescent="0.2">
      <c r="A309" t="s">
        <v>526</v>
      </c>
      <c r="B309">
        <v>35473.939130715196</v>
      </c>
      <c r="C309">
        <v>4.0208351612091002</v>
      </c>
    </row>
    <row r="310" spans="1:3" x14ac:dyDescent="0.2">
      <c r="A310" t="s">
        <v>699</v>
      </c>
      <c r="B310">
        <v>35907.7415294987</v>
      </c>
      <c r="C310">
        <v>2.8011398315429599</v>
      </c>
    </row>
    <row r="311" spans="1:3" x14ac:dyDescent="0.2">
      <c r="A311" t="s">
        <v>1051</v>
      </c>
      <c r="B311">
        <v>43244.083169518599</v>
      </c>
      <c r="C311">
        <v>2.7098491191864</v>
      </c>
    </row>
    <row r="312" spans="1:3" x14ac:dyDescent="0.2">
      <c r="A312" t="s">
        <v>552</v>
      </c>
      <c r="B312">
        <v>32417.8753292931</v>
      </c>
      <c r="C312">
        <v>2.2186019420623699</v>
      </c>
    </row>
    <row r="313" spans="1:3" x14ac:dyDescent="0.2">
      <c r="A313" t="s">
        <v>603</v>
      </c>
      <c r="B313">
        <v>42826.882771955097</v>
      </c>
      <c r="C313">
        <v>2.50692582130432</v>
      </c>
    </row>
    <row r="314" spans="1:3" x14ac:dyDescent="0.2">
      <c r="A314" t="s">
        <v>1275</v>
      </c>
      <c r="B314">
        <v>34366.2130175977</v>
      </c>
      <c r="C314">
        <v>5.5459609031677202</v>
      </c>
    </row>
    <row r="315" spans="1:3" x14ac:dyDescent="0.2">
      <c r="A315" t="s">
        <v>777</v>
      </c>
      <c r="B315">
        <v>43719.914802210697</v>
      </c>
      <c r="C315">
        <v>2.5928308963775599</v>
      </c>
    </row>
    <row r="316" spans="1:3" x14ac:dyDescent="0.2">
      <c r="A316" t="s">
        <v>1292</v>
      </c>
      <c r="B316">
        <v>32043.356457179401</v>
      </c>
      <c r="C316">
        <v>2.8532869815826398</v>
      </c>
    </row>
    <row r="317" spans="1:3" x14ac:dyDescent="0.2">
      <c r="A317" t="s">
        <v>1339</v>
      </c>
      <c r="B317">
        <v>35756.637905159303</v>
      </c>
      <c r="C317">
        <v>3.9261109828948899</v>
      </c>
    </row>
    <row r="318" spans="1:3" x14ac:dyDescent="0.2">
      <c r="A318" t="s">
        <v>869</v>
      </c>
      <c r="B318">
        <v>35823.141044265998</v>
      </c>
      <c r="C318">
        <v>5.7600717544555602</v>
      </c>
    </row>
    <row r="319" spans="1:3" x14ac:dyDescent="0.2">
      <c r="A319" t="s">
        <v>1311</v>
      </c>
      <c r="B319">
        <v>44012.438020296097</v>
      </c>
      <c r="C319">
        <v>2.6202728748321502</v>
      </c>
    </row>
    <row r="320" spans="1:3" x14ac:dyDescent="0.2">
      <c r="A320" t="s">
        <v>1512</v>
      </c>
      <c r="B320">
        <v>36111.527944371002</v>
      </c>
      <c r="C320">
        <v>5.8304500579833896</v>
      </c>
    </row>
    <row r="321" spans="1:3" x14ac:dyDescent="0.2">
      <c r="A321" t="s">
        <v>372</v>
      </c>
      <c r="B321">
        <v>43175.0622490432</v>
      </c>
      <c r="C321">
        <v>2.7760777473449698</v>
      </c>
    </row>
    <row r="322" spans="1:3" x14ac:dyDescent="0.2">
      <c r="A322" t="s">
        <v>1251</v>
      </c>
      <c r="B322">
        <v>36291.205465059902</v>
      </c>
      <c r="C322">
        <v>4.5075509548187203</v>
      </c>
    </row>
    <row r="323" spans="1:3" x14ac:dyDescent="0.2">
      <c r="A323" t="s">
        <v>415</v>
      </c>
      <c r="B323">
        <v>43997.163311969103</v>
      </c>
      <c r="C323">
        <v>2.8865599632263099</v>
      </c>
    </row>
    <row r="324" spans="1:3" x14ac:dyDescent="0.2">
      <c r="A324" t="s">
        <v>486</v>
      </c>
      <c r="B324">
        <v>36077.880147212003</v>
      </c>
      <c r="C324">
        <v>2.8934328556060702</v>
      </c>
    </row>
    <row r="325" spans="1:3" x14ac:dyDescent="0.2">
      <c r="A325" t="s">
        <v>479</v>
      </c>
      <c r="B325">
        <v>31277.2316504027</v>
      </c>
      <c r="C325">
        <v>3.43069291114807</v>
      </c>
    </row>
    <row r="326" spans="1:3" x14ac:dyDescent="0.2">
      <c r="A326" t="s">
        <v>561</v>
      </c>
      <c r="B326">
        <v>35799.912637072201</v>
      </c>
      <c r="C326">
        <v>4.8135280609130797</v>
      </c>
    </row>
    <row r="327" spans="1:3" x14ac:dyDescent="0.2">
      <c r="A327" t="s">
        <v>134</v>
      </c>
      <c r="B327">
        <v>44987.180217437897</v>
      </c>
      <c r="C327">
        <v>2.7792329788207999</v>
      </c>
    </row>
    <row r="328" spans="1:3" x14ac:dyDescent="0.2">
      <c r="A328" t="s">
        <v>475</v>
      </c>
      <c r="B328">
        <v>31181.981945802101</v>
      </c>
      <c r="C328">
        <v>2.08004522323608</v>
      </c>
    </row>
    <row r="329" spans="1:3" x14ac:dyDescent="0.2">
      <c r="A329" t="s">
        <v>425</v>
      </c>
      <c r="B329">
        <v>35817.931788139002</v>
      </c>
      <c r="C329">
        <v>2.5505456924438401</v>
      </c>
    </row>
    <row r="330" spans="1:3" x14ac:dyDescent="0.2">
      <c r="A330" t="s">
        <v>368</v>
      </c>
      <c r="B330">
        <v>32198.191380704298</v>
      </c>
      <c r="C330">
        <v>3.86014199256896</v>
      </c>
    </row>
    <row r="331" spans="1:3" x14ac:dyDescent="0.2">
      <c r="A331" t="s">
        <v>386</v>
      </c>
      <c r="B331">
        <v>31312.409420953201</v>
      </c>
      <c r="C331">
        <v>2.3261640071868799</v>
      </c>
    </row>
    <row r="332" spans="1:3" x14ac:dyDescent="0.2">
      <c r="A332" t="s">
        <v>759</v>
      </c>
      <c r="B332">
        <v>31122.8508298491</v>
      </c>
      <c r="C332">
        <v>2.4624612331390301</v>
      </c>
    </row>
    <row r="333" spans="1:3" x14ac:dyDescent="0.2">
      <c r="A333" t="s">
        <v>1078</v>
      </c>
      <c r="B333">
        <v>41888.3124722707</v>
      </c>
      <c r="C333">
        <v>3.71818494796752</v>
      </c>
    </row>
    <row r="334" spans="1:3" x14ac:dyDescent="0.2">
      <c r="A334" t="s">
        <v>957</v>
      </c>
      <c r="B334">
        <v>29976.468082610201</v>
      </c>
      <c r="C334">
        <v>2.1827337741851802</v>
      </c>
    </row>
    <row r="335" spans="1:3" x14ac:dyDescent="0.2">
      <c r="A335" t="s">
        <v>659</v>
      </c>
      <c r="B335">
        <v>37447.9375797908</v>
      </c>
      <c r="C335">
        <v>3.26222491264343</v>
      </c>
    </row>
    <row r="336" spans="1:3" x14ac:dyDescent="0.2">
      <c r="A336" t="s">
        <v>1359</v>
      </c>
      <c r="B336">
        <v>33027.586428616902</v>
      </c>
      <c r="C336">
        <v>2.4829411506652801</v>
      </c>
    </row>
    <row r="337" spans="1:3" x14ac:dyDescent="0.2">
      <c r="A337" t="s">
        <v>1062</v>
      </c>
      <c r="B337">
        <v>36093.098497831801</v>
      </c>
      <c r="C337">
        <v>2.24343514442443</v>
      </c>
    </row>
    <row r="338" spans="1:3" x14ac:dyDescent="0.2">
      <c r="A338" t="s">
        <v>848</v>
      </c>
      <c r="B338">
        <v>31098.726268995801</v>
      </c>
      <c r="C338">
        <v>2.3365888595581001</v>
      </c>
    </row>
    <row r="339" spans="1:3" x14ac:dyDescent="0.2">
      <c r="A339" t="s">
        <v>937</v>
      </c>
      <c r="B339">
        <v>30602.0209937045</v>
      </c>
      <c r="C339">
        <v>2.2863059043884202</v>
      </c>
    </row>
    <row r="340" spans="1:3" x14ac:dyDescent="0.2">
      <c r="A340" t="s">
        <v>1043</v>
      </c>
      <c r="B340">
        <v>35320.230286512196</v>
      </c>
      <c r="C340">
        <v>2.16560626029968</v>
      </c>
    </row>
    <row r="341" spans="1:3" x14ac:dyDescent="0.2">
      <c r="A341" t="s">
        <v>1287</v>
      </c>
      <c r="B341">
        <v>32172.071363056599</v>
      </c>
      <c r="C341">
        <v>3.19146633148193</v>
      </c>
    </row>
    <row r="342" spans="1:3" x14ac:dyDescent="0.2">
      <c r="A342" t="s">
        <v>211</v>
      </c>
      <c r="B342">
        <v>36318.807512551299</v>
      </c>
      <c r="C342">
        <v>2.68516993522644</v>
      </c>
    </row>
    <row r="343" spans="1:3" x14ac:dyDescent="0.2">
      <c r="A343" t="s">
        <v>1230</v>
      </c>
      <c r="B343">
        <v>43057.265974070702</v>
      </c>
      <c r="C343">
        <v>3.2514870166778498</v>
      </c>
    </row>
    <row r="344" spans="1:3" x14ac:dyDescent="0.2">
      <c r="A344" t="s">
        <v>859</v>
      </c>
      <c r="B344">
        <v>32012.294426767599</v>
      </c>
      <c r="C344">
        <v>3.0542681217193599</v>
      </c>
    </row>
    <row r="345" spans="1:3" x14ac:dyDescent="0.2">
      <c r="A345" t="s">
        <v>1059</v>
      </c>
      <c r="B345">
        <v>43039.463423783098</v>
      </c>
      <c r="C345">
        <v>2.25357818603515</v>
      </c>
    </row>
    <row r="346" spans="1:3" x14ac:dyDescent="0.2">
      <c r="A346" t="s">
        <v>1223</v>
      </c>
      <c r="B346">
        <v>31331.035931263501</v>
      </c>
      <c r="C346">
        <v>2.7680461406707701</v>
      </c>
    </row>
    <row r="347" spans="1:3" x14ac:dyDescent="0.2">
      <c r="A347" t="s">
        <v>1179</v>
      </c>
      <c r="B347">
        <v>43282.894237698798</v>
      </c>
      <c r="C347">
        <v>2.53242588043212</v>
      </c>
    </row>
    <row r="348" spans="1:3" x14ac:dyDescent="0.2">
      <c r="A348" t="s">
        <v>170</v>
      </c>
      <c r="B348">
        <v>43081.7732162252</v>
      </c>
      <c r="C348">
        <v>2.79892873764038</v>
      </c>
    </row>
    <row r="349" spans="1:3" x14ac:dyDescent="0.2">
      <c r="A349" t="s">
        <v>1975</v>
      </c>
      <c r="B349">
        <v>44770.826996740601</v>
      </c>
      <c r="C349">
        <v>2.9588692188262899</v>
      </c>
    </row>
    <row r="350" spans="1:3" x14ac:dyDescent="0.2">
      <c r="A350" t="s">
        <v>569</v>
      </c>
      <c r="B350">
        <v>43138.004819093803</v>
      </c>
      <c r="C350">
        <v>2.6077721118927002</v>
      </c>
    </row>
    <row r="351" spans="1:3" x14ac:dyDescent="0.2">
      <c r="A351" t="s">
        <v>466</v>
      </c>
      <c r="B351">
        <v>35975.082912681799</v>
      </c>
      <c r="C351">
        <v>2.3233847618103001</v>
      </c>
    </row>
    <row r="352" spans="1:3" x14ac:dyDescent="0.2">
      <c r="A352" t="s">
        <v>188</v>
      </c>
      <c r="B352">
        <v>35261.379755884402</v>
      </c>
      <c r="C352">
        <v>2.1203477382659899</v>
      </c>
    </row>
    <row r="353" spans="1:3" x14ac:dyDescent="0.2">
      <c r="A353" t="s">
        <v>118</v>
      </c>
      <c r="B353">
        <v>35288.606614766097</v>
      </c>
      <c r="C353">
        <v>2.2824413776397701</v>
      </c>
    </row>
    <row r="354" spans="1:3" x14ac:dyDescent="0.2">
      <c r="A354" t="s">
        <v>467</v>
      </c>
      <c r="B354">
        <v>36530.271538549598</v>
      </c>
      <c r="C354">
        <v>2.0421650409698402</v>
      </c>
    </row>
    <row r="355" spans="1:3" x14ac:dyDescent="0.2">
      <c r="A355" t="s">
        <v>733</v>
      </c>
      <c r="B355">
        <v>43043.134414660199</v>
      </c>
      <c r="C355">
        <v>2.7371721267700102</v>
      </c>
    </row>
    <row r="356" spans="1:3" x14ac:dyDescent="0.2">
      <c r="A356" t="s">
        <v>490</v>
      </c>
      <c r="B356">
        <v>31257.021543270901</v>
      </c>
      <c r="C356">
        <v>2.0007340908050502</v>
      </c>
    </row>
    <row r="357" spans="1:3" x14ac:dyDescent="0.2">
      <c r="A357" t="s">
        <v>1244</v>
      </c>
      <c r="B357">
        <v>32580.444172573301</v>
      </c>
      <c r="C357">
        <v>3.0995967388153001</v>
      </c>
    </row>
    <row r="358" spans="1:3" x14ac:dyDescent="0.2">
      <c r="A358" t="s">
        <v>783</v>
      </c>
      <c r="B358">
        <v>36640.804289248801</v>
      </c>
      <c r="C358">
        <v>2.0829257965087802</v>
      </c>
    </row>
    <row r="359" spans="1:3" x14ac:dyDescent="0.2">
      <c r="A359" t="s">
        <v>83</v>
      </c>
      <c r="B359">
        <v>43314.645083146097</v>
      </c>
      <c r="C359">
        <v>2.5380671024322501</v>
      </c>
    </row>
    <row r="360" spans="1:3" x14ac:dyDescent="0.2">
      <c r="A360" t="s">
        <v>1239</v>
      </c>
      <c r="B360">
        <v>31819.4574676554</v>
      </c>
      <c r="C360">
        <v>2.49940705299377</v>
      </c>
    </row>
    <row r="361" spans="1:3" x14ac:dyDescent="0.2">
      <c r="A361" t="s">
        <v>1483</v>
      </c>
      <c r="B361">
        <v>41289.249477795798</v>
      </c>
      <c r="C361">
        <v>6.3334257602691597</v>
      </c>
    </row>
    <row r="362" spans="1:3" x14ac:dyDescent="0.2">
      <c r="A362" t="s">
        <v>1290</v>
      </c>
      <c r="B362">
        <v>43220.302675997496</v>
      </c>
      <c r="C362">
        <v>5.2868180274963299</v>
      </c>
    </row>
    <row r="363" spans="1:3" x14ac:dyDescent="0.2">
      <c r="A363" t="s">
        <v>1197</v>
      </c>
      <c r="B363">
        <v>44538.139062600298</v>
      </c>
      <c r="C363">
        <v>3.9444081783294598</v>
      </c>
    </row>
    <row r="364" spans="1:3" x14ac:dyDescent="0.2">
      <c r="A364" t="s">
        <v>1139</v>
      </c>
      <c r="B364">
        <v>30954.791378395701</v>
      </c>
      <c r="C364">
        <v>2.1738908290863002</v>
      </c>
    </row>
    <row r="365" spans="1:3" x14ac:dyDescent="0.2">
      <c r="A365" t="s">
        <v>1955</v>
      </c>
      <c r="B365">
        <v>37282.799815558297</v>
      </c>
      <c r="C365">
        <v>2.5394089221954301</v>
      </c>
    </row>
    <row r="366" spans="1:3" x14ac:dyDescent="0.2">
      <c r="A366" t="s">
        <v>1991</v>
      </c>
      <c r="B366">
        <v>33506.703452662397</v>
      </c>
      <c r="C366">
        <v>2.0016558170318599</v>
      </c>
    </row>
    <row r="367" spans="1:3" x14ac:dyDescent="0.2">
      <c r="A367" t="s">
        <v>189</v>
      </c>
      <c r="B367">
        <v>42638.182728315602</v>
      </c>
      <c r="C367">
        <v>3.6872088909149099</v>
      </c>
    </row>
    <row r="368" spans="1:3" x14ac:dyDescent="0.2">
      <c r="A368" t="s">
        <v>1293</v>
      </c>
      <c r="B368">
        <v>42907.469048772698</v>
      </c>
      <c r="C368">
        <v>3.0668189525604199</v>
      </c>
    </row>
    <row r="369" spans="1:3" x14ac:dyDescent="0.2">
      <c r="A369" t="s">
        <v>7</v>
      </c>
      <c r="B369">
        <v>33287.7984745586</v>
      </c>
      <c r="C369">
        <v>2.1927568912506099</v>
      </c>
    </row>
    <row r="370" spans="1:3" x14ac:dyDescent="0.2">
      <c r="A370" t="s">
        <v>950</v>
      </c>
      <c r="B370">
        <v>32647.391710808901</v>
      </c>
      <c r="C370">
        <v>3.3537719249725302</v>
      </c>
    </row>
    <row r="371" spans="1:3" x14ac:dyDescent="0.2">
      <c r="A371" t="s">
        <v>1466</v>
      </c>
      <c r="B371">
        <v>32129.083744256699</v>
      </c>
      <c r="C371">
        <v>3.8151490688323899</v>
      </c>
    </row>
    <row r="372" spans="1:3" x14ac:dyDescent="0.2">
      <c r="A372" t="s">
        <v>1192</v>
      </c>
      <c r="B372">
        <v>31830.096218390601</v>
      </c>
      <c r="C372">
        <v>2.0340781211853001</v>
      </c>
    </row>
    <row r="373" spans="1:3" x14ac:dyDescent="0.2">
      <c r="A373" t="s">
        <v>1983</v>
      </c>
      <c r="B373">
        <v>37517.147504490204</v>
      </c>
      <c r="C373">
        <v>2.3154928684234601</v>
      </c>
    </row>
    <row r="374" spans="1:3" x14ac:dyDescent="0.2">
      <c r="A374" t="s">
        <v>263</v>
      </c>
      <c r="B374">
        <v>37236.869498313601</v>
      </c>
      <c r="C374">
        <v>2.2226991653442298</v>
      </c>
    </row>
    <row r="375" spans="1:3" x14ac:dyDescent="0.2">
      <c r="A375" t="s">
        <v>267</v>
      </c>
      <c r="B375">
        <v>32531.712582630698</v>
      </c>
      <c r="C375">
        <v>2.23479008674621</v>
      </c>
    </row>
    <row r="376" spans="1:3" x14ac:dyDescent="0.2">
      <c r="A376" t="s">
        <v>101</v>
      </c>
      <c r="B376">
        <v>36552.928817886699</v>
      </c>
      <c r="C376">
        <v>2.2654321193695002</v>
      </c>
    </row>
    <row r="377" spans="1:3" x14ac:dyDescent="0.2">
      <c r="A377" t="s">
        <v>978</v>
      </c>
      <c r="B377">
        <v>30850.262638364999</v>
      </c>
      <c r="C377">
        <v>1.98554611206054</v>
      </c>
    </row>
    <row r="378" spans="1:3" x14ac:dyDescent="0.2">
      <c r="A378" t="s">
        <v>179</v>
      </c>
      <c r="B378">
        <v>30666.137281727799</v>
      </c>
      <c r="C378">
        <v>2.3746068477630602</v>
      </c>
    </row>
    <row r="379" spans="1:3" x14ac:dyDescent="0.2">
      <c r="A379" t="s">
        <v>1978</v>
      </c>
      <c r="B379">
        <v>31577.278096696198</v>
      </c>
      <c r="C379">
        <v>2.5709140300750701</v>
      </c>
    </row>
    <row r="380" spans="1:3" x14ac:dyDescent="0.2">
      <c r="A380" t="s">
        <v>952</v>
      </c>
      <c r="B380">
        <v>30258.907761495098</v>
      </c>
      <c r="C380">
        <v>1.95878410339355</v>
      </c>
    </row>
    <row r="381" spans="1:3" x14ac:dyDescent="0.2">
      <c r="A381" t="s">
        <v>1250</v>
      </c>
      <c r="B381">
        <v>32487.998598682399</v>
      </c>
      <c r="C381">
        <v>2.72723317146301</v>
      </c>
    </row>
    <row r="382" spans="1:3" x14ac:dyDescent="0.2">
      <c r="A382" t="s">
        <v>1178</v>
      </c>
      <c r="B382">
        <v>36741.727713384098</v>
      </c>
      <c r="C382">
        <v>2.40850400924682</v>
      </c>
    </row>
    <row r="383" spans="1:3" x14ac:dyDescent="0.2">
      <c r="A383" t="s">
        <v>228</v>
      </c>
      <c r="B383">
        <v>38134.891597513502</v>
      </c>
      <c r="C383">
        <v>1.9590141773223799</v>
      </c>
    </row>
    <row r="384" spans="1:3" x14ac:dyDescent="0.2">
      <c r="A384" t="s">
        <v>972</v>
      </c>
      <c r="B384">
        <v>35267.500851303703</v>
      </c>
      <c r="C384">
        <v>3.0373392105102499</v>
      </c>
    </row>
    <row r="385" spans="1:3" x14ac:dyDescent="0.2">
      <c r="A385" t="s">
        <v>1226</v>
      </c>
      <c r="B385">
        <v>37196.215179297098</v>
      </c>
      <c r="C385">
        <v>1.9819989204406701</v>
      </c>
    </row>
    <row r="386" spans="1:3" x14ac:dyDescent="0.2">
      <c r="A386" t="s">
        <v>648</v>
      </c>
      <c r="B386">
        <v>32929.771660259503</v>
      </c>
      <c r="C386">
        <v>1.9927570819854701</v>
      </c>
    </row>
    <row r="387" spans="1:3" x14ac:dyDescent="0.2">
      <c r="A387" t="s">
        <v>331</v>
      </c>
      <c r="B387">
        <v>42119.822755711699</v>
      </c>
      <c r="C387">
        <v>2.3859739303588801</v>
      </c>
    </row>
    <row r="388" spans="1:3" x14ac:dyDescent="0.2">
      <c r="A388" t="s">
        <v>1514</v>
      </c>
      <c r="B388">
        <v>42241.269775925197</v>
      </c>
      <c r="C388">
        <v>2.1595079898834202</v>
      </c>
    </row>
    <row r="389" spans="1:3" x14ac:dyDescent="0.2">
      <c r="A389" t="s">
        <v>1524</v>
      </c>
      <c r="B389">
        <v>34582.540232862899</v>
      </c>
      <c r="C389">
        <v>2.28057789802551</v>
      </c>
    </row>
    <row r="390" spans="1:3" x14ac:dyDescent="0.2">
      <c r="A390" t="s">
        <v>446</v>
      </c>
      <c r="B390">
        <v>36552.724181833997</v>
      </c>
      <c r="C390">
        <v>2.1433341503143302</v>
      </c>
    </row>
    <row r="391" spans="1:3" x14ac:dyDescent="0.2">
      <c r="A391" t="s">
        <v>1126</v>
      </c>
      <c r="B391">
        <v>43026.062361851102</v>
      </c>
      <c r="C391">
        <v>2.0657861232757502</v>
      </c>
    </row>
    <row r="392" spans="1:3" x14ac:dyDescent="0.2">
      <c r="A392" t="s">
        <v>1563</v>
      </c>
      <c r="B392">
        <v>31995.798208534099</v>
      </c>
      <c r="C392">
        <v>1.94316577911376</v>
      </c>
    </row>
    <row r="393" spans="1:3" x14ac:dyDescent="0.2">
      <c r="A393" t="s">
        <v>17</v>
      </c>
      <c r="B393">
        <v>34991.147633551103</v>
      </c>
      <c r="C393">
        <v>2.1550378799438401</v>
      </c>
    </row>
    <row r="394" spans="1:3" x14ac:dyDescent="0.2">
      <c r="A394" t="s">
        <v>10</v>
      </c>
      <c r="B394">
        <v>36452.674503295799</v>
      </c>
      <c r="C394">
        <v>2.1757931709289502</v>
      </c>
    </row>
    <row r="395" spans="1:3" x14ac:dyDescent="0.2">
      <c r="A395" t="s">
        <v>1454</v>
      </c>
      <c r="B395">
        <v>31127.833884744399</v>
      </c>
      <c r="C395">
        <v>2.0957570075988698</v>
      </c>
    </row>
    <row r="396" spans="1:3" x14ac:dyDescent="0.2">
      <c r="A396" t="s">
        <v>232</v>
      </c>
      <c r="B396">
        <v>43533.995491886497</v>
      </c>
      <c r="C396">
        <v>1.96307492256164</v>
      </c>
    </row>
    <row r="397" spans="1:3" x14ac:dyDescent="0.2">
      <c r="A397" t="s">
        <v>1529</v>
      </c>
      <c r="B397">
        <v>32788.0486381808</v>
      </c>
      <c r="C397">
        <v>2.42955017089843</v>
      </c>
    </row>
    <row r="398" spans="1:3" x14ac:dyDescent="0.2">
      <c r="A398" t="s">
        <v>632</v>
      </c>
      <c r="B398">
        <v>44590.984150292999</v>
      </c>
      <c r="C398">
        <v>2.1233930587768501</v>
      </c>
    </row>
    <row r="399" spans="1:3" x14ac:dyDescent="0.2">
      <c r="A399" t="s">
        <v>990</v>
      </c>
      <c r="B399">
        <v>30588.492597044398</v>
      </c>
      <c r="C399">
        <v>2.2713818550109801</v>
      </c>
    </row>
    <row r="400" spans="1:3" x14ac:dyDescent="0.2">
      <c r="A400" t="s">
        <v>548</v>
      </c>
      <c r="B400">
        <v>37218.097697194797</v>
      </c>
      <c r="C400">
        <v>2.0005457401275599</v>
      </c>
    </row>
    <row r="401" spans="1:3" x14ac:dyDescent="0.2">
      <c r="A401" t="s">
        <v>1029</v>
      </c>
      <c r="B401">
        <v>37610.458041080099</v>
      </c>
      <c r="C401">
        <v>12.456625938415501</v>
      </c>
    </row>
    <row r="402" spans="1:3" x14ac:dyDescent="0.2">
      <c r="A402" t="s">
        <v>876</v>
      </c>
      <c r="B402">
        <v>39713.458517973901</v>
      </c>
      <c r="C402">
        <v>77.193644046783405</v>
      </c>
    </row>
    <row r="403" spans="1:3" x14ac:dyDescent="0.2">
      <c r="A403" t="s">
        <v>220</v>
      </c>
      <c r="B403">
        <v>39027.905373753798</v>
      </c>
      <c r="C403">
        <v>43.939085960388098</v>
      </c>
    </row>
    <row r="404" spans="1:3" x14ac:dyDescent="0.2">
      <c r="A404" t="s">
        <v>687</v>
      </c>
      <c r="B404">
        <v>40589.5832156986</v>
      </c>
      <c r="C404">
        <v>6.0729382038116402</v>
      </c>
    </row>
    <row r="405" spans="1:3" x14ac:dyDescent="0.2">
      <c r="A405" t="s">
        <v>1213</v>
      </c>
      <c r="B405">
        <v>45922.244103696998</v>
      </c>
      <c r="C405">
        <v>10.8928310871124</v>
      </c>
    </row>
    <row r="406" spans="1:3" x14ac:dyDescent="0.2">
      <c r="A406" t="s">
        <v>471</v>
      </c>
      <c r="B406">
        <v>56761.861956296598</v>
      </c>
      <c r="C406">
        <v>10.7698619365692</v>
      </c>
    </row>
    <row r="407" spans="1:3" x14ac:dyDescent="0.2">
      <c r="A407" t="s">
        <v>1468</v>
      </c>
      <c r="B407">
        <v>43888.364440008001</v>
      </c>
      <c r="C407">
        <v>16.108501911163302</v>
      </c>
    </row>
    <row r="408" spans="1:3" x14ac:dyDescent="0.2">
      <c r="A408" t="s">
        <v>1282</v>
      </c>
      <c r="B408">
        <v>46447.448104217699</v>
      </c>
      <c r="C408">
        <v>86.061923027038503</v>
      </c>
    </row>
    <row r="409" spans="1:3" x14ac:dyDescent="0.2">
      <c r="A409" t="s">
        <v>1123</v>
      </c>
      <c r="B409">
        <v>38677.181579522403</v>
      </c>
      <c r="C409">
        <v>12.7261209487915</v>
      </c>
    </row>
    <row r="410" spans="1:3" x14ac:dyDescent="0.2">
      <c r="A410" t="s">
        <v>122</v>
      </c>
      <c r="B410">
        <v>45359.6121474666</v>
      </c>
      <c r="C410">
        <v>5.7806770801544101</v>
      </c>
    </row>
    <row r="411" spans="1:3" x14ac:dyDescent="0.2">
      <c r="A411" t="s">
        <v>1471</v>
      </c>
      <c r="B411">
        <v>54744.3178127551</v>
      </c>
      <c r="C411">
        <v>11.1870467662811</v>
      </c>
    </row>
    <row r="412" spans="1:3" x14ac:dyDescent="0.2">
      <c r="A412" t="s">
        <v>1168</v>
      </c>
      <c r="B412">
        <v>53327.862295918902</v>
      </c>
      <c r="C412">
        <v>11.597120046615601</v>
      </c>
    </row>
    <row r="413" spans="1:3" x14ac:dyDescent="0.2">
      <c r="A413" t="s">
        <v>1283</v>
      </c>
      <c r="B413">
        <v>37619.224073863501</v>
      </c>
      <c r="C413">
        <v>20.718661069869899</v>
      </c>
    </row>
    <row r="414" spans="1:3" x14ac:dyDescent="0.2">
      <c r="A414" t="s">
        <v>387</v>
      </c>
      <c r="B414">
        <v>56081.295633191497</v>
      </c>
      <c r="C414">
        <v>8.8674011230468697</v>
      </c>
    </row>
    <row r="415" spans="1:3" x14ac:dyDescent="0.2">
      <c r="A415" t="s">
        <v>133</v>
      </c>
      <c r="B415">
        <v>38164.040026765499</v>
      </c>
      <c r="C415">
        <v>7.6437711715698198</v>
      </c>
    </row>
    <row r="416" spans="1:3" x14ac:dyDescent="0.2">
      <c r="A416" t="s">
        <v>59</v>
      </c>
      <c r="B416">
        <v>37728.984657964997</v>
      </c>
      <c r="C416">
        <v>10.481607913970899</v>
      </c>
    </row>
    <row r="417" spans="1:3" x14ac:dyDescent="0.2">
      <c r="A417" t="s">
        <v>923</v>
      </c>
      <c r="B417">
        <v>54199.586101577202</v>
      </c>
      <c r="C417">
        <v>10.2466051578521</v>
      </c>
    </row>
    <row r="418" spans="1:3" x14ac:dyDescent="0.2">
      <c r="A418" t="s">
        <v>898</v>
      </c>
      <c r="B418">
        <v>43748.988755149701</v>
      </c>
      <c r="C418">
        <v>9.9097878932952792</v>
      </c>
    </row>
    <row r="419" spans="1:3" x14ac:dyDescent="0.2">
      <c r="A419" t="s">
        <v>1132</v>
      </c>
      <c r="B419">
        <v>55316.4246055896</v>
      </c>
      <c r="C419">
        <v>8.8291172981262207</v>
      </c>
    </row>
    <row r="420" spans="1:3" x14ac:dyDescent="0.2">
      <c r="A420" t="s">
        <v>61</v>
      </c>
      <c r="B420">
        <v>55160.925723626999</v>
      </c>
      <c r="C420">
        <v>7.1794958114623997</v>
      </c>
    </row>
    <row r="421" spans="1:3" x14ac:dyDescent="0.2">
      <c r="A421" t="s">
        <v>1394</v>
      </c>
      <c r="B421">
        <v>37269.529001696399</v>
      </c>
      <c r="C421">
        <v>15.4808740615844</v>
      </c>
    </row>
    <row r="422" spans="1:3" x14ac:dyDescent="0.2">
      <c r="A422" t="s">
        <v>1536</v>
      </c>
      <c r="B422">
        <v>36769.928513380197</v>
      </c>
      <c r="C422">
        <v>9.4928231239318794</v>
      </c>
    </row>
    <row r="423" spans="1:3" x14ac:dyDescent="0.2">
      <c r="A423" t="s">
        <v>1081</v>
      </c>
      <c r="B423">
        <v>55101.765362199898</v>
      </c>
      <c r="C423">
        <v>12.8966519832611</v>
      </c>
    </row>
    <row r="424" spans="1:3" x14ac:dyDescent="0.2">
      <c r="A424" t="s">
        <v>696</v>
      </c>
      <c r="B424">
        <v>45558.155931932102</v>
      </c>
      <c r="C424">
        <v>8.7718818187713605</v>
      </c>
    </row>
    <row r="425" spans="1:3" x14ac:dyDescent="0.2">
      <c r="A425" t="s">
        <v>621</v>
      </c>
      <c r="B425">
        <v>55627.4258115638</v>
      </c>
      <c r="C425">
        <v>8.0498690605163503</v>
      </c>
    </row>
    <row r="426" spans="1:3" x14ac:dyDescent="0.2">
      <c r="A426" t="s">
        <v>210</v>
      </c>
      <c r="B426">
        <v>55794.412995520499</v>
      </c>
      <c r="C426">
        <v>10.386699914932199</v>
      </c>
    </row>
    <row r="427" spans="1:3" x14ac:dyDescent="0.2">
      <c r="A427" t="s">
        <v>882</v>
      </c>
      <c r="B427">
        <v>52812.848948022001</v>
      </c>
      <c r="C427">
        <v>10.7323188781738</v>
      </c>
    </row>
    <row r="428" spans="1:3" x14ac:dyDescent="0.2">
      <c r="A428" t="s">
        <v>294</v>
      </c>
      <c r="B428">
        <v>44225.408880987699</v>
      </c>
      <c r="C428">
        <v>8.7716090679168701</v>
      </c>
    </row>
    <row r="429" spans="1:3" x14ac:dyDescent="0.2">
      <c r="A429" t="s">
        <v>1272</v>
      </c>
      <c r="B429">
        <v>52704.376136552797</v>
      </c>
      <c r="C429">
        <v>11.121032953262301</v>
      </c>
    </row>
    <row r="430" spans="1:3" x14ac:dyDescent="0.2">
      <c r="A430" t="s">
        <v>222</v>
      </c>
      <c r="B430">
        <v>42669.048765211497</v>
      </c>
      <c r="C430">
        <v>10.0443370342254</v>
      </c>
    </row>
    <row r="431" spans="1:3" x14ac:dyDescent="0.2">
      <c r="A431" t="s">
        <v>852</v>
      </c>
      <c r="B431">
        <v>44441.340243243598</v>
      </c>
      <c r="C431">
        <v>8.5264911651611293</v>
      </c>
    </row>
    <row r="432" spans="1:3" x14ac:dyDescent="0.2">
      <c r="A432" t="s">
        <v>2007</v>
      </c>
      <c r="B432">
        <v>43361.584925129697</v>
      </c>
      <c r="C432">
        <v>6.4574642181396396</v>
      </c>
    </row>
    <row r="433" spans="1:3" x14ac:dyDescent="0.2">
      <c r="A433" t="s">
        <v>316</v>
      </c>
      <c r="B433">
        <v>53666.955481196397</v>
      </c>
      <c r="C433">
        <v>7.0598120689392001</v>
      </c>
    </row>
    <row r="434" spans="1:3" x14ac:dyDescent="0.2">
      <c r="A434" t="s">
        <v>423</v>
      </c>
      <c r="B434">
        <v>44709.811512444699</v>
      </c>
      <c r="C434">
        <v>7.0417420864105198</v>
      </c>
    </row>
    <row r="435" spans="1:3" x14ac:dyDescent="0.2">
      <c r="A435" t="s">
        <v>871</v>
      </c>
      <c r="B435">
        <v>37231.767685268802</v>
      </c>
      <c r="C435">
        <v>27.520933866500801</v>
      </c>
    </row>
    <row r="436" spans="1:3" x14ac:dyDescent="0.2">
      <c r="A436" t="s">
        <v>136</v>
      </c>
      <c r="B436">
        <v>37602.8853241303</v>
      </c>
      <c r="C436">
        <v>14.257804155349699</v>
      </c>
    </row>
    <row r="437" spans="1:3" x14ac:dyDescent="0.2">
      <c r="A437" t="s">
        <v>1435</v>
      </c>
      <c r="B437">
        <v>43344.350940447897</v>
      </c>
      <c r="C437">
        <v>10.5832638740539</v>
      </c>
    </row>
    <row r="438" spans="1:3" x14ac:dyDescent="0.2">
      <c r="A438" t="s">
        <v>1046</v>
      </c>
      <c r="B438">
        <v>53463.0073940371</v>
      </c>
      <c r="C438">
        <v>7.5376870632171604</v>
      </c>
    </row>
    <row r="439" spans="1:3" x14ac:dyDescent="0.2">
      <c r="A439" t="s">
        <v>1300</v>
      </c>
      <c r="B439">
        <v>53254.067766735097</v>
      </c>
      <c r="C439">
        <v>13.0945808887481</v>
      </c>
    </row>
    <row r="440" spans="1:3" x14ac:dyDescent="0.2">
      <c r="A440" t="s">
        <v>195</v>
      </c>
      <c r="B440">
        <v>44536.081945349601</v>
      </c>
      <c r="C440">
        <v>8.7347600460052401</v>
      </c>
    </row>
    <row r="441" spans="1:3" x14ac:dyDescent="0.2">
      <c r="A441" t="s">
        <v>1195</v>
      </c>
      <c r="B441">
        <v>43653.525012421604</v>
      </c>
      <c r="C441">
        <v>7.7175590991973797</v>
      </c>
    </row>
    <row r="442" spans="1:3" x14ac:dyDescent="0.2">
      <c r="A442" t="s">
        <v>594</v>
      </c>
      <c r="B442">
        <v>53679.314532797303</v>
      </c>
      <c r="C442">
        <v>10.238240003585799</v>
      </c>
    </row>
    <row r="443" spans="1:3" x14ac:dyDescent="0.2">
      <c r="A443" t="s">
        <v>1037</v>
      </c>
      <c r="B443">
        <v>43022.933849382498</v>
      </c>
      <c r="C443">
        <v>4.1702241897582999</v>
      </c>
    </row>
    <row r="444" spans="1:3" x14ac:dyDescent="0.2">
      <c r="A444" t="s">
        <v>169</v>
      </c>
      <c r="B444">
        <v>44386.816284807799</v>
      </c>
      <c r="C444">
        <v>10.8464090824127</v>
      </c>
    </row>
    <row r="445" spans="1:3" x14ac:dyDescent="0.2">
      <c r="A445" t="s">
        <v>862</v>
      </c>
      <c r="B445">
        <v>43847.947424525701</v>
      </c>
      <c r="C445">
        <v>4.0349328517913801</v>
      </c>
    </row>
    <row r="446" spans="1:3" x14ac:dyDescent="0.2">
      <c r="A446" t="s">
        <v>961</v>
      </c>
      <c r="B446">
        <v>41898.171631234902</v>
      </c>
      <c r="C446">
        <v>7.0109758377075098</v>
      </c>
    </row>
    <row r="447" spans="1:3" x14ac:dyDescent="0.2">
      <c r="A447" t="s">
        <v>751</v>
      </c>
      <c r="B447">
        <v>54126.463441116299</v>
      </c>
      <c r="C447">
        <v>6.9726791381835902</v>
      </c>
    </row>
    <row r="448" spans="1:3" x14ac:dyDescent="0.2">
      <c r="A448" t="s">
        <v>481</v>
      </c>
      <c r="B448">
        <v>44193.235255125197</v>
      </c>
      <c r="C448">
        <v>4.5386869907379097</v>
      </c>
    </row>
    <row r="449" spans="1:3" x14ac:dyDescent="0.2">
      <c r="A449" t="s">
        <v>653</v>
      </c>
      <c r="B449">
        <v>43958.369876639103</v>
      </c>
      <c r="C449">
        <v>6.0555169582366899</v>
      </c>
    </row>
    <row r="450" spans="1:3" x14ac:dyDescent="0.2">
      <c r="A450" t="s">
        <v>908</v>
      </c>
      <c r="B450">
        <v>52286.976870460698</v>
      </c>
      <c r="C450">
        <v>20.523779153823799</v>
      </c>
    </row>
    <row r="451" spans="1:3" x14ac:dyDescent="0.2">
      <c r="A451" t="s">
        <v>1964</v>
      </c>
      <c r="B451">
        <v>37718.624982419897</v>
      </c>
      <c r="C451">
        <v>10.177757978439301</v>
      </c>
    </row>
    <row r="452" spans="1:3" x14ac:dyDescent="0.2">
      <c r="A452" t="s">
        <v>858</v>
      </c>
      <c r="B452">
        <v>36973.508853434898</v>
      </c>
      <c r="C452">
        <v>8.7294831275939906</v>
      </c>
    </row>
    <row r="453" spans="1:3" x14ac:dyDescent="0.2">
      <c r="A453" t="s">
        <v>187</v>
      </c>
      <c r="B453">
        <v>41670.722073330398</v>
      </c>
      <c r="C453">
        <v>8.4285821914672798</v>
      </c>
    </row>
    <row r="454" spans="1:3" x14ac:dyDescent="0.2">
      <c r="A454" t="s">
        <v>1421</v>
      </c>
      <c r="B454">
        <v>53377.861751115299</v>
      </c>
      <c r="C454">
        <v>8.3835830688476491</v>
      </c>
    </row>
    <row r="455" spans="1:3" x14ac:dyDescent="0.2">
      <c r="A455" t="s">
        <v>1365</v>
      </c>
      <c r="B455">
        <v>42833.648674541502</v>
      </c>
      <c r="C455">
        <v>34.207262039184499</v>
      </c>
    </row>
    <row r="456" spans="1:3" x14ac:dyDescent="0.2">
      <c r="A456" t="s">
        <v>402</v>
      </c>
      <c r="B456">
        <v>35561.145766974201</v>
      </c>
      <c r="C456">
        <v>6.2849273681640598</v>
      </c>
    </row>
    <row r="457" spans="1:3" x14ac:dyDescent="0.2">
      <c r="A457" t="s">
        <v>614</v>
      </c>
      <c r="B457">
        <v>37309.074850397803</v>
      </c>
      <c r="C457">
        <v>7.6255798339843697</v>
      </c>
    </row>
    <row r="458" spans="1:3" x14ac:dyDescent="0.2">
      <c r="A458" t="s">
        <v>1172</v>
      </c>
      <c r="B458">
        <v>41622.6667592171</v>
      </c>
      <c r="C458">
        <v>6.4268050193786603</v>
      </c>
    </row>
    <row r="459" spans="1:3" x14ac:dyDescent="0.2">
      <c r="A459" t="s">
        <v>2023</v>
      </c>
      <c r="B459">
        <v>55090.2075499083</v>
      </c>
      <c r="C459">
        <v>7.2019350528716997</v>
      </c>
    </row>
    <row r="460" spans="1:3" x14ac:dyDescent="0.2">
      <c r="A460" t="s">
        <v>1206</v>
      </c>
      <c r="B460">
        <v>41624.227194527397</v>
      </c>
      <c r="C460">
        <v>4.9078061580657897</v>
      </c>
    </row>
    <row r="461" spans="1:3" x14ac:dyDescent="0.2">
      <c r="A461" t="s">
        <v>823</v>
      </c>
      <c r="B461">
        <v>41842.395684353098</v>
      </c>
      <c r="C461">
        <v>5.1674270629882804</v>
      </c>
    </row>
    <row r="462" spans="1:3" x14ac:dyDescent="0.2">
      <c r="A462" t="s">
        <v>1332</v>
      </c>
      <c r="B462">
        <v>51898.775243769298</v>
      </c>
      <c r="C462">
        <v>7.9224071502685502</v>
      </c>
    </row>
    <row r="463" spans="1:3" x14ac:dyDescent="0.2">
      <c r="A463" t="s">
        <v>258</v>
      </c>
      <c r="B463">
        <v>37832.742894527997</v>
      </c>
      <c r="C463">
        <v>6.8555340766906703</v>
      </c>
    </row>
    <row r="464" spans="1:3" x14ac:dyDescent="0.2">
      <c r="A464" t="s">
        <v>97</v>
      </c>
      <c r="B464">
        <v>37273.458468358796</v>
      </c>
      <c r="C464">
        <v>8.0534138679504395</v>
      </c>
    </row>
    <row r="465" spans="1:3" x14ac:dyDescent="0.2">
      <c r="A465" t="s">
        <v>435</v>
      </c>
      <c r="B465">
        <v>42757.289503906301</v>
      </c>
      <c r="C465">
        <v>5.1625490188598597</v>
      </c>
    </row>
    <row r="466" spans="1:3" x14ac:dyDescent="0.2">
      <c r="A466" t="s">
        <v>752</v>
      </c>
      <c r="B466">
        <v>41807.634392240398</v>
      </c>
      <c r="C466">
        <v>5.6177790164947501</v>
      </c>
    </row>
    <row r="467" spans="1:3" x14ac:dyDescent="0.2">
      <c r="A467" t="s">
        <v>991</v>
      </c>
      <c r="B467">
        <v>43814.108912509102</v>
      </c>
      <c r="C467">
        <v>6.9776301383972097</v>
      </c>
    </row>
    <row r="468" spans="1:3" x14ac:dyDescent="0.2">
      <c r="A468" t="s">
        <v>1106</v>
      </c>
      <c r="B468">
        <v>42507.322682292703</v>
      </c>
      <c r="C468">
        <v>8.3866569995880091</v>
      </c>
    </row>
    <row r="469" spans="1:3" x14ac:dyDescent="0.2">
      <c r="A469" t="s">
        <v>1357</v>
      </c>
      <c r="B469">
        <v>52186.503663054798</v>
      </c>
      <c r="C469">
        <v>11.445818901061999</v>
      </c>
    </row>
    <row r="470" spans="1:3" x14ac:dyDescent="0.2">
      <c r="A470" t="s">
        <v>33</v>
      </c>
      <c r="B470">
        <v>54629.938525160898</v>
      </c>
      <c r="C470">
        <v>5.8124458789825404</v>
      </c>
    </row>
    <row r="471" spans="1:3" x14ac:dyDescent="0.2">
      <c r="A471" t="s">
        <v>1554</v>
      </c>
      <c r="B471">
        <v>50872.652431950002</v>
      </c>
      <c r="C471">
        <v>5.2409260272979701</v>
      </c>
    </row>
    <row r="472" spans="1:3" x14ac:dyDescent="0.2">
      <c r="A472" t="s">
        <v>450</v>
      </c>
      <c r="B472">
        <v>52877.836970193501</v>
      </c>
      <c r="C472">
        <v>7.2488691806793204</v>
      </c>
    </row>
    <row r="473" spans="1:3" x14ac:dyDescent="0.2">
      <c r="A473" t="s">
        <v>727</v>
      </c>
      <c r="B473">
        <v>51512.551222581402</v>
      </c>
      <c r="C473">
        <v>4.7565400600433296</v>
      </c>
    </row>
    <row r="474" spans="1:3" x14ac:dyDescent="0.2">
      <c r="A474" t="s">
        <v>1125</v>
      </c>
      <c r="B474">
        <v>43040.880765623901</v>
      </c>
      <c r="C474">
        <v>5.3331799507141104</v>
      </c>
    </row>
    <row r="475" spans="1:3" x14ac:dyDescent="0.2">
      <c r="A475" t="s">
        <v>213</v>
      </c>
      <c r="B475">
        <v>43171.538538882298</v>
      </c>
      <c r="C475">
        <v>5.64615797996521</v>
      </c>
    </row>
    <row r="476" spans="1:3" x14ac:dyDescent="0.2">
      <c r="A476" t="s">
        <v>608</v>
      </c>
      <c r="B476">
        <v>53380.332413252501</v>
      </c>
      <c r="C476">
        <v>5.0129201412200901</v>
      </c>
    </row>
    <row r="477" spans="1:3" x14ac:dyDescent="0.2">
      <c r="A477" t="s">
        <v>1989</v>
      </c>
      <c r="B477">
        <v>37307.486094361797</v>
      </c>
      <c r="C477">
        <v>5.6499598026275599</v>
      </c>
    </row>
    <row r="478" spans="1:3" x14ac:dyDescent="0.2">
      <c r="A478" t="s">
        <v>1323</v>
      </c>
      <c r="B478">
        <v>36053.7697965345</v>
      </c>
      <c r="C478">
        <v>9.3961360454559308</v>
      </c>
    </row>
    <row r="479" spans="1:3" x14ac:dyDescent="0.2">
      <c r="A479" t="s">
        <v>69</v>
      </c>
      <c r="B479">
        <v>40936.228491380003</v>
      </c>
      <c r="C479">
        <v>5.0552959442138601</v>
      </c>
    </row>
    <row r="480" spans="1:3" x14ac:dyDescent="0.2">
      <c r="A480" t="s">
        <v>1462</v>
      </c>
      <c r="B480">
        <v>41742.520924140903</v>
      </c>
      <c r="C480">
        <v>7.3859531879425004</v>
      </c>
    </row>
    <row r="481" spans="1:3" x14ac:dyDescent="0.2">
      <c r="A481" t="s">
        <v>840</v>
      </c>
      <c r="B481">
        <v>37067.035836654097</v>
      </c>
      <c r="C481">
        <v>7.4892189502716002</v>
      </c>
    </row>
    <row r="482" spans="1:3" x14ac:dyDescent="0.2">
      <c r="A482" t="s">
        <v>460</v>
      </c>
      <c r="B482">
        <v>51987.556035148998</v>
      </c>
      <c r="C482">
        <v>6.6644089221954301</v>
      </c>
    </row>
    <row r="483" spans="1:3" x14ac:dyDescent="0.2">
      <c r="A483" t="s">
        <v>1105</v>
      </c>
      <c r="B483">
        <v>51288.836719877698</v>
      </c>
      <c r="C483">
        <v>8.6481790542602504</v>
      </c>
    </row>
    <row r="484" spans="1:3" x14ac:dyDescent="0.2">
      <c r="A484" t="s">
        <v>790</v>
      </c>
      <c r="B484">
        <v>51994.461105679497</v>
      </c>
      <c r="C484">
        <v>5.1103148460388104</v>
      </c>
    </row>
    <row r="485" spans="1:3" x14ac:dyDescent="0.2">
      <c r="A485" t="s">
        <v>339</v>
      </c>
      <c r="B485">
        <v>50799.976586944198</v>
      </c>
      <c r="C485">
        <v>7.52213311195373</v>
      </c>
    </row>
    <row r="486" spans="1:3" x14ac:dyDescent="0.2">
      <c r="A486" t="s">
        <v>209</v>
      </c>
      <c r="B486">
        <v>52564.804499340498</v>
      </c>
      <c r="C486">
        <v>5.0576140880584699</v>
      </c>
    </row>
    <row r="487" spans="1:3" x14ac:dyDescent="0.2">
      <c r="A487" t="s">
        <v>2017</v>
      </c>
      <c r="B487">
        <v>51831.109298283598</v>
      </c>
      <c r="C487">
        <v>6.3135900497436497</v>
      </c>
    </row>
    <row r="488" spans="1:3" x14ac:dyDescent="0.2">
      <c r="A488" t="s">
        <v>796</v>
      </c>
      <c r="B488">
        <v>41697.1950523368</v>
      </c>
      <c r="C488">
        <v>5.9992980957031197</v>
      </c>
    </row>
    <row r="489" spans="1:3" x14ac:dyDescent="0.2">
      <c r="A489" t="s">
        <v>1469</v>
      </c>
      <c r="B489">
        <v>49856.3054851446</v>
      </c>
      <c r="C489">
        <v>8.3365209102630597</v>
      </c>
    </row>
    <row r="490" spans="1:3" x14ac:dyDescent="0.2">
      <c r="A490" t="s">
        <v>1351</v>
      </c>
      <c r="B490">
        <v>51338.275941126201</v>
      </c>
      <c r="C490">
        <v>9.6286640167236293</v>
      </c>
    </row>
    <row r="491" spans="1:3" x14ac:dyDescent="0.2">
      <c r="A491" t="s">
        <v>514</v>
      </c>
      <c r="B491">
        <v>42290.941492915001</v>
      </c>
      <c r="C491">
        <v>8.1407282352447492</v>
      </c>
    </row>
    <row r="492" spans="1:3" x14ac:dyDescent="0.2">
      <c r="A492" t="s">
        <v>983</v>
      </c>
      <c r="B492">
        <v>52606.150981573803</v>
      </c>
      <c r="C492">
        <v>9.5558619499206507</v>
      </c>
    </row>
    <row r="493" spans="1:3" x14ac:dyDescent="0.2">
      <c r="A493" t="s">
        <v>278</v>
      </c>
      <c r="B493">
        <v>42115.953414288699</v>
      </c>
      <c r="C493">
        <v>5.1668899059295601</v>
      </c>
    </row>
    <row r="494" spans="1:3" x14ac:dyDescent="0.2">
      <c r="A494" t="s">
        <v>1986</v>
      </c>
      <c r="B494">
        <v>36584.904344083399</v>
      </c>
      <c r="C494">
        <v>7.2357749938964799</v>
      </c>
    </row>
    <row r="495" spans="1:3" x14ac:dyDescent="0.2">
      <c r="A495" t="s">
        <v>120</v>
      </c>
      <c r="B495">
        <v>37312.523618496998</v>
      </c>
      <c r="C495">
        <v>7.7912969589233398</v>
      </c>
    </row>
    <row r="496" spans="1:3" x14ac:dyDescent="0.2">
      <c r="A496" t="s">
        <v>1970</v>
      </c>
      <c r="B496">
        <v>41417.249410785298</v>
      </c>
      <c r="C496">
        <v>7.7369921207427899</v>
      </c>
    </row>
    <row r="497" spans="1:3" x14ac:dyDescent="0.2">
      <c r="A497" t="s">
        <v>967</v>
      </c>
      <c r="B497">
        <v>36343.350624629202</v>
      </c>
      <c r="C497">
        <v>8.1023540496826101</v>
      </c>
    </row>
    <row r="498" spans="1:3" x14ac:dyDescent="0.2">
      <c r="A498" t="s">
        <v>786</v>
      </c>
      <c r="B498">
        <v>51710.476246770901</v>
      </c>
      <c r="C498">
        <v>3.2103719711303702</v>
      </c>
    </row>
    <row r="499" spans="1:3" x14ac:dyDescent="0.2">
      <c r="A499" t="s">
        <v>1494</v>
      </c>
      <c r="B499">
        <v>41063.776729282101</v>
      </c>
      <c r="C499">
        <v>4.8343243598937899</v>
      </c>
    </row>
    <row r="500" spans="1:3" x14ac:dyDescent="0.2">
      <c r="A500" t="s">
        <v>1263</v>
      </c>
      <c r="B500">
        <v>43016.4411430166</v>
      </c>
      <c r="C500">
        <v>9.5464470386505091</v>
      </c>
    </row>
    <row r="501" spans="1:3" x14ac:dyDescent="0.2">
      <c r="A501" t="s">
        <v>1356</v>
      </c>
      <c r="B501">
        <v>37857.879570492398</v>
      </c>
      <c r="C501">
        <v>9.2105422019958496</v>
      </c>
    </row>
    <row r="502" spans="1:3" x14ac:dyDescent="0.2">
      <c r="A502" t="s">
        <v>735</v>
      </c>
      <c r="B502">
        <v>49939.744686553502</v>
      </c>
      <c r="C502">
        <v>3.5637059211730899</v>
      </c>
    </row>
    <row r="503" spans="1:3" x14ac:dyDescent="0.2">
      <c r="A503" t="s">
        <v>502</v>
      </c>
      <c r="B503">
        <v>43437.6309598117</v>
      </c>
      <c r="C503">
        <v>4.9986717700958199</v>
      </c>
    </row>
    <row r="504" spans="1:3" x14ac:dyDescent="0.2">
      <c r="A504" t="s">
        <v>758</v>
      </c>
      <c r="B504">
        <v>36056.480937007902</v>
      </c>
      <c r="C504">
        <v>6.8852443695068297</v>
      </c>
    </row>
    <row r="505" spans="1:3" x14ac:dyDescent="0.2">
      <c r="A505" t="s">
        <v>942</v>
      </c>
      <c r="B505">
        <v>36457.473152445302</v>
      </c>
      <c r="C505">
        <v>6.50060606002807</v>
      </c>
    </row>
    <row r="506" spans="1:3" x14ac:dyDescent="0.2">
      <c r="A506" t="s">
        <v>1525</v>
      </c>
      <c r="B506">
        <v>41163.463932013998</v>
      </c>
      <c r="C506">
        <v>4.4656267166137598</v>
      </c>
    </row>
    <row r="507" spans="1:3" x14ac:dyDescent="0.2">
      <c r="A507" t="s">
        <v>1967</v>
      </c>
      <c r="B507">
        <v>52278.235552468199</v>
      </c>
      <c r="C507">
        <v>3.2487618923187198</v>
      </c>
    </row>
    <row r="508" spans="1:3" x14ac:dyDescent="0.2">
      <c r="A508" t="s">
        <v>244</v>
      </c>
      <c r="B508">
        <v>41114.347950518197</v>
      </c>
      <c r="C508">
        <v>5.4283819198608398</v>
      </c>
    </row>
    <row r="509" spans="1:3" x14ac:dyDescent="0.2">
      <c r="A509" t="s">
        <v>660</v>
      </c>
      <c r="B509">
        <v>42959.892059340498</v>
      </c>
      <c r="C509">
        <v>4.5700211524963299</v>
      </c>
    </row>
    <row r="510" spans="1:3" x14ac:dyDescent="0.2">
      <c r="A510" t="s">
        <v>363</v>
      </c>
      <c r="B510">
        <v>41335.416620513097</v>
      </c>
      <c r="C510">
        <v>9.0344309806823695</v>
      </c>
    </row>
    <row r="511" spans="1:3" x14ac:dyDescent="0.2">
      <c r="A511" t="s">
        <v>971</v>
      </c>
      <c r="B511">
        <v>41678.104054613803</v>
      </c>
      <c r="C511">
        <v>5.1563041210174498</v>
      </c>
    </row>
    <row r="512" spans="1:3" x14ac:dyDescent="0.2">
      <c r="A512" t="s">
        <v>1341</v>
      </c>
      <c r="B512">
        <v>50225.201285578398</v>
      </c>
      <c r="C512">
        <v>3.5690789222717201</v>
      </c>
    </row>
    <row r="513" spans="1:3" x14ac:dyDescent="0.2">
      <c r="A513" t="s">
        <v>877</v>
      </c>
      <c r="B513">
        <v>42277.307226567202</v>
      </c>
      <c r="C513">
        <v>5.7634990215301496</v>
      </c>
    </row>
    <row r="514" spans="1:3" x14ac:dyDescent="0.2">
      <c r="A514" t="s">
        <v>584</v>
      </c>
      <c r="B514">
        <v>52432.705178943601</v>
      </c>
      <c r="C514">
        <v>4.0544929504394496</v>
      </c>
    </row>
    <row r="515" spans="1:3" x14ac:dyDescent="0.2">
      <c r="A515" t="s">
        <v>1432</v>
      </c>
      <c r="B515">
        <v>41814.791215643199</v>
      </c>
      <c r="C515">
        <v>5.5397408008575404</v>
      </c>
    </row>
    <row r="516" spans="1:3" x14ac:dyDescent="0.2">
      <c r="A516" t="s">
        <v>322</v>
      </c>
      <c r="B516">
        <v>41493.685200280001</v>
      </c>
      <c r="C516">
        <v>7.6906540393829301</v>
      </c>
    </row>
    <row r="517" spans="1:3" x14ac:dyDescent="0.2">
      <c r="A517" t="s">
        <v>1379</v>
      </c>
      <c r="B517">
        <v>51579.781428846902</v>
      </c>
      <c r="C517">
        <v>3.5748751163482599</v>
      </c>
    </row>
    <row r="518" spans="1:3" x14ac:dyDescent="0.2">
      <c r="A518" t="s">
        <v>853</v>
      </c>
      <c r="B518">
        <v>50292.497737045604</v>
      </c>
      <c r="C518">
        <v>3.31947898864746</v>
      </c>
    </row>
    <row r="519" spans="1:3" x14ac:dyDescent="0.2">
      <c r="A519" t="s">
        <v>1499</v>
      </c>
      <c r="B519">
        <v>38323.665608752301</v>
      </c>
      <c r="C519">
        <v>2.7650690078735298</v>
      </c>
    </row>
    <row r="520" spans="1:3" x14ac:dyDescent="0.2">
      <c r="A520" t="s">
        <v>1327</v>
      </c>
      <c r="B520">
        <v>42945.9215940781</v>
      </c>
      <c r="C520">
        <v>6.8057789802551198</v>
      </c>
    </row>
    <row r="521" spans="1:3" x14ac:dyDescent="0.2">
      <c r="A521" t="s">
        <v>512</v>
      </c>
      <c r="B521">
        <v>50189.040422730301</v>
      </c>
      <c r="C521">
        <v>3.05023169517517</v>
      </c>
    </row>
    <row r="522" spans="1:3" x14ac:dyDescent="0.2">
      <c r="A522" t="s">
        <v>1977</v>
      </c>
      <c r="B522">
        <v>42349.109040604199</v>
      </c>
      <c r="C522">
        <v>4.8674428462982098</v>
      </c>
    </row>
    <row r="523" spans="1:3" x14ac:dyDescent="0.2">
      <c r="A523" t="s">
        <v>26</v>
      </c>
      <c r="B523">
        <v>36206.992920126802</v>
      </c>
      <c r="C523">
        <v>2.8254859447479199</v>
      </c>
    </row>
    <row r="524" spans="1:3" x14ac:dyDescent="0.2">
      <c r="A524" t="s">
        <v>905</v>
      </c>
      <c r="B524">
        <v>41386.338516767799</v>
      </c>
      <c r="C524">
        <v>7.4179530143737704</v>
      </c>
    </row>
    <row r="525" spans="1:3" x14ac:dyDescent="0.2">
      <c r="A525" t="s">
        <v>1352</v>
      </c>
      <c r="B525">
        <v>42007.566269296403</v>
      </c>
      <c r="C525">
        <v>7.8799750804901096</v>
      </c>
    </row>
    <row r="526" spans="1:3" x14ac:dyDescent="0.2">
      <c r="A526" t="s">
        <v>341</v>
      </c>
      <c r="B526">
        <v>35964.910318414397</v>
      </c>
      <c r="C526">
        <v>3.2729012966156001</v>
      </c>
    </row>
    <row r="527" spans="1:3" x14ac:dyDescent="0.2">
      <c r="A527" t="s">
        <v>588</v>
      </c>
      <c r="B527">
        <v>50436.918636943803</v>
      </c>
      <c r="C527">
        <v>3.3930392265319802</v>
      </c>
    </row>
    <row r="528" spans="1:3" x14ac:dyDescent="0.2">
      <c r="A528" t="s">
        <v>1310</v>
      </c>
      <c r="B528">
        <v>38698.358258299297</v>
      </c>
      <c r="C528">
        <v>4.0727448463439897</v>
      </c>
    </row>
    <row r="529" spans="1:3" x14ac:dyDescent="0.2">
      <c r="A529" t="s">
        <v>1240</v>
      </c>
      <c r="B529">
        <v>50171.945704103302</v>
      </c>
      <c r="C529">
        <v>4.1287989616393999</v>
      </c>
    </row>
    <row r="530" spans="1:3" x14ac:dyDescent="0.2">
      <c r="A530" t="s">
        <v>543</v>
      </c>
      <c r="B530">
        <v>35611.074358647602</v>
      </c>
      <c r="C530">
        <v>2.7114801406860298</v>
      </c>
    </row>
    <row r="531" spans="1:3" x14ac:dyDescent="0.2">
      <c r="A531" t="s">
        <v>1399</v>
      </c>
      <c r="B531">
        <v>50175.102006350797</v>
      </c>
      <c r="C531">
        <v>3.5808722972869802</v>
      </c>
    </row>
    <row r="532" spans="1:3" x14ac:dyDescent="0.2">
      <c r="A532" t="s">
        <v>626</v>
      </c>
      <c r="B532">
        <v>36336.268887844497</v>
      </c>
      <c r="C532">
        <v>2.5415170192718501</v>
      </c>
    </row>
    <row r="533" spans="1:3" x14ac:dyDescent="0.2">
      <c r="A533" t="s">
        <v>617</v>
      </c>
      <c r="B533">
        <v>36681.439558856298</v>
      </c>
      <c r="C533">
        <v>2.4025180339813201</v>
      </c>
    </row>
    <row r="534" spans="1:3" x14ac:dyDescent="0.2">
      <c r="A534" t="s">
        <v>838</v>
      </c>
      <c r="B534">
        <v>35722.545155785403</v>
      </c>
      <c r="C534">
        <v>2.8451130390167201</v>
      </c>
    </row>
    <row r="535" spans="1:3" x14ac:dyDescent="0.2">
      <c r="A535" t="s">
        <v>585</v>
      </c>
      <c r="B535">
        <v>48608.603759276397</v>
      </c>
      <c r="C535">
        <v>2.86990189552307</v>
      </c>
    </row>
    <row r="536" spans="1:3" x14ac:dyDescent="0.2">
      <c r="A536" t="s">
        <v>89</v>
      </c>
      <c r="B536">
        <v>48151.7892261409</v>
      </c>
      <c r="C536">
        <v>3.1940040588378902</v>
      </c>
    </row>
    <row r="537" spans="1:3" x14ac:dyDescent="0.2">
      <c r="A537" t="s">
        <v>590</v>
      </c>
      <c r="B537">
        <v>36531.845617028899</v>
      </c>
      <c r="C537">
        <v>2.5561747550964302</v>
      </c>
    </row>
    <row r="538" spans="1:3" x14ac:dyDescent="0.2">
      <c r="A538" t="s">
        <v>619</v>
      </c>
      <c r="B538">
        <v>50000.186076379898</v>
      </c>
      <c r="C538">
        <v>3.1801691055297798</v>
      </c>
    </row>
    <row r="539" spans="1:3" x14ac:dyDescent="0.2">
      <c r="A539" t="s">
        <v>128</v>
      </c>
      <c r="B539">
        <v>41454.538705772698</v>
      </c>
      <c r="C539">
        <v>3.77241015434265</v>
      </c>
    </row>
    <row r="540" spans="1:3" x14ac:dyDescent="0.2">
      <c r="A540" t="s">
        <v>678</v>
      </c>
      <c r="B540">
        <v>48633.477130813102</v>
      </c>
      <c r="C540">
        <v>3.0919759273528999</v>
      </c>
    </row>
    <row r="541" spans="1:3" x14ac:dyDescent="0.2">
      <c r="A541" t="s">
        <v>642</v>
      </c>
      <c r="B541">
        <v>43621.515270253803</v>
      </c>
      <c r="C541">
        <v>2.68389797210693</v>
      </c>
    </row>
    <row r="542" spans="1:3" x14ac:dyDescent="0.2">
      <c r="A542" t="s">
        <v>503</v>
      </c>
      <c r="B542">
        <v>37796.0933996655</v>
      </c>
      <c r="C542">
        <v>2.8443326950073198</v>
      </c>
    </row>
    <row r="543" spans="1:3" x14ac:dyDescent="0.2">
      <c r="A543" t="s">
        <v>1268</v>
      </c>
      <c r="B543">
        <v>51365.037161307097</v>
      </c>
      <c r="C543">
        <v>3.7584271430969198</v>
      </c>
    </row>
    <row r="544" spans="1:3" x14ac:dyDescent="0.2">
      <c r="A544" t="s">
        <v>922</v>
      </c>
      <c r="B544">
        <v>40935.500748792401</v>
      </c>
      <c r="C544">
        <v>2.69509673118591</v>
      </c>
    </row>
    <row r="545" spans="1:3" x14ac:dyDescent="0.2">
      <c r="A545" t="s">
        <v>9</v>
      </c>
      <c r="B545">
        <v>50837.653806402399</v>
      </c>
      <c r="C545">
        <v>4.74944996833801</v>
      </c>
    </row>
    <row r="546" spans="1:3" x14ac:dyDescent="0.2">
      <c r="A546" t="s">
        <v>428</v>
      </c>
      <c r="B546">
        <v>41767.048148661503</v>
      </c>
      <c r="C546">
        <v>2.4320030212402299</v>
      </c>
    </row>
    <row r="547" spans="1:3" x14ac:dyDescent="0.2">
      <c r="A547" t="s">
        <v>121</v>
      </c>
      <c r="B547">
        <v>49850.227453657797</v>
      </c>
      <c r="C547">
        <v>3.7411730289459202</v>
      </c>
    </row>
    <row r="548" spans="1:3" x14ac:dyDescent="0.2">
      <c r="A548" t="s">
        <v>1084</v>
      </c>
      <c r="B548">
        <v>50711.603161102401</v>
      </c>
      <c r="C548">
        <v>5.1466791629791198</v>
      </c>
    </row>
    <row r="549" spans="1:3" x14ac:dyDescent="0.2">
      <c r="A549" t="s">
        <v>793</v>
      </c>
      <c r="B549">
        <v>36471.364438775301</v>
      </c>
      <c r="C549">
        <v>2.4004628658294598</v>
      </c>
    </row>
    <row r="550" spans="1:3" x14ac:dyDescent="0.2">
      <c r="A550" t="s">
        <v>1161</v>
      </c>
      <c r="B550">
        <v>42071.920848353198</v>
      </c>
      <c r="C550">
        <v>2.5061938762664702</v>
      </c>
    </row>
    <row r="551" spans="1:3" x14ac:dyDescent="0.2">
      <c r="A551" t="s">
        <v>651</v>
      </c>
      <c r="B551">
        <v>40807.636799726497</v>
      </c>
      <c r="C551">
        <v>3.4691169261932302</v>
      </c>
    </row>
    <row r="552" spans="1:3" x14ac:dyDescent="0.2">
      <c r="A552" t="s">
        <v>1482</v>
      </c>
      <c r="B552">
        <v>37246.535562735597</v>
      </c>
      <c r="C552">
        <v>6.62361407279968</v>
      </c>
    </row>
    <row r="553" spans="1:3" x14ac:dyDescent="0.2">
      <c r="A553" t="s">
        <v>494</v>
      </c>
      <c r="B553">
        <v>40660.627793042899</v>
      </c>
      <c r="C553">
        <v>2.6603310108184801</v>
      </c>
    </row>
    <row r="554" spans="1:3" x14ac:dyDescent="0.2">
      <c r="A554" t="s">
        <v>344</v>
      </c>
      <c r="B554">
        <v>49119.641108538599</v>
      </c>
      <c r="C554">
        <v>5.1363878250121999</v>
      </c>
    </row>
    <row r="555" spans="1:3" x14ac:dyDescent="0.2">
      <c r="A555" t="s">
        <v>110</v>
      </c>
      <c r="B555">
        <v>36521.142102114303</v>
      </c>
      <c r="C555">
        <v>3.2932047843933101</v>
      </c>
    </row>
    <row r="556" spans="1:3" x14ac:dyDescent="0.2">
      <c r="A556" t="s">
        <v>1957</v>
      </c>
      <c r="B556">
        <v>48306.4351043434</v>
      </c>
      <c r="C556">
        <v>3.9939541816711399</v>
      </c>
    </row>
    <row r="557" spans="1:3" x14ac:dyDescent="0.2">
      <c r="A557" t="s">
        <v>1156</v>
      </c>
      <c r="B557">
        <v>50284.7962007061</v>
      </c>
      <c r="C557">
        <v>4.0441489219665501</v>
      </c>
    </row>
    <row r="558" spans="1:3" x14ac:dyDescent="0.2">
      <c r="A558" t="s">
        <v>365</v>
      </c>
      <c r="B558">
        <v>41126.8423596293</v>
      </c>
      <c r="C558">
        <v>3.60194611549377</v>
      </c>
    </row>
    <row r="559" spans="1:3" x14ac:dyDescent="0.2">
      <c r="A559" t="s">
        <v>94</v>
      </c>
      <c r="B559">
        <v>41275.642629521797</v>
      </c>
      <c r="C559">
        <v>2.83896780014038</v>
      </c>
    </row>
    <row r="560" spans="1:3" x14ac:dyDescent="0.2">
      <c r="A560" t="s">
        <v>1184</v>
      </c>
      <c r="B560">
        <v>42661.380672433901</v>
      </c>
      <c r="C560">
        <v>2.65210533142089</v>
      </c>
    </row>
    <row r="561" spans="1:3" x14ac:dyDescent="0.2">
      <c r="A561" t="s">
        <v>899</v>
      </c>
      <c r="B561">
        <v>36285.026608689601</v>
      </c>
      <c r="C561">
        <v>3.1282250881195002</v>
      </c>
    </row>
    <row r="562" spans="1:3" x14ac:dyDescent="0.2">
      <c r="A562" t="s">
        <v>484</v>
      </c>
      <c r="B562">
        <v>37105.051857458799</v>
      </c>
      <c r="C562">
        <v>2.6276540756225502</v>
      </c>
    </row>
    <row r="563" spans="1:3" x14ac:dyDescent="0.2">
      <c r="A563" t="s">
        <v>1030</v>
      </c>
      <c r="B563">
        <v>42662.419512352397</v>
      </c>
      <c r="C563">
        <v>2.64608573913574</v>
      </c>
    </row>
    <row r="564" spans="1:3" x14ac:dyDescent="0.2">
      <c r="A564" t="s">
        <v>1373</v>
      </c>
      <c r="B564">
        <v>36333.900507646002</v>
      </c>
      <c r="C564">
        <v>4.4561579227447501</v>
      </c>
    </row>
    <row r="565" spans="1:3" x14ac:dyDescent="0.2">
      <c r="A565" t="s">
        <v>1256</v>
      </c>
      <c r="B565">
        <v>36172.862464581798</v>
      </c>
      <c r="C565">
        <v>5.85186696052551</v>
      </c>
    </row>
    <row r="566" spans="1:3" x14ac:dyDescent="0.2">
      <c r="A566" t="s">
        <v>906</v>
      </c>
      <c r="B566">
        <v>36220.575422800001</v>
      </c>
      <c r="C566">
        <v>3.8809168338775599</v>
      </c>
    </row>
    <row r="567" spans="1:3" x14ac:dyDescent="0.2">
      <c r="A567" t="s">
        <v>1954</v>
      </c>
      <c r="B567">
        <v>49351.3329358068</v>
      </c>
      <c r="C567">
        <v>4.9528789520263601</v>
      </c>
    </row>
    <row r="568" spans="1:3" x14ac:dyDescent="0.2">
      <c r="A568" t="s">
        <v>1973</v>
      </c>
      <c r="B568">
        <v>50023.736079768401</v>
      </c>
      <c r="C568">
        <v>4.3664360046386701</v>
      </c>
    </row>
    <row r="569" spans="1:3" x14ac:dyDescent="0.2">
      <c r="A569" t="s">
        <v>1150</v>
      </c>
      <c r="B569">
        <v>50755.118222355799</v>
      </c>
      <c r="C569">
        <v>4.3606498241424498</v>
      </c>
    </row>
    <row r="570" spans="1:3" x14ac:dyDescent="0.2">
      <c r="A570" t="s">
        <v>1296</v>
      </c>
      <c r="B570">
        <v>37262.474180434903</v>
      </c>
      <c r="C570">
        <v>2.4737732410430899</v>
      </c>
    </row>
    <row r="571" spans="1:3" x14ac:dyDescent="0.2">
      <c r="A571" t="s">
        <v>692</v>
      </c>
      <c r="B571">
        <v>41411.1380953388</v>
      </c>
      <c r="C571">
        <v>2.7028949260711599</v>
      </c>
    </row>
    <row r="572" spans="1:3" x14ac:dyDescent="0.2">
      <c r="A572" t="s">
        <v>529</v>
      </c>
      <c r="B572">
        <v>43515.123798384499</v>
      </c>
      <c r="C572">
        <v>2.9674599170684801</v>
      </c>
    </row>
    <row r="573" spans="1:3" x14ac:dyDescent="0.2">
      <c r="A573" t="s">
        <v>219</v>
      </c>
      <c r="B573">
        <v>36220.762397092898</v>
      </c>
      <c r="C573">
        <v>2.5772471427917401</v>
      </c>
    </row>
    <row r="574" spans="1:3" x14ac:dyDescent="0.2">
      <c r="A574" t="s">
        <v>1157</v>
      </c>
      <c r="B574">
        <v>42380.892776577202</v>
      </c>
      <c r="C574">
        <v>3.0961127281188898</v>
      </c>
    </row>
    <row r="575" spans="1:3" x14ac:dyDescent="0.2">
      <c r="A575" t="s">
        <v>1075</v>
      </c>
      <c r="B575">
        <v>36223.952153079597</v>
      </c>
      <c r="C575">
        <v>2.5510013103485099</v>
      </c>
    </row>
    <row r="576" spans="1:3" x14ac:dyDescent="0.2">
      <c r="A576" t="s">
        <v>1201</v>
      </c>
      <c r="B576">
        <v>50720.527220263597</v>
      </c>
      <c r="C576">
        <v>2.6246042251586901</v>
      </c>
    </row>
    <row r="577" spans="1:3" x14ac:dyDescent="0.2">
      <c r="A577" t="s">
        <v>1324</v>
      </c>
      <c r="B577">
        <v>48765.9365799683</v>
      </c>
      <c r="C577">
        <v>2.9251730442047101</v>
      </c>
    </row>
    <row r="578" spans="1:3" x14ac:dyDescent="0.2">
      <c r="A578" t="s">
        <v>1405</v>
      </c>
      <c r="B578">
        <v>37773.575568621498</v>
      </c>
      <c r="C578">
        <v>2.9330749511718701</v>
      </c>
    </row>
    <row r="579" spans="1:3" x14ac:dyDescent="0.2">
      <c r="A579" t="s">
        <v>457</v>
      </c>
      <c r="B579">
        <v>42915.975484008799</v>
      </c>
      <c r="C579">
        <v>3.1530308723449698</v>
      </c>
    </row>
    <row r="580" spans="1:3" x14ac:dyDescent="0.2">
      <c r="A580" t="s">
        <v>1545</v>
      </c>
      <c r="B580">
        <v>51433.3040756267</v>
      </c>
      <c r="C580">
        <v>2.6820979118347101</v>
      </c>
    </row>
    <row r="581" spans="1:3" x14ac:dyDescent="0.2">
      <c r="A581" t="s">
        <v>560</v>
      </c>
      <c r="B581">
        <v>36069.099790010099</v>
      </c>
      <c r="C581">
        <v>2.6678233146667401</v>
      </c>
    </row>
    <row r="582" spans="1:3" x14ac:dyDescent="0.2">
      <c r="A582" t="s">
        <v>993</v>
      </c>
      <c r="B582">
        <v>52628.9517357843</v>
      </c>
      <c r="C582">
        <v>3.1125581264495801</v>
      </c>
    </row>
    <row r="583" spans="1:3" x14ac:dyDescent="0.2">
      <c r="A583" t="s">
        <v>616</v>
      </c>
      <c r="B583">
        <v>37976.287882300901</v>
      </c>
      <c r="C583">
        <v>2.4585530757903999</v>
      </c>
    </row>
    <row r="584" spans="1:3" x14ac:dyDescent="0.2">
      <c r="A584" t="s">
        <v>709</v>
      </c>
      <c r="B584">
        <v>42497.923377200597</v>
      </c>
      <c r="C584">
        <v>2.78344202041625</v>
      </c>
    </row>
    <row r="585" spans="1:3" x14ac:dyDescent="0.2">
      <c r="A585" t="s">
        <v>958</v>
      </c>
      <c r="B585">
        <v>50364.808497438098</v>
      </c>
      <c r="C585">
        <v>3.10562920570373</v>
      </c>
    </row>
    <row r="586" spans="1:3" x14ac:dyDescent="0.2">
      <c r="A586" t="s">
        <v>391</v>
      </c>
      <c r="B586">
        <v>38603.895604456498</v>
      </c>
      <c r="C586">
        <v>2.7852971553802401</v>
      </c>
    </row>
    <row r="587" spans="1:3" x14ac:dyDescent="0.2">
      <c r="A587" t="s">
        <v>155</v>
      </c>
      <c r="B587">
        <v>38119.5837702672</v>
      </c>
      <c r="C587">
        <v>3.8194990158081001</v>
      </c>
    </row>
    <row r="588" spans="1:3" x14ac:dyDescent="0.2">
      <c r="A588" t="s">
        <v>91</v>
      </c>
      <c r="B588">
        <v>49240.313845834302</v>
      </c>
      <c r="C588">
        <v>2.5546860694885201</v>
      </c>
    </row>
    <row r="589" spans="1:3" x14ac:dyDescent="0.2">
      <c r="A589" t="s">
        <v>1208</v>
      </c>
      <c r="B589">
        <v>36785.759057972697</v>
      </c>
      <c r="C589">
        <v>2.67658066749572</v>
      </c>
    </row>
    <row r="590" spans="1:3" x14ac:dyDescent="0.2">
      <c r="A590" t="s">
        <v>2015</v>
      </c>
      <c r="B590">
        <v>36907.899197301398</v>
      </c>
      <c r="C590">
        <v>2.9404921531677202</v>
      </c>
    </row>
    <row r="591" spans="1:3" x14ac:dyDescent="0.2">
      <c r="A591" t="s">
        <v>822</v>
      </c>
      <c r="B591">
        <v>42066.706549422197</v>
      </c>
      <c r="C591">
        <v>2.37480497360229</v>
      </c>
    </row>
    <row r="592" spans="1:3" x14ac:dyDescent="0.2">
      <c r="A592" t="s">
        <v>1144</v>
      </c>
      <c r="B592">
        <v>50251.565610543701</v>
      </c>
      <c r="C592">
        <v>2.4969739913940399</v>
      </c>
    </row>
    <row r="593" spans="1:3" x14ac:dyDescent="0.2">
      <c r="A593" t="s">
        <v>803</v>
      </c>
      <c r="B593">
        <v>40480.243554196997</v>
      </c>
      <c r="C593">
        <v>2.7230129241943302</v>
      </c>
    </row>
    <row r="594" spans="1:3" x14ac:dyDescent="0.2">
      <c r="A594" t="s">
        <v>153</v>
      </c>
      <c r="B594">
        <v>50070.6765664177</v>
      </c>
      <c r="C594">
        <v>3.1314201354980402</v>
      </c>
    </row>
    <row r="595" spans="1:3" x14ac:dyDescent="0.2">
      <c r="A595" t="s">
        <v>806</v>
      </c>
      <c r="B595">
        <v>35901.158992847297</v>
      </c>
      <c r="C595">
        <v>2.9016146659850999</v>
      </c>
    </row>
    <row r="596" spans="1:3" x14ac:dyDescent="0.2">
      <c r="A596" t="s">
        <v>1270</v>
      </c>
      <c r="B596">
        <v>43201.194214482202</v>
      </c>
      <c r="C596">
        <v>3.8939540386199898</v>
      </c>
    </row>
    <row r="597" spans="1:3" x14ac:dyDescent="0.2">
      <c r="A597" t="s">
        <v>948</v>
      </c>
      <c r="B597">
        <v>49958.582773898699</v>
      </c>
      <c r="C597">
        <v>3.9427430629730198</v>
      </c>
    </row>
    <row r="598" spans="1:3" x14ac:dyDescent="0.2">
      <c r="A598" t="s">
        <v>190</v>
      </c>
      <c r="B598">
        <v>37770.484707201198</v>
      </c>
      <c r="C598">
        <v>2.5735340118408199</v>
      </c>
    </row>
    <row r="599" spans="1:3" x14ac:dyDescent="0.2">
      <c r="A599" t="s">
        <v>683</v>
      </c>
      <c r="B599">
        <v>51055.203065945199</v>
      </c>
      <c r="C599">
        <v>2.4384698867797798</v>
      </c>
    </row>
    <row r="600" spans="1:3" x14ac:dyDescent="0.2">
      <c r="A600" t="s">
        <v>82</v>
      </c>
      <c r="B600">
        <v>36669.868811965898</v>
      </c>
      <c r="C600">
        <v>2.5389869213104199</v>
      </c>
    </row>
    <row r="601" spans="1:3" x14ac:dyDescent="0.2">
      <c r="A601" t="s">
        <v>867</v>
      </c>
      <c r="B601">
        <v>4566.1393105757497</v>
      </c>
      <c r="C601">
        <v>0.34637689590454102</v>
      </c>
    </row>
    <row r="602" spans="1:3" x14ac:dyDescent="0.2">
      <c r="A602" t="s">
        <v>336</v>
      </c>
      <c r="B602">
        <v>4714.2492436794601</v>
      </c>
      <c r="C602">
        <v>0.35396885871887201</v>
      </c>
    </row>
    <row r="603" spans="1:3" x14ac:dyDescent="0.2">
      <c r="A603" t="s">
        <v>1521</v>
      </c>
      <c r="B603">
        <v>2838.2729841436899</v>
      </c>
      <c r="C603">
        <v>0.335436820983886</v>
      </c>
    </row>
    <row r="604" spans="1:3" x14ac:dyDescent="0.2">
      <c r="A604" t="s">
        <v>397</v>
      </c>
      <c r="B604">
        <v>2844.02273344171</v>
      </c>
      <c r="C604">
        <v>0.33049798011779702</v>
      </c>
    </row>
    <row r="605" spans="1:3" x14ac:dyDescent="0.2">
      <c r="A605" t="s">
        <v>1376</v>
      </c>
      <c r="B605">
        <v>2262.1306833797798</v>
      </c>
      <c r="C605">
        <v>0.33874607086181602</v>
      </c>
    </row>
    <row r="606" spans="1:3" x14ac:dyDescent="0.2">
      <c r="A606" t="s">
        <v>410</v>
      </c>
      <c r="B606">
        <v>2544.4473998811</v>
      </c>
      <c r="C606">
        <v>0.31667304039001398</v>
      </c>
    </row>
    <row r="607" spans="1:3" x14ac:dyDescent="0.2">
      <c r="A607" t="s">
        <v>1060</v>
      </c>
      <c r="B607">
        <v>3285.8314914408402</v>
      </c>
      <c r="C607">
        <v>0.33239197731018</v>
      </c>
    </row>
    <row r="608" spans="1:3" x14ac:dyDescent="0.2">
      <c r="A608" t="s">
        <v>857</v>
      </c>
      <c r="B608">
        <v>3004.5233424841299</v>
      </c>
      <c r="C608">
        <v>0.29692006111144997</v>
      </c>
    </row>
    <row r="609" spans="1:3" x14ac:dyDescent="0.2">
      <c r="A609" t="s">
        <v>321</v>
      </c>
      <c r="B609">
        <v>2759.0309567998902</v>
      </c>
      <c r="C609">
        <v>0.310066938400268</v>
      </c>
    </row>
    <row r="610" spans="1:3" x14ac:dyDescent="0.2">
      <c r="A610" t="s">
        <v>204</v>
      </c>
      <c r="B610">
        <v>2679.1342921585601</v>
      </c>
      <c r="C610">
        <v>0.339700937271118</v>
      </c>
    </row>
    <row r="611" spans="1:3" x14ac:dyDescent="0.2">
      <c r="A611" t="s">
        <v>1101</v>
      </c>
      <c r="B611">
        <v>2923.0234449939799</v>
      </c>
      <c r="C611">
        <v>0.293491840362548</v>
      </c>
    </row>
    <row r="612" spans="1:3" x14ac:dyDescent="0.2">
      <c r="A612" t="s">
        <v>358</v>
      </c>
      <c r="B612">
        <v>2441.0145428479</v>
      </c>
      <c r="C612">
        <v>0.33972096443176197</v>
      </c>
    </row>
    <row r="613" spans="1:3" x14ac:dyDescent="0.2">
      <c r="A613" t="s">
        <v>1343</v>
      </c>
      <c r="B613">
        <v>2620.6358188643499</v>
      </c>
      <c r="C613">
        <v>0.34905004501342701</v>
      </c>
    </row>
    <row r="614" spans="1:3" x14ac:dyDescent="0.2">
      <c r="A614" t="s">
        <v>1952</v>
      </c>
      <c r="B614">
        <v>3727.89391748242</v>
      </c>
      <c r="C614">
        <v>0.34454798698425199</v>
      </c>
    </row>
    <row r="615" spans="1:3" x14ac:dyDescent="0.2">
      <c r="A615" t="s">
        <v>1187</v>
      </c>
      <c r="B615">
        <v>3749.9091703610802</v>
      </c>
      <c r="C615">
        <v>0.36295080184936501</v>
      </c>
    </row>
    <row r="616" spans="1:3" x14ac:dyDescent="0.2">
      <c r="A616" t="s">
        <v>977</v>
      </c>
      <c r="B616">
        <v>4073.4124548292898</v>
      </c>
      <c r="C616">
        <v>0.33237195014953602</v>
      </c>
    </row>
    <row r="617" spans="1:3" x14ac:dyDescent="0.2">
      <c r="A617" t="s">
        <v>655</v>
      </c>
      <c r="B617">
        <v>2133.2600154596198</v>
      </c>
      <c r="C617">
        <v>0.26868605613708402</v>
      </c>
    </row>
    <row r="618" spans="1:3" x14ac:dyDescent="0.2">
      <c r="A618" t="s">
        <v>159</v>
      </c>
      <c r="B618">
        <v>4360.6450150824703</v>
      </c>
      <c r="C618">
        <v>0.53451204299926702</v>
      </c>
    </row>
    <row r="619" spans="1:3" x14ac:dyDescent="0.2">
      <c r="A619" t="s">
        <v>141</v>
      </c>
      <c r="B619">
        <v>4019.3820503793499</v>
      </c>
      <c r="C619">
        <v>0.37600517272949202</v>
      </c>
    </row>
    <row r="620" spans="1:3" x14ac:dyDescent="0.2">
      <c r="A620" t="s">
        <v>406</v>
      </c>
      <c r="B620">
        <v>4423.4376654102698</v>
      </c>
      <c r="C620">
        <v>0.30383205413818298</v>
      </c>
    </row>
    <row r="621" spans="1:3" x14ac:dyDescent="0.2">
      <c r="A621" t="s">
        <v>390</v>
      </c>
      <c r="B621">
        <v>2760.97532585607</v>
      </c>
      <c r="C621">
        <v>0.98722410202026301</v>
      </c>
    </row>
    <row r="622" spans="1:3" x14ac:dyDescent="0.2">
      <c r="A622" t="s">
        <v>1317</v>
      </c>
      <c r="B622">
        <v>2589.0092738580202</v>
      </c>
      <c r="C622">
        <v>0.35798716545104903</v>
      </c>
    </row>
    <row r="623" spans="1:3" x14ac:dyDescent="0.2">
      <c r="A623" t="s">
        <v>1412</v>
      </c>
      <c r="B623">
        <v>2978.9396935372401</v>
      </c>
      <c r="C623">
        <v>0.43766307830810502</v>
      </c>
    </row>
    <row r="624" spans="1:3" x14ac:dyDescent="0.2">
      <c r="A624" t="s">
        <v>691</v>
      </c>
      <c r="B624">
        <v>3925.6656435111399</v>
      </c>
      <c r="C624">
        <v>0.36588478088378901</v>
      </c>
    </row>
    <row r="625" spans="1:3" x14ac:dyDescent="0.2">
      <c r="A625" t="s">
        <v>765</v>
      </c>
      <c r="B625">
        <v>3991.4271854963699</v>
      </c>
      <c r="C625">
        <v>0.31295800209045399</v>
      </c>
    </row>
    <row r="626" spans="1:3" x14ac:dyDescent="0.2">
      <c r="A626" t="s">
        <v>1276</v>
      </c>
      <c r="B626">
        <v>2839.5237002155</v>
      </c>
      <c r="C626">
        <v>0.82297897338867099</v>
      </c>
    </row>
    <row r="627" spans="1:3" x14ac:dyDescent="0.2">
      <c r="A627" t="s">
        <v>941</v>
      </c>
      <c r="B627">
        <v>3870.8446144612599</v>
      </c>
      <c r="C627">
        <v>0.349123954772949</v>
      </c>
    </row>
    <row r="628" spans="1:3" x14ac:dyDescent="0.2">
      <c r="A628" t="s">
        <v>227</v>
      </c>
      <c r="B628">
        <v>3858.3538989635999</v>
      </c>
      <c r="C628">
        <v>0.30998706817626898</v>
      </c>
    </row>
    <row r="629" spans="1:3" x14ac:dyDescent="0.2">
      <c r="A629" t="s">
        <v>1481</v>
      </c>
      <c r="B629">
        <v>3178.36576723184</v>
      </c>
      <c r="C629">
        <v>0.46574425697326599</v>
      </c>
    </row>
    <row r="630" spans="1:3" x14ac:dyDescent="0.2">
      <c r="A630" t="s">
        <v>868</v>
      </c>
      <c r="B630">
        <v>2868.4973768887398</v>
      </c>
      <c r="C630">
        <v>0.285672187805175</v>
      </c>
    </row>
    <row r="631" spans="1:3" x14ac:dyDescent="0.2">
      <c r="A631" t="s">
        <v>824</v>
      </c>
      <c r="B631">
        <v>2433.0820330710199</v>
      </c>
      <c r="C631">
        <v>0.30116581916808999</v>
      </c>
    </row>
    <row r="632" spans="1:3" x14ac:dyDescent="0.2">
      <c r="A632" t="s">
        <v>1401</v>
      </c>
      <c r="B632">
        <v>3268.3995877040102</v>
      </c>
      <c r="C632">
        <v>0.30987906455993602</v>
      </c>
    </row>
    <row r="633" spans="1:3" x14ac:dyDescent="0.2">
      <c r="A633" t="s">
        <v>839</v>
      </c>
      <c r="B633">
        <v>2770.0895308510599</v>
      </c>
      <c r="C633">
        <v>0.28162407875061002</v>
      </c>
    </row>
    <row r="634" spans="1:3" x14ac:dyDescent="0.2">
      <c r="A634" t="s">
        <v>172</v>
      </c>
      <c r="B634">
        <v>2469.7056672685799</v>
      </c>
      <c r="C634">
        <v>0.489218950271606</v>
      </c>
    </row>
    <row r="635" spans="1:3" x14ac:dyDescent="0.2">
      <c r="A635" t="s">
        <v>785</v>
      </c>
      <c r="B635">
        <v>3395.6931905001202</v>
      </c>
      <c r="C635">
        <v>0.335289716720581</v>
      </c>
    </row>
    <row r="636" spans="1:3" x14ac:dyDescent="0.2">
      <c r="A636" t="s">
        <v>272</v>
      </c>
      <c r="B636">
        <v>4404.2188078347999</v>
      </c>
      <c r="C636">
        <v>0.387644052505493</v>
      </c>
    </row>
    <row r="637" spans="1:3" x14ac:dyDescent="0.2">
      <c r="A637" t="s">
        <v>201</v>
      </c>
      <c r="B637">
        <v>3939.5961502934301</v>
      </c>
      <c r="C637">
        <v>0.28905987739562899</v>
      </c>
    </row>
    <row r="638" spans="1:3" x14ac:dyDescent="0.2">
      <c r="A638" t="s">
        <v>1492</v>
      </c>
      <c r="B638">
        <v>3609.0554327108398</v>
      </c>
      <c r="C638">
        <v>0.372528076171875</v>
      </c>
    </row>
    <row r="639" spans="1:3" x14ac:dyDescent="0.2">
      <c r="A639" t="s">
        <v>505</v>
      </c>
      <c r="B639">
        <v>2641.8959648508599</v>
      </c>
      <c r="C639">
        <v>0.32740712165832497</v>
      </c>
    </row>
    <row r="640" spans="1:3" x14ac:dyDescent="0.2">
      <c r="A640" t="s">
        <v>507</v>
      </c>
      <c r="B640">
        <v>2626.7023169113399</v>
      </c>
      <c r="C640">
        <v>0.312307119369506</v>
      </c>
    </row>
    <row r="641" spans="1:3" x14ac:dyDescent="0.2">
      <c r="A641" t="s">
        <v>630</v>
      </c>
      <c r="B641">
        <v>2487.2532994908702</v>
      </c>
      <c r="C641">
        <v>0.30741405487060502</v>
      </c>
    </row>
    <row r="642" spans="1:3" x14ac:dyDescent="0.2">
      <c r="A642" t="s">
        <v>1322</v>
      </c>
      <c r="B642">
        <v>3354.3552275197098</v>
      </c>
      <c r="C642">
        <v>0.33672595024108798</v>
      </c>
    </row>
    <row r="643" spans="1:3" x14ac:dyDescent="0.2">
      <c r="A643" t="s">
        <v>541</v>
      </c>
      <c r="B643">
        <v>3071.5886216150502</v>
      </c>
      <c r="C643">
        <v>0.26251268386840798</v>
      </c>
    </row>
    <row r="644" spans="1:3" x14ac:dyDescent="0.2">
      <c r="A644" t="s">
        <v>834</v>
      </c>
      <c r="B644">
        <v>4940.4320271121496</v>
      </c>
      <c r="C644">
        <v>0.33401393890380798</v>
      </c>
    </row>
    <row r="645" spans="1:3" x14ac:dyDescent="0.2">
      <c r="A645" t="s">
        <v>315</v>
      </c>
      <c r="B645">
        <v>3993.0219610437598</v>
      </c>
      <c r="C645">
        <v>0.41453504562377902</v>
      </c>
    </row>
    <row r="646" spans="1:3" x14ac:dyDescent="0.2">
      <c r="A646" t="s">
        <v>1561</v>
      </c>
      <c r="B646">
        <v>4327.0073457975604</v>
      </c>
      <c r="C646">
        <v>0.44941091537475503</v>
      </c>
    </row>
    <row r="647" spans="1:3" x14ac:dyDescent="0.2">
      <c r="A647" t="s">
        <v>1395</v>
      </c>
      <c r="B647">
        <v>2459.9353102281002</v>
      </c>
      <c r="C647">
        <v>0.34943222999572698</v>
      </c>
    </row>
    <row r="648" spans="1:3" x14ac:dyDescent="0.2">
      <c r="A648" t="s">
        <v>0</v>
      </c>
      <c r="B648">
        <v>3240.60715030452</v>
      </c>
      <c r="C648">
        <v>0.31794476509094199</v>
      </c>
    </row>
    <row r="649" spans="1:3" x14ac:dyDescent="0.2">
      <c r="A649" t="s">
        <v>613</v>
      </c>
      <c r="B649">
        <v>3153.9441678112298</v>
      </c>
      <c r="C649">
        <v>0.35482978820800698</v>
      </c>
    </row>
    <row r="650" spans="1:3" x14ac:dyDescent="0.2">
      <c r="A650" t="s">
        <v>403</v>
      </c>
      <c r="B650">
        <v>3248.4767703786501</v>
      </c>
      <c r="C650">
        <v>0.31944012641906699</v>
      </c>
    </row>
    <row r="651" spans="1:3" x14ac:dyDescent="0.2">
      <c r="A651" t="s">
        <v>314</v>
      </c>
      <c r="B651">
        <v>3867.7313855521802</v>
      </c>
      <c r="C651">
        <v>0.270751953125</v>
      </c>
    </row>
    <row r="652" spans="1:3" x14ac:dyDescent="0.2">
      <c r="A652" t="s">
        <v>1238</v>
      </c>
      <c r="B652">
        <v>3526.4965187932198</v>
      </c>
      <c r="C652">
        <v>0.47337388992309498</v>
      </c>
    </row>
    <row r="653" spans="1:3" x14ac:dyDescent="0.2">
      <c r="A653" t="s">
        <v>139</v>
      </c>
      <c r="B653">
        <v>3018.6140220090401</v>
      </c>
      <c r="C653">
        <v>0.328659057617187</v>
      </c>
    </row>
    <row r="654" spans="1:3" x14ac:dyDescent="0.2">
      <c r="A654" t="s">
        <v>2020</v>
      </c>
      <c r="B654">
        <v>3009.1009695647699</v>
      </c>
      <c r="C654">
        <v>0.71987581253051702</v>
      </c>
    </row>
    <row r="655" spans="1:3" x14ac:dyDescent="0.2">
      <c r="A655" t="s">
        <v>1336</v>
      </c>
      <c r="B655">
        <v>2448.9987100235298</v>
      </c>
      <c r="C655">
        <v>0.308882236480712</v>
      </c>
    </row>
    <row r="656" spans="1:3" x14ac:dyDescent="0.2">
      <c r="A656" t="s">
        <v>555</v>
      </c>
      <c r="B656">
        <v>2213.0955025799699</v>
      </c>
      <c r="C656">
        <v>0.29483890533447199</v>
      </c>
    </row>
    <row r="657" spans="1:3" x14ac:dyDescent="0.2">
      <c r="A657" t="s">
        <v>623</v>
      </c>
      <c r="B657">
        <v>2903.7590506300398</v>
      </c>
      <c r="C657">
        <v>0.31044507026672302</v>
      </c>
    </row>
    <row r="658" spans="1:3" x14ac:dyDescent="0.2">
      <c r="A658" t="s">
        <v>1537</v>
      </c>
      <c r="B658">
        <v>3117.6443606324901</v>
      </c>
      <c r="C658">
        <v>0.353170156478881</v>
      </c>
    </row>
    <row r="659" spans="1:3" x14ac:dyDescent="0.2">
      <c r="A659" t="s">
        <v>1141</v>
      </c>
      <c r="B659">
        <v>3432.6439940769701</v>
      </c>
      <c r="C659">
        <v>0.26257896423339799</v>
      </c>
    </row>
    <row r="660" spans="1:3" x14ac:dyDescent="0.2">
      <c r="A660" t="s">
        <v>892</v>
      </c>
      <c r="B660">
        <v>4575.6481538754897</v>
      </c>
      <c r="C660">
        <v>0.31132006645202598</v>
      </c>
    </row>
    <row r="661" spans="1:3" x14ac:dyDescent="0.2">
      <c r="A661" t="s">
        <v>1113</v>
      </c>
      <c r="B661">
        <v>3579.3478719857299</v>
      </c>
      <c r="C661">
        <v>0.24608182907104401</v>
      </c>
    </row>
    <row r="662" spans="1:3" x14ac:dyDescent="0.2">
      <c r="A662" t="s">
        <v>107</v>
      </c>
      <c r="B662">
        <v>2952.1137259071102</v>
      </c>
      <c r="C662">
        <v>0.33170318603515597</v>
      </c>
    </row>
    <row r="663" spans="1:3" x14ac:dyDescent="0.2">
      <c r="A663" t="s">
        <v>717</v>
      </c>
      <c r="B663">
        <v>2781.5278675101299</v>
      </c>
      <c r="C663">
        <v>0.28603076934814398</v>
      </c>
    </row>
    <row r="664" spans="1:3" x14ac:dyDescent="0.2">
      <c r="A664" t="s">
        <v>173</v>
      </c>
      <c r="B664">
        <v>3710.8326477946398</v>
      </c>
      <c r="C664">
        <v>0.33611392974853499</v>
      </c>
    </row>
    <row r="665" spans="1:3" x14ac:dyDescent="0.2">
      <c r="A665" t="s">
        <v>1526</v>
      </c>
      <c r="B665">
        <v>3045.25700513317</v>
      </c>
      <c r="C665">
        <v>0.30826187133789001</v>
      </c>
    </row>
    <row r="666" spans="1:3" x14ac:dyDescent="0.2">
      <c r="A666" t="s">
        <v>237</v>
      </c>
      <c r="B666">
        <v>4438.0092055095502</v>
      </c>
      <c r="C666">
        <v>0.270573139190673</v>
      </c>
    </row>
    <row r="667" spans="1:3" x14ac:dyDescent="0.2">
      <c r="A667" t="s">
        <v>113</v>
      </c>
      <c r="B667">
        <v>3929.5679551687899</v>
      </c>
      <c r="C667">
        <v>0.46169972419738697</v>
      </c>
    </row>
    <row r="668" spans="1:3" x14ac:dyDescent="0.2">
      <c r="A668" t="s">
        <v>1122</v>
      </c>
      <c r="B668">
        <v>2393.46627411909</v>
      </c>
      <c r="C668">
        <v>0.30661106109619102</v>
      </c>
    </row>
    <row r="669" spans="1:3" x14ac:dyDescent="0.2">
      <c r="A669" t="s">
        <v>297</v>
      </c>
      <c r="B669">
        <v>2560.2226824519798</v>
      </c>
      <c r="C669">
        <v>0.31522417068481401</v>
      </c>
    </row>
    <row r="670" spans="1:3" x14ac:dyDescent="0.2">
      <c r="A670" t="s">
        <v>1408</v>
      </c>
      <c r="B670">
        <v>3482.03850004573</v>
      </c>
      <c r="C670">
        <v>0.47532701492309498</v>
      </c>
    </row>
    <row r="671" spans="1:3" x14ac:dyDescent="0.2">
      <c r="A671" t="s">
        <v>836</v>
      </c>
      <c r="B671">
        <v>3895.22861848206</v>
      </c>
      <c r="C671">
        <v>0.32607007026672302</v>
      </c>
    </row>
    <row r="672" spans="1:3" x14ac:dyDescent="0.2">
      <c r="A672" t="s">
        <v>2025</v>
      </c>
      <c r="B672">
        <v>2445.4090877478002</v>
      </c>
      <c r="C672">
        <v>0.26584100723266602</v>
      </c>
    </row>
    <row r="673" spans="1:3" x14ac:dyDescent="0.2">
      <c r="A673" t="s">
        <v>1262</v>
      </c>
      <c r="B673">
        <v>3104.8918585879201</v>
      </c>
      <c r="C673">
        <v>0.316999912261962</v>
      </c>
    </row>
    <row r="674" spans="1:3" x14ac:dyDescent="0.2">
      <c r="A674" t="s">
        <v>1155</v>
      </c>
      <c r="B674">
        <v>4390.5884236257598</v>
      </c>
      <c r="C674">
        <v>0.317404985427856</v>
      </c>
    </row>
    <row r="675" spans="1:3" x14ac:dyDescent="0.2">
      <c r="A675" t="s">
        <v>296</v>
      </c>
      <c r="B675">
        <v>3680.21953382422</v>
      </c>
      <c r="C675">
        <v>0.24868106842040999</v>
      </c>
    </row>
    <row r="676" spans="1:3" x14ac:dyDescent="0.2">
      <c r="A676" t="s">
        <v>325</v>
      </c>
      <c r="B676">
        <v>2874.3142719704301</v>
      </c>
      <c r="C676">
        <v>0.72599601745605402</v>
      </c>
    </row>
    <row r="677" spans="1:3" x14ac:dyDescent="0.2">
      <c r="A677" t="s">
        <v>1555</v>
      </c>
      <c r="B677">
        <v>2790.5945147205498</v>
      </c>
      <c r="C677">
        <v>0.29447913169860801</v>
      </c>
    </row>
    <row r="678" spans="1:3" x14ac:dyDescent="0.2">
      <c r="A678" t="s">
        <v>1119</v>
      </c>
      <c r="B678">
        <v>2924.7097056758298</v>
      </c>
      <c r="C678">
        <v>0.27361416816711398</v>
      </c>
    </row>
    <row r="679" spans="1:3" x14ac:dyDescent="0.2">
      <c r="A679" t="s">
        <v>1558</v>
      </c>
      <c r="B679">
        <v>3331.5423863287101</v>
      </c>
      <c r="C679">
        <v>0.30721521377563399</v>
      </c>
    </row>
    <row r="680" spans="1:3" x14ac:dyDescent="0.2">
      <c r="A680" t="s">
        <v>463</v>
      </c>
      <c r="B680">
        <v>3942.3879866913899</v>
      </c>
      <c r="C680">
        <v>0.29750394821166898</v>
      </c>
    </row>
    <row r="681" spans="1:3" x14ac:dyDescent="0.2">
      <c r="A681" t="s">
        <v>1415</v>
      </c>
      <c r="B681">
        <v>2646.1824084525001</v>
      </c>
      <c r="C681">
        <v>0.31302785873413003</v>
      </c>
    </row>
    <row r="682" spans="1:3" x14ac:dyDescent="0.2">
      <c r="A682" t="s">
        <v>1243</v>
      </c>
      <c r="B682">
        <v>2462.9827926492999</v>
      </c>
      <c r="C682">
        <v>0.432404994964599</v>
      </c>
    </row>
    <row r="683" spans="1:3" x14ac:dyDescent="0.2">
      <c r="A683" t="s">
        <v>934</v>
      </c>
      <c r="B683">
        <v>3520.8429074545402</v>
      </c>
      <c r="C683">
        <v>0.304301977157592</v>
      </c>
    </row>
    <row r="684" spans="1:3" x14ac:dyDescent="0.2">
      <c r="A684" t="s">
        <v>1319</v>
      </c>
      <c r="B684">
        <v>2534.4468823686402</v>
      </c>
      <c r="C684">
        <v>0.368137836456298</v>
      </c>
    </row>
    <row r="685" spans="1:3" x14ac:dyDescent="0.2">
      <c r="A685" t="s">
        <v>1355</v>
      </c>
      <c r="B685">
        <v>2227.2190129743799</v>
      </c>
      <c r="C685">
        <v>0.36056900024414001</v>
      </c>
    </row>
    <row r="686" spans="1:3" x14ac:dyDescent="0.2">
      <c r="A686" t="s">
        <v>1071</v>
      </c>
      <c r="B686">
        <v>2554.0822824054899</v>
      </c>
      <c r="C686">
        <v>0.27963590621948198</v>
      </c>
    </row>
    <row r="687" spans="1:3" x14ac:dyDescent="0.2">
      <c r="A687" t="s">
        <v>1169</v>
      </c>
      <c r="B687">
        <v>2850.5641568534002</v>
      </c>
      <c r="C687">
        <v>0.28759288787841703</v>
      </c>
    </row>
    <row r="688" spans="1:3" x14ac:dyDescent="0.2">
      <c r="A688" t="s">
        <v>1110</v>
      </c>
      <c r="B688">
        <v>2959.0154535937199</v>
      </c>
      <c r="C688">
        <v>0.27164292335510198</v>
      </c>
    </row>
    <row r="689" spans="1:3" x14ac:dyDescent="0.2">
      <c r="A689" t="s">
        <v>810</v>
      </c>
      <c r="B689">
        <v>3087.7359539120098</v>
      </c>
      <c r="C689">
        <v>0.30830597877502403</v>
      </c>
    </row>
    <row r="690" spans="1:3" x14ac:dyDescent="0.2">
      <c r="A690" t="s">
        <v>330</v>
      </c>
      <c r="B690">
        <v>4262.7692957927002</v>
      </c>
      <c r="C690">
        <v>0.35502195358276301</v>
      </c>
    </row>
    <row r="691" spans="1:3" x14ac:dyDescent="0.2">
      <c r="A691" t="s">
        <v>1167</v>
      </c>
      <c r="B691">
        <v>3912.08445738312</v>
      </c>
      <c r="C691">
        <v>0.28805494308471602</v>
      </c>
    </row>
    <row r="692" spans="1:3" x14ac:dyDescent="0.2">
      <c r="A692" t="s">
        <v>111</v>
      </c>
      <c r="B692">
        <v>3909.4917919362701</v>
      </c>
      <c r="C692">
        <v>0.46462893486022899</v>
      </c>
    </row>
    <row r="693" spans="1:3" x14ac:dyDescent="0.2">
      <c r="A693" t="s">
        <v>1082</v>
      </c>
      <c r="B693">
        <v>2457.7330978846899</v>
      </c>
      <c r="C693">
        <v>0.27831506729125899</v>
      </c>
    </row>
    <row r="694" spans="1:3" x14ac:dyDescent="0.2">
      <c r="A694" t="s">
        <v>1204</v>
      </c>
      <c r="B694">
        <v>3174.8978212812099</v>
      </c>
      <c r="C694">
        <v>0.30068182945251398</v>
      </c>
    </row>
    <row r="695" spans="1:3" x14ac:dyDescent="0.2">
      <c r="A695" t="s">
        <v>748</v>
      </c>
      <c r="B695">
        <v>3107.5974152139402</v>
      </c>
      <c r="C695">
        <v>0.3016939163208</v>
      </c>
    </row>
    <row r="696" spans="1:3" x14ac:dyDescent="0.2">
      <c r="A696" t="s">
        <v>513</v>
      </c>
      <c r="B696">
        <v>3187.9861572964401</v>
      </c>
      <c r="C696">
        <v>0.29894709587097101</v>
      </c>
    </row>
    <row r="697" spans="1:3" x14ac:dyDescent="0.2">
      <c r="A697" t="s">
        <v>88</v>
      </c>
      <c r="B697">
        <v>3931.3861424933302</v>
      </c>
      <c r="C697">
        <v>0.23742008209228499</v>
      </c>
    </row>
    <row r="698" spans="1:3" x14ac:dyDescent="0.2">
      <c r="A698" t="s">
        <v>1353</v>
      </c>
      <c r="B698">
        <v>4250.6566581118304</v>
      </c>
      <c r="C698">
        <v>0.52742719650268499</v>
      </c>
    </row>
    <row r="699" spans="1:3" x14ac:dyDescent="0.2">
      <c r="A699" t="s">
        <v>496</v>
      </c>
      <c r="B699">
        <v>3900.6420227374001</v>
      </c>
      <c r="C699">
        <v>0.28494095802307101</v>
      </c>
    </row>
    <row r="700" spans="1:3" x14ac:dyDescent="0.2">
      <c r="A700" t="s">
        <v>640</v>
      </c>
      <c r="B700">
        <v>3594.8721214187799</v>
      </c>
      <c r="C700">
        <v>0.323262929916381</v>
      </c>
    </row>
    <row r="701" spans="1:3" x14ac:dyDescent="0.2">
      <c r="A701" t="s">
        <v>11</v>
      </c>
      <c r="B701">
        <v>3712.6514737386001</v>
      </c>
      <c r="C701">
        <v>0.300541162490844</v>
      </c>
    </row>
    <row r="702" spans="1:3" x14ac:dyDescent="0.2">
      <c r="A702" t="s">
        <v>704</v>
      </c>
      <c r="B702">
        <v>3274.0393010821099</v>
      </c>
      <c r="C702">
        <v>0.28771901130676197</v>
      </c>
    </row>
    <row r="703" spans="1:3" x14ac:dyDescent="0.2">
      <c r="A703" t="s">
        <v>1124</v>
      </c>
      <c r="B703">
        <v>2858.8869835752298</v>
      </c>
      <c r="C703">
        <v>0.25991988182067799</v>
      </c>
    </row>
    <row r="704" spans="1:3" x14ac:dyDescent="0.2">
      <c r="A704" t="s">
        <v>1448</v>
      </c>
      <c r="B704">
        <v>2718.1020302524498</v>
      </c>
      <c r="C704">
        <v>0.25791573524475098</v>
      </c>
    </row>
    <row r="705" spans="1:3" x14ac:dyDescent="0.2">
      <c r="A705" t="s">
        <v>1298</v>
      </c>
      <c r="B705">
        <v>3334.2215259136601</v>
      </c>
      <c r="C705">
        <v>0.30382585525512601</v>
      </c>
    </row>
    <row r="706" spans="1:3" x14ac:dyDescent="0.2">
      <c r="A706" t="s">
        <v>620</v>
      </c>
      <c r="B706">
        <v>2953.6848411832498</v>
      </c>
      <c r="C706">
        <v>0.27472996711730902</v>
      </c>
    </row>
    <row r="707" spans="1:3" x14ac:dyDescent="0.2">
      <c r="A707" t="s">
        <v>474</v>
      </c>
      <c r="B707">
        <v>3795.7566253293999</v>
      </c>
      <c r="C707">
        <v>0.316619873046875</v>
      </c>
    </row>
    <row r="708" spans="1:3" x14ac:dyDescent="0.2">
      <c r="A708" t="s">
        <v>291</v>
      </c>
      <c r="B708">
        <v>3963.6830473791401</v>
      </c>
      <c r="C708">
        <v>0.243807077407836</v>
      </c>
    </row>
    <row r="709" spans="1:3" x14ac:dyDescent="0.2">
      <c r="A709" t="s">
        <v>1193</v>
      </c>
      <c r="B709">
        <v>3798.2354825908101</v>
      </c>
      <c r="C709">
        <v>0.25898790359496998</v>
      </c>
    </row>
    <row r="710" spans="1:3" x14ac:dyDescent="0.2">
      <c r="A710" t="s">
        <v>47</v>
      </c>
      <c r="B710">
        <v>3766.6743463156399</v>
      </c>
      <c r="C710">
        <v>0.32390499114990201</v>
      </c>
    </row>
    <row r="711" spans="1:3" x14ac:dyDescent="0.2">
      <c r="A711" t="s">
        <v>926</v>
      </c>
      <c r="B711">
        <v>2474.9777008072401</v>
      </c>
      <c r="C711">
        <v>0.52439403533935502</v>
      </c>
    </row>
    <row r="712" spans="1:3" x14ac:dyDescent="0.2">
      <c r="A712" t="s">
        <v>933</v>
      </c>
      <c r="B712">
        <v>2277.75562243985</v>
      </c>
      <c r="C712">
        <v>0.31730461120605402</v>
      </c>
    </row>
    <row r="713" spans="1:3" x14ac:dyDescent="0.2">
      <c r="A713" t="s">
        <v>1274</v>
      </c>
      <c r="B713">
        <v>2822.8805867941101</v>
      </c>
      <c r="C713">
        <v>0.28517222404479903</v>
      </c>
    </row>
    <row r="714" spans="1:3" x14ac:dyDescent="0.2">
      <c r="A714" t="s">
        <v>592</v>
      </c>
      <c r="B714">
        <v>4306.1969787027401</v>
      </c>
      <c r="C714">
        <v>0.33943700790405201</v>
      </c>
    </row>
    <row r="715" spans="1:3" x14ac:dyDescent="0.2">
      <c r="A715" t="s">
        <v>1361</v>
      </c>
      <c r="B715">
        <v>2741.4032415264901</v>
      </c>
      <c r="C715">
        <v>0.31120419502258301</v>
      </c>
    </row>
    <row r="716" spans="1:3" x14ac:dyDescent="0.2">
      <c r="A716" t="s">
        <v>1128</v>
      </c>
      <c r="B716">
        <v>3940.32234239016</v>
      </c>
      <c r="C716">
        <v>0.29538488388061501</v>
      </c>
    </row>
    <row r="717" spans="1:3" x14ac:dyDescent="0.2">
      <c r="A717" t="s">
        <v>367</v>
      </c>
      <c r="B717">
        <v>4133.1154839804403</v>
      </c>
      <c r="C717">
        <v>1.19594001770019</v>
      </c>
    </row>
    <row r="718" spans="1:3" x14ac:dyDescent="0.2">
      <c r="A718" t="s">
        <v>1316</v>
      </c>
      <c r="B718">
        <v>2554.7010779911302</v>
      </c>
      <c r="C718">
        <v>0.46102976799011203</v>
      </c>
    </row>
    <row r="719" spans="1:3" x14ac:dyDescent="0.2">
      <c r="A719" t="s">
        <v>1185</v>
      </c>
      <c r="B719">
        <v>3445.5438623340701</v>
      </c>
      <c r="C719">
        <v>0.26533770561218201</v>
      </c>
    </row>
    <row r="720" spans="1:3" x14ac:dyDescent="0.2">
      <c r="A720" t="s">
        <v>528</v>
      </c>
      <c r="B720">
        <v>3226.6292552577002</v>
      </c>
      <c r="C720">
        <v>0.29690122604370101</v>
      </c>
    </row>
    <row r="721" spans="1:3" x14ac:dyDescent="0.2">
      <c r="A721" t="s">
        <v>657</v>
      </c>
      <c r="B721">
        <v>3006.51536397775</v>
      </c>
      <c r="C721">
        <v>0.30031299591064398</v>
      </c>
    </row>
    <row r="722" spans="1:3" x14ac:dyDescent="0.2">
      <c r="A722" t="s">
        <v>480</v>
      </c>
      <c r="B722">
        <v>2629.7813635805101</v>
      </c>
      <c r="C722">
        <v>0.25711584091186501</v>
      </c>
    </row>
    <row r="723" spans="1:3" x14ac:dyDescent="0.2">
      <c r="A723" t="s">
        <v>1320</v>
      </c>
      <c r="B723">
        <v>3372.5540733605599</v>
      </c>
      <c r="C723">
        <v>0.30767893791198703</v>
      </c>
    </row>
    <row r="724" spans="1:3" x14ac:dyDescent="0.2">
      <c r="A724" t="s">
        <v>641</v>
      </c>
      <c r="B724">
        <v>4119.46864942093</v>
      </c>
      <c r="C724">
        <v>0.30348706245422302</v>
      </c>
    </row>
    <row r="725" spans="1:3" x14ac:dyDescent="0.2">
      <c r="A725" t="s">
        <v>873</v>
      </c>
      <c r="B725">
        <v>4011.2512264137199</v>
      </c>
      <c r="C725">
        <v>0.57516264915466297</v>
      </c>
    </row>
    <row r="726" spans="1:3" x14ac:dyDescent="0.2">
      <c r="A726" t="s">
        <v>444</v>
      </c>
      <c r="B726">
        <v>2920.57518282921</v>
      </c>
      <c r="C726">
        <v>0.293962001800537</v>
      </c>
    </row>
    <row r="727" spans="1:3" x14ac:dyDescent="0.2">
      <c r="A727" t="s">
        <v>633</v>
      </c>
      <c r="B727">
        <v>3418.7858561835101</v>
      </c>
      <c r="C727">
        <v>0.31779384613037098</v>
      </c>
    </row>
    <row r="728" spans="1:3" x14ac:dyDescent="0.2">
      <c r="A728" t="s">
        <v>27</v>
      </c>
      <c r="B728">
        <v>2635.3568064727601</v>
      </c>
      <c r="C728">
        <v>0.29361200332641602</v>
      </c>
    </row>
    <row r="729" spans="1:3" x14ac:dyDescent="0.2">
      <c r="A729" t="s">
        <v>493</v>
      </c>
      <c r="B729">
        <v>3932.0424223349301</v>
      </c>
      <c r="C729">
        <v>0.28309178352355902</v>
      </c>
    </row>
    <row r="730" spans="1:3" x14ac:dyDescent="0.2">
      <c r="A730" t="s">
        <v>742</v>
      </c>
      <c r="B730">
        <v>4166.9749935493401</v>
      </c>
      <c r="C730">
        <v>0.24776220321655201</v>
      </c>
    </row>
    <row r="731" spans="1:3" x14ac:dyDescent="0.2">
      <c r="A731" t="s">
        <v>544</v>
      </c>
      <c r="B731">
        <v>2810.7668279826598</v>
      </c>
      <c r="C731">
        <v>0.29261064529418901</v>
      </c>
    </row>
    <row r="732" spans="1:3" x14ac:dyDescent="0.2">
      <c r="A732" t="s">
        <v>131</v>
      </c>
      <c r="B732">
        <v>2251.9153726303998</v>
      </c>
      <c r="C732">
        <v>0.41889190673828097</v>
      </c>
    </row>
    <row r="733" spans="1:3" x14ac:dyDescent="0.2">
      <c r="A733" t="s">
        <v>418</v>
      </c>
      <c r="B733">
        <v>3699.1691179671402</v>
      </c>
      <c r="C733">
        <v>0.28328204154968201</v>
      </c>
    </row>
    <row r="734" spans="1:3" x14ac:dyDescent="0.2">
      <c r="A734" t="s">
        <v>1507</v>
      </c>
      <c r="B734">
        <v>3337.10657865453</v>
      </c>
      <c r="C734">
        <v>0.36506915092468201</v>
      </c>
    </row>
    <row r="735" spans="1:3" x14ac:dyDescent="0.2">
      <c r="A735" t="s">
        <v>87</v>
      </c>
      <c r="B735">
        <v>3206.9221539534101</v>
      </c>
      <c r="C735">
        <v>0.29889369010925199</v>
      </c>
    </row>
    <row r="736" spans="1:3" x14ac:dyDescent="0.2">
      <c r="A736" t="s">
        <v>666</v>
      </c>
      <c r="B736">
        <v>4063.1135161160501</v>
      </c>
      <c r="C736">
        <v>0.256643056869506</v>
      </c>
    </row>
    <row r="737" spans="1:3" x14ac:dyDescent="0.2">
      <c r="A737" t="s">
        <v>524</v>
      </c>
      <c r="B737">
        <v>3469.73522129618</v>
      </c>
      <c r="C737">
        <v>0.28876805305480902</v>
      </c>
    </row>
    <row r="738" spans="1:3" x14ac:dyDescent="0.2">
      <c r="A738" t="s">
        <v>1446</v>
      </c>
      <c r="B738">
        <v>3620.4840280336098</v>
      </c>
      <c r="C738">
        <v>0.279124975204467</v>
      </c>
    </row>
    <row r="739" spans="1:3" x14ac:dyDescent="0.2">
      <c r="A739" t="s">
        <v>103</v>
      </c>
      <c r="B739">
        <v>2572.4860302061802</v>
      </c>
      <c r="C739">
        <v>0.43614172935485801</v>
      </c>
    </row>
    <row r="740" spans="1:3" x14ac:dyDescent="0.2">
      <c r="A740" t="s">
        <v>771</v>
      </c>
      <c r="B740">
        <v>2546.2370572761001</v>
      </c>
      <c r="C740">
        <v>0.29238486289978</v>
      </c>
    </row>
    <row r="741" spans="1:3" x14ac:dyDescent="0.2">
      <c r="A741" t="s">
        <v>612</v>
      </c>
      <c r="B741">
        <v>2339.8404911610201</v>
      </c>
      <c r="C741">
        <v>0.26530480384826599</v>
      </c>
    </row>
    <row r="742" spans="1:3" x14ac:dyDescent="0.2">
      <c r="A742" t="s">
        <v>1065</v>
      </c>
      <c r="B742">
        <v>3650.4070720570598</v>
      </c>
      <c r="C742">
        <v>0.28557181358337402</v>
      </c>
    </row>
    <row r="743" spans="1:3" x14ac:dyDescent="0.2">
      <c r="A743" t="s">
        <v>181</v>
      </c>
      <c r="B743">
        <v>4174.7695762765998</v>
      </c>
      <c r="C743">
        <v>0.30086088180541898</v>
      </c>
    </row>
    <row r="744" spans="1:3" x14ac:dyDescent="0.2">
      <c r="A744" t="s">
        <v>343</v>
      </c>
      <c r="B744">
        <v>4070.3697740210901</v>
      </c>
      <c r="C744">
        <v>0.328453779220581</v>
      </c>
    </row>
    <row r="745" spans="1:3" x14ac:dyDescent="0.2">
      <c r="A745" t="s">
        <v>1118</v>
      </c>
      <c r="B745">
        <v>3413.5516502867899</v>
      </c>
      <c r="C745">
        <v>0.34025192260742099</v>
      </c>
    </row>
    <row r="746" spans="1:3" x14ac:dyDescent="0.2">
      <c r="A746" t="s">
        <v>1444</v>
      </c>
      <c r="B746">
        <v>3719.6294293378101</v>
      </c>
      <c r="C746">
        <v>0.31675887107849099</v>
      </c>
    </row>
    <row r="747" spans="1:3" x14ac:dyDescent="0.2">
      <c r="A747" t="s">
        <v>1530</v>
      </c>
      <c r="B747">
        <v>3222.10803643586</v>
      </c>
      <c r="C747">
        <v>0.26173019409179599</v>
      </c>
    </row>
    <row r="748" spans="1:3" x14ac:dyDescent="0.2">
      <c r="A748" t="s">
        <v>453</v>
      </c>
      <c r="B748">
        <v>2394.2664511633302</v>
      </c>
      <c r="C748">
        <v>0.36474609375</v>
      </c>
    </row>
    <row r="749" spans="1:3" x14ac:dyDescent="0.2">
      <c r="A749" t="s">
        <v>242</v>
      </c>
      <c r="B749">
        <v>2793.9862108381699</v>
      </c>
      <c r="C749">
        <v>0.287889003753662</v>
      </c>
    </row>
    <row r="750" spans="1:3" x14ac:dyDescent="0.2">
      <c r="A750" t="s">
        <v>1111</v>
      </c>
      <c r="B750">
        <v>2772.7491786126602</v>
      </c>
      <c r="C750">
        <v>0.23438811302185</v>
      </c>
    </row>
    <row r="751" spans="1:3" x14ac:dyDescent="0.2">
      <c r="A751" t="s">
        <v>2008</v>
      </c>
      <c r="B751">
        <v>3300.4100565192098</v>
      </c>
      <c r="C751">
        <v>0.25870633125305098</v>
      </c>
    </row>
    <row r="752" spans="1:3" x14ac:dyDescent="0.2">
      <c r="A752" t="s">
        <v>694</v>
      </c>
      <c r="B752">
        <v>3020.6279031851</v>
      </c>
      <c r="C752">
        <v>0.298251152038574</v>
      </c>
    </row>
    <row r="753" spans="1:3" x14ac:dyDescent="0.2">
      <c r="A753" t="s">
        <v>890</v>
      </c>
      <c r="B753">
        <v>3880.3803669420399</v>
      </c>
      <c r="C753">
        <v>0.27175188064575101</v>
      </c>
    </row>
    <row r="754" spans="1:3" x14ac:dyDescent="0.2">
      <c r="A754" t="s">
        <v>441</v>
      </c>
      <c r="B754">
        <v>4106.5069433831704</v>
      </c>
      <c r="C754">
        <v>0.27386403083801197</v>
      </c>
    </row>
    <row r="755" spans="1:3" x14ac:dyDescent="0.2">
      <c r="A755" t="s">
        <v>38</v>
      </c>
      <c r="B755">
        <v>3826.7318520468598</v>
      </c>
      <c r="C755">
        <v>0.252587080001831</v>
      </c>
    </row>
    <row r="756" spans="1:3" x14ac:dyDescent="0.2">
      <c r="A756" t="s">
        <v>41</v>
      </c>
      <c r="B756">
        <v>3519.1854026564802</v>
      </c>
      <c r="C756">
        <v>0.31366705894470198</v>
      </c>
    </row>
    <row r="757" spans="1:3" x14ac:dyDescent="0.2">
      <c r="A757" t="s">
        <v>719</v>
      </c>
      <c r="B757">
        <v>3858.0410092776801</v>
      </c>
      <c r="C757">
        <v>0.27859807014465299</v>
      </c>
    </row>
    <row r="758" spans="1:3" x14ac:dyDescent="0.2">
      <c r="A758" t="s">
        <v>799</v>
      </c>
      <c r="B758">
        <v>3195.0289813706399</v>
      </c>
      <c r="C758">
        <v>0.27648997306823703</v>
      </c>
    </row>
    <row r="759" spans="1:3" x14ac:dyDescent="0.2">
      <c r="A759" t="s">
        <v>1390</v>
      </c>
      <c r="B759">
        <v>2231.03935922969</v>
      </c>
      <c r="C759">
        <v>0.25541710853576599</v>
      </c>
    </row>
    <row r="760" spans="1:3" x14ac:dyDescent="0.2">
      <c r="A760" t="s">
        <v>309</v>
      </c>
      <c r="B760">
        <v>2736.83705843394</v>
      </c>
      <c r="C760">
        <v>0.27258396148681602</v>
      </c>
    </row>
    <row r="761" spans="1:3" x14ac:dyDescent="0.2">
      <c r="A761" t="s">
        <v>736</v>
      </c>
      <c r="B761">
        <v>2203.1643864806902</v>
      </c>
      <c r="C761">
        <v>0.270829677581787</v>
      </c>
    </row>
    <row r="762" spans="1:3" x14ac:dyDescent="0.2">
      <c r="A762" t="s">
        <v>956</v>
      </c>
      <c r="B762">
        <v>2922.8146276948501</v>
      </c>
      <c r="C762">
        <v>0.26262998580932601</v>
      </c>
    </row>
    <row r="763" spans="1:3" x14ac:dyDescent="0.2">
      <c r="A763" t="s">
        <v>1108</v>
      </c>
      <c r="B763">
        <v>3031.1558140709299</v>
      </c>
      <c r="C763">
        <v>0.30466413497924799</v>
      </c>
    </row>
    <row r="764" spans="1:3" x14ac:dyDescent="0.2">
      <c r="A764" t="s">
        <v>338</v>
      </c>
      <c r="B764">
        <v>3169.4936177520899</v>
      </c>
      <c r="C764">
        <v>0.42429089546203602</v>
      </c>
    </row>
    <row r="765" spans="1:3" x14ac:dyDescent="0.2">
      <c r="A765" t="s">
        <v>2009</v>
      </c>
      <c r="B765">
        <v>3063.6904762353702</v>
      </c>
      <c r="C765">
        <v>0.31614995002746499</v>
      </c>
    </row>
    <row r="766" spans="1:3" x14ac:dyDescent="0.2">
      <c r="A766" t="s">
        <v>1242</v>
      </c>
      <c r="B766">
        <v>3015.9578303274202</v>
      </c>
      <c r="C766">
        <v>0.43427705764770502</v>
      </c>
    </row>
    <row r="767" spans="1:3" x14ac:dyDescent="0.2">
      <c r="A767" t="s">
        <v>1457</v>
      </c>
      <c r="B767">
        <v>3137.1225062860899</v>
      </c>
      <c r="C767">
        <v>0.35930609703063898</v>
      </c>
    </row>
    <row r="768" spans="1:3" x14ac:dyDescent="0.2">
      <c r="A768" t="s">
        <v>438</v>
      </c>
      <c r="B768">
        <v>3811.0614778314798</v>
      </c>
      <c r="C768">
        <v>0.29931998252868602</v>
      </c>
    </row>
    <row r="769" spans="1:3" x14ac:dyDescent="0.2">
      <c r="A769" t="s">
        <v>949</v>
      </c>
      <c r="B769">
        <v>3887.0151001344502</v>
      </c>
      <c r="C769">
        <v>0.28982305526733398</v>
      </c>
    </row>
    <row r="770" spans="1:3" x14ac:dyDescent="0.2">
      <c r="A770" t="s">
        <v>962</v>
      </c>
      <c r="B770">
        <v>2857.7205536830102</v>
      </c>
      <c r="C770">
        <v>0.27830815315246499</v>
      </c>
    </row>
    <row r="771" spans="1:3" x14ac:dyDescent="0.2">
      <c r="A771" t="s">
        <v>1367</v>
      </c>
      <c r="B771">
        <v>3604.9296091952301</v>
      </c>
      <c r="C771">
        <v>0.30025315284728998</v>
      </c>
    </row>
    <row r="772" spans="1:3" x14ac:dyDescent="0.2">
      <c r="A772" t="s">
        <v>1307</v>
      </c>
      <c r="B772">
        <v>3080.0848406999098</v>
      </c>
      <c r="C772">
        <v>0.26293087005615201</v>
      </c>
    </row>
    <row r="773" spans="1:3" x14ac:dyDescent="0.2">
      <c r="A773" t="s">
        <v>1434</v>
      </c>
      <c r="B773">
        <v>2629.7263753837401</v>
      </c>
      <c r="C773">
        <v>0.30816102027893</v>
      </c>
    </row>
    <row r="774" spans="1:3" x14ac:dyDescent="0.2">
      <c r="A774" t="s">
        <v>14</v>
      </c>
      <c r="B774">
        <v>3769.6183488596498</v>
      </c>
      <c r="C774">
        <v>0.31239295005798301</v>
      </c>
    </row>
    <row r="775" spans="1:3" x14ac:dyDescent="0.2">
      <c r="A775" t="s">
        <v>1515</v>
      </c>
      <c r="B775">
        <v>2655.73123378838</v>
      </c>
      <c r="C775">
        <v>0.25876212120056102</v>
      </c>
    </row>
    <row r="776" spans="1:3" x14ac:dyDescent="0.2">
      <c r="A776" t="s">
        <v>677</v>
      </c>
      <c r="B776">
        <v>2837.9217930013501</v>
      </c>
      <c r="C776">
        <v>0.26688385009765597</v>
      </c>
    </row>
    <row r="777" spans="1:3" x14ac:dyDescent="0.2">
      <c r="A777" t="s">
        <v>1551</v>
      </c>
      <c r="B777">
        <v>2787.76609134518</v>
      </c>
      <c r="C777">
        <v>0.28727912902831998</v>
      </c>
    </row>
    <row r="778" spans="1:3" x14ac:dyDescent="0.2">
      <c r="A778" t="s">
        <v>252</v>
      </c>
      <c r="B778">
        <v>2054.5603161101199</v>
      </c>
      <c r="C778">
        <v>0.27153038978576599</v>
      </c>
    </row>
    <row r="779" spans="1:3" x14ac:dyDescent="0.2">
      <c r="A779" t="s">
        <v>412</v>
      </c>
      <c r="B779">
        <v>2842.2475511058501</v>
      </c>
      <c r="C779">
        <v>0.26932096481323198</v>
      </c>
    </row>
    <row r="780" spans="1:3" x14ac:dyDescent="0.2">
      <c r="A780" t="s">
        <v>15</v>
      </c>
      <c r="B780">
        <v>3633.2532735525801</v>
      </c>
      <c r="C780">
        <v>0.26518321037292403</v>
      </c>
    </row>
    <row r="781" spans="1:3" x14ac:dyDescent="0.2">
      <c r="A781" t="s">
        <v>1364</v>
      </c>
      <c r="B781">
        <v>3304.0972786563202</v>
      </c>
      <c r="C781">
        <v>0.95021104812622004</v>
      </c>
    </row>
    <row r="782" spans="1:3" x14ac:dyDescent="0.2">
      <c r="A782" t="s">
        <v>224</v>
      </c>
      <c r="B782">
        <v>2800.07644663776</v>
      </c>
      <c r="C782">
        <v>0.28014683723449701</v>
      </c>
    </row>
    <row r="783" spans="1:3" x14ac:dyDescent="0.2">
      <c r="A783" t="s">
        <v>163</v>
      </c>
      <c r="B783">
        <v>2233.3540060110799</v>
      </c>
      <c r="C783">
        <v>0.85095715522766102</v>
      </c>
    </row>
    <row r="784" spans="1:3" x14ac:dyDescent="0.2">
      <c r="A784" t="s">
        <v>918</v>
      </c>
      <c r="B784">
        <v>4267.9860774647996</v>
      </c>
      <c r="C784">
        <v>0.43291497230529702</v>
      </c>
    </row>
    <row r="785" spans="1:3" x14ac:dyDescent="0.2">
      <c r="A785" t="s">
        <v>1321</v>
      </c>
      <c r="B785">
        <v>3952.2709201826901</v>
      </c>
      <c r="C785">
        <v>0.25567102432250899</v>
      </c>
    </row>
    <row r="786" spans="1:3" x14ac:dyDescent="0.2">
      <c r="A786" t="s">
        <v>661</v>
      </c>
      <c r="B786">
        <v>3461.1513216107401</v>
      </c>
      <c r="C786">
        <v>0.27939200401306102</v>
      </c>
    </row>
    <row r="787" spans="1:3" x14ac:dyDescent="0.2">
      <c r="A787" t="s">
        <v>1480</v>
      </c>
      <c r="B787">
        <v>3467.9638638235901</v>
      </c>
      <c r="C787">
        <v>0.27068591117858798</v>
      </c>
    </row>
    <row r="788" spans="1:3" x14ac:dyDescent="0.2">
      <c r="A788" t="s">
        <v>652</v>
      </c>
      <c r="B788">
        <v>3072.1062359072098</v>
      </c>
      <c r="C788">
        <v>0.262560844421386</v>
      </c>
    </row>
    <row r="789" spans="1:3" x14ac:dyDescent="0.2">
      <c r="A789" t="s">
        <v>1286</v>
      </c>
      <c r="B789">
        <v>4247.7836851297498</v>
      </c>
      <c r="C789">
        <v>0.288796186447143</v>
      </c>
    </row>
    <row r="790" spans="1:3" x14ac:dyDescent="0.2">
      <c r="A790" t="s">
        <v>1961</v>
      </c>
      <c r="B790">
        <v>3994.5075492238602</v>
      </c>
      <c r="C790">
        <v>1.16789197921752</v>
      </c>
    </row>
    <row r="791" spans="1:3" x14ac:dyDescent="0.2">
      <c r="A791" t="s">
        <v>738</v>
      </c>
      <c r="B791">
        <v>3204.7240562902098</v>
      </c>
      <c r="C791">
        <v>0.299426078796386</v>
      </c>
    </row>
    <row r="792" spans="1:3" x14ac:dyDescent="0.2">
      <c r="A792" t="s">
        <v>634</v>
      </c>
      <c r="B792">
        <v>2809.4908988994398</v>
      </c>
      <c r="C792">
        <v>0.31576228141784601</v>
      </c>
    </row>
    <row r="793" spans="1:3" x14ac:dyDescent="0.2">
      <c r="A793" t="s">
        <v>370</v>
      </c>
      <c r="B793">
        <v>2734.4058041559601</v>
      </c>
      <c r="C793">
        <v>0.92697906494140603</v>
      </c>
    </row>
    <row r="794" spans="1:3" x14ac:dyDescent="0.2">
      <c r="A794" t="s">
        <v>1505</v>
      </c>
      <c r="B794">
        <v>4047.4738539156301</v>
      </c>
      <c r="C794">
        <v>0.30898690223693798</v>
      </c>
    </row>
    <row r="795" spans="1:3" x14ac:dyDescent="0.2">
      <c r="A795" t="s">
        <v>523</v>
      </c>
      <c r="B795">
        <v>3849.5377443463099</v>
      </c>
      <c r="C795">
        <v>0.30516505241393999</v>
      </c>
    </row>
    <row r="796" spans="1:3" x14ac:dyDescent="0.2">
      <c r="A796" t="s">
        <v>1340</v>
      </c>
      <c r="B796">
        <v>2829.2171705933301</v>
      </c>
      <c r="C796">
        <v>0.27078127861022899</v>
      </c>
    </row>
    <row r="797" spans="1:3" x14ac:dyDescent="0.2">
      <c r="A797" t="s">
        <v>729</v>
      </c>
      <c r="B797">
        <v>2534.8716567000401</v>
      </c>
      <c r="C797">
        <v>0.24707984924316401</v>
      </c>
    </row>
    <row r="798" spans="1:3" x14ac:dyDescent="0.2">
      <c r="A798" t="s">
        <v>643</v>
      </c>
      <c r="B798">
        <v>2959.51402208429</v>
      </c>
      <c r="C798">
        <v>0.25794935226440402</v>
      </c>
    </row>
    <row r="799" spans="1:3" x14ac:dyDescent="0.2">
      <c r="A799" t="s">
        <v>886</v>
      </c>
      <c r="B799">
        <v>3622.8452293790701</v>
      </c>
      <c r="C799">
        <v>0.28950810432433999</v>
      </c>
    </row>
    <row r="800" spans="1:3" x14ac:dyDescent="0.2">
      <c r="A800" t="s">
        <v>405</v>
      </c>
      <c r="B800">
        <v>3550.4075865260702</v>
      </c>
      <c r="C800">
        <v>0.26663279533386203</v>
      </c>
    </row>
    <row r="801" spans="1:3" x14ac:dyDescent="0.2">
      <c r="A801" t="s">
        <v>144</v>
      </c>
      <c r="B801">
        <v>9654.3837869539602</v>
      </c>
      <c r="C801">
        <v>2.7712810039520201</v>
      </c>
    </row>
    <row r="802" spans="1:3" x14ac:dyDescent="0.2">
      <c r="A802" t="s">
        <v>874</v>
      </c>
      <c r="B802">
        <v>7464.0881870386102</v>
      </c>
      <c r="C802">
        <v>3.0797128677368102</v>
      </c>
    </row>
    <row r="803" spans="1:3" x14ac:dyDescent="0.2">
      <c r="A803" t="s">
        <v>1982</v>
      </c>
      <c r="B803">
        <v>12656.4790698449</v>
      </c>
      <c r="C803">
        <v>2.8101880550384499</v>
      </c>
    </row>
    <row r="804" spans="1:3" x14ac:dyDescent="0.2">
      <c r="A804" t="s">
        <v>168</v>
      </c>
      <c r="B804">
        <v>7702.2916923840203</v>
      </c>
      <c r="C804">
        <v>2.94549512863159</v>
      </c>
    </row>
    <row r="805" spans="1:3" x14ac:dyDescent="0.2">
      <c r="A805" t="s">
        <v>130</v>
      </c>
      <c r="B805">
        <v>9576.8986893956699</v>
      </c>
      <c r="C805">
        <v>4.8823091983795104</v>
      </c>
    </row>
    <row r="806" spans="1:3" x14ac:dyDescent="0.2">
      <c r="A806" t="s">
        <v>46</v>
      </c>
      <c r="B806">
        <v>9543.8811952111901</v>
      </c>
      <c r="C806">
        <v>2.7646610736846902</v>
      </c>
    </row>
    <row r="807" spans="1:3" x14ac:dyDescent="0.2">
      <c r="A807" t="s">
        <v>115</v>
      </c>
      <c r="B807">
        <v>12398.7758475191</v>
      </c>
      <c r="C807">
        <v>3.93661308288574</v>
      </c>
    </row>
    <row r="808" spans="1:3" x14ac:dyDescent="0.2">
      <c r="A808" t="s">
        <v>1565</v>
      </c>
      <c r="B808">
        <v>12075.7355385705</v>
      </c>
      <c r="C808">
        <v>2.72218894958496</v>
      </c>
    </row>
    <row r="809" spans="1:3" x14ac:dyDescent="0.2">
      <c r="A809" t="s">
        <v>820</v>
      </c>
      <c r="B809">
        <v>12455.7237298285</v>
      </c>
      <c r="C809">
        <v>2.7018797397613499</v>
      </c>
    </row>
    <row r="810" spans="1:3" x14ac:dyDescent="0.2">
      <c r="A810" t="s">
        <v>193</v>
      </c>
      <c r="B810">
        <v>7855.9726053423801</v>
      </c>
      <c r="C810">
        <v>2.7384581565856898</v>
      </c>
    </row>
    <row r="811" spans="1:3" x14ac:dyDescent="0.2">
      <c r="A811" t="s">
        <v>1087</v>
      </c>
      <c r="B811">
        <v>11601.3277218396</v>
      </c>
      <c r="C811">
        <v>2.6981041431427002</v>
      </c>
    </row>
    <row r="812" spans="1:3" x14ac:dyDescent="0.2">
      <c r="A812" t="s">
        <v>591</v>
      </c>
      <c r="B812">
        <v>8282.6951549003097</v>
      </c>
      <c r="C812">
        <v>2.8420739173889098</v>
      </c>
    </row>
    <row r="813" spans="1:3" x14ac:dyDescent="0.2">
      <c r="A813" t="s">
        <v>675</v>
      </c>
      <c r="B813">
        <v>10213.555976035401</v>
      </c>
      <c r="C813">
        <v>2.7028059959411599</v>
      </c>
    </row>
    <row r="814" spans="1:3" x14ac:dyDescent="0.2">
      <c r="A814" t="s">
        <v>135</v>
      </c>
      <c r="B814">
        <v>11691.133030483201</v>
      </c>
      <c r="C814">
        <v>2.7334957122802699</v>
      </c>
    </row>
    <row r="815" spans="1:3" x14ac:dyDescent="0.2">
      <c r="A815" t="s">
        <v>757</v>
      </c>
      <c r="B815">
        <v>8311.1882626477709</v>
      </c>
      <c r="C815">
        <v>2.6920857429504301</v>
      </c>
    </row>
    <row r="816" spans="1:3" x14ac:dyDescent="0.2">
      <c r="A816" t="s">
        <v>913</v>
      </c>
      <c r="B816">
        <v>7940.3013750529399</v>
      </c>
      <c r="C816">
        <v>2.8559548854827801</v>
      </c>
    </row>
    <row r="817" spans="1:3" x14ac:dyDescent="0.2">
      <c r="A817" t="s">
        <v>395</v>
      </c>
      <c r="B817">
        <v>9135.5973495856706</v>
      </c>
      <c r="C817">
        <v>2.7762789726257302</v>
      </c>
    </row>
    <row r="818" spans="1:3" x14ac:dyDescent="0.2">
      <c r="A818" t="s">
        <v>266</v>
      </c>
      <c r="B818">
        <v>9345.3330638929601</v>
      </c>
      <c r="C818">
        <v>2.6747660636901802</v>
      </c>
    </row>
    <row r="819" spans="1:3" x14ac:dyDescent="0.2">
      <c r="A819" t="s">
        <v>106</v>
      </c>
      <c r="B819">
        <v>11804.145128758</v>
      </c>
      <c r="C819">
        <v>3.1818168163299498</v>
      </c>
    </row>
    <row r="820" spans="1:3" x14ac:dyDescent="0.2">
      <c r="A820" t="s">
        <v>1199</v>
      </c>
      <c r="B820">
        <v>7867.0079035035096</v>
      </c>
      <c r="C820">
        <v>2.7302167415618799</v>
      </c>
    </row>
    <row r="821" spans="1:3" x14ac:dyDescent="0.2">
      <c r="A821" t="s">
        <v>452</v>
      </c>
      <c r="B821">
        <v>8230.0571248588294</v>
      </c>
      <c r="C821">
        <v>4.1843359470367396</v>
      </c>
    </row>
    <row r="822" spans="1:3" x14ac:dyDescent="0.2">
      <c r="A822" t="s">
        <v>1148</v>
      </c>
      <c r="B822">
        <v>7841.3828903518297</v>
      </c>
      <c r="C822">
        <v>2.6915802955627401</v>
      </c>
    </row>
    <row r="823" spans="1:3" x14ac:dyDescent="0.2">
      <c r="A823" t="s">
        <v>912</v>
      </c>
      <c r="B823">
        <v>8759.4374450110208</v>
      </c>
      <c r="C823">
        <v>2.7832980155944802</v>
      </c>
    </row>
    <row r="824" spans="1:3" x14ac:dyDescent="0.2">
      <c r="A824" t="s">
        <v>40</v>
      </c>
      <c r="B824">
        <v>9050.1397379180598</v>
      </c>
      <c r="C824">
        <v>2.8099389076232901</v>
      </c>
    </row>
    <row r="825" spans="1:3" x14ac:dyDescent="0.2">
      <c r="A825" t="s">
        <v>1246</v>
      </c>
      <c r="B825">
        <v>9434.5420714282009</v>
      </c>
      <c r="C825">
        <v>3.33158135414123</v>
      </c>
    </row>
    <row r="826" spans="1:3" x14ac:dyDescent="0.2">
      <c r="A826" t="s">
        <v>53</v>
      </c>
      <c r="B826">
        <v>9016.2195837642503</v>
      </c>
      <c r="C826">
        <v>2.7631299495696999</v>
      </c>
    </row>
    <row r="827" spans="1:3" x14ac:dyDescent="0.2">
      <c r="A827" t="s">
        <v>718</v>
      </c>
      <c r="B827">
        <v>8159.28641164488</v>
      </c>
      <c r="C827">
        <v>2.6991579532623202</v>
      </c>
    </row>
    <row r="828" spans="1:3" x14ac:dyDescent="0.2">
      <c r="A828" t="s">
        <v>831</v>
      </c>
      <c r="B828">
        <v>8847.6399698500609</v>
      </c>
      <c r="C828">
        <v>2.7791142463684002</v>
      </c>
    </row>
    <row r="829" spans="1:3" x14ac:dyDescent="0.2">
      <c r="A829" t="s">
        <v>917</v>
      </c>
      <c r="B829">
        <v>8977.2981811529698</v>
      </c>
      <c r="C829">
        <v>2.7966270446777299</v>
      </c>
    </row>
    <row r="830" spans="1:3" x14ac:dyDescent="0.2">
      <c r="A830" t="s">
        <v>721</v>
      </c>
      <c r="B830">
        <v>9000.1679185834601</v>
      </c>
      <c r="C830">
        <v>2.77718806266784</v>
      </c>
    </row>
    <row r="831" spans="1:3" x14ac:dyDescent="0.2">
      <c r="A831" t="s">
        <v>1215</v>
      </c>
      <c r="B831">
        <v>11043.8137497798</v>
      </c>
      <c r="C831">
        <v>2.6268973350524898</v>
      </c>
    </row>
    <row r="832" spans="1:3" x14ac:dyDescent="0.2">
      <c r="A832" t="s">
        <v>1093</v>
      </c>
      <c r="B832">
        <v>8068.88243522414</v>
      </c>
      <c r="C832">
        <v>2.7242078781127899</v>
      </c>
    </row>
    <row r="833" spans="1:3" x14ac:dyDescent="0.2">
      <c r="A833" t="s">
        <v>307</v>
      </c>
      <c r="B833">
        <v>10676.4836176955</v>
      </c>
      <c r="C833">
        <v>2.6882841587066602</v>
      </c>
    </row>
    <row r="834" spans="1:3" x14ac:dyDescent="0.2">
      <c r="A834" t="s">
        <v>521</v>
      </c>
      <c r="B834">
        <v>12176.828309206699</v>
      </c>
      <c r="C834">
        <v>2.6620800495147701</v>
      </c>
    </row>
    <row r="835" spans="1:3" x14ac:dyDescent="0.2">
      <c r="A835" t="s">
        <v>879</v>
      </c>
      <c r="B835">
        <v>11406.882476737799</v>
      </c>
      <c r="C835">
        <v>3.7890229225158598</v>
      </c>
    </row>
    <row r="836" spans="1:3" x14ac:dyDescent="0.2">
      <c r="A836" t="s">
        <v>327</v>
      </c>
      <c r="B836">
        <v>9025.8604230583896</v>
      </c>
      <c r="C836">
        <v>3.3337368965148899</v>
      </c>
    </row>
    <row r="837" spans="1:3" x14ac:dyDescent="0.2">
      <c r="A837" t="s">
        <v>431</v>
      </c>
      <c r="B837">
        <v>9273.4168776366296</v>
      </c>
      <c r="C837">
        <v>2.7881619930267298</v>
      </c>
    </row>
    <row r="838" spans="1:3" x14ac:dyDescent="0.2">
      <c r="A838" t="s">
        <v>67</v>
      </c>
      <c r="B838">
        <v>9875.7921640785407</v>
      </c>
      <c r="C838">
        <v>2.7682402133941602</v>
      </c>
    </row>
    <row r="839" spans="1:3" x14ac:dyDescent="0.2">
      <c r="A839" t="s">
        <v>982</v>
      </c>
      <c r="B839">
        <v>12053.5998682632</v>
      </c>
      <c r="C839">
        <v>2.7055459022521902</v>
      </c>
    </row>
    <row r="840" spans="1:3" x14ac:dyDescent="0.2">
      <c r="A840" t="s">
        <v>476</v>
      </c>
      <c r="B840">
        <v>11117.925764</v>
      </c>
      <c r="C840">
        <v>2.7003221511840798</v>
      </c>
    </row>
    <row r="841" spans="1:3" x14ac:dyDescent="0.2">
      <c r="A841" t="s">
        <v>850</v>
      </c>
      <c r="B841">
        <v>8001.0614293880099</v>
      </c>
      <c r="C841">
        <v>2.7804441452026301</v>
      </c>
    </row>
    <row r="842" spans="1:3" x14ac:dyDescent="0.2">
      <c r="A842" t="s">
        <v>45</v>
      </c>
      <c r="B842">
        <v>8596.0019922273696</v>
      </c>
      <c r="C842">
        <v>2.7253499031066801</v>
      </c>
    </row>
    <row r="843" spans="1:3" x14ac:dyDescent="0.2">
      <c r="A843" t="s">
        <v>477</v>
      </c>
      <c r="B843">
        <v>8220.1603466238594</v>
      </c>
      <c r="C843">
        <v>2.6882801055908199</v>
      </c>
    </row>
    <row r="844" spans="1:3" x14ac:dyDescent="0.2">
      <c r="A844" t="s">
        <v>421</v>
      </c>
      <c r="B844">
        <v>10350.478750382001</v>
      </c>
      <c r="C844">
        <v>2.7718689441680899</v>
      </c>
    </row>
    <row r="845" spans="1:3" x14ac:dyDescent="0.2">
      <c r="A845" t="s">
        <v>137</v>
      </c>
      <c r="B845">
        <v>11855.2849626685</v>
      </c>
      <c r="C845">
        <v>2.9850013256072998</v>
      </c>
    </row>
    <row r="846" spans="1:3" x14ac:dyDescent="0.2">
      <c r="A846" t="s">
        <v>944</v>
      </c>
      <c r="B846">
        <v>9770.8816179778496</v>
      </c>
      <c r="C846">
        <v>2.9668719768524099</v>
      </c>
    </row>
    <row r="847" spans="1:3" x14ac:dyDescent="0.2">
      <c r="A847" t="s">
        <v>459</v>
      </c>
      <c r="B847">
        <v>10434.0638391508</v>
      </c>
      <c r="C847">
        <v>3.1781198978424001</v>
      </c>
    </row>
    <row r="848" spans="1:3" x14ac:dyDescent="0.2">
      <c r="A848" t="s">
        <v>798</v>
      </c>
      <c r="B848">
        <v>8700.3907503610008</v>
      </c>
      <c r="C848">
        <v>2.8221487998962398</v>
      </c>
    </row>
    <row r="849" spans="1:3" x14ac:dyDescent="0.2">
      <c r="A849" t="s">
        <v>570</v>
      </c>
      <c r="B849">
        <v>8371.5344720145495</v>
      </c>
      <c r="C849">
        <v>2.7244701385497998</v>
      </c>
    </row>
    <row r="850" spans="1:3" x14ac:dyDescent="0.2">
      <c r="A850" t="s">
        <v>1117</v>
      </c>
      <c r="B850">
        <v>8132.5432188474697</v>
      </c>
      <c r="C850">
        <v>2.73092412948608</v>
      </c>
    </row>
    <row r="851" spans="1:3" x14ac:dyDescent="0.2">
      <c r="A851" t="s">
        <v>1057</v>
      </c>
      <c r="B851">
        <v>8401.9961751876799</v>
      </c>
      <c r="C851">
        <v>2.7748491764068599</v>
      </c>
    </row>
    <row r="852" spans="1:3" x14ac:dyDescent="0.2">
      <c r="A852" t="s">
        <v>1396</v>
      </c>
      <c r="B852">
        <v>11362.0674001971</v>
      </c>
      <c r="C852">
        <v>2.9216969013214098</v>
      </c>
    </row>
    <row r="853" spans="1:3" x14ac:dyDescent="0.2">
      <c r="A853" t="s">
        <v>324</v>
      </c>
      <c r="B853">
        <v>9122.8655572566604</v>
      </c>
      <c r="C853">
        <v>5.3551239967346103</v>
      </c>
    </row>
    <row r="854" spans="1:3" x14ac:dyDescent="0.2">
      <c r="A854" t="s">
        <v>860</v>
      </c>
      <c r="B854">
        <v>11022.9589267048</v>
      </c>
      <c r="C854">
        <v>3.3290381431579501</v>
      </c>
    </row>
    <row r="855" spans="1:3" x14ac:dyDescent="0.2">
      <c r="A855" t="s">
        <v>1133</v>
      </c>
      <c r="B855">
        <v>9304.2208183554303</v>
      </c>
      <c r="C855">
        <v>2.7421131134033199</v>
      </c>
    </row>
    <row r="856" spans="1:3" x14ac:dyDescent="0.2">
      <c r="A856" t="s">
        <v>520</v>
      </c>
      <c r="B856">
        <v>10788.413237382099</v>
      </c>
      <c r="C856">
        <v>2.7066152095794598</v>
      </c>
    </row>
    <row r="857" spans="1:3" x14ac:dyDescent="0.2">
      <c r="A857" t="s">
        <v>409</v>
      </c>
      <c r="B857">
        <v>11286.0056350262</v>
      </c>
      <c r="C857">
        <v>2.6572480201721098</v>
      </c>
    </row>
    <row r="858" spans="1:3" x14ac:dyDescent="0.2">
      <c r="A858" t="s">
        <v>789</v>
      </c>
      <c r="B858">
        <v>8240.5128497615697</v>
      </c>
      <c r="C858">
        <v>2.7275738716125399</v>
      </c>
    </row>
    <row r="859" spans="1:3" x14ac:dyDescent="0.2">
      <c r="A859" t="s">
        <v>647</v>
      </c>
      <c r="B859">
        <v>11472.2666818871</v>
      </c>
      <c r="C859">
        <v>2.7891347408294598</v>
      </c>
    </row>
    <row r="860" spans="1:3" x14ac:dyDescent="0.2">
      <c r="A860" t="s">
        <v>888</v>
      </c>
      <c r="B860">
        <v>8650.1440859262002</v>
      </c>
      <c r="C860">
        <v>2.7896471023559499</v>
      </c>
    </row>
    <row r="861" spans="1:3" x14ac:dyDescent="0.2">
      <c r="A861" t="s">
        <v>940</v>
      </c>
      <c r="B861">
        <v>8692.8567385831193</v>
      </c>
      <c r="C861">
        <v>2.72395586967468</v>
      </c>
    </row>
    <row r="862" spans="1:3" x14ac:dyDescent="0.2">
      <c r="A862" t="s">
        <v>508</v>
      </c>
      <c r="B862">
        <v>9631.3821459782903</v>
      </c>
      <c r="C862">
        <v>2.7438609600067099</v>
      </c>
    </row>
    <row r="863" spans="1:3" x14ac:dyDescent="0.2">
      <c r="A863" t="s">
        <v>797</v>
      </c>
      <c r="B863">
        <v>7849.4012051229402</v>
      </c>
      <c r="C863">
        <v>2.6641092300414999</v>
      </c>
    </row>
    <row r="864" spans="1:3" x14ac:dyDescent="0.2">
      <c r="A864" t="s">
        <v>714</v>
      </c>
      <c r="B864">
        <v>7397.6012132551195</v>
      </c>
      <c r="C864">
        <v>2.6322591304778999</v>
      </c>
    </row>
    <row r="865" spans="1:3" x14ac:dyDescent="0.2">
      <c r="A865" t="s">
        <v>171</v>
      </c>
      <c r="B865">
        <v>7570.8609883729896</v>
      </c>
      <c r="C865">
        <v>2.6945807933807302</v>
      </c>
    </row>
    <row r="866" spans="1:3" x14ac:dyDescent="0.2">
      <c r="A866" t="s">
        <v>1402</v>
      </c>
      <c r="B866">
        <v>10482.2738620615</v>
      </c>
      <c r="C866">
        <v>2.8021278381347599</v>
      </c>
    </row>
    <row r="867" spans="1:3" x14ac:dyDescent="0.2">
      <c r="A867" t="s">
        <v>29</v>
      </c>
      <c r="B867">
        <v>8111.0536208088897</v>
      </c>
      <c r="C867">
        <v>2.6870572566986</v>
      </c>
    </row>
    <row r="868" spans="1:3" x14ac:dyDescent="0.2">
      <c r="A868" t="s">
        <v>271</v>
      </c>
      <c r="B868">
        <v>9678.1683882000107</v>
      </c>
      <c r="C868">
        <v>2.7740879058837802</v>
      </c>
    </row>
    <row r="869" spans="1:3" x14ac:dyDescent="0.2">
      <c r="A869" t="s">
        <v>1218</v>
      </c>
      <c r="B869">
        <v>8668.7218654752196</v>
      </c>
      <c r="C869">
        <v>2.9865620136260902</v>
      </c>
    </row>
    <row r="870" spans="1:3" x14ac:dyDescent="0.2">
      <c r="A870" t="s">
        <v>625</v>
      </c>
      <c r="B870">
        <v>8676.8192969242991</v>
      </c>
      <c r="C870">
        <v>2.6558358669281001</v>
      </c>
    </row>
    <row r="871" spans="1:3" x14ac:dyDescent="0.2">
      <c r="A871" t="s">
        <v>676</v>
      </c>
      <c r="B871">
        <v>7378.5246967453204</v>
      </c>
      <c r="C871">
        <v>2.7131249904632502</v>
      </c>
    </row>
    <row r="872" spans="1:3" x14ac:dyDescent="0.2">
      <c r="A872" t="s">
        <v>1503</v>
      </c>
      <c r="B872">
        <v>11692.4610806521</v>
      </c>
      <c r="C872">
        <v>3.2554399967193599</v>
      </c>
    </row>
    <row r="873" spans="1:3" x14ac:dyDescent="0.2">
      <c r="A873" t="s">
        <v>1036</v>
      </c>
      <c r="B873">
        <v>12697.116428008099</v>
      </c>
      <c r="C873">
        <v>2.74452805519104</v>
      </c>
    </row>
    <row r="874" spans="1:3" x14ac:dyDescent="0.2">
      <c r="A874" t="s">
        <v>866</v>
      </c>
      <c r="B874">
        <v>11661.408012644701</v>
      </c>
      <c r="C874">
        <v>3.7579970359802202</v>
      </c>
    </row>
    <row r="875" spans="1:3" x14ac:dyDescent="0.2">
      <c r="A875" t="s">
        <v>456</v>
      </c>
      <c r="B875">
        <v>7924.7833343087204</v>
      </c>
      <c r="C875">
        <v>5.45108890533447</v>
      </c>
    </row>
    <row r="876" spans="1:3" x14ac:dyDescent="0.2">
      <c r="A876" t="s">
        <v>342</v>
      </c>
      <c r="B876">
        <v>12031.0343427349</v>
      </c>
      <c r="C876">
        <v>3.7000770568847599</v>
      </c>
    </row>
    <row r="877" spans="1:3" x14ac:dyDescent="0.2">
      <c r="A877" t="s">
        <v>788</v>
      </c>
      <c r="B877">
        <v>8265.2155134205404</v>
      </c>
      <c r="C877">
        <v>2.70023512840271</v>
      </c>
    </row>
    <row r="878" spans="1:3" x14ac:dyDescent="0.2">
      <c r="A878" t="s">
        <v>1205</v>
      </c>
      <c r="B878">
        <v>9393.3629842626506</v>
      </c>
      <c r="C878">
        <v>2.6894390583038299</v>
      </c>
    </row>
    <row r="879" spans="1:3" x14ac:dyDescent="0.2">
      <c r="A879" t="s">
        <v>1354</v>
      </c>
      <c r="B879">
        <v>9107.8820057781995</v>
      </c>
      <c r="C879">
        <v>3.00372290611267</v>
      </c>
    </row>
    <row r="880" spans="1:3" x14ac:dyDescent="0.2">
      <c r="A880" t="s">
        <v>36</v>
      </c>
      <c r="B880">
        <v>11147.6345623747</v>
      </c>
      <c r="C880">
        <v>2.6854300498962398</v>
      </c>
    </row>
    <row r="881" spans="1:3" x14ac:dyDescent="0.2">
      <c r="A881" t="s">
        <v>1112</v>
      </c>
      <c r="B881">
        <v>8457.0129630021202</v>
      </c>
      <c r="C881">
        <v>2.74673104286193</v>
      </c>
    </row>
    <row r="882" spans="1:3" x14ac:dyDescent="0.2">
      <c r="A882" t="s">
        <v>236</v>
      </c>
      <c r="B882">
        <v>12451.0271271325</v>
      </c>
      <c r="C882">
        <v>2.7004621028900102</v>
      </c>
    </row>
    <row r="883" spans="1:3" x14ac:dyDescent="0.2">
      <c r="A883" t="s">
        <v>313</v>
      </c>
      <c r="B883">
        <v>11771.0842809428</v>
      </c>
      <c r="C883">
        <v>2.6919999122619598</v>
      </c>
    </row>
    <row r="884" spans="1:3" x14ac:dyDescent="0.2">
      <c r="A884" t="s">
        <v>954</v>
      </c>
      <c r="B884">
        <v>11161.9873056301</v>
      </c>
      <c r="C884">
        <v>4.8194060325622496</v>
      </c>
    </row>
    <row r="885" spans="1:3" x14ac:dyDescent="0.2">
      <c r="A885" t="s">
        <v>814</v>
      </c>
      <c r="B885">
        <v>7636.0388523957399</v>
      </c>
      <c r="C885">
        <v>2.6824688911437899</v>
      </c>
    </row>
    <row r="886" spans="1:3" x14ac:dyDescent="0.2">
      <c r="A886" t="s">
        <v>1508</v>
      </c>
      <c r="B886">
        <v>7787.8400361374097</v>
      </c>
      <c r="C886">
        <v>3.5280089378356898</v>
      </c>
    </row>
    <row r="887" spans="1:3" x14ac:dyDescent="0.2">
      <c r="A887" t="s">
        <v>1040</v>
      </c>
      <c r="B887">
        <v>7916.9485518394104</v>
      </c>
      <c r="C887">
        <v>2.6344478130340501</v>
      </c>
    </row>
    <row r="888" spans="1:3" x14ac:dyDescent="0.2">
      <c r="A888" t="s">
        <v>778</v>
      </c>
      <c r="B888">
        <v>11900.7271510174</v>
      </c>
      <c r="C888">
        <v>2.7157399654388401</v>
      </c>
    </row>
    <row r="889" spans="1:3" x14ac:dyDescent="0.2">
      <c r="A889" t="s">
        <v>1979</v>
      </c>
      <c r="B889">
        <v>7654.2977444123999</v>
      </c>
      <c r="C889">
        <v>2.6974620819091699</v>
      </c>
    </row>
    <row r="890" spans="1:3" x14ac:dyDescent="0.2">
      <c r="A890" t="s">
        <v>491</v>
      </c>
      <c r="B890">
        <v>11671.631194924301</v>
      </c>
      <c r="C890">
        <v>2.7093319892883301</v>
      </c>
    </row>
    <row r="891" spans="1:3" x14ac:dyDescent="0.2">
      <c r="A891" t="s">
        <v>1162</v>
      </c>
      <c r="B891">
        <v>11577.531932657301</v>
      </c>
      <c r="C891">
        <v>2.7153861522674498</v>
      </c>
    </row>
    <row r="892" spans="1:3" x14ac:dyDescent="0.2">
      <c r="A892" t="s">
        <v>707</v>
      </c>
      <c r="B892">
        <v>11482.7927190752</v>
      </c>
      <c r="C892">
        <v>2.7006740570068302</v>
      </c>
    </row>
    <row r="893" spans="1:3" x14ac:dyDescent="0.2">
      <c r="A893" t="s">
        <v>511</v>
      </c>
      <c r="B893">
        <v>9861.0536424546899</v>
      </c>
      <c r="C893">
        <v>2.7605118751525799</v>
      </c>
    </row>
    <row r="894" spans="1:3" x14ac:dyDescent="0.2">
      <c r="A894" t="s">
        <v>259</v>
      </c>
      <c r="B894">
        <v>11837.900752218</v>
      </c>
      <c r="C894">
        <v>2.6569149494171098</v>
      </c>
    </row>
    <row r="895" spans="1:3" x14ac:dyDescent="0.2">
      <c r="A895" t="s">
        <v>1980</v>
      </c>
      <c r="B895">
        <v>10369.577245452399</v>
      </c>
      <c r="C895">
        <v>2.81714916229248</v>
      </c>
    </row>
    <row r="896" spans="1:3" x14ac:dyDescent="0.2">
      <c r="A896" t="s">
        <v>1392</v>
      </c>
      <c r="B896">
        <v>11870.8633123214</v>
      </c>
      <c r="C896">
        <v>2.7941021919250399</v>
      </c>
    </row>
    <row r="897" spans="1:3" x14ac:dyDescent="0.2">
      <c r="A897" t="s">
        <v>1114</v>
      </c>
      <c r="B897">
        <v>10857.6823445235</v>
      </c>
      <c r="C897">
        <v>2.6527340412139799</v>
      </c>
    </row>
    <row r="898" spans="1:3" x14ac:dyDescent="0.2">
      <c r="A898" t="s">
        <v>606</v>
      </c>
      <c r="B898">
        <v>8567.8154142547501</v>
      </c>
      <c r="C898">
        <v>2.71692895889282</v>
      </c>
    </row>
    <row r="899" spans="1:3" x14ac:dyDescent="0.2">
      <c r="A899" t="s">
        <v>2005</v>
      </c>
      <c r="B899">
        <v>9324.7257095574496</v>
      </c>
      <c r="C899">
        <v>2.7419798374175999</v>
      </c>
    </row>
    <row r="900" spans="1:3" x14ac:dyDescent="0.2">
      <c r="A900" t="s">
        <v>1047</v>
      </c>
      <c r="B900">
        <v>9216.9249537602409</v>
      </c>
      <c r="C900">
        <v>2.6813368797302202</v>
      </c>
    </row>
    <row r="901" spans="1:3" x14ac:dyDescent="0.2">
      <c r="A901" t="s">
        <v>442</v>
      </c>
      <c r="B901">
        <v>9119.34140992223</v>
      </c>
      <c r="C901">
        <v>2.6447770595550502</v>
      </c>
    </row>
    <row r="902" spans="1:3" x14ac:dyDescent="0.2">
      <c r="A902" t="s">
        <v>1477</v>
      </c>
      <c r="B902">
        <v>11319.446297406201</v>
      </c>
      <c r="C902">
        <v>3.21533799171447</v>
      </c>
    </row>
    <row r="903" spans="1:3" x14ac:dyDescent="0.2">
      <c r="A903" t="s">
        <v>519</v>
      </c>
      <c r="B903">
        <v>11412.9723110372</v>
      </c>
      <c r="C903">
        <v>2.7184262275695801</v>
      </c>
    </row>
    <row r="904" spans="1:3" x14ac:dyDescent="0.2">
      <c r="A904" t="s">
        <v>984</v>
      </c>
      <c r="B904">
        <v>9905.1486735200306</v>
      </c>
      <c r="C904">
        <v>2.9115719795227002</v>
      </c>
    </row>
    <row r="905" spans="1:3" x14ac:dyDescent="0.2">
      <c r="A905" t="s">
        <v>856</v>
      </c>
      <c r="B905">
        <v>11912.1986132067</v>
      </c>
      <c r="C905">
        <v>2.7405929565429599</v>
      </c>
    </row>
    <row r="906" spans="1:3" x14ac:dyDescent="0.2">
      <c r="A906" t="s">
        <v>911</v>
      </c>
      <c r="B906">
        <v>8254.1398673686199</v>
      </c>
      <c r="C906">
        <v>2.8499939441680899</v>
      </c>
    </row>
    <row r="907" spans="1:3" x14ac:dyDescent="0.2">
      <c r="A907" t="s">
        <v>1532</v>
      </c>
      <c r="B907">
        <v>11060.2096545125</v>
      </c>
      <c r="C907">
        <v>2.8958699703216499</v>
      </c>
    </row>
    <row r="908" spans="1:3" x14ac:dyDescent="0.2">
      <c r="A908" t="s">
        <v>928</v>
      </c>
      <c r="B908">
        <v>8575.8250794074993</v>
      </c>
      <c r="C908">
        <v>2.97966003417968</v>
      </c>
    </row>
    <row r="909" spans="1:3" x14ac:dyDescent="0.2">
      <c r="A909" t="s">
        <v>559</v>
      </c>
      <c r="B909">
        <v>7673.5699316927103</v>
      </c>
      <c r="C909">
        <v>2.6717901229858398</v>
      </c>
    </row>
    <row r="910" spans="1:3" x14ac:dyDescent="0.2">
      <c r="A910" t="s">
        <v>79</v>
      </c>
      <c r="B910">
        <v>11639.152302282901</v>
      </c>
      <c r="C910">
        <v>2.7625830173492401</v>
      </c>
    </row>
    <row r="911" spans="1:3" x14ac:dyDescent="0.2">
      <c r="A911" t="s">
        <v>631</v>
      </c>
      <c r="B911">
        <v>8428.4987063909102</v>
      </c>
      <c r="C911">
        <v>2.6605522632598801</v>
      </c>
    </row>
    <row r="912" spans="1:3" x14ac:dyDescent="0.2">
      <c r="A912" t="s">
        <v>1253</v>
      </c>
      <c r="B912">
        <v>10238.651701609</v>
      </c>
      <c r="C912">
        <v>8.8786530494689906</v>
      </c>
    </row>
    <row r="913" spans="1:3" x14ac:dyDescent="0.2">
      <c r="A913" t="s">
        <v>998</v>
      </c>
      <c r="B913">
        <v>8897.3700480800908</v>
      </c>
      <c r="C913">
        <v>2.7024266719818102</v>
      </c>
    </row>
    <row r="914" spans="1:3" x14ac:dyDescent="0.2">
      <c r="A914" t="s">
        <v>414</v>
      </c>
      <c r="B914">
        <v>11025.313776233899</v>
      </c>
      <c r="C914">
        <v>2.70597100257873</v>
      </c>
    </row>
    <row r="915" spans="1:3" x14ac:dyDescent="0.2">
      <c r="A915" t="s">
        <v>767</v>
      </c>
      <c r="B915">
        <v>8890.7710157606707</v>
      </c>
      <c r="C915">
        <v>2.6595480442047101</v>
      </c>
    </row>
    <row r="916" spans="1:3" x14ac:dyDescent="0.2">
      <c r="A916" t="s">
        <v>638</v>
      </c>
      <c r="B916">
        <v>8490.9227285814595</v>
      </c>
      <c r="C916">
        <v>2.6558711528778001</v>
      </c>
    </row>
    <row r="917" spans="1:3" x14ac:dyDescent="0.2">
      <c r="A917" t="s">
        <v>609</v>
      </c>
      <c r="B917">
        <v>8190.9175504267896</v>
      </c>
      <c r="C917">
        <v>2.7050907611846902</v>
      </c>
    </row>
    <row r="918" spans="1:3" x14ac:dyDescent="0.2">
      <c r="A918" t="s">
        <v>627</v>
      </c>
      <c r="B918">
        <v>8658.4873442297194</v>
      </c>
      <c r="C918">
        <v>2.68080711364746</v>
      </c>
    </row>
    <row r="919" spans="1:3" x14ac:dyDescent="0.2">
      <c r="A919" t="s">
        <v>1384</v>
      </c>
      <c r="B919">
        <v>8238.91458863976</v>
      </c>
      <c r="C919">
        <v>2.80163097381591</v>
      </c>
    </row>
    <row r="920" spans="1:3" x14ac:dyDescent="0.2">
      <c r="A920" t="s">
        <v>1096</v>
      </c>
      <c r="B920">
        <v>10104.4385193163</v>
      </c>
      <c r="C920">
        <v>2.7371897697448699</v>
      </c>
    </row>
    <row r="921" spans="1:3" x14ac:dyDescent="0.2">
      <c r="A921" t="s">
        <v>837</v>
      </c>
      <c r="B921">
        <v>11587.080130550799</v>
      </c>
      <c r="C921">
        <v>2.7173039913177401</v>
      </c>
    </row>
    <row r="922" spans="1:3" x14ac:dyDescent="0.2">
      <c r="A922" t="s">
        <v>1459</v>
      </c>
      <c r="B922">
        <v>8040.2927879380604</v>
      </c>
      <c r="C922">
        <v>2.8193190097808798</v>
      </c>
    </row>
    <row r="923" spans="1:3" x14ac:dyDescent="0.2">
      <c r="A923" t="s">
        <v>485</v>
      </c>
      <c r="B923">
        <v>9824.1208545304598</v>
      </c>
      <c r="C923">
        <v>2.72772789001464</v>
      </c>
    </row>
    <row r="924" spans="1:3" x14ac:dyDescent="0.2">
      <c r="A924" t="s">
        <v>563</v>
      </c>
      <c r="B924">
        <v>7960.9283377793599</v>
      </c>
      <c r="C924">
        <v>2.6285510063171298</v>
      </c>
    </row>
    <row r="925" spans="1:3" x14ac:dyDescent="0.2">
      <c r="A925" t="s">
        <v>176</v>
      </c>
      <c r="B925">
        <v>9994.7723513230903</v>
      </c>
      <c r="C925">
        <v>4.3042550086975098</v>
      </c>
    </row>
    <row r="926" spans="1:3" x14ac:dyDescent="0.2">
      <c r="A926" t="s">
        <v>458</v>
      </c>
      <c r="B926">
        <v>9687.9824091559203</v>
      </c>
      <c r="C926">
        <v>2.95469999313354</v>
      </c>
    </row>
    <row r="927" spans="1:3" x14ac:dyDescent="0.2">
      <c r="A927" t="s">
        <v>292</v>
      </c>
      <c r="B927">
        <v>10696.704949344499</v>
      </c>
      <c r="C927">
        <v>2.6327760219573899</v>
      </c>
    </row>
    <row r="928" spans="1:3" x14ac:dyDescent="0.2">
      <c r="A928" t="s">
        <v>1247</v>
      </c>
      <c r="B928">
        <v>7709.7736645884697</v>
      </c>
      <c r="C928">
        <v>3.2998118400573699</v>
      </c>
    </row>
    <row r="929" spans="1:3" x14ac:dyDescent="0.2">
      <c r="A929" t="s">
        <v>964</v>
      </c>
      <c r="B929">
        <v>8523.6154271087398</v>
      </c>
      <c r="C929">
        <v>4.4086139202117902</v>
      </c>
    </row>
    <row r="930" spans="1:3" x14ac:dyDescent="0.2">
      <c r="A930" t="s">
        <v>501</v>
      </c>
      <c r="B930">
        <v>8732.1187348124895</v>
      </c>
      <c r="C930">
        <v>2.83695316314697</v>
      </c>
    </row>
    <row r="931" spans="1:3" x14ac:dyDescent="0.2">
      <c r="A931" t="s">
        <v>246</v>
      </c>
      <c r="B931">
        <v>11037.117949964801</v>
      </c>
      <c r="C931">
        <v>2.8992168903350799</v>
      </c>
    </row>
    <row r="932" spans="1:3" x14ac:dyDescent="0.2">
      <c r="A932" t="s">
        <v>185</v>
      </c>
      <c r="B932">
        <v>13059.402200979101</v>
      </c>
      <c r="C932">
        <v>3.3179757595062198</v>
      </c>
    </row>
    <row r="933" spans="1:3" x14ac:dyDescent="0.2">
      <c r="A933" t="s">
        <v>1267</v>
      </c>
      <c r="B933">
        <v>13822.877271122599</v>
      </c>
      <c r="C933">
        <v>3.14114093780517</v>
      </c>
    </row>
    <row r="934" spans="1:3" x14ac:dyDescent="0.2">
      <c r="A934" t="s">
        <v>109</v>
      </c>
      <c r="B934">
        <v>8290.32479834269</v>
      </c>
      <c r="C934">
        <v>4.0162479877471897</v>
      </c>
    </row>
    <row r="935" spans="1:3" x14ac:dyDescent="0.2">
      <c r="A935" t="s">
        <v>1166</v>
      </c>
      <c r="B935">
        <v>13746.769535899601</v>
      </c>
      <c r="C935">
        <v>2.7884953022003098</v>
      </c>
    </row>
    <row r="936" spans="1:3" x14ac:dyDescent="0.2">
      <c r="A936" t="s">
        <v>1445</v>
      </c>
      <c r="B936">
        <v>12193.3813694893</v>
      </c>
      <c r="C936">
        <v>3.1908061504364</v>
      </c>
    </row>
    <row r="937" spans="1:3" x14ac:dyDescent="0.2">
      <c r="A937" t="s">
        <v>878</v>
      </c>
      <c r="B937">
        <v>7876.1713925660297</v>
      </c>
      <c r="C937">
        <v>4.87007713317871</v>
      </c>
    </row>
    <row r="938" spans="1:3" x14ac:dyDescent="0.2">
      <c r="A938" t="s">
        <v>143</v>
      </c>
      <c r="B938">
        <v>13703.645369014101</v>
      </c>
      <c r="C938">
        <v>3.0582058429718</v>
      </c>
    </row>
    <row r="939" spans="1:3" x14ac:dyDescent="0.2">
      <c r="A939" t="s">
        <v>445</v>
      </c>
      <c r="B939">
        <v>11918.7968659627</v>
      </c>
      <c r="C939">
        <v>2.8430609703063898</v>
      </c>
    </row>
    <row r="940" spans="1:3" x14ac:dyDescent="0.2">
      <c r="A940" t="s">
        <v>808</v>
      </c>
      <c r="B940">
        <v>9881.3658071434893</v>
      </c>
      <c r="C940">
        <v>2.9920530319213801</v>
      </c>
    </row>
    <row r="941" spans="1:3" x14ac:dyDescent="0.2">
      <c r="A941" t="s">
        <v>1116</v>
      </c>
      <c r="B941">
        <v>9053.3668073630197</v>
      </c>
      <c r="C941">
        <v>2.8328678607940598</v>
      </c>
    </row>
    <row r="942" spans="1:3" x14ac:dyDescent="0.2">
      <c r="A942" t="s">
        <v>750</v>
      </c>
      <c r="B942">
        <v>8346.2612178750696</v>
      </c>
      <c r="C942">
        <v>2.7449758052825901</v>
      </c>
    </row>
    <row r="943" spans="1:3" x14ac:dyDescent="0.2">
      <c r="A943" t="s">
        <v>383</v>
      </c>
      <c r="B943">
        <v>12439.210133402001</v>
      </c>
      <c r="C943">
        <v>2.7489171028137198</v>
      </c>
    </row>
    <row r="944" spans="1:3" x14ac:dyDescent="0.2">
      <c r="A944" t="s">
        <v>366</v>
      </c>
      <c r="B944">
        <v>7931.6969911205597</v>
      </c>
      <c r="C944">
        <v>3.0236759185790998</v>
      </c>
    </row>
    <row r="945" spans="1:3" x14ac:dyDescent="0.2">
      <c r="A945" t="s">
        <v>842</v>
      </c>
      <c r="B945">
        <v>9218.1144506461005</v>
      </c>
      <c r="C945">
        <v>2.8410000801086399</v>
      </c>
    </row>
    <row r="946" spans="1:3" x14ac:dyDescent="0.2">
      <c r="A946" t="s">
        <v>902</v>
      </c>
      <c r="B946">
        <v>10408.7520572756</v>
      </c>
      <c r="C946">
        <v>3.03104472160339</v>
      </c>
    </row>
    <row r="947" spans="1:3" x14ac:dyDescent="0.2">
      <c r="A947" t="s">
        <v>1366</v>
      </c>
      <c r="B947">
        <v>13084.39274703</v>
      </c>
      <c r="C947">
        <v>3.0559222698211599</v>
      </c>
    </row>
    <row r="948" spans="1:3" x14ac:dyDescent="0.2">
      <c r="A948" t="s">
        <v>462</v>
      </c>
      <c r="B948">
        <v>11868.5725400598</v>
      </c>
      <c r="C948">
        <v>2.99737095832824</v>
      </c>
    </row>
    <row r="949" spans="1:3" x14ac:dyDescent="0.2">
      <c r="A949" t="s">
        <v>813</v>
      </c>
      <c r="B949">
        <v>9496.3062633525606</v>
      </c>
      <c r="C949">
        <v>3.1613421440124498</v>
      </c>
    </row>
    <row r="950" spans="1:3" x14ac:dyDescent="0.2">
      <c r="A950" t="s">
        <v>863</v>
      </c>
      <c r="B950">
        <v>12517.546593991799</v>
      </c>
      <c r="C950">
        <v>3.1745648384094198</v>
      </c>
    </row>
    <row r="951" spans="1:3" x14ac:dyDescent="0.2">
      <c r="A951" t="s">
        <v>214</v>
      </c>
      <c r="B951">
        <v>10211.168759558201</v>
      </c>
      <c r="C951">
        <v>2.8618791103363002</v>
      </c>
    </row>
    <row r="952" spans="1:3" x14ac:dyDescent="0.2">
      <c r="A952" t="s">
        <v>1511</v>
      </c>
      <c r="B952">
        <v>7664.5342129496303</v>
      </c>
      <c r="C952">
        <v>4.2169709205627397</v>
      </c>
    </row>
    <row r="953" spans="1:3" x14ac:dyDescent="0.2">
      <c r="A953" t="s">
        <v>688</v>
      </c>
      <c r="B953">
        <v>9976.6588654560401</v>
      </c>
      <c r="C953">
        <v>2.8105509281158398</v>
      </c>
    </row>
    <row r="954" spans="1:3" x14ac:dyDescent="0.2">
      <c r="A954" t="s">
        <v>1229</v>
      </c>
      <c r="B954">
        <v>12246.299297478699</v>
      </c>
      <c r="C954">
        <v>2.8234691619872998</v>
      </c>
    </row>
    <row r="955" spans="1:3" x14ac:dyDescent="0.2">
      <c r="A955" t="s">
        <v>1953</v>
      </c>
      <c r="B955">
        <v>12912.2766217393</v>
      </c>
      <c r="C955">
        <v>2.9593636989593501</v>
      </c>
    </row>
    <row r="956" spans="1:3" x14ac:dyDescent="0.2">
      <c r="A956" t="s">
        <v>965</v>
      </c>
      <c r="B956">
        <v>8433.1830845057593</v>
      </c>
      <c r="C956">
        <v>3.8948349952697701</v>
      </c>
    </row>
    <row r="957" spans="1:3" x14ac:dyDescent="0.2">
      <c r="A957" t="s">
        <v>595</v>
      </c>
      <c r="B957">
        <v>13707.9624031405</v>
      </c>
      <c r="C957">
        <v>2.8054120540618799</v>
      </c>
    </row>
    <row r="958" spans="1:3" x14ac:dyDescent="0.2">
      <c r="A958" t="s">
        <v>66</v>
      </c>
      <c r="B958">
        <v>7722.73586750301</v>
      </c>
      <c r="C958">
        <v>2.6573970317840501</v>
      </c>
    </row>
    <row r="959" spans="1:3" x14ac:dyDescent="0.2">
      <c r="A959" t="s">
        <v>1542</v>
      </c>
      <c r="B959">
        <v>8213.8097164896408</v>
      </c>
      <c r="C959">
        <v>2.79299616813659</v>
      </c>
    </row>
    <row r="960" spans="1:3" x14ac:dyDescent="0.2">
      <c r="A960" t="s">
        <v>741</v>
      </c>
      <c r="B960">
        <v>10313.7448838851</v>
      </c>
      <c r="C960">
        <v>2.9578640460968</v>
      </c>
    </row>
    <row r="961" spans="1:3" x14ac:dyDescent="0.2">
      <c r="A961" t="s">
        <v>51</v>
      </c>
      <c r="B961">
        <v>9712.8684175973303</v>
      </c>
      <c r="C961">
        <v>2.7116017341613698</v>
      </c>
    </row>
    <row r="962" spans="1:3" x14ac:dyDescent="0.2">
      <c r="A962" t="s">
        <v>81</v>
      </c>
      <c r="B962">
        <v>12487.7512580321</v>
      </c>
      <c r="C962">
        <v>2.7378170490264799</v>
      </c>
    </row>
    <row r="963" spans="1:3" x14ac:dyDescent="0.2">
      <c r="A963" t="s">
        <v>1461</v>
      </c>
      <c r="B963">
        <v>9374.1676359547491</v>
      </c>
      <c r="C963">
        <v>3.8389718532562198</v>
      </c>
    </row>
    <row r="964" spans="1:3" x14ac:dyDescent="0.2">
      <c r="A964" t="s">
        <v>1350</v>
      </c>
      <c r="B964">
        <v>10096.5556293298</v>
      </c>
      <c r="C964">
        <v>3.6730690002441402</v>
      </c>
    </row>
    <row r="965" spans="1:3" x14ac:dyDescent="0.2">
      <c r="A965" t="s">
        <v>1331</v>
      </c>
      <c r="B965">
        <v>9724.8436250567393</v>
      </c>
      <c r="C965">
        <v>2.9127509593963601</v>
      </c>
    </row>
    <row r="966" spans="1:3" x14ac:dyDescent="0.2">
      <c r="A966" t="s">
        <v>104</v>
      </c>
      <c r="B966">
        <v>8015.1108812094699</v>
      </c>
      <c r="C966">
        <v>2.86954593658447</v>
      </c>
    </row>
    <row r="967" spans="1:3" x14ac:dyDescent="0.2">
      <c r="A967" t="s">
        <v>235</v>
      </c>
      <c r="B967">
        <v>13932.111567648</v>
      </c>
      <c r="C967">
        <v>2.93212389945983</v>
      </c>
    </row>
    <row r="968" spans="1:3" x14ac:dyDescent="0.2">
      <c r="A968" t="s">
        <v>1362</v>
      </c>
      <c r="B968">
        <v>8016.1014807845904</v>
      </c>
      <c r="C968">
        <v>3.1785690784454301</v>
      </c>
    </row>
    <row r="969" spans="1:3" x14ac:dyDescent="0.2">
      <c r="A969" t="s">
        <v>547</v>
      </c>
      <c r="B969">
        <v>12568.699243012999</v>
      </c>
      <c r="C969">
        <v>3.04243564605712</v>
      </c>
    </row>
    <row r="970" spans="1:3" x14ac:dyDescent="0.2">
      <c r="A970" t="s">
        <v>1109</v>
      </c>
      <c r="B970">
        <v>10530.6320301126</v>
      </c>
      <c r="C970">
        <v>2.83366703987121</v>
      </c>
    </row>
    <row r="971" spans="1:3" x14ac:dyDescent="0.2">
      <c r="A971" t="s">
        <v>2013</v>
      </c>
      <c r="B971">
        <v>9872.91849680819</v>
      </c>
      <c r="C971">
        <v>3.4556479454040501</v>
      </c>
    </row>
    <row r="972" spans="1:3" x14ac:dyDescent="0.2">
      <c r="A972" t="s">
        <v>293</v>
      </c>
      <c r="B972">
        <v>8324.2621244221791</v>
      </c>
      <c r="C972">
        <v>2.7986199855804399</v>
      </c>
    </row>
    <row r="973" spans="1:3" x14ac:dyDescent="0.2">
      <c r="A973" t="s">
        <v>1191</v>
      </c>
      <c r="B973">
        <v>11812.2844889676</v>
      </c>
      <c r="C973">
        <v>2.7185060977935702</v>
      </c>
    </row>
    <row r="974" spans="1:3" x14ac:dyDescent="0.2">
      <c r="A974" t="s">
        <v>1054</v>
      </c>
      <c r="B974">
        <v>8793.0115835551005</v>
      </c>
      <c r="C974">
        <v>2.7969810962677002</v>
      </c>
    </row>
    <row r="975" spans="1:3" x14ac:dyDescent="0.2">
      <c r="A975" t="s">
        <v>482</v>
      </c>
      <c r="B975">
        <v>9231.2537995975599</v>
      </c>
      <c r="C975">
        <v>2.7983322143554599</v>
      </c>
    </row>
    <row r="976" spans="1:3" x14ac:dyDescent="0.2">
      <c r="A976" t="s">
        <v>381</v>
      </c>
      <c r="B976">
        <v>12807.325010283501</v>
      </c>
      <c r="C976">
        <v>3.35029077529907</v>
      </c>
    </row>
    <row r="977" spans="1:3" x14ac:dyDescent="0.2">
      <c r="A977" t="s">
        <v>1425</v>
      </c>
      <c r="B977">
        <v>7963.5269893383302</v>
      </c>
      <c r="C977">
        <v>2.9480559825897199</v>
      </c>
    </row>
    <row r="978" spans="1:3" x14ac:dyDescent="0.2">
      <c r="A978" t="s">
        <v>1965</v>
      </c>
      <c r="B978">
        <v>9434.3137390733991</v>
      </c>
      <c r="C978">
        <v>2.74782013893127</v>
      </c>
    </row>
    <row r="979" spans="1:3" x14ac:dyDescent="0.2">
      <c r="A979" t="s">
        <v>1562</v>
      </c>
      <c r="B979">
        <v>8329.4728673422305</v>
      </c>
      <c r="C979">
        <v>2.8086740970611501</v>
      </c>
    </row>
    <row r="980" spans="1:3" x14ac:dyDescent="0.2">
      <c r="A980" t="s">
        <v>1088</v>
      </c>
      <c r="B980">
        <v>8389.5086070038196</v>
      </c>
      <c r="C980">
        <v>2.7800438404083199</v>
      </c>
    </row>
    <row r="981" spans="1:3" x14ac:dyDescent="0.2">
      <c r="A981" t="s">
        <v>773</v>
      </c>
      <c r="B981">
        <v>9829.7801888837203</v>
      </c>
      <c r="C981">
        <v>3.0705201625823899</v>
      </c>
    </row>
    <row r="982" spans="1:3" x14ac:dyDescent="0.2">
      <c r="A982" t="s">
        <v>203</v>
      </c>
      <c r="B982">
        <v>12782.699156315401</v>
      </c>
      <c r="C982">
        <v>3.5720231533050502</v>
      </c>
    </row>
    <row r="983" spans="1:3" x14ac:dyDescent="0.2">
      <c r="A983" t="s">
        <v>815</v>
      </c>
      <c r="B983">
        <v>7999.4913130040104</v>
      </c>
      <c r="C983">
        <v>2.7717292308807302</v>
      </c>
    </row>
    <row r="984" spans="1:3" x14ac:dyDescent="0.2">
      <c r="A984" t="s">
        <v>1294</v>
      </c>
      <c r="B984">
        <v>9357.0034259424192</v>
      </c>
      <c r="C984">
        <v>4.3118362426757804</v>
      </c>
    </row>
    <row r="985" spans="1:3" x14ac:dyDescent="0.2">
      <c r="A985" t="s">
        <v>420</v>
      </c>
      <c r="B985">
        <v>9289.6423957622901</v>
      </c>
      <c r="C985">
        <v>2.68510794639587</v>
      </c>
    </row>
    <row r="986" spans="1:3" x14ac:dyDescent="0.2">
      <c r="A986" t="s">
        <v>1140</v>
      </c>
      <c r="B986">
        <v>11371.9666400199</v>
      </c>
      <c r="C986">
        <v>2.6057720184326101</v>
      </c>
    </row>
    <row r="987" spans="1:3" x14ac:dyDescent="0.2">
      <c r="A987" t="s">
        <v>1538</v>
      </c>
      <c r="B987">
        <v>9951.7949965071803</v>
      </c>
      <c r="C987">
        <v>2.8095951080322199</v>
      </c>
    </row>
    <row r="988" spans="1:3" x14ac:dyDescent="0.2">
      <c r="A988" t="s">
        <v>279</v>
      </c>
      <c r="B988">
        <v>9169.3826619019892</v>
      </c>
      <c r="C988">
        <v>2.7054479122161799</v>
      </c>
    </row>
    <row r="989" spans="1:3" x14ac:dyDescent="0.2">
      <c r="A989" t="s">
        <v>1164</v>
      </c>
      <c r="B989">
        <v>12338.5253309123</v>
      </c>
      <c r="C989">
        <v>2.6757137775421098</v>
      </c>
    </row>
    <row r="990" spans="1:3" x14ac:dyDescent="0.2">
      <c r="A990" t="s">
        <v>319</v>
      </c>
      <c r="B990">
        <v>11206.4096346346</v>
      </c>
      <c r="C990">
        <v>4.2257699966430602</v>
      </c>
    </row>
    <row r="991" spans="1:3" x14ac:dyDescent="0.2">
      <c r="A991" t="s">
        <v>685</v>
      </c>
      <c r="B991">
        <v>7424.8236848839797</v>
      </c>
      <c r="C991">
        <v>2.7842762470245299</v>
      </c>
    </row>
    <row r="992" spans="1:3" x14ac:dyDescent="0.2">
      <c r="A992" t="s">
        <v>1427</v>
      </c>
      <c r="B992">
        <v>9206.65167485864</v>
      </c>
      <c r="C992">
        <v>2.80357718467712</v>
      </c>
    </row>
    <row r="993" spans="1:3" x14ac:dyDescent="0.2">
      <c r="A993" t="s">
        <v>754</v>
      </c>
      <c r="B993">
        <v>12333.981852196101</v>
      </c>
      <c r="C993">
        <v>2.69161701202392</v>
      </c>
    </row>
    <row r="994" spans="1:3" x14ac:dyDescent="0.2">
      <c r="A994" t="s">
        <v>492</v>
      </c>
      <c r="B994">
        <v>12186.903585342799</v>
      </c>
      <c r="C994">
        <v>2.6746759414672798</v>
      </c>
    </row>
    <row r="995" spans="1:3" x14ac:dyDescent="0.2">
      <c r="A995" t="s">
        <v>753</v>
      </c>
      <c r="B995">
        <v>9264.3903739683501</v>
      </c>
      <c r="C995">
        <v>2.7489440441131499</v>
      </c>
    </row>
    <row r="996" spans="1:3" x14ac:dyDescent="0.2">
      <c r="A996" t="s">
        <v>13</v>
      </c>
      <c r="B996">
        <v>9497.8541866380201</v>
      </c>
      <c r="C996">
        <v>2.7966768741607599</v>
      </c>
    </row>
    <row r="997" spans="1:3" x14ac:dyDescent="0.2">
      <c r="A997" t="s">
        <v>1154</v>
      </c>
      <c r="B997">
        <v>7598.5948037734097</v>
      </c>
      <c r="C997">
        <v>2.63402199745178</v>
      </c>
    </row>
    <row r="998" spans="1:3" x14ac:dyDescent="0.2">
      <c r="A998" t="s">
        <v>992</v>
      </c>
      <c r="B998">
        <v>10292.668714636</v>
      </c>
      <c r="C998">
        <v>2.83942317962646</v>
      </c>
    </row>
    <row r="999" spans="1:3" x14ac:dyDescent="0.2">
      <c r="A999" t="s">
        <v>215</v>
      </c>
      <c r="B999">
        <v>8938.6990086266596</v>
      </c>
      <c r="C999">
        <v>2.75437903404235</v>
      </c>
    </row>
    <row r="1000" spans="1:3" x14ac:dyDescent="0.2">
      <c r="A1000" t="s">
        <v>1387</v>
      </c>
      <c r="B1000">
        <v>11563.922301683901</v>
      </c>
      <c r="C1000">
        <v>2.7128939628600999</v>
      </c>
    </row>
    <row r="1001" spans="1:3" x14ac:dyDescent="0.2">
      <c r="A1001" t="s">
        <v>1657</v>
      </c>
      <c r="B1001">
        <v>35666.639961724701</v>
      </c>
      <c r="C1001">
        <v>3.5385048389434801</v>
      </c>
    </row>
    <row r="1002" spans="1:3" x14ac:dyDescent="0.2">
      <c r="A1002" t="s">
        <v>1728</v>
      </c>
      <c r="B1002">
        <v>36364.741393587501</v>
      </c>
      <c r="C1002">
        <v>6.2732288837432799</v>
      </c>
    </row>
    <row r="1003" spans="1:3" x14ac:dyDescent="0.2">
      <c r="A1003" t="s">
        <v>1776</v>
      </c>
      <c r="B1003">
        <v>34082.455619828601</v>
      </c>
      <c r="C1003">
        <v>4.9586551189422599</v>
      </c>
    </row>
    <row r="1004" spans="1:3" x14ac:dyDescent="0.2">
      <c r="A1004" t="s">
        <v>1571</v>
      </c>
      <c r="B1004">
        <v>35717.050508477798</v>
      </c>
      <c r="C1004">
        <v>5.3358430862426696</v>
      </c>
    </row>
    <row r="1005" spans="1:3" x14ac:dyDescent="0.2">
      <c r="A1005" t="s">
        <v>1736</v>
      </c>
      <c r="B1005">
        <v>26410.2580157017</v>
      </c>
      <c r="C1005">
        <v>15.556277990341099</v>
      </c>
    </row>
    <row r="1006" spans="1:3" x14ac:dyDescent="0.2">
      <c r="A1006" t="s">
        <v>1865</v>
      </c>
      <c r="B1006">
        <v>25822.723663071702</v>
      </c>
      <c r="C1006">
        <v>7.3736269474029497</v>
      </c>
    </row>
    <row r="1007" spans="1:3" x14ac:dyDescent="0.2">
      <c r="A1007" t="s">
        <v>1958</v>
      </c>
      <c r="B1007">
        <v>25246.18819538</v>
      </c>
      <c r="C1007">
        <v>10.8249790668487</v>
      </c>
    </row>
    <row r="1008" spans="1:3" x14ac:dyDescent="0.2">
      <c r="A1008" t="s">
        <v>1780</v>
      </c>
      <c r="B1008">
        <v>26013.859594172402</v>
      </c>
      <c r="C1008">
        <v>3.2681381702422998</v>
      </c>
    </row>
    <row r="1009" spans="1:3" x14ac:dyDescent="0.2">
      <c r="A1009" t="s">
        <v>1928</v>
      </c>
      <c r="B1009">
        <v>26959.283608869999</v>
      </c>
      <c r="C1009">
        <v>4.2635238170623699</v>
      </c>
    </row>
    <row r="1010" spans="1:3" x14ac:dyDescent="0.2">
      <c r="A1010" t="s">
        <v>1673</v>
      </c>
      <c r="B1010">
        <v>27618.457956061298</v>
      </c>
      <c r="C1010">
        <v>3.8425598144531201</v>
      </c>
    </row>
    <row r="1011" spans="1:3" x14ac:dyDescent="0.2">
      <c r="A1011" t="s">
        <v>1743</v>
      </c>
      <c r="B1011">
        <v>35002.600076475203</v>
      </c>
      <c r="C1011">
        <v>3.8391242027282702</v>
      </c>
    </row>
    <row r="1012" spans="1:3" x14ac:dyDescent="0.2">
      <c r="A1012" t="s">
        <v>1842</v>
      </c>
      <c r="B1012">
        <v>34168.928633334202</v>
      </c>
      <c r="C1012">
        <v>4.0305981636047301</v>
      </c>
    </row>
    <row r="1013" spans="1:3" x14ac:dyDescent="0.2">
      <c r="A1013" t="s">
        <v>1889</v>
      </c>
      <c r="B1013">
        <v>33950.066275361802</v>
      </c>
      <c r="C1013">
        <v>3.4171860218047998</v>
      </c>
    </row>
    <row r="1014" spans="1:3" x14ac:dyDescent="0.2">
      <c r="A1014" t="s">
        <v>1649</v>
      </c>
      <c r="B1014">
        <v>33613.300645996998</v>
      </c>
      <c r="C1014">
        <v>3.1230661869049001</v>
      </c>
    </row>
    <row r="1015" spans="1:3" x14ac:dyDescent="0.2">
      <c r="A1015" t="s">
        <v>1866</v>
      </c>
      <c r="B1015">
        <v>35468.709961355104</v>
      </c>
      <c r="C1015">
        <v>4.4646878242492596</v>
      </c>
    </row>
    <row r="1016" spans="1:3" x14ac:dyDescent="0.2">
      <c r="A1016" t="s">
        <v>1968</v>
      </c>
      <c r="B1016">
        <v>27496.716821825601</v>
      </c>
      <c r="C1016">
        <v>4.3110237121581996</v>
      </c>
    </row>
    <row r="1017" spans="1:3" x14ac:dyDescent="0.2">
      <c r="A1017" t="s">
        <v>1763</v>
      </c>
      <c r="B1017">
        <v>25107.9110356251</v>
      </c>
      <c r="C1017">
        <v>2.7459068298339799</v>
      </c>
    </row>
    <row r="1018" spans="1:3" x14ac:dyDescent="0.2">
      <c r="A1018" t="s">
        <v>1908</v>
      </c>
      <c r="B1018">
        <v>33310.936783436402</v>
      </c>
      <c r="C1018">
        <v>3.98093581199646</v>
      </c>
    </row>
    <row r="1019" spans="1:3" x14ac:dyDescent="0.2">
      <c r="A1019" t="s">
        <v>1692</v>
      </c>
      <c r="B1019">
        <v>27895.162646267599</v>
      </c>
      <c r="C1019">
        <v>44.977887868881197</v>
      </c>
    </row>
    <row r="1020" spans="1:3" x14ac:dyDescent="0.2">
      <c r="A1020" t="s">
        <v>1843</v>
      </c>
      <c r="B1020">
        <v>33191.857153901801</v>
      </c>
      <c r="C1020">
        <v>3.4884779453277499</v>
      </c>
    </row>
    <row r="1021" spans="1:3" x14ac:dyDescent="0.2">
      <c r="A1021" t="s">
        <v>1950</v>
      </c>
      <c r="B1021">
        <v>32879.140341839797</v>
      </c>
      <c r="C1021">
        <v>4.2461850643157897</v>
      </c>
    </row>
    <row r="1022" spans="1:3" x14ac:dyDescent="0.2">
      <c r="A1022" t="s">
        <v>1585</v>
      </c>
      <c r="B1022">
        <v>28811.403119580002</v>
      </c>
      <c r="C1022">
        <v>5.1713368892669598</v>
      </c>
    </row>
    <row r="1023" spans="1:3" x14ac:dyDescent="0.2">
      <c r="A1023" t="s">
        <v>1596</v>
      </c>
      <c r="B1023">
        <v>24212.652418777299</v>
      </c>
      <c r="C1023">
        <v>3.7525651454925502</v>
      </c>
    </row>
    <row r="1024" spans="1:3" x14ac:dyDescent="0.2">
      <c r="A1024" t="s">
        <v>1805</v>
      </c>
      <c r="B1024">
        <v>32399.610071257299</v>
      </c>
      <c r="C1024">
        <v>2.5858480930328298</v>
      </c>
    </row>
    <row r="1025" spans="1:3" x14ac:dyDescent="0.2">
      <c r="A1025" t="s">
        <v>1997</v>
      </c>
      <c r="B1025">
        <v>28316.521961621002</v>
      </c>
      <c r="C1025">
        <v>2.5234141349792401</v>
      </c>
    </row>
    <row r="1026" spans="1:3" x14ac:dyDescent="0.2">
      <c r="A1026" t="s">
        <v>1592</v>
      </c>
      <c r="B1026">
        <v>27443.460674936101</v>
      </c>
      <c r="C1026">
        <v>3.4752938747406001</v>
      </c>
    </row>
    <row r="1027" spans="1:3" x14ac:dyDescent="0.2">
      <c r="A1027" t="s">
        <v>1753</v>
      </c>
      <c r="B1027">
        <v>32950.561123147403</v>
      </c>
      <c r="C1027">
        <v>2.1001102924346902</v>
      </c>
    </row>
    <row r="1028" spans="1:3" x14ac:dyDescent="0.2">
      <c r="A1028" t="s">
        <v>1679</v>
      </c>
      <c r="B1028">
        <v>27841.798047738401</v>
      </c>
      <c r="C1028">
        <v>2.1147658824920601</v>
      </c>
    </row>
    <row r="1029" spans="1:3" x14ac:dyDescent="0.2">
      <c r="A1029" t="s">
        <v>1832</v>
      </c>
      <c r="B1029">
        <v>24229.663327598999</v>
      </c>
      <c r="C1029">
        <v>1.46557593345642</v>
      </c>
    </row>
    <row r="1030" spans="1:3" x14ac:dyDescent="0.2">
      <c r="A1030" t="s">
        <v>1852</v>
      </c>
      <c r="B1030">
        <v>25333.7743022135</v>
      </c>
      <c r="C1030">
        <v>2.2953188419342001</v>
      </c>
    </row>
    <row r="1031" spans="1:3" x14ac:dyDescent="0.2">
      <c r="A1031" t="s">
        <v>1599</v>
      </c>
      <c r="B1031">
        <v>27227.4796612473</v>
      </c>
      <c r="C1031">
        <v>1.8857059478759699</v>
      </c>
    </row>
    <row r="1032" spans="1:3" x14ac:dyDescent="0.2">
      <c r="A1032" t="s">
        <v>1963</v>
      </c>
      <c r="B1032">
        <v>27124.755837686698</v>
      </c>
      <c r="C1032">
        <v>1.5736727714538501</v>
      </c>
    </row>
    <row r="1033" spans="1:3" x14ac:dyDescent="0.2">
      <c r="A1033" t="s">
        <v>1931</v>
      </c>
      <c r="B1033">
        <v>24817.555597558101</v>
      </c>
      <c r="C1033">
        <v>1.6974411010742101</v>
      </c>
    </row>
    <row r="1034" spans="1:3" x14ac:dyDescent="0.2">
      <c r="A1034" t="s">
        <v>1993</v>
      </c>
      <c r="B1034">
        <v>31652.337666840998</v>
      </c>
      <c r="C1034">
        <v>2.1735849380493102</v>
      </c>
    </row>
    <row r="1035" spans="1:3" x14ac:dyDescent="0.2">
      <c r="A1035" t="s">
        <v>1578</v>
      </c>
      <c r="B1035">
        <v>25414.251174720299</v>
      </c>
      <c r="C1035">
        <v>2.5541307926177899</v>
      </c>
    </row>
    <row r="1036" spans="1:3" x14ac:dyDescent="0.2">
      <c r="A1036" t="s">
        <v>1725</v>
      </c>
      <c r="B1036">
        <v>33674.183882064499</v>
      </c>
      <c r="C1036">
        <v>2.7261397838592498</v>
      </c>
    </row>
    <row r="1037" spans="1:3" x14ac:dyDescent="0.2">
      <c r="A1037" t="s">
        <v>1601</v>
      </c>
      <c r="B1037">
        <v>25199.620003841301</v>
      </c>
      <c r="C1037">
        <v>1.75624299049377</v>
      </c>
    </row>
    <row r="1038" spans="1:3" x14ac:dyDescent="0.2">
      <c r="A1038" t="s">
        <v>1854</v>
      </c>
      <c r="B1038">
        <v>24871.854139596398</v>
      </c>
      <c r="C1038">
        <v>1.8598060607910101</v>
      </c>
    </row>
    <row r="1039" spans="1:3" x14ac:dyDescent="0.2">
      <c r="A1039" t="s">
        <v>1629</v>
      </c>
      <c r="B1039">
        <v>25241.562857535198</v>
      </c>
      <c r="C1039">
        <v>1.8203701972961399</v>
      </c>
    </row>
    <row r="1040" spans="1:3" x14ac:dyDescent="0.2">
      <c r="A1040" t="s">
        <v>1863</v>
      </c>
      <c r="B1040">
        <v>23890.876812071099</v>
      </c>
      <c r="C1040">
        <v>1.7890927791595399</v>
      </c>
    </row>
    <row r="1041" spans="1:3" x14ac:dyDescent="0.2">
      <c r="A1041" t="s">
        <v>1829</v>
      </c>
      <c r="B1041">
        <v>28372.684288250701</v>
      </c>
      <c r="C1041">
        <v>2.0206053256988499</v>
      </c>
    </row>
    <row r="1042" spans="1:3" x14ac:dyDescent="0.2">
      <c r="A1042" t="s">
        <v>1836</v>
      </c>
      <c r="B1042">
        <v>32382.220938729901</v>
      </c>
      <c r="C1042">
        <v>2.6605339050292902</v>
      </c>
    </row>
    <row r="1043" spans="1:3" x14ac:dyDescent="0.2">
      <c r="A1043" t="s">
        <v>1613</v>
      </c>
      <c r="B1043">
        <v>32002.8365602554</v>
      </c>
      <c r="C1043">
        <v>2.0112600326538002</v>
      </c>
    </row>
    <row r="1044" spans="1:3" x14ac:dyDescent="0.2">
      <c r="A1044" t="s">
        <v>1835</v>
      </c>
      <c r="B1044">
        <v>27759.656750990802</v>
      </c>
      <c r="C1044">
        <v>1.64621305465698</v>
      </c>
    </row>
    <row r="1045" spans="1:3" x14ac:dyDescent="0.2">
      <c r="A1045" t="s">
        <v>1666</v>
      </c>
      <c r="B1045">
        <v>28577.700375886801</v>
      </c>
      <c r="C1045">
        <v>1.8158478736877399</v>
      </c>
    </row>
    <row r="1046" spans="1:3" x14ac:dyDescent="0.2">
      <c r="A1046" t="s">
        <v>1778</v>
      </c>
      <c r="B1046">
        <v>23794.9034703533</v>
      </c>
      <c r="C1046">
        <v>3.2056028842925999</v>
      </c>
    </row>
    <row r="1047" spans="1:3" x14ac:dyDescent="0.2">
      <c r="A1047" t="s">
        <v>1669</v>
      </c>
      <c r="B1047">
        <v>31395.383678346599</v>
      </c>
      <c r="C1047">
        <v>1.6121928691864</v>
      </c>
    </row>
    <row r="1048" spans="1:3" x14ac:dyDescent="0.2">
      <c r="A1048" t="s">
        <v>1633</v>
      </c>
      <c r="B1048">
        <v>26381.726678376399</v>
      </c>
      <c r="C1048">
        <v>1.5555329322814899</v>
      </c>
    </row>
    <row r="1049" spans="1:3" x14ac:dyDescent="0.2">
      <c r="A1049" t="s">
        <v>1710</v>
      </c>
      <c r="B1049">
        <v>31897.102331515998</v>
      </c>
      <c r="C1049">
        <v>1.5191512107849099</v>
      </c>
    </row>
    <row r="1050" spans="1:3" x14ac:dyDescent="0.2">
      <c r="A1050" t="s">
        <v>1611</v>
      </c>
      <c r="B1050">
        <v>28038.462983049099</v>
      </c>
      <c r="C1050">
        <v>1.6571819782257</v>
      </c>
    </row>
    <row r="1051" spans="1:3" x14ac:dyDescent="0.2">
      <c r="A1051" t="s">
        <v>1796</v>
      </c>
      <c r="B1051">
        <v>33157.640511603102</v>
      </c>
      <c r="C1051">
        <v>8.2751688957214302</v>
      </c>
    </row>
    <row r="1052" spans="1:3" x14ac:dyDescent="0.2">
      <c r="A1052" t="s">
        <v>1912</v>
      </c>
      <c r="B1052">
        <v>30166.336262721299</v>
      </c>
      <c r="C1052">
        <v>10.147330999374301</v>
      </c>
    </row>
    <row r="1053" spans="1:3" x14ac:dyDescent="0.2">
      <c r="A1053" t="s">
        <v>1844</v>
      </c>
      <c r="B1053">
        <v>40311.365251436699</v>
      </c>
      <c r="C1053">
        <v>13.845789909362701</v>
      </c>
    </row>
    <row r="1054" spans="1:3" x14ac:dyDescent="0.2">
      <c r="A1054" t="s">
        <v>1706</v>
      </c>
      <c r="B1054">
        <v>30443.396786798501</v>
      </c>
      <c r="C1054">
        <v>4.4949491024017298</v>
      </c>
    </row>
    <row r="1055" spans="1:3" x14ac:dyDescent="0.2">
      <c r="A1055" t="s">
        <v>1721</v>
      </c>
      <c r="B1055">
        <v>40599.968952456897</v>
      </c>
      <c r="C1055">
        <v>6.1079919338226301</v>
      </c>
    </row>
    <row r="1056" spans="1:3" x14ac:dyDescent="0.2">
      <c r="A1056" t="s">
        <v>1765</v>
      </c>
      <c r="B1056">
        <v>29370.266939419798</v>
      </c>
      <c r="C1056">
        <v>7.0434679985046298</v>
      </c>
    </row>
    <row r="1057" spans="1:3" x14ac:dyDescent="0.2">
      <c r="A1057" t="s">
        <v>1802</v>
      </c>
      <c r="B1057">
        <v>30559.419393783301</v>
      </c>
      <c r="C1057">
        <v>10.715903997421201</v>
      </c>
    </row>
    <row r="1058" spans="1:3" x14ac:dyDescent="0.2">
      <c r="A1058" t="s">
        <v>1653</v>
      </c>
      <c r="B1058">
        <v>34292.5066250702</v>
      </c>
      <c r="C1058">
        <v>7.6529648303985596</v>
      </c>
    </row>
    <row r="1059" spans="1:3" x14ac:dyDescent="0.2">
      <c r="A1059" t="s">
        <v>1833</v>
      </c>
      <c r="B1059">
        <v>33824.955676436701</v>
      </c>
      <c r="C1059">
        <v>11.2618279457092</v>
      </c>
    </row>
    <row r="1060" spans="1:3" x14ac:dyDescent="0.2">
      <c r="A1060" t="s">
        <v>1577</v>
      </c>
      <c r="B1060">
        <v>28917.834931378999</v>
      </c>
      <c r="C1060">
        <v>7.7940270900726301</v>
      </c>
    </row>
    <row r="1061" spans="1:3" x14ac:dyDescent="0.2">
      <c r="A1061" t="s">
        <v>1767</v>
      </c>
      <c r="B1061">
        <v>39567.625570068798</v>
      </c>
      <c r="C1061">
        <v>4.1197559833526602</v>
      </c>
    </row>
    <row r="1062" spans="1:3" x14ac:dyDescent="0.2">
      <c r="A1062" t="s">
        <v>1623</v>
      </c>
      <c r="B1062">
        <v>38927.064638240998</v>
      </c>
      <c r="C1062">
        <v>9.0188648700714094</v>
      </c>
    </row>
    <row r="1063" spans="1:3" x14ac:dyDescent="0.2">
      <c r="A1063" t="s">
        <v>1913</v>
      </c>
      <c r="B1063">
        <v>32906.904456525597</v>
      </c>
      <c r="C1063">
        <v>5.2276110649108798</v>
      </c>
    </row>
    <row r="1064" spans="1:3" x14ac:dyDescent="0.2">
      <c r="A1064" t="s">
        <v>1615</v>
      </c>
      <c r="B1064">
        <v>33518.680597670304</v>
      </c>
      <c r="C1064">
        <v>5.2433352470397896</v>
      </c>
    </row>
    <row r="1065" spans="1:3" x14ac:dyDescent="0.2">
      <c r="A1065" t="s">
        <v>1853</v>
      </c>
      <c r="B1065">
        <v>33661.26415907</v>
      </c>
      <c r="C1065">
        <v>6.9019811153411803</v>
      </c>
    </row>
    <row r="1066" spans="1:3" x14ac:dyDescent="0.2">
      <c r="A1066" t="s">
        <v>1701</v>
      </c>
      <c r="B1066">
        <v>39872.479162297197</v>
      </c>
      <c r="C1066">
        <v>4.5155529975891104</v>
      </c>
    </row>
    <row r="1067" spans="1:3" x14ac:dyDescent="0.2">
      <c r="A1067" t="s">
        <v>1812</v>
      </c>
      <c r="B1067">
        <v>39428.991710095797</v>
      </c>
      <c r="C1067">
        <v>5.2391617298126203</v>
      </c>
    </row>
    <row r="1068" spans="1:3" x14ac:dyDescent="0.2">
      <c r="A1068" t="s">
        <v>1686</v>
      </c>
      <c r="B1068">
        <v>38140.909998641</v>
      </c>
      <c r="C1068">
        <v>5.3626561164855904</v>
      </c>
    </row>
    <row r="1069" spans="1:3" x14ac:dyDescent="0.2">
      <c r="A1069" t="s">
        <v>1620</v>
      </c>
      <c r="B1069">
        <v>30289.525852620001</v>
      </c>
      <c r="C1069">
        <v>7.5073430538177401</v>
      </c>
    </row>
    <row r="1070" spans="1:3" x14ac:dyDescent="0.2">
      <c r="A1070" t="s">
        <v>1698</v>
      </c>
      <c r="B1070">
        <v>31096.4591588105</v>
      </c>
      <c r="C1070">
        <v>3.8801918029785099</v>
      </c>
    </row>
    <row r="1071" spans="1:3" x14ac:dyDescent="0.2">
      <c r="A1071" t="s">
        <v>1837</v>
      </c>
      <c r="B1071">
        <v>28530.9157376041</v>
      </c>
      <c r="C1071">
        <v>4.7184588909149099</v>
      </c>
    </row>
    <row r="1072" spans="1:3" x14ac:dyDescent="0.2">
      <c r="A1072" t="s">
        <v>1591</v>
      </c>
      <c r="B1072">
        <v>38989.0793932495</v>
      </c>
      <c r="C1072">
        <v>4.3625500202178902</v>
      </c>
    </row>
    <row r="1073" spans="1:3" x14ac:dyDescent="0.2">
      <c r="A1073" t="s">
        <v>1722</v>
      </c>
      <c r="B1073">
        <v>29016.620690154799</v>
      </c>
      <c r="C1073">
        <v>5.6010780334472603</v>
      </c>
    </row>
    <row r="1074" spans="1:3" x14ac:dyDescent="0.2">
      <c r="A1074" t="s">
        <v>1859</v>
      </c>
      <c r="B1074">
        <v>29697.508752829999</v>
      </c>
      <c r="C1074">
        <v>3.0611691474914502</v>
      </c>
    </row>
    <row r="1075" spans="1:3" x14ac:dyDescent="0.2">
      <c r="A1075" t="s">
        <v>1831</v>
      </c>
      <c r="B1075">
        <v>31928.415748982101</v>
      </c>
      <c r="C1075">
        <v>6.3742499351501403</v>
      </c>
    </row>
    <row r="1076" spans="1:3" x14ac:dyDescent="0.2">
      <c r="A1076" t="s">
        <v>1626</v>
      </c>
      <c r="B1076">
        <v>38894.967545520398</v>
      </c>
      <c r="C1076">
        <v>2.6796312332153298</v>
      </c>
    </row>
    <row r="1077" spans="1:3" x14ac:dyDescent="0.2">
      <c r="A1077" t="s">
        <v>1724</v>
      </c>
      <c r="B1077">
        <v>29392.498672831302</v>
      </c>
      <c r="C1077">
        <v>2.0440471172332701</v>
      </c>
    </row>
    <row r="1078" spans="1:3" x14ac:dyDescent="0.2">
      <c r="A1078" t="s">
        <v>1707</v>
      </c>
      <c r="B1078">
        <v>38869.924834095596</v>
      </c>
      <c r="C1078">
        <v>3.1538569927215501</v>
      </c>
    </row>
    <row r="1079" spans="1:3" x14ac:dyDescent="0.2">
      <c r="A1079" t="s">
        <v>1939</v>
      </c>
      <c r="B1079">
        <v>28382.795254664401</v>
      </c>
      <c r="C1079">
        <v>2.2810101509094198</v>
      </c>
    </row>
    <row r="1080" spans="1:3" x14ac:dyDescent="0.2">
      <c r="A1080" t="s">
        <v>1694</v>
      </c>
      <c r="B1080">
        <v>37284.280035978401</v>
      </c>
      <c r="C1080">
        <v>3.4297981262207</v>
      </c>
    </row>
    <row r="1081" spans="1:3" x14ac:dyDescent="0.2">
      <c r="A1081" t="s">
        <v>1734</v>
      </c>
      <c r="B1081">
        <v>27615.8731403415</v>
      </c>
      <c r="C1081">
        <v>2.6294701099395699</v>
      </c>
    </row>
    <row r="1082" spans="1:3" x14ac:dyDescent="0.2">
      <c r="A1082" t="s">
        <v>1801</v>
      </c>
      <c r="B1082">
        <v>32548.194399662701</v>
      </c>
      <c r="C1082">
        <v>4.2344429492950404</v>
      </c>
    </row>
    <row r="1083" spans="1:3" x14ac:dyDescent="0.2">
      <c r="A1083" t="s">
        <v>1896</v>
      </c>
      <c r="B1083">
        <v>31863.7230200745</v>
      </c>
      <c r="C1083">
        <v>3.3617460727691602</v>
      </c>
    </row>
    <row r="1084" spans="1:3" x14ac:dyDescent="0.2">
      <c r="A1084" t="s">
        <v>1603</v>
      </c>
      <c r="B1084">
        <v>28770.422622122602</v>
      </c>
      <c r="C1084">
        <v>1.9161858558654701</v>
      </c>
    </row>
    <row r="1085" spans="1:3" x14ac:dyDescent="0.2">
      <c r="A1085" t="s">
        <v>1883</v>
      </c>
      <c r="B1085">
        <v>37570.580642565801</v>
      </c>
      <c r="C1085">
        <v>2.9962470531463601</v>
      </c>
    </row>
    <row r="1086" spans="1:3" x14ac:dyDescent="0.2">
      <c r="A1086" t="s">
        <v>1882</v>
      </c>
      <c r="B1086">
        <v>29417.122371252299</v>
      </c>
      <c r="C1086">
        <v>3.2371408939361501</v>
      </c>
    </row>
    <row r="1087" spans="1:3" x14ac:dyDescent="0.2">
      <c r="A1087" t="s">
        <v>1609</v>
      </c>
      <c r="B1087">
        <v>33174.007729106401</v>
      </c>
      <c r="C1087">
        <v>2.11030721664428</v>
      </c>
    </row>
    <row r="1088" spans="1:3" x14ac:dyDescent="0.2">
      <c r="A1088" t="s">
        <v>1671</v>
      </c>
      <c r="B1088">
        <v>30960.7772071697</v>
      </c>
      <c r="C1088">
        <v>1.94560003280639</v>
      </c>
    </row>
    <row r="1089" spans="1:3" x14ac:dyDescent="0.2">
      <c r="A1089" t="s">
        <v>1828</v>
      </c>
      <c r="B1089">
        <v>38880.808414678097</v>
      </c>
      <c r="C1089">
        <v>4.4836299419402996</v>
      </c>
    </row>
    <row r="1090" spans="1:3" x14ac:dyDescent="0.2">
      <c r="A1090" t="s">
        <v>1681</v>
      </c>
      <c r="B1090">
        <v>33292.041242893698</v>
      </c>
      <c r="C1090">
        <v>2.1284818649291899</v>
      </c>
    </row>
    <row r="1091" spans="1:3" x14ac:dyDescent="0.2">
      <c r="A1091" t="s">
        <v>2010</v>
      </c>
      <c r="B1091">
        <v>32207.467480623902</v>
      </c>
      <c r="C1091">
        <v>2.4954640865325901</v>
      </c>
    </row>
    <row r="1092" spans="1:3" x14ac:dyDescent="0.2">
      <c r="A1092" t="s">
        <v>1873</v>
      </c>
      <c r="B1092">
        <v>32655.547492177</v>
      </c>
      <c r="C1092">
        <v>2.1000862121582</v>
      </c>
    </row>
    <row r="1093" spans="1:3" x14ac:dyDescent="0.2">
      <c r="A1093" t="s">
        <v>1794</v>
      </c>
      <c r="B1093">
        <v>34202.046101333697</v>
      </c>
      <c r="C1093">
        <v>2.7676820755004798</v>
      </c>
    </row>
    <row r="1094" spans="1:3" x14ac:dyDescent="0.2">
      <c r="A1094" t="s">
        <v>1650</v>
      </c>
      <c r="B1094">
        <v>36817.078431760499</v>
      </c>
      <c r="C1094">
        <v>2.06750011444091</v>
      </c>
    </row>
    <row r="1095" spans="1:3" x14ac:dyDescent="0.2">
      <c r="A1095" t="s">
        <v>1608</v>
      </c>
      <c r="B1095">
        <v>29306.012855296602</v>
      </c>
      <c r="C1095">
        <v>2.06358695030212</v>
      </c>
    </row>
    <row r="1096" spans="1:3" x14ac:dyDescent="0.2">
      <c r="A1096" t="s">
        <v>1730</v>
      </c>
      <c r="B1096">
        <v>36845.0167830719</v>
      </c>
      <c r="C1096">
        <v>2.0990347862243599</v>
      </c>
    </row>
    <row r="1097" spans="1:3" x14ac:dyDescent="0.2">
      <c r="A1097" t="s">
        <v>1630</v>
      </c>
      <c r="B1097">
        <v>38605.605160659201</v>
      </c>
      <c r="C1097">
        <v>1.95468497276306</v>
      </c>
    </row>
    <row r="1098" spans="1:3" x14ac:dyDescent="0.2">
      <c r="A1098" t="s">
        <v>1879</v>
      </c>
      <c r="B1098">
        <v>37223.399661290801</v>
      </c>
      <c r="C1098">
        <v>3.06697177886962</v>
      </c>
    </row>
    <row r="1099" spans="1:3" x14ac:dyDescent="0.2">
      <c r="A1099" t="s">
        <v>1929</v>
      </c>
      <c r="B1099">
        <v>28338.156178912101</v>
      </c>
      <c r="C1099">
        <v>1.9472670555114699</v>
      </c>
    </row>
    <row r="1100" spans="1:3" x14ac:dyDescent="0.2">
      <c r="A1100" t="s">
        <v>1597</v>
      </c>
      <c r="B1100">
        <v>37660.542520126102</v>
      </c>
      <c r="C1100">
        <v>1.93753790855407</v>
      </c>
    </row>
    <row r="1101" spans="1:3" x14ac:dyDescent="0.2">
      <c r="A1101" t="s">
        <v>1816</v>
      </c>
      <c r="B1101">
        <v>49683.735761802098</v>
      </c>
      <c r="C1101">
        <v>18.7476260662078</v>
      </c>
    </row>
    <row r="1102" spans="1:3" x14ac:dyDescent="0.2">
      <c r="A1102" t="s">
        <v>1779</v>
      </c>
      <c r="B1102">
        <v>36555.813131724703</v>
      </c>
      <c r="C1102">
        <v>21.423919916152901</v>
      </c>
    </row>
    <row r="1103" spans="1:3" x14ac:dyDescent="0.2">
      <c r="A1103" t="s">
        <v>1631</v>
      </c>
      <c r="B1103">
        <v>39940.8114779221</v>
      </c>
      <c r="C1103">
        <v>37.9858620166778</v>
      </c>
    </row>
    <row r="1104" spans="1:3" x14ac:dyDescent="0.2">
      <c r="A1104" t="s">
        <v>1750</v>
      </c>
      <c r="B1104">
        <v>47050.890023631197</v>
      </c>
      <c r="C1104">
        <v>10.0359678268432</v>
      </c>
    </row>
    <row r="1105" spans="1:3" x14ac:dyDescent="0.2">
      <c r="A1105" t="s">
        <v>1787</v>
      </c>
      <c r="B1105">
        <v>-1</v>
      </c>
      <c r="C1105">
        <v>6.13399314880371</v>
      </c>
    </row>
    <row r="1106" spans="1:3" x14ac:dyDescent="0.2">
      <c r="A1106" t="s">
        <v>1920</v>
      </c>
      <c r="B1106">
        <v>38536.785957901302</v>
      </c>
      <c r="C1106">
        <v>9.8186922073364205</v>
      </c>
    </row>
    <row r="1107" spans="1:3" x14ac:dyDescent="0.2">
      <c r="A1107" t="s">
        <v>1766</v>
      </c>
      <c r="B1107">
        <v>45439.248424108402</v>
      </c>
      <c r="C1107">
        <v>8.5599491596221906</v>
      </c>
    </row>
    <row r="1108" spans="1:3" x14ac:dyDescent="0.2">
      <c r="A1108" t="s">
        <v>1607</v>
      </c>
      <c r="B1108">
        <v>39248.253819760997</v>
      </c>
      <c r="C1108">
        <v>7.06534624099731</v>
      </c>
    </row>
    <row r="1109" spans="1:3" x14ac:dyDescent="0.2">
      <c r="A1109" t="s">
        <v>1602</v>
      </c>
      <c r="B1109">
        <v>46062.323995906103</v>
      </c>
      <c r="C1109">
        <v>6.7226538658142001</v>
      </c>
    </row>
    <row r="1110" spans="1:3" x14ac:dyDescent="0.2">
      <c r="A1110" t="s">
        <v>1895</v>
      </c>
      <c r="B1110">
        <v>46316.739912021701</v>
      </c>
      <c r="C1110">
        <v>8.5072970390319806</v>
      </c>
    </row>
    <row r="1111" spans="1:3" x14ac:dyDescent="0.2">
      <c r="A1111" t="s">
        <v>1742</v>
      </c>
      <c r="B1111">
        <v>46769.443564531401</v>
      </c>
      <c r="C1111">
        <v>8.9802370071411097</v>
      </c>
    </row>
    <row r="1112" spans="1:3" x14ac:dyDescent="0.2">
      <c r="A1112" t="s">
        <v>1996</v>
      </c>
      <c r="B1112">
        <v>39337.492012356299</v>
      </c>
      <c r="C1112">
        <v>6.68751788139343</v>
      </c>
    </row>
    <row r="1113" spans="1:3" x14ac:dyDescent="0.2">
      <c r="A1113" t="s">
        <v>1917</v>
      </c>
      <c r="B1113">
        <v>44102.662910657498</v>
      </c>
      <c r="C1113">
        <v>9.4621241092681796</v>
      </c>
    </row>
    <row r="1114" spans="1:3" x14ac:dyDescent="0.2">
      <c r="A1114" t="s">
        <v>1906</v>
      </c>
      <c r="B1114">
        <v>45323.102579700397</v>
      </c>
      <c r="C1114">
        <v>10.092675685882501</v>
      </c>
    </row>
    <row r="1115" spans="1:3" x14ac:dyDescent="0.2">
      <c r="A1115" t="s">
        <v>1593</v>
      </c>
      <c r="B1115">
        <v>33857.128085687698</v>
      </c>
      <c r="C1115">
        <v>7.9705710411071697</v>
      </c>
    </row>
    <row r="1116" spans="1:3" x14ac:dyDescent="0.2">
      <c r="A1116" t="s">
        <v>1662</v>
      </c>
      <c r="B1116">
        <v>37750.850734483298</v>
      </c>
      <c r="C1116">
        <v>7.7554979324340803</v>
      </c>
    </row>
    <row r="1117" spans="1:3" x14ac:dyDescent="0.2">
      <c r="A1117" t="s">
        <v>1575</v>
      </c>
      <c r="B1117">
        <v>34546.3600018984</v>
      </c>
      <c r="C1117">
        <v>9.3707389831542898</v>
      </c>
    </row>
    <row r="1118" spans="1:3" x14ac:dyDescent="0.2">
      <c r="A1118" t="s">
        <v>1618</v>
      </c>
      <c r="B1118">
        <v>34478.035417872503</v>
      </c>
      <c r="C1118">
        <v>6.1701281070709202</v>
      </c>
    </row>
    <row r="1119" spans="1:3" x14ac:dyDescent="0.2">
      <c r="A1119" t="s">
        <v>1897</v>
      </c>
      <c r="B1119">
        <v>37408.379101877901</v>
      </c>
      <c r="C1119">
        <v>7.8602259159088099</v>
      </c>
    </row>
    <row r="1120" spans="1:3" x14ac:dyDescent="0.2">
      <c r="A1120" t="s">
        <v>1748</v>
      </c>
      <c r="B1120">
        <v>32524.014465856199</v>
      </c>
      <c r="C1120">
        <v>5.6678700447082502</v>
      </c>
    </row>
    <row r="1121" spans="1:3" x14ac:dyDescent="0.2">
      <c r="A1121" t="s">
        <v>1637</v>
      </c>
      <c r="B1121">
        <v>43823.434480447897</v>
      </c>
      <c r="C1121">
        <v>3.98743295669555</v>
      </c>
    </row>
    <row r="1122" spans="1:3" x14ac:dyDescent="0.2">
      <c r="A1122" t="s">
        <v>1677</v>
      </c>
      <c r="B1122">
        <v>38875.174680240299</v>
      </c>
      <c r="C1122">
        <v>5.5200750827789298</v>
      </c>
    </row>
    <row r="1123" spans="1:3" x14ac:dyDescent="0.2">
      <c r="A1123" t="s">
        <v>1573</v>
      </c>
      <c r="B1123">
        <v>44249.811065378097</v>
      </c>
      <c r="C1123">
        <v>4.9580039978027299</v>
      </c>
    </row>
    <row r="1124" spans="1:3" x14ac:dyDescent="0.2">
      <c r="A1124" t="s">
        <v>1758</v>
      </c>
      <c r="B1124">
        <v>46413.969324614904</v>
      </c>
      <c r="C1124">
        <v>7.2414572238922101</v>
      </c>
    </row>
    <row r="1125" spans="1:3" x14ac:dyDescent="0.2">
      <c r="A1125" t="s">
        <v>1641</v>
      </c>
      <c r="B1125">
        <v>43309.737275114298</v>
      </c>
      <c r="C1125">
        <v>4.3966348171234104</v>
      </c>
    </row>
    <row r="1126" spans="1:3" x14ac:dyDescent="0.2">
      <c r="A1126" t="s">
        <v>1915</v>
      </c>
      <c r="B1126">
        <v>33415.639655241401</v>
      </c>
      <c r="C1126">
        <v>5.3940632343292201</v>
      </c>
    </row>
    <row r="1127" spans="1:3" x14ac:dyDescent="0.2">
      <c r="A1127" t="s">
        <v>1624</v>
      </c>
      <c r="B1127">
        <v>38765.4790350599</v>
      </c>
      <c r="C1127">
        <v>5.8777511119842503</v>
      </c>
    </row>
    <row r="1128" spans="1:3" x14ac:dyDescent="0.2">
      <c r="A1128" t="s">
        <v>1676</v>
      </c>
      <c r="B1128">
        <v>45909.452663603697</v>
      </c>
      <c r="C1128">
        <v>5.0642061233520499</v>
      </c>
    </row>
    <row r="1129" spans="1:3" x14ac:dyDescent="0.2">
      <c r="A1129" t="s">
        <v>1569</v>
      </c>
      <c r="B1129">
        <v>41954.414117563902</v>
      </c>
      <c r="C1129">
        <v>3.0146119594573899</v>
      </c>
    </row>
    <row r="1130" spans="1:3" x14ac:dyDescent="0.2">
      <c r="A1130" t="s">
        <v>1962</v>
      </c>
      <c r="B1130">
        <v>34052.117034471601</v>
      </c>
      <c r="C1130">
        <v>4.2789721488952601</v>
      </c>
    </row>
    <row r="1131" spans="1:3" x14ac:dyDescent="0.2">
      <c r="A1131" t="s">
        <v>1652</v>
      </c>
      <c r="B1131">
        <v>38169.913393911898</v>
      </c>
      <c r="C1131">
        <v>6.6992671489715496</v>
      </c>
    </row>
    <row r="1132" spans="1:3" x14ac:dyDescent="0.2">
      <c r="A1132" t="s">
        <v>1891</v>
      </c>
      <c r="B1132">
        <v>32078.751673034702</v>
      </c>
      <c r="C1132">
        <v>2.5316131114959699</v>
      </c>
    </row>
    <row r="1133" spans="1:3" x14ac:dyDescent="0.2">
      <c r="A1133" t="s">
        <v>1638</v>
      </c>
      <c r="B1133">
        <v>37745.405147194397</v>
      </c>
      <c r="C1133">
        <v>4.0914049148559499</v>
      </c>
    </row>
    <row r="1134" spans="1:3" x14ac:dyDescent="0.2">
      <c r="A1134" t="s">
        <v>1990</v>
      </c>
      <c r="B1134">
        <v>44426.717654513297</v>
      </c>
      <c r="C1134">
        <v>3.2891249656677202</v>
      </c>
    </row>
    <row r="1135" spans="1:3" x14ac:dyDescent="0.2">
      <c r="A1135" t="s">
        <v>1729</v>
      </c>
      <c r="B1135">
        <v>43696.350697744201</v>
      </c>
      <c r="C1135">
        <v>4.4146130084991402</v>
      </c>
    </row>
    <row r="1136" spans="1:3" x14ac:dyDescent="0.2">
      <c r="A1136" t="s">
        <v>1784</v>
      </c>
      <c r="B1136">
        <v>43546.809369194401</v>
      </c>
      <c r="C1136">
        <v>5.8317811489105198</v>
      </c>
    </row>
    <row r="1137" spans="1:3" x14ac:dyDescent="0.2">
      <c r="A1137" t="s">
        <v>1621</v>
      </c>
      <c r="B1137">
        <v>37054.031247892301</v>
      </c>
      <c r="C1137">
        <v>2.6916267871856601</v>
      </c>
    </row>
    <row r="1138" spans="1:3" x14ac:dyDescent="0.2">
      <c r="A1138" t="s">
        <v>1655</v>
      </c>
      <c r="B1138">
        <v>37262.4632915408</v>
      </c>
      <c r="C1138">
        <v>2.4873700141906698</v>
      </c>
    </row>
    <row r="1139" spans="1:3" x14ac:dyDescent="0.2">
      <c r="A1139" t="s">
        <v>1627</v>
      </c>
      <c r="B1139">
        <v>45241.459289723898</v>
      </c>
      <c r="C1139">
        <v>2.94931817054748</v>
      </c>
    </row>
    <row r="1140" spans="1:3" x14ac:dyDescent="0.2">
      <c r="A1140" t="s">
        <v>1800</v>
      </c>
      <c r="B1140">
        <v>32950.919511877699</v>
      </c>
      <c r="C1140">
        <v>4.6225259304046604</v>
      </c>
    </row>
    <row r="1141" spans="1:3" x14ac:dyDescent="0.2">
      <c r="A1141" t="s">
        <v>1937</v>
      </c>
      <c r="B1141">
        <v>34237.137698973398</v>
      </c>
      <c r="C1141">
        <v>2.5435910224914502</v>
      </c>
    </row>
    <row r="1142" spans="1:3" x14ac:dyDescent="0.2">
      <c r="A1142" t="s">
        <v>1909</v>
      </c>
      <c r="B1142">
        <v>43163.748066134896</v>
      </c>
      <c r="C1142">
        <v>4.2239859104156396</v>
      </c>
    </row>
    <row r="1143" spans="1:3" x14ac:dyDescent="0.2">
      <c r="A1143" t="s">
        <v>2022</v>
      </c>
      <c r="B1143">
        <v>32711.131489649299</v>
      </c>
      <c r="C1143">
        <v>3.7598857879638601</v>
      </c>
    </row>
    <row r="1144" spans="1:3" x14ac:dyDescent="0.2">
      <c r="A1144" t="s">
        <v>1675</v>
      </c>
      <c r="B1144">
        <v>37352.367911287904</v>
      </c>
      <c r="C1144">
        <v>2.8464820384979199</v>
      </c>
    </row>
    <row r="1145" spans="1:3" x14ac:dyDescent="0.2">
      <c r="A1145" t="s">
        <v>1782</v>
      </c>
      <c r="B1145">
        <v>43251.769591511897</v>
      </c>
      <c r="C1145">
        <v>3.9924280643463099</v>
      </c>
    </row>
    <row r="1146" spans="1:3" x14ac:dyDescent="0.2">
      <c r="A1146" t="s">
        <v>1910</v>
      </c>
      <c r="B1146">
        <v>33901.102429295701</v>
      </c>
      <c r="C1146">
        <v>3.6057283878326398</v>
      </c>
    </row>
    <row r="1147" spans="1:3" x14ac:dyDescent="0.2">
      <c r="A1147" t="s">
        <v>1885</v>
      </c>
      <c r="B1147">
        <v>39244.257189432399</v>
      </c>
      <c r="C1147">
        <v>2.9523968696594198</v>
      </c>
    </row>
    <row r="1148" spans="1:3" x14ac:dyDescent="0.2">
      <c r="A1148" t="s">
        <v>1746</v>
      </c>
      <c r="B1148">
        <v>37799.768568631298</v>
      </c>
      <c r="C1148">
        <v>2.7145128250121999</v>
      </c>
    </row>
    <row r="1149" spans="1:3" x14ac:dyDescent="0.2">
      <c r="A1149" t="s">
        <v>1737</v>
      </c>
      <c r="B1149">
        <v>38998.713066101598</v>
      </c>
      <c r="C1149">
        <v>2.7984697818756099</v>
      </c>
    </row>
    <row r="1150" spans="1:3" x14ac:dyDescent="0.2">
      <c r="A1150" t="s">
        <v>1841</v>
      </c>
      <c r="B1150">
        <v>37359.408668141703</v>
      </c>
      <c r="C1150">
        <v>4.5027477741241402</v>
      </c>
    </row>
    <row r="1151" spans="1:3" x14ac:dyDescent="0.2">
      <c r="A1151" t="s">
        <v>1704</v>
      </c>
      <c r="B1151">
        <v>2509.1689261387501</v>
      </c>
      <c r="C1151">
        <v>0.27540707588195801</v>
      </c>
    </row>
    <row r="1152" spans="1:3" x14ac:dyDescent="0.2">
      <c r="A1152" t="s">
        <v>1740</v>
      </c>
      <c r="B1152">
        <v>3511.3530453510798</v>
      </c>
      <c r="C1152">
        <v>0.34645795822143499</v>
      </c>
    </row>
    <row r="1153" spans="1:3" x14ac:dyDescent="0.2">
      <c r="A1153" t="s">
        <v>1918</v>
      </c>
      <c r="B1153">
        <v>3232.7994709579798</v>
      </c>
      <c r="C1153">
        <v>0.37748098373413003</v>
      </c>
    </row>
    <row r="1154" spans="1:3" x14ac:dyDescent="0.2">
      <c r="A1154" t="s">
        <v>1916</v>
      </c>
      <c r="B1154">
        <v>2524.01399994761</v>
      </c>
      <c r="C1154">
        <v>0.41090607643127403</v>
      </c>
    </row>
    <row r="1155" spans="1:3" x14ac:dyDescent="0.2">
      <c r="A1155" t="s">
        <v>1663</v>
      </c>
      <c r="B1155">
        <v>2180.7886182542202</v>
      </c>
      <c r="C1155">
        <v>0.32853031158447199</v>
      </c>
    </row>
    <row r="1156" spans="1:3" x14ac:dyDescent="0.2">
      <c r="A1156" t="s">
        <v>1668</v>
      </c>
      <c r="B1156">
        <v>3025.6447950573202</v>
      </c>
      <c r="C1156">
        <v>0.266523838043212</v>
      </c>
    </row>
    <row r="1157" spans="1:3" x14ac:dyDescent="0.2">
      <c r="A1157" t="s">
        <v>1699</v>
      </c>
      <c r="B1157">
        <v>2159.1599737788601</v>
      </c>
      <c r="C1157">
        <v>0.29364681243896401</v>
      </c>
    </row>
    <row r="1158" spans="1:3" x14ac:dyDescent="0.2">
      <c r="A1158" t="s">
        <v>1807</v>
      </c>
      <c r="B1158">
        <v>3411.5472600800099</v>
      </c>
      <c r="C1158">
        <v>0.343460083007812</v>
      </c>
    </row>
    <row r="1159" spans="1:3" x14ac:dyDescent="0.2">
      <c r="A1159" t="s">
        <v>1656</v>
      </c>
      <c r="B1159">
        <v>3013.3665942809398</v>
      </c>
      <c r="C1159">
        <v>0.356778144836425</v>
      </c>
    </row>
    <row r="1160" spans="1:3" x14ac:dyDescent="0.2">
      <c r="A1160" t="s">
        <v>2019</v>
      </c>
      <c r="B1160">
        <v>2436.9782366773902</v>
      </c>
      <c r="C1160">
        <v>0.34902501106262201</v>
      </c>
    </row>
    <row r="1161" spans="1:3" x14ac:dyDescent="0.2">
      <c r="A1161" t="s">
        <v>1826</v>
      </c>
      <c r="B1161">
        <v>2426.6927068432501</v>
      </c>
      <c r="C1161">
        <v>0.30306982994079501</v>
      </c>
    </row>
    <row r="1162" spans="1:3" x14ac:dyDescent="0.2">
      <c r="A1162" t="s">
        <v>1598</v>
      </c>
      <c r="B1162">
        <v>2492.3623493410701</v>
      </c>
      <c r="C1162">
        <v>0.30366206169128401</v>
      </c>
    </row>
    <row r="1163" spans="1:3" x14ac:dyDescent="0.2">
      <c r="A1163" t="s">
        <v>1839</v>
      </c>
      <c r="B1163">
        <v>3039.9549232917202</v>
      </c>
      <c r="C1163">
        <v>0.37571001052856401</v>
      </c>
    </row>
    <row r="1164" spans="1:3" x14ac:dyDescent="0.2">
      <c r="A1164" t="s">
        <v>1769</v>
      </c>
      <c r="B1164">
        <v>3070.2293263838601</v>
      </c>
      <c r="C1164">
        <v>0.28314328193664501</v>
      </c>
    </row>
    <row r="1165" spans="1:3" x14ac:dyDescent="0.2">
      <c r="A1165" t="s">
        <v>1824</v>
      </c>
      <c r="B1165">
        <v>1976.72955522847</v>
      </c>
      <c r="C1165">
        <v>0.32315587997436501</v>
      </c>
    </row>
    <row r="1166" spans="1:3" x14ac:dyDescent="0.2">
      <c r="A1166" t="s">
        <v>1938</v>
      </c>
      <c r="B1166">
        <v>2541.01838447515</v>
      </c>
      <c r="C1166">
        <v>0.26677608489990201</v>
      </c>
    </row>
    <row r="1167" spans="1:3" x14ac:dyDescent="0.2">
      <c r="A1167" t="s">
        <v>1901</v>
      </c>
      <c r="B1167">
        <v>2687.5628092306602</v>
      </c>
      <c r="C1167">
        <v>0.38087511062621998</v>
      </c>
    </row>
    <row r="1168" spans="1:3" x14ac:dyDescent="0.2">
      <c r="A1168" t="s">
        <v>1905</v>
      </c>
      <c r="B1168">
        <v>2686.3433410430298</v>
      </c>
      <c r="C1168">
        <v>0.830830097198486</v>
      </c>
    </row>
    <row r="1169" spans="1:3" x14ac:dyDescent="0.2">
      <c r="A1169" t="s">
        <v>1693</v>
      </c>
      <c r="B1169">
        <v>3150.3684318601099</v>
      </c>
      <c r="C1169">
        <v>0.31521773338317799</v>
      </c>
    </row>
    <row r="1170" spans="1:3" x14ac:dyDescent="0.2">
      <c r="A1170" t="s">
        <v>1827</v>
      </c>
      <c r="B1170">
        <v>3582.9006779492502</v>
      </c>
      <c r="C1170">
        <v>0.28207087516784601</v>
      </c>
    </row>
    <row r="1171" spans="1:3" x14ac:dyDescent="0.2">
      <c r="A1171" t="s">
        <v>1661</v>
      </c>
      <c r="B1171">
        <v>3046.9196495732799</v>
      </c>
      <c r="C1171">
        <v>0.30553483963012601</v>
      </c>
    </row>
    <row r="1172" spans="1:3" x14ac:dyDescent="0.2">
      <c r="A1172" t="s">
        <v>1877</v>
      </c>
      <c r="B1172">
        <v>2641.5069850969899</v>
      </c>
      <c r="C1172">
        <v>0.36002612113952598</v>
      </c>
    </row>
    <row r="1173" spans="1:3" x14ac:dyDescent="0.2">
      <c r="A1173" t="s">
        <v>1872</v>
      </c>
      <c r="B1173">
        <v>3166.0825382626999</v>
      </c>
      <c r="C1173">
        <v>0.34221076965331998</v>
      </c>
    </row>
    <row r="1174" spans="1:3" x14ac:dyDescent="0.2">
      <c r="A1174" t="s">
        <v>1672</v>
      </c>
      <c r="B1174">
        <v>2145.9622488300201</v>
      </c>
      <c r="C1174">
        <v>0.27562689781188898</v>
      </c>
    </row>
    <row r="1175" spans="1:3" x14ac:dyDescent="0.2">
      <c r="A1175" t="s">
        <v>1643</v>
      </c>
      <c r="B1175">
        <v>2325.0924704829899</v>
      </c>
      <c r="C1175">
        <v>0.30807518959045399</v>
      </c>
    </row>
    <row r="1176" spans="1:3" x14ac:dyDescent="0.2">
      <c r="A1176" t="s">
        <v>1840</v>
      </c>
      <c r="B1176">
        <v>2379.9514291252699</v>
      </c>
      <c r="C1176">
        <v>0.38048577308654702</v>
      </c>
    </row>
    <row r="1177" spans="1:3" x14ac:dyDescent="0.2">
      <c r="A1177" t="s">
        <v>1700</v>
      </c>
      <c r="B1177">
        <v>2163.97471163198</v>
      </c>
      <c r="C1177">
        <v>0.37288904190063399</v>
      </c>
    </row>
    <row r="1178" spans="1:3" x14ac:dyDescent="0.2">
      <c r="A1178" t="s">
        <v>1847</v>
      </c>
      <c r="B1178">
        <v>2341.1452298336098</v>
      </c>
      <c r="C1178">
        <v>0.29054093360900801</v>
      </c>
    </row>
    <row r="1179" spans="1:3" x14ac:dyDescent="0.2">
      <c r="A1179" t="s">
        <v>1795</v>
      </c>
      <c r="B1179">
        <v>2005.7697239251299</v>
      </c>
      <c r="C1179">
        <v>0.307092905044555</v>
      </c>
    </row>
    <row r="1180" spans="1:3" x14ac:dyDescent="0.2">
      <c r="A1180" t="s">
        <v>1851</v>
      </c>
      <c r="B1180">
        <v>3001.9221570892601</v>
      </c>
      <c r="C1180">
        <v>0.415340185165405</v>
      </c>
    </row>
    <row r="1181" spans="1:3" x14ac:dyDescent="0.2">
      <c r="A1181" t="s">
        <v>1899</v>
      </c>
      <c r="B1181">
        <v>2626.6361575707601</v>
      </c>
      <c r="C1181">
        <v>0.373272895812988</v>
      </c>
    </row>
    <row r="1182" spans="1:3" x14ac:dyDescent="0.2">
      <c r="A1182" t="s">
        <v>1946</v>
      </c>
      <c r="B1182">
        <v>2361.4741021026998</v>
      </c>
      <c r="C1182">
        <v>0.29596900939941401</v>
      </c>
    </row>
    <row r="1183" spans="1:3" x14ac:dyDescent="0.2">
      <c r="A1183" t="s">
        <v>1634</v>
      </c>
      <c r="B1183">
        <v>2703.6498434773698</v>
      </c>
      <c r="C1183">
        <v>0.270120859146118</v>
      </c>
    </row>
    <row r="1184" spans="1:3" x14ac:dyDescent="0.2">
      <c r="A1184" t="s">
        <v>1691</v>
      </c>
      <c r="B1184">
        <v>3097.5071478914801</v>
      </c>
      <c r="C1184">
        <v>0.31832671165466297</v>
      </c>
    </row>
    <row r="1185" spans="1:3" x14ac:dyDescent="0.2">
      <c r="A1185" t="s">
        <v>1773</v>
      </c>
      <c r="B1185">
        <v>1953.2467983087899</v>
      </c>
      <c r="C1185">
        <v>0.34868788719177202</v>
      </c>
    </row>
    <row r="1186" spans="1:3" x14ac:dyDescent="0.2">
      <c r="A1186" t="s">
        <v>1685</v>
      </c>
      <c r="B1186">
        <v>2199.5858889883998</v>
      </c>
      <c r="C1186">
        <v>0.27159214019775302</v>
      </c>
    </row>
    <row r="1187" spans="1:3" x14ac:dyDescent="0.2">
      <c r="A1187" t="s">
        <v>1856</v>
      </c>
      <c r="B1187">
        <v>2352.7009270991498</v>
      </c>
      <c r="C1187">
        <v>0.26753187179565402</v>
      </c>
    </row>
    <row r="1188" spans="1:3" x14ac:dyDescent="0.2">
      <c r="A1188" t="s">
        <v>1572</v>
      </c>
      <c r="B1188">
        <v>2770.9390643517399</v>
      </c>
      <c r="C1188">
        <v>0.29177188873290999</v>
      </c>
    </row>
    <row r="1189" spans="1:3" x14ac:dyDescent="0.2">
      <c r="A1189" t="s">
        <v>1632</v>
      </c>
      <c r="B1189">
        <v>2572.4670730674002</v>
      </c>
      <c r="C1189">
        <v>0.29178023338317799</v>
      </c>
    </row>
    <row r="1190" spans="1:3" x14ac:dyDescent="0.2">
      <c r="A1190" t="s">
        <v>1640</v>
      </c>
      <c r="B1190">
        <v>2438.5529994896401</v>
      </c>
      <c r="C1190">
        <v>0.239705801010131</v>
      </c>
    </row>
    <row r="1191" spans="1:3" x14ac:dyDescent="0.2">
      <c r="A1191" t="s">
        <v>1726</v>
      </c>
      <c r="B1191">
        <v>2071.3351796501902</v>
      </c>
      <c r="C1191">
        <v>0.257693290710449</v>
      </c>
    </row>
    <row r="1192" spans="1:3" x14ac:dyDescent="0.2">
      <c r="A1192" t="s">
        <v>1822</v>
      </c>
      <c r="B1192">
        <v>2514.5841503420602</v>
      </c>
      <c r="C1192">
        <v>0.35717821121215798</v>
      </c>
    </row>
    <row r="1193" spans="1:3" x14ac:dyDescent="0.2">
      <c r="A1193" t="s">
        <v>1576</v>
      </c>
      <c r="B1193">
        <v>3427.5683707547901</v>
      </c>
      <c r="C1193">
        <v>0.29533696174621499</v>
      </c>
    </row>
    <row r="1194" spans="1:3" x14ac:dyDescent="0.2">
      <c r="A1194" t="s">
        <v>1664</v>
      </c>
      <c r="B1194">
        <v>2458.30646816025</v>
      </c>
      <c r="C1194">
        <v>0.26381516456603998</v>
      </c>
    </row>
    <row r="1195" spans="1:3" x14ac:dyDescent="0.2">
      <c r="A1195" t="s">
        <v>1864</v>
      </c>
      <c r="B1195">
        <v>2579.9626944204701</v>
      </c>
      <c r="C1195">
        <v>0.293653964996337</v>
      </c>
    </row>
    <row r="1196" spans="1:3" x14ac:dyDescent="0.2">
      <c r="A1196" t="s">
        <v>1898</v>
      </c>
      <c r="B1196">
        <v>3128.5312274575899</v>
      </c>
      <c r="C1196">
        <v>0.28032898902893</v>
      </c>
    </row>
    <row r="1197" spans="1:3" x14ac:dyDescent="0.2">
      <c r="A1197" t="s">
        <v>1830</v>
      </c>
      <c r="B1197">
        <v>2677.5102078589398</v>
      </c>
      <c r="C1197">
        <v>0.30121612548828097</v>
      </c>
    </row>
    <row r="1198" spans="1:3" x14ac:dyDescent="0.2">
      <c r="A1198" t="s">
        <v>1817</v>
      </c>
      <c r="B1198">
        <v>3274.6237373822901</v>
      </c>
      <c r="C1198">
        <v>0.28620290756225503</v>
      </c>
    </row>
    <row r="1199" spans="1:3" x14ac:dyDescent="0.2">
      <c r="A1199" t="s">
        <v>1775</v>
      </c>
      <c r="B1199">
        <v>2247.0730152941801</v>
      </c>
      <c r="C1199">
        <v>0.295774936676025</v>
      </c>
    </row>
    <row r="1200" spans="1:3" x14ac:dyDescent="0.2">
      <c r="A1200" t="s">
        <v>1921</v>
      </c>
      <c r="B1200">
        <v>2625.01914834844</v>
      </c>
      <c r="C1200">
        <v>0.83213281631469704</v>
      </c>
    </row>
    <row r="1201" spans="1:3" x14ac:dyDescent="0.2">
      <c r="A1201" t="s">
        <v>1878</v>
      </c>
      <c r="B1201">
        <v>9233.2887732139498</v>
      </c>
      <c r="C1201">
        <v>3.6141808032989502</v>
      </c>
    </row>
    <row r="1202" spans="1:3" x14ac:dyDescent="0.2">
      <c r="A1202" t="s">
        <v>1718</v>
      </c>
      <c r="B1202">
        <v>7537.7599693458997</v>
      </c>
      <c r="C1202">
        <v>2.6860258579254102</v>
      </c>
    </row>
    <row r="1203" spans="1:3" x14ac:dyDescent="0.2">
      <c r="A1203" t="s">
        <v>1834</v>
      </c>
      <c r="B1203">
        <v>7679.7666592710402</v>
      </c>
      <c r="C1203">
        <v>5.3606858253479004</v>
      </c>
    </row>
    <row r="1204" spans="1:3" x14ac:dyDescent="0.2">
      <c r="A1204" t="s">
        <v>1886</v>
      </c>
      <c r="B1204">
        <v>9911.1176929263893</v>
      </c>
      <c r="C1204">
        <v>2.8487129211425701</v>
      </c>
    </row>
    <row r="1205" spans="1:3" x14ac:dyDescent="0.2">
      <c r="A1205" t="s">
        <v>1567</v>
      </c>
      <c r="B1205">
        <v>9790.3226750744398</v>
      </c>
      <c r="C1205">
        <v>2.7321469783782901</v>
      </c>
    </row>
    <row r="1206" spans="1:3" x14ac:dyDescent="0.2">
      <c r="A1206" t="s">
        <v>1579</v>
      </c>
      <c r="B1206">
        <v>9695.1321412750494</v>
      </c>
      <c r="C1206">
        <v>4.7290322780609104</v>
      </c>
    </row>
    <row r="1207" spans="1:3" x14ac:dyDescent="0.2">
      <c r="A1207" t="s">
        <v>1741</v>
      </c>
      <c r="B1207">
        <v>9042.0927022421292</v>
      </c>
      <c r="C1207">
        <v>2.7736499309539702</v>
      </c>
    </row>
    <row r="1208" spans="1:3" x14ac:dyDescent="0.2">
      <c r="A1208" t="s">
        <v>1838</v>
      </c>
      <c r="B1208">
        <v>6655.4795382210004</v>
      </c>
      <c r="C1208">
        <v>5.8697941303253103</v>
      </c>
    </row>
    <row r="1209" spans="1:3" x14ac:dyDescent="0.2">
      <c r="A1209" t="s">
        <v>1752</v>
      </c>
      <c r="B1209">
        <v>7226.6630262440603</v>
      </c>
      <c r="C1209">
        <v>2.7736728191375701</v>
      </c>
    </row>
    <row r="1210" spans="1:3" x14ac:dyDescent="0.2">
      <c r="A1210" t="s">
        <v>1683</v>
      </c>
      <c r="B1210">
        <v>6965.8042794039002</v>
      </c>
      <c r="C1210">
        <v>2.7413687705993599</v>
      </c>
    </row>
    <row r="1211" spans="1:3" x14ac:dyDescent="0.2">
      <c r="A1211" t="s">
        <v>1759</v>
      </c>
      <c r="B1211">
        <v>6725.1749323555496</v>
      </c>
      <c r="C1211">
        <v>2.7427420616149898</v>
      </c>
    </row>
    <row r="1212" spans="1:3" x14ac:dyDescent="0.2">
      <c r="A1212" t="s">
        <v>1745</v>
      </c>
      <c r="B1212">
        <v>7347.0581197195297</v>
      </c>
      <c r="C1212">
        <v>2.7173438072204501</v>
      </c>
    </row>
    <row r="1213" spans="1:3" x14ac:dyDescent="0.2">
      <c r="A1213" t="s">
        <v>1911</v>
      </c>
      <c r="B1213">
        <v>7405.1579547811498</v>
      </c>
      <c r="C1213">
        <v>4.9079577922821001</v>
      </c>
    </row>
    <row r="1214" spans="1:3" x14ac:dyDescent="0.2">
      <c r="A1214" t="s">
        <v>1858</v>
      </c>
      <c r="B1214">
        <v>9123.4251592130495</v>
      </c>
      <c r="C1214">
        <v>4.2599010467529297</v>
      </c>
    </row>
    <row r="1215" spans="1:3" x14ac:dyDescent="0.2">
      <c r="A1215" t="s">
        <v>1925</v>
      </c>
      <c r="B1215">
        <v>6882.5909424963302</v>
      </c>
      <c r="C1215">
        <v>2.6690068244934002</v>
      </c>
    </row>
    <row r="1216" spans="1:3" x14ac:dyDescent="0.2">
      <c r="A1216" t="s">
        <v>1904</v>
      </c>
      <c r="B1216">
        <v>6932.5839329182099</v>
      </c>
      <c r="C1216">
        <v>3.2436499595642001</v>
      </c>
    </row>
    <row r="1217" spans="1:3" x14ac:dyDescent="0.2">
      <c r="A1217" t="s">
        <v>1781</v>
      </c>
      <c r="B1217">
        <v>6347.6220031089197</v>
      </c>
      <c r="C1217">
        <v>4.5377299785613996</v>
      </c>
    </row>
    <row r="1218" spans="1:3" x14ac:dyDescent="0.2">
      <c r="A1218" t="s">
        <v>1703</v>
      </c>
      <c r="B1218">
        <v>9563.6003615801092</v>
      </c>
      <c r="C1218">
        <v>2.7783310413360498</v>
      </c>
    </row>
    <row r="1219" spans="1:3" x14ac:dyDescent="0.2">
      <c r="A1219" t="s">
        <v>1810</v>
      </c>
      <c r="B1219">
        <v>7035.27999538932</v>
      </c>
      <c r="C1219">
        <v>3.3756890296936</v>
      </c>
    </row>
    <row r="1220" spans="1:3" x14ac:dyDescent="0.2">
      <c r="A1220" t="s">
        <v>1798</v>
      </c>
      <c r="B1220">
        <v>7419.4176578245097</v>
      </c>
      <c r="C1220">
        <v>4.9350910186767498</v>
      </c>
    </row>
    <row r="1221" spans="1:3" x14ac:dyDescent="0.2">
      <c r="A1221" t="s">
        <v>1616</v>
      </c>
      <c r="B1221">
        <v>6585.4944318652497</v>
      </c>
      <c r="C1221">
        <v>2.6315441131591699</v>
      </c>
    </row>
    <row r="1222" spans="1:3" x14ac:dyDescent="0.2">
      <c r="A1222" t="s">
        <v>1755</v>
      </c>
      <c r="B1222">
        <v>7421.3470623044695</v>
      </c>
      <c r="C1222">
        <v>2.65072417259216</v>
      </c>
    </row>
    <row r="1223" spans="1:3" x14ac:dyDescent="0.2">
      <c r="A1223" t="s">
        <v>1862</v>
      </c>
      <c r="B1223">
        <v>6907.0666015838096</v>
      </c>
      <c r="C1223">
        <v>2.73744297027587</v>
      </c>
    </row>
    <row r="1224" spans="1:3" x14ac:dyDescent="0.2">
      <c r="A1224" t="s">
        <v>1594</v>
      </c>
      <c r="B1224">
        <v>7571.6661777892496</v>
      </c>
      <c r="C1224">
        <v>2.65493583679199</v>
      </c>
    </row>
    <row r="1225" spans="1:3" x14ac:dyDescent="0.2">
      <c r="A1225" t="s">
        <v>1651</v>
      </c>
      <c r="B1225">
        <v>6660.5618877044099</v>
      </c>
      <c r="C1225">
        <v>2.6906208992004301</v>
      </c>
    </row>
    <row r="1226" spans="1:3" x14ac:dyDescent="0.2">
      <c r="A1226" t="s">
        <v>1923</v>
      </c>
      <c r="B1226">
        <v>6977.9239549733702</v>
      </c>
      <c r="C1226">
        <v>2.93440389633178</v>
      </c>
    </row>
    <row r="1227" spans="1:3" x14ac:dyDescent="0.2">
      <c r="A1227" t="s">
        <v>1808</v>
      </c>
      <c r="B1227">
        <v>9160.3358842300295</v>
      </c>
      <c r="C1227">
        <v>3.7775428295135498</v>
      </c>
    </row>
    <row r="1228" spans="1:3" x14ac:dyDescent="0.2">
      <c r="A1228" t="s">
        <v>1956</v>
      </c>
      <c r="B1228">
        <v>8140.30767177083</v>
      </c>
      <c r="C1228">
        <v>2.8242619037628098</v>
      </c>
    </row>
    <row r="1229" spans="1:3" x14ac:dyDescent="0.2">
      <c r="A1229" t="s">
        <v>1777</v>
      </c>
      <c r="B1229">
        <v>7358.5449414945197</v>
      </c>
      <c r="C1229">
        <v>3.75478196144104</v>
      </c>
    </row>
    <row r="1230" spans="1:3" x14ac:dyDescent="0.2">
      <c r="A1230" t="s">
        <v>1581</v>
      </c>
      <c r="B1230">
        <v>8748.5860197649799</v>
      </c>
      <c r="C1230">
        <v>3.0557219982147199</v>
      </c>
    </row>
    <row r="1231" spans="1:3" x14ac:dyDescent="0.2">
      <c r="A1231" t="s">
        <v>1933</v>
      </c>
      <c r="B1231">
        <v>8921.7963452481308</v>
      </c>
      <c r="C1231">
        <v>2.7718949317932098</v>
      </c>
    </row>
    <row r="1232" spans="1:3" x14ac:dyDescent="0.2">
      <c r="A1232" t="s">
        <v>1705</v>
      </c>
      <c r="B1232">
        <v>7945.5594250206404</v>
      </c>
      <c r="C1232">
        <v>2.6591312885284402</v>
      </c>
    </row>
    <row r="1233" spans="1:3" x14ac:dyDescent="0.2">
      <c r="A1233" t="s">
        <v>1720</v>
      </c>
      <c r="B1233">
        <v>8850.4240007499593</v>
      </c>
      <c r="C1233">
        <v>2.6820659637451101</v>
      </c>
    </row>
    <row r="1234" spans="1:3" x14ac:dyDescent="0.2">
      <c r="A1234" t="s">
        <v>1850</v>
      </c>
      <c r="B1234">
        <v>6887.1824812426203</v>
      </c>
      <c r="C1234">
        <v>2.9631638526916499</v>
      </c>
    </row>
    <row r="1235" spans="1:3" x14ac:dyDescent="0.2">
      <c r="A1235" t="s">
        <v>1789</v>
      </c>
      <c r="B1235">
        <v>6473.2955248597</v>
      </c>
      <c r="C1235">
        <v>5.0726850032806396</v>
      </c>
    </row>
    <row r="1236" spans="1:3" x14ac:dyDescent="0.2">
      <c r="A1236" t="s">
        <v>2014</v>
      </c>
      <c r="B1236">
        <v>9343.2948031591604</v>
      </c>
      <c r="C1236">
        <v>6.0384929180145201</v>
      </c>
    </row>
    <row r="1237" spans="1:3" x14ac:dyDescent="0.2">
      <c r="A1237" t="s">
        <v>1716</v>
      </c>
      <c r="B1237">
        <v>8777.0774274801606</v>
      </c>
      <c r="C1237">
        <v>2.6716568470001198</v>
      </c>
    </row>
    <row r="1238" spans="1:3" x14ac:dyDescent="0.2">
      <c r="A1238" t="s">
        <v>1714</v>
      </c>
      <c r="B1238">
        <v>10416.7101211314</v>
      </c>
      <c r="C1238">
        <v>3.0474159717559801</v>
      </c>
    </row>
    <row r="1239" spans="1:3" x14ac:dyDescent="0.2">
      <c r="A1239" t="s">
        <v>1684</v>
      </c>
      <c r="B1239">
        <v>7036.9717471560398</v>
      </c>
      <c r="C1239">
        <v>2.9670648574829102</v>
      </c>
    </row>
    <row r="1240" spans="1:3" x14ac:dyDescent="0.2">
      <c r="A1240" t="s">
        <v>1874</v>
      </c>
      <c r="B1240">
        <v>7366.0011861531402</v>
      </c>
      <c r="C1240">
        <v>5.5804271697998002</v>
      </c>
    </row>
    <row r="1241" spans="1:3" x14ac:dyDescent="0.2">
      <c r="A1241" t="s">
        <v>1670</v>
      </c>
      <c r="B1241">
        <v>9909.7392837683292</v>
      </c>
      <c r="C1241">
        <v>2.81887602806091</v>
      </c>
    </row>
    <row r="1242" spans="1:3" x14ac:dyDescent="0.2">
      <c r="A1242" t="s">
        <v>1786</v>
      </c>
      <c r="B1242">
        <v>6680.2402276827597</v>
      </c>
      <c r="C1242">
        <v>4.0046608448028502</v>
      </c>
    </row>
    <row r="1243" spans="1:3" x14ac:dyDescent="0.2">
      <c r="A1243" t="s">
        <v>1644</v>
      </c>
      <c r="B1243">
        <v>7656.6855437007098</v>
      </c>
      <c r="C1243">
        <v>2.8288908004760698</v>
      </c>
    </row>
    <row r="1244" spans="1:3" x14ac:dyDescent="0.2">
      <c r="A1244" t="s">
        <v>1855</v>
      </c>
      <c r="B1244">
        <v>8552.3741635965398</v>
      </c>
      <c r="C1244">
        <v>2.9044058322906401</v>
      </c>
    </row>
    <row r="1245" spans="1:3" x14ac:dyDescent="0.2">
      <c r="A1245" t="s">
        <v>1867</v>
      </c>
      <c r="B1245">
        <v>9473.1856132741195</v>
      </c>
      <c r="C1245">
        <v>2.8746061325073198</v>
      </c>
    </row>
    <row r="1246" spans="1:3" x14ac:dyDescent="0.2">
      <c r="A1246" t="s">
        <v>1711</v>
      </c>
      <c r="B1246">
        <v>9690.8789008799595</v>
      </c>
      <c r="C1246">
        <v>2.7278602123260498</v>
      </c>
    </row>
    <row r="1247" spans="1:3" x14ac:dyDescent="0.2">
      <c r="A1247" t="s">
        <v>1935</v>
      </c>
      <c r="B1247">
        <v>9723.3766994713897</v>
      </c>
      <c r="C1247">
        <v>3.05329990386962</v>
      </c>
    </row>
    <row r="1248" spans="1:3" x14ac:dyDescent="0.2">
      <c r="A1248" t="s">
        <v>1774</v>
      </c>
      <c r="B1248">
        <v>6753.8349979906197</v>
      </c>
      <c r="C1248">
        <v>3.3359558582305899</v>
      </c>
    </row>
    <row r="1249" spans="1:3" x14ac:dyDescent="0.2">
      <c r="A1249" t="s">
        <v>1727</v>
      </c>
      <c r="B1249">
        <v>9796.8228091461006</v>
      </c>
      <c r="C1249">
        <v>2.7762858867645201</v>
      </c>
    </row>
    <row r="1250" spans="1:3" x14ac:dyDescent="0.2">
      <c r="A1250" t="s">
        <v>1648</v>
      </c>
      <c r="B1250">
        <v>9339.4812464774695</v>
      </c>
      <c r="C1250">
        <v>2.9552729129791202</v>
      </c>
    </row>
    <row r="1251" spans="1:3" x14ac:dyDescent="0.2">
      <c r="A1251" t="s">
        <v>1751</v>
      </c>
      <c r="B1251">
        <v>11250.748796976301</v>
      </c>
      <c r="C1251">
        <v>2.7549078464507999</v>
      </c>
    </row>
    <row r="1252" spans="1:3" x14ac:dyDescent="0.2">
      <c r="A1252" t="s">
        <v>1625</v>
      </c>
      <c r="B1252">
        <v>16304.927828940499</v>
      </c>
      <c r="C1252">
        <v>3.3927228450775102</v>
      </c>
    </row>
    <row r="1253" spans="1:3" x14ac:dyDescent="0.2">
      <c r="A1253" t="s">
        <v>1932</v>
      </c>
      <c r="B1253">
        <v>12459.9154460924</v>
      </c>
      <c r="C1253">
        <v>2.7883121967315598</v>
      </c>
    </row>
    <row r="1254" spans="1:3" x14ac:dyDescent="0.2">
      <c r="A1254" t="s">
        <v>1680</v>
      </c>
      <c r="B1254">
        <v>16571.527518782601</v>
      </c>
      <c r="C1254">
        <v>2.4201378822326598</v>
      </c>
    </row>
    <row r="1255" spans="1:3" x14ac:dyDescent="0.2">
      <c r="A1255" t="s">
        <v>1927</v>
      </c>
      <c r="B1255">
        <v>12934.8387538929</v>
      </c>
      <c r="C1255">
        <v>2.5330009460449201</v>
      </c>
    </row>
    <row r="1256" spans="1:3" x14ac:dyDescent="0.2">
      <c r="A1256" t="s">
        <v>1717</v>
      </c>
      <c r="B1256">
        <v>14122.260708510201</v>
      </c>
      <c r="C1256">
        <v>3.5023429393768302</v>
      </c>
    </row>
    <row r="1257" spans="1:3" x14ac:dyDescent="0.2">
      <c r="A1257" t="s">
        <v>1860</v>
      </c>
      <c r="B1257">
        <v>16659.776657559301</v>
      </c>
      <c r="C1257">
        <v>3.05663585662841</v>
      </c>
    </row>
    <row r="1258" spans="1:3" x14ac:dyDescent="0.2">
      <c r="A1258" t="s">
        <v>1690</v>
      </c>
      <c r="B1258">
        <v>11954.424265</v>
      </c>
      <c r="C1258">
        <v>2.3249588012695299</v>
      </c>
    </row>
    <row r="1259" spans="1:3" x14ac:dyDescent="0.2">
      <c r="A1259" t="s">
        <v>1969</v>
      </c>
      <c r="B1259">
        <v>13153.114278216901</v>
      </c>
      <c r="C1259">
        <v>2.2458760738372798</v>
      </c>
    </row>
    <row r="1260" spans="1:3" x14ac:dyDescent="0.2">
      <c r="A1260" t="s">
        <v>1823</v>
      </c>
      <c r="B1260">
        <v>16462.207513617199</v>
      </c>
      <c r="C1260">
        <v>2.39722275733947</v>
      </c>
    </row>
    <row r="1261" spans="1:3" x14ac:dyDescent="0.2">
      <c r="A1261" t="s">
        <v>1764</v>
      </c>
      <c r="B1261">
        <v>15727.6247883301</v>
      </c>
      <c r="C1261">
        <v>2.3846547603607098</v>
      </c>
    </row>
    <row r="1262" spans="1:3" x14ac:dyDescent="0.2">
      <c r="A1262" t="s">
        <v>1702</v>
      </c>
      <c r="B1262">
        <v>10706.714546151299</v>
      </c>
      <c r="C1262">
        <v>3.2868449687957701</v>
      </c>
    </row>
    <row r="1263" spans="1:3" x14ac:dyDescent="0.2">
      <c r="A1263" t="s">
        <v>1793</v>
      </c>
      <c r="B1263">
        <v>15978.721250894399</v>
      </c>
      <c r="C1263">
        <v>4.8579089641571001</v>
      </c>
    </row>
    <row r="1264" spans="1:3" x14ac:dyDescent="0.2">
      <c r="A1264" t="s">
        <v>1628</v>
      </c>
      <c r="B1264">
        <v>15343.185866736199</v>
      </c>
      <c r="C1264">
        <v>2.1472499370574898</v>
      </c>
    </row>
    <row r="1265" spans="1:3" x14ac:dyDescent="0.2">
      <c r="A1265" t="s">
        <v>2000</v>
      </c>
      <c r="B1265">
        <v>14657.9102235915</v>
      </c>
      <c r="C1265">
        <v>3.7119181156158398</v>
      </c>
    </row>
    <row r="1266" spans="1:3" x14ac:dyDescent="0.2">
      <c r="A1266" t="s">
        <v>1884</v>
      </c>
      <c r="B1266">
        <v>13372.095807232799</v>
      </c>
      <c r="C1266">
        <v>2.6423997879028298</v>
      </c>
    </row>
    <row r="1267" spans="1:3" x14ac:dyDescent="0.2">
      <c r="A1267" t="s">
        <v>1819</v>
      </c>
      <c r="B1267">
        <v>14802.775041889299</v>
      </c>
      <c r="C1267">
        <v>2.3423008918762198</v>
      </c>
    </row>
    <row r="1268" spans="1:3" x14ac:dyDescent="0.2">
      <c r="A1268" t="s">
        <v>1888</v>
      </c>
      <c r="B1268">
        <v>13278.1715337963</v>
      </c>
      <c r="C1268">
        <v>2.1684720516204798</v>
      </c>
    </row>
    <row r="1269" spans="1:3" x14ac:dyDescent="0.2">
      <c r="A1269" t="s">
        <v>1804</v>
      </c>
      <c r="B1269">
        <v>14783.272906988699</v>
      </c>
      <c r="C1269">
        <v>2.5040810108184801</v>
      </c>
    </row>
    <row r="1270" spans="1:3" x14ac:dyDescent="0.2">
      <c r="A1270" t="s">
        <v>1919</v>
      </c>
      <c r="B1270">
        <v>10516.331049461</v>
      </c>
      <c r="C1270">
        <v>3.3746380805969198</v>
      </c>
    </row>
    <row r="1271" spans="1:3" x14ac:dyDescent="0.2">
      <c r="A1271" t="s">
        <v>1871</v>
      </c>
      <c r="B1271">
        <v>15296.272436518901</v>
      </c>
      <c r="C1271">
        <v>2.3730719089507999</v>
      </c>
    </row>
    <row r="1272" spans="1:3" x14ac:dyDescent="0.2">
      <c r="A1272" t="s">
        <v>1584</v>
      </c>
      <c r="B1272">
        <v>11580.354556012</v>
      </c>
      <c r="C1272">
        <v>2.22793388366699</v>
      </c>
    </row>
    <row r="1273" spans="1:3" x14ac:dyDescent="0.2">
      <c r="A1273" t="s">
        <v>1861</v>
      </c>
      <c r="B1273">
        <v>12457.4764587395</v>
      </c>
      <c r="C1273">
        <v>2.42277884483337</v>
      </c>
    </row>
    <row r="1274" spans="1:3" x14ac:dyDescent="0.2">
      <c r="A1274" t="s">
        <v>1617</v>
      </c>
      <c r="B1274">
        <v>14546.6590980082</v>
      </c>
      <c r="C1274">
        <v>2.22756624221801</v>
      </c>
    </row>
    <row r="1275" spans="1:3" x14ac:dyDescent="0.2">
      <c r="A1275" t="s">
        <v>1809</v>
      </c>
      <c r="B1275">
        <v>12996.617546434099</v>
      </c>
      <c r="C1275">
        <v>2.6395521163940399</v>
      </c>
    </row>
    <row r="1276" spans="1:3" x14ac:dyDescent="0.2">
      <c r="A1276" t="s">
        <v>1614</v>
      </c>
      <c r="B1276">
        <v>10895.4917557393</v>
      </c>
      <c r="C1276">
        <v>1.89775991439819</v>
      </c>
    </row>
    <row r="1277" spans="1:3" x14ac:dyDescent="0.2">
      <c r="A1277" t="s">
        <v>1606</v>
      </c>
      <c r="B1277">
        <v>15781.463644272801</v>
      </c>
      <c r="C1277">
        <v>1.9911360740661599</v>
      </c>
    </row>
    <row r="1278" spans="1:3" x14ac:dyDescent="0.2">
      <c r="A1278" t="s">
        <v>1580</v>
      </c>
      <c r="B1278">
        <v>14510.726937647099</v>
      </c>
      <c r="C1278">
        <v>2.3512656688690101</v>
      </c>
    </row>
    <row r="1279" spans="1:3" x14ac:dyDescent="0.2">
      <c r="A1279" t="s">
        <v>1723</v>
      </c>
      <c r="B1279">
        <v>12771.7445235178</v>
      </c>
      <c r="C1279">
        <v>2.0134298801422101</v>
      </c>
    </row>
    <row r="1280" spans="1:3" x14ac:dyDescent="0.2">
      <c r="A1280" t="s">
        <v>1926</v>
      </c>
      <c r="B1280">
        <v>11376.070994359001</v>
      </c>
      <c r="C1280">
        <v>3.30197930335998</v>
      </c>
    </row>
    <row r="1281" spans="1:3" x14ac:dyDescent="0.2">
      <c r="A1281" t="s">
        <v>1619</v>
      </c>
      <c r="B1281">
        <v>11574.672679572301</v>
      </c>
      <c r="C1281">
        <v>2.0540091991424498</v>
      </c>
    </row>
    <row r="1282" spans="1:3" x14ac:dyDescent="0.2">
      <c r="A1282" t="s">
        <v>1894</v>
      </c>
      <c r="B1282">
        <v>11430.1096058311</v>
      </c>
      <c r="C1282">
        <v>3.1500320434570299</v>
      </c>
    </row>
    <row r="1283" spans="1:3" x14ac:dyDescent="0.2">
      <c r="A1283" t="s">
        <v>1936</v>
      </c>
      <c r="B1283">
        <v>15108.8136871931</v>
      </c>
      <c r="C1283">
        <v>2.1765887737274099</v>
      </c>
    </row>
    <row r="1284" spans="1:3" x14ac:dyDescent="0.2">
      <c r="A1284" t="s">
        <v>1791</v>
      </c>
      <c r="B1284">
        <v>12432.0790786035</v>
      </c>
      <c r="C1284">
        <v>2.8733220100402801</v>
      </c>
    </row>
    <row r="1285" spans="1:3" x14ac:dyDescent="0.2">
      <c r="A1285" t="s">
        <v>1756</v>
      </c>
      <c r="B1285">
        <v>12945.809273377799</v>
      </c>
      <c r="C1285">
        <v>2.0662457942962602</v>
      </c>
    </row>
    <row r="1286" spans="1:3" x14ac:dyDescent="0.2">
      <c r="A1286" t="s">
        <v>1719</v>
      </c>
      <c r="B1286">
        <v>12744.187827858101</v>
      </c>
      <c r="C1286">
        <v>1.9041171073913501</v>
      </c>
    </row>
    <row r="1287" spans="1:3" x14ac:dyDescent="0.2">
      <c r="A1287" t="s">
        <v>1914</v>
      </c>
      <c r="B1287">
        <v>14284.314948024699</v>
      </c>
      <c r="C1287">
        <v>2.0225548744201598</v>
      </c>
    </row>
    <row r="1288" spans="1:3" x14ac:dyDescent="0.2">
      <c r="A1288" t="s">
        <v>1749</v>
      </c>
      <c r="B1288">
        <v>12308.821863461701</v>
      </c>
      <c r="C1288">
        <v>2.00594782829284</v>
      </c>
    </row>
    <row r="1289" spans="1:3" x14ac:dyDescent="0.2">
      <c r="A1289" t="s">
        <v>1659</v>
      </c>
      <c r="B1289">
        <v>11696.711338952</v>
      </c>
      <c r="C1289">
        <v>1.9163630008697501</v>
      </c>
    </row>
    <row r="1290" spans="1:3" x14ac:dyDescent="0.2">
      <c r="A1290" t="s">
        <v>1590</v>
      </c>
      <c r="B1290">
        <v>13340.649927574599</v>
      </c>
      <c r="C1290">
        <v>1.8936524391174301</v>
      </c>
    </row>
    <row r="1291" spans="1:3" x14ac:dyDescent="0.2">
      <c r="A1291" t="s">
        <v>1868</v>
      </c>
      <c r="B1291">
        <v>14831.3792056401</v>
      </c>
      <c r="C1291">
        <v>2.1862912178039502</v>
      </c>
    </row>
    <row r="1292" spans="1:3" x14ac:dyDescent="0.2">
      <c r="A1292" t="s">
        <v>1941</v>
      </c>
      <c r="B1292">
        <v>11163.8097008244</v>
      </c>
      <c r="C1292">
        <v>1.9775190353393499</v>
      </c>
    </row>
    <row r="1293" spans="1:3" x14ac:dyDescent="0.2">
      <c r="A1293" t="s">
        <v>1985</v>
      </c>
      <c r="B1293">
        <v>14545.4648079462</v>
      </c>
      <c r="C1293">
        <v>1.96443819999694</v>
      </c>
    </row>
    <row r="1294" spans="1:3" x14ac:dyDescent="0.2">
      <c r="A1294" t="s">
        <v>1582</v>
      </c>
      <c r="B1294">
        <v>11162.715412088601</v>
      </c>
      <c r="C1294">
        <v>1.84644722938537</v>
      </c>
    </row>
    <row r="1295" spans="1:3" x14ac:dyDescent="0.2">
      <c r="A1295" t="s">
        <v>1992</v>
      </c>
      <c r="B1295">
        <v>12694.3537236625</v>
      </c>
      <c r="C1295">
        <v>1.93019223213195</v>
      </c>
    </row>
    <row r="1296" spans="1:3" x14ac:dyDescent="0.2">
      <c r="A1296" t="s">
        <v>1761</v>
      </c>
      <c r="B1296">
        <v>11838.7940577064</v>
      </c>
      <c r="C1296">
        <v>2.0724799633026101</v>
      </c>
    </row>
    <row r="1297" spans="1:3" x14ac:dyDescent="0.2">
      <c r="A1297" t="s">
        <v>1815</v>
      </c>
      <c r="B1297">
        <v>12579.485743933001</v>
      </c>
      <c r="C1297">
        <v>2.4913520812988201</v>
      </c>
    </row>
    <row r="1298" spans="1:3" x14ac:dyDescent="0.2">
      <c r="A1298" t="s">
        <v>1890</v>
      </c>
      <c r="B1298">
        <v>10715.1302716429</v>
      </c>
      <c r="C1298">
        <v>1.9961359500885001</v>
      </c>
    </row>
    <row r="1299" spans="1:3" x14ac:dyDescent="0.2">
      <c r="A1299" t="s">
        <v>1731</v>
      </c>
      <c r="B1299">
        <v>11837.457480471099</v>
      </c>
      <c r="C1299">
        <v>1.9826340675353999</v>
      </c>
    </row>
    <row r="1300" spans="1:3" x14ac:dyDescent="0.2">
      <c r="A1300" t="s">
        <v>1622</v>
      </c>
      <c r="B1300">
        <v>15096.9351576923</v>
      </c>
      <c r="C1300">
        <v>1.93989706039428</v>
      </c>
    </row>
    <row r="1301" spans="1:3" x14ac:dyDescent="0.2">
      <c r="A1301" t="s">
        <v>1811</v>
      </c>
      <c r="B1301">
        <v>22728.319731779098</v>
      </c>
      <c r="C1301">
        <v>10.503586053848201</v>
      </c>
    </row>
    <row r="1302" spans="1:3" x14ac:dyDescent="0.2">
      <c r="A1302" t="s">
        <v>1754</v>
      </c>
      <c r="B1302">
        <v>19250.929068470501</v>
      </c>
      <c r="C1302">
        <v>5.3932528495788503</v>
      </c>
    </row>
    <row r="1303" spans="1:3" x14ac:dyDescent="0.2">
      <c r="A1303" t="s">
        <v>1820</v>
      </c>
      <c r="B1303">
        <v>23117.424907817702</v>
      </c>
      <c r="C1303">
        <v>6.7709009647369296</v>
      </c>
    </row>
    <row r="1304" spans="1:3" x14ac:dyDescent="0.2">
      <c r="A1304" t="s">
        <v>1735</v>
      </c>
      <c r="B1304">
        <v>22872.766799335499</v>
      </c>
      <c r="C1304">
        <v>5.0473220348358101</v>
      </c>
    </row>
    <row r="1305" spans="1:3" x14ac:dyDescent="0.2">
      <c r="A1305" t="s">
        <v>1695</v>
      </c>
      <c r="B1305">
        <v>16297.263539202901</v>
      </c>
      <c r="C1305">
        <v>5.0570518970489502</v>
      </c>
    </row>
    <row r="1306" spans="1:3" x14ac:dyDescent="0.2">
      <c r="A1306" t="s">
        <v>1739</v>
      </c>
      <c r="B1306">
        <v>15533.181003629599</v>
      </c>
      <c r="C1306">
        <v>4.2023479938507</v>
      </c>
    </row>
    <row r="1307" spans="1:3" x14ac:dyDescent="0.2">
      <c r="A1307" t="s">
        <v>1818</v>
      </c>
      <c r="B1307">
        <v>18129.9862812838</v>
      </c>
      <c r="C1307">
        <v>6.2349610328674299</v>
      </c>
    </row>
    <row r="1308" spans="1:3" x14ac:dyDescent="0.2">
      <c r="A1308" t="s">
        <v>1687</v>
      </c>
      <c r="B1308">
        <v>22828.189230992699</v>
      </c>
      <c r="C1308">
        <v>5.0556917190551696</v>
      </c>
    </row>
    <row r="1309" spans="1:3" x14ac:dyDescent="0.2">
      <c r="A1309" t="s">
        <v>1813</v>
      </c>
      <c r="B1309">
        <v>22949.396395337299</v>
      </c>
      <c r="C1309">
        <v>9.0715019702911306</v>
      </c>
    </row>
    <row r="1310" spans="1:3" x14ac:dyDescent="0.2">
      <c r="A1310" t="s">
        <v>1610</v>
      </c>
      <c r="B1310">
        <v>15591.2601732477</v>
      </c>
      <c r="C1310">
        <v>3.9742939472198402</v>
      </c>
    </row>
    <row r="1311" spans="1:3" x14ac:dyDescent="0.2">
      <c r="A1311" t="s">
        <v>1903</v>
      </c>
      <c r="B1311">
        <v>21157.343055103502</v>
      </c>
      <c r="C1311">
        <v>7.9747891426086399</v>
      </c>
    </row>
    <row r="1312" spans="1:3" x14ac:dyDescent="0.2">
      <c r="A1312" t="s">
        <v>1930</v>
      </c>
      <c r="B1312">
        <v>16269.1531285981</v>
      </c>
      <c r="C1312">
        <v>4.5665948390960596</v>
      </c>
    </row>
    <row r="1313" spans="1:3" x14ac:dyDescent="0.2">
      <c r="A1313" t="s">
        <v>1715</v>
      </c>
      <c r="B1313">
        <v>15595.5501670494</v>
      </c>
      <c r="C1313">
        <v>6.0110530853271396</v>
      </c>
    </row>
    <row r="1314" spans="1:3" x14ac:dyDescent="0.2">
      <c r="A1314" t="s">
        <v>1696</v>
      </c>
      <c r="B1314">
        <v>18385.316573122302</v>
      </c>
      <c r="C1314">
        <v>4.2923831939697203</v>
      </c>
    </row>
    <row r="1315" spans="1:3" x14ac:dyDescent="0.2">
      <c r="A1315" t="s">
        <v>1880</v>
      </c>
      <c r="B1315">
        <v>21322.967949517799</v>
      </c>
      <c r="C1315">
        <v>4.9832868576049796</v>
      </c>
    </row>
    <row r="1316" spans="1:3" x14ac:dyDescent="0.2">
      <c r="A1316" t="s">
        <v>1848</v>
      </c>
      <c r="B1316">
        <v>17584.658194112399</v>
      </c>
      <c r="C1316">
        <v>3.94132399559021</v>
      </c>
    </row>
    <row r="1317" spans="1:3" x14ac:dyDescent="0.2">
      <c r="A1317" t="s">
        <v>1762</v>
      </c>
      <c r="B1317">
        <v>18430.038649804199</v>
      </c>
      <c r="C1317">
        <v>4.9104897975921604</v>
      </c>
    </row>
    <row r="1318" spans="1:3" x14ac:dyDescent="0.2">
      <c r="A1318" t="s">
        <v>1586</v>
      </c>
      <c r="B1318">
        <v>18614.334093134101</v>
      </c>
      <c r="C1318">
        <v>6.1620922088623002</v>
      </c>
    </row>
    <row r="1319" spans="1:3" x14ac:dyDescent="0.2">
      <c r="A1319" t="s">
        <v>1732</v>
      </c>
      <c r="B1319">
        <v>15452.460302329</v>
      </c>
      <c r="C1319">
        <v>5.7601547241210902</v>
      </c>
    </row>
    <row r="1320" spans="1:3" x14ac:dyDescent="0.2">
      <c r="A1320" t="s">
        <v>1785</v>
      </c>
      <c r="B1320">
        <v>18281.165498695402</v>
      </c>
      <c r="C1320">
        <v>5.4452631473541198</v>
      </c>
    </row>
    <row r="1321" spans="1:3" x14ac:dyDescent="0.2">
      <c r="A1321" t="s">
        <v>1636</v>
      </c>
      <c r="B1321">
        <v>16185.1064153512</v>
      </c>
      <c r="C1321">
        <v>5.0380611419677699</v>
      </c>
    </row>
    <row r="1322" spans="1:3" x14ac:dyDescent="0.2">
      <c r="A1322" t="s">
        <v>1570</v>
      </c>
      <c r="B1322">
        <v>19927.080482650599</v>
      </c>
      <c r="C1322">
        <v>3.9709849357604901</v>
      </c>
    </row>
    <row r="1323" spans="1:3" x14ac:dyDescent="0.2">
      <c r="A1323" t="s">
        <v>1792</v>
      </c>
      <c r="B1323">
        <v>21855.1910636797</v>
      </c>
      <c r="C1323">
        <v>7.0681159496307302</v>
      </c>
    </row>
    <row r="1324" spans="1:3" x14ac:dyDescent="0.2">
      <c r="A1324" t="s">
        <v>1583</v>
      </c>
      <c r="B1324">
        <v>19075.929402993901</v>
      </c>
      <c r="C1324">
        <v>3.7317991256713801</v>
      </c>
    </row>
    <row r="1325" spans="1:3" x14ac:dyDescent="0.2">
      <c r="A1325" t="s">
        <v>1788</v>
      </c>
      <c r="B1325">
        <v>21215.9006342926</v>
      </c>
      <c r="C1325">
        <v>7.6976630687713596</v>
      </c>
    </row>
    <row r="1326" spans="1:3" x14ac:dyDescent="0.2">
      <c r="A1326" t="s">
        <v>1887</v>
      </c>
      <c r="B1326">
        <v>17867.356277006402</v>
      </c>
      <c r="C1326">
        <v>4.1448490619659397</v>
      </c>
    </row>
    <row r="1327" spans="1:3" x14ac:dyDescent="0.2">
      <c r="A1327" t="s">
        <v>1738</v>
      </c>
      <c r="B1327">
        <v>17890.5532408484</v>
      </c>
      <c r="C1327">
        <v>3.7497427463531401</v>
      </c>
    </row>
    <row r="1328" spans="1:3" x14ac:dyDescent="0.2">
      <c r="A1328" t="s">
        <v>1849</v>
      </c>
      <c r="B1328">
        <v>19006.891120242199</v>
      </c>
      <c r="C1328">
        <v>6.2694952487945503</v>
      </c>
    </row>
    <row r="1329" spans="1:3" x14ac:dyDescent="0.2">
      <c r="A1329" t="s">
        <v>1881</v>
      </c>
      <c r="B1329">
        <v>20206.526958523998</v>
      </c>
      <c r="C1329">
        <v>3.86405181884765</v>
      </c>
    </row>
    <row r="1330" spans="1:3" x14ac:dyDescent="0.2">
      <c r="A1330" t="s">
        <v>1612</v>
      </c>
      <c r="B1330">
        <v>15063.589774577</v>
      </c>
      <c r="C1330">
        <v>3.43292784690856</v>
      </c>
    </row>
    <row r="1331" spans="1:3" x14ac:dyDescent="0.2">
      <c r="A1331" t="s">
        <v>1942</v>
      </c>
      <c r="B1331">
        <v>19707.982324953999</v>
      </c>
      <c r="C1331">
        <v>4.0686342716216997</v>
      </c>
    </row>
    <row r="1332" spans="1:3" x14ac:dyDescent="0.2">
      <c r="A1332" t="s">
        <v>1712</v>
      </c>
      <c r="B1332">
        <v>15424.6140518999</v>
      </c>
      <c r="C1332">
        <v>3.5225880146026598</v>
      </c>
    </row>
    <row r="1333" spans="1:3" x14ac:dyDescent="0.2">
      <c r="A1333" t="s">
        <v>1667</v>
      </c>
      <c r="B1333">
        <v>18202.9737499029</v>
      </c>
      <c r="C1333">
        <v>3.67065978050231</v>
      </c>
    </row>
    <row r="1334" spans="1:3" x14ac:dyDescent="0.2">
      <c r="A1334" t="s">
        <v>1589</v>
      </c>
      <c r="B1334">
        <v>20356.582690605501</v>
      </c>
      <c r="C1334">
        <v>3.6098039150238002</v>
      </c>
    </row>
    <row r="1335" spans="1:3" x14ac:dyDescent="0.2">
      <c r="A1335" t="s">
        <v>1987</v>
      </c>
      <c r="B1335">
        <v>19542.521101816499</v>
      </c>
      <c r="C1335">
        <v>3.7205898761749201</v>
      </c>
    </row>
    <row r="1336" spans="1:3" x14ac:dyDescent="0.2">
      <c r="A1336" t="s">
        <v>1922</v>
      </c>
      <c r="B1336">
        <v>17932.5584574286</v>
      </c>
      <c r="C1336">
        <v>3.8015987873077299</v>
      </c>
    </row>
    <row r="1337" spans="1:3" x14ac:dyDescent="0.2">
      <c r="A1337" t="s">
        <v>1768</v>
      </c>
      <c r="B1337">
        <v>17184.046158775102</v>
      </c>
      <c r="C1337">
        <v>3.8727939128875701</v>
      </c>
    </row>
    <row r="1338" spans="1:3" x14ac:dyDescent="0.2">
      <c r="A1338" t="s">
        <v>1689</v>
      </c>
      <c r="B1338">
        <v>17070.009540755302</v>
      </c>
      <c r="C1338">
        <v>3.6055338382720898</v>
      </c>
    </row>
    <row r="1339" spans="1:3" x14ac:dyDescent="0.2">
      <c r="A1339" t="s">
        <v>1869</v>
      </c>
      <c r="B1339">
        <v>15502.458817254101</v>
      </c>
      <c r="C1339">
        <v>5.2594532966613698</v>
      </c>
    </row>
    <row r="1340" spans="1:3" x14ac:dyDescent="0.2">
      <c r="A1340" t="s">
        <v>1934</v>
      </c>
      <c r="B1340">
        <v>21111.577749112599</v>
      </c>
      <c r="C1340">
        <v>3.6404109001159601</v>
      </c>
    </row>
    <row r="1341" spans="1:3" x14ac:dyDescent="0.2">
      <c r="A1341" t="s">
        <v>1940</v>
      </c>
      <c r="B1341">
        <v>16414.8801275234</v>
      </c>
      <c r="C1341">
        <v>3.6059210300445499</v>
      </c>
    </row>
    <row r="1342" spans="1:3" x14ac:dyDescent="0.2">
      <c r="A1342" t="s">
        <v>1845</v>
      </c>
      <c r="B1342">
        <v>20434.513849778701</v>
      </c>
      <c r="C1342">
        <v>3.8322381973266602</v>
      </c>
    </row>
    <row r="1343" spans="1:3" x14ac:dyDescent="0.2">
      <c r="A1343" t="s">
        <v>1875</v>
      </c>
      <c r="B1343">
        <v>17396.761589478599</v>
      </c>
      <c r="C1343">
        <v>3.6350440979003902</v>
      </c>
    </row>
    <row r="1344" spans="1:3" x14ac:dyDescent="0.2">
      <c r="A1344" t="s">
        <v>1771</v>
      </c>
      <c r="B1344">
        <v>15011.9306129127</v>
      </c>
      <c r="C1344">
        <v>3.5814368724822998</v>
      </c>
    </row>
    <row r="1345" spans="1:3" x14ac:dyDescent="0.2">
      <c r="A1345" t="s">
        <v>1797</v>
      </c>
      <c r="B1345">
        <v>15927.5209778136</v>
      </c>
      <c r="C1345">
        <v>3.9287919998168901</v>
      </c>
    </row>
    <row r="1346" spans="1:3" x14ac:dyDescent="0.2">
      <c r="A1346" t="s">
        <v>1814</v>
      </c>
      <c r="B1346">
        <v>21463.058673867101</v>
      </c>
      <c r="C1346">
        <v>4.9153900146484304</v>
      </c>
    </row>
    <row r="1347" spans="1:3" x14ac:dyDescent="0.2">
      <c r="A1347" t="s">
        <v>1595</v>
      </c>
      <c r="B1347">
        <v>20545.472810453299</v>
      </c>
      <c r="C1347">
        <v>3.5317790508270201</v>
      </c>
    </row>
    <row r="1348" spans="1:3" x14ac:dyDescent="0.2">
      <c r="A1348" t="s">
        <v>1658</v>
      </c>
      <c r="B1348">
        <v>15519.4960127825</v>
      </c>
      <c r="C1348">
        <v>3.4200251102447501</v>
      </c>
    </row>
    <row r="1349" spans="1:3" x14ac:dyDescent="0.2">
      <c r="A1349" t="s">
        <v>1900</v>
      </c>
      <c r="B1349">
        <v>15667.855058675599</v>
      </c>
      <c r="C1349">
        <v>5.4390668869018501</v>
      </c>
    </row>
    <row r="1350" spans="1:3" x14ac:dyDescent="0.2">
      <c r="A1350" t="s">
        <v>1709</v>
      </c>
      <c r="B1350">
        <v>21435.834738683301</v>
      </c>
      <c r="C1350">
        <v>3.5119481086730899</v>
      </c>
    </row>
    <row r="1351" spans="1:3" x14ac:dyDescent="0.2">
      <c r="A1351" t="s">
        <v>1744</v>
      </c>
      <c r="B1351">
        <v>28592.447348264599</v>
      </c>
      <c r="C1351">
        <v>8.5829031467437709</v>
      </c>
    </row>
    <row r="1352" spans="1:3" x14ac:dyDescent="0.2">
      <c r="A1352" t="s">
        <v>1876</v>
      </c>
      <c r="B1352">
        <v>28830.702335515802</v>
      </c>
      <c r="C1352">
        <v>11.0555820465087</v>
      </c>
    </row>
    <row r="1353" spans="1:3" x14ac:dyDescent="0.2">
      <c r="A1353" t="s">
        <v>1857</v>
      </c>
      <c r="B1353">
        <v>28500.984729034899</v>
      </c>
      <c r="C1353">
        <v>10.3472859859466</v>
      </c>
    </row>
    <row r="1354" spans="1:3" x14ac:dyDescent="0.2">
      <c r="A1354" t="s">
        <v>1892</v>
      </c>
      <c r="B1354">
        <v>24418.795060961002</v>
      </c>
      <c r="C1354">
        <v>9.6916098594665492</v>
      </c>
    </row>
    <row r="1355" spans="1:3" x14ac:dyDescent="0.2">
      <c r="A1355" t="s">
        <v>1600</v>
      </c>
      <c r="B1355">
        <v>23655.012405013</v>
      </c>
      <c r="C1355">
        <v>6.3654582500457701</v>
      </c>
    </row>
    <row r="1356" spans="1:3" x14ac:dyDescent="0.2">
      <c r="A1356" t="s">
        <v>1790</v>
      </c>
      <c r="B1356">
        <v>26914.430758284001</v>
      </c>
      <c r="C1356">
        <v>14.403514146804801</v>
      </c>
    </row>
    <row r="1357" spans="1:3" x14ac:dyDescent="0.2">
      <c r="A1357" t="s">
        <v>1635</v>
      </c>
      <c r="B1357">
        <v>20744.280160055499</v>
      </c>
      <c r="C1357">
        <v>7.7325906753540004</v>
      </c>
    </row>
    <row r="1358" spans="1:3" x14ac:dyDescent="0.2">
      <c r="A1358" t="s">
        <v>1924</v>
      </c>
      <c r="B1358">
        <v>28370.841283379901</v>
      </c>
      <c r="C1358">
        <v>8.8390431404113698</v>
      </c>
    </row>
    <row r="1359" spans="1:3" x14ac:dyDescent="0.2">
      <c r="A1359" t="s">
        <v>1574</v>
      </c>
      <c r="B1359">
        <v>20326.107925788299</v>
      </c>
      <c r="C1359">
        <v>9.5830998420715297</v>
      </c>
    </row>
    <row r="1360" spans="1:3" x14ac:dyDescent="0.2">
      <c r="A1360" t="s">
        <v>1713</v>
      </c>
      <c r="B1360">
        <v>28693.0709883698</v>
      </c>
      <c r="C1360">
        <v>6.8950779438018799</v>
      </c>
    </row>
    <row r="1361" spans="1:3" x14ac:dyDescent="0.2">
      <c r="A1361" t="s">
        <v>1947</v>
      </c>
      <c r="B1361">
        <v>20019.8139126266</v>
      </c>
      <c r="C1361">
        <v>9.3819022178649902</v>
      </c>
    </row>
    <row r="1362" spans="1:3" x14ac:dyDescent="0.2">
      <c r="A1362" t="s">
        <v>1646</v>
      </c>
      <c r="B1362">
        <v>23031.9693006737</v>
      </c>
      <c r="C1362">
        <v>7.9923870563507</v>
      </c>
    </row>
    <row r="1363" spans="1:3" x14ac:dyDescent="0.2">
      <c r="A1363" t="s">
        <v>1639</v>
      </c>
      <c r="B1363">
        <v>22464.8129126399</v>
      </c>
      <c r="C1363">
        <v>7.1770350933074898</v>
      </c>
    </row>
    <row r="1364" spans="1:3" x14ac:dyDescent="0.2">
      <c r="A1364" t="s">
        <v>1825</v>
      </c>
      <c r="B1364">
        <v>23023.801416743201</v>
      </c>
      <c r="C1364">
        <v>6.3891751766204798</v>
      </c>
    </row>
    <row r="1365" spans="1:3" x14ac:dyDescent="0.2">
      <c r="A1365" t="s">
        <v>1605</v>
      </c>
      <c r="B1365">
        <v>21446.9148734017</v>
      </c>
      <c r="C1365">
        <v>5.9736471176147399</v>
      </c>
    </row>
    <row r="1366" spans="1:3" x14ac:dyDescent="0.2">
      <c r="A1366" t="s">
        <v>1870</v>
      </c>
      <c r="B1366">
        <v>23577.121264411799</v>
      </c>
      <c r="C1366">
        <v>7.9412989616393999</v>
      </c>
    </row>
    <row r="1367" spans="1:3" x14ac:dyDescent="0.2">
      <c r="A1367" t="s">
        <v>1604</v>
      </c>
      <c r="B1367">
        <v>20218.993198961001</v>
      </c>
      <c r="C1367">
        <v>6.7606682777404696</v>
      </c>
    </row>
    <row r="1368" spans="1:3" x14ac:dyDescent="0.2">
      <c r="A1368" t="s">
        <v>1688</v>
      </c>
      <c r="B1368">
        <v>23189.187619173499</v>
      </c>
      <c r="C1368">
        <v>6.1602365970611501</v>
      </c>
    </row>
    <row r="1369" spans="1:3" x14ac:dyDescent="0.2">
      <c r="A1369" t="s">
        <v>1654</v>
      </c>
      <c r="B1369">
        <v>22274.405688645202</v>
      </c>
      <c r="C1369">
        <v>6.8620688915252597</v>
      </c>
    </row>
    <row r="1370" spans="1:3" x14ac:dyDescent="0.2">
      <c r="A1370" t="s">
        <v>1902</v>
      </c>
      <c r="B1370">
        <v>27424.945341590901</v>
      </c>
      <c r="C1370">
        <v>8.2576348781585693</v>
      </c>
    </row>
    <row r="1371" spans="1:3" x14ac:dyDescent="0.2">
      <c r="A1371" t="s">
        <v>1674</v>
      </c>
      <c r="B1371">
        <v>21402.626770981198</v>
      </c>
      <c r="C1371">
        <v>7.0707659721374503</v>
      </c>
    </row>
    <row r="1372" spans="1:3" x14ac:dyDescent="0.2">
      <c r="A1372" t="s">
        <v>1678</v>
      </c>
      <c r="B1372">
        <v>23624.9929049563</v>
      </c>
      <c r="C1372">
        <v>7.0247898101806596</v>
      </c>
    </row>
    <row r="1373" spans="1:3" x14ac:dyDescent="0.2">
      <c r="A1373" t="s">
        <v>1893</v>
      </c>
      <c r="B1373">
        <v>27249.2169100967</v>
      </c>
      <c r="C1373">
        <v>7.9973082542419398</v>
      </c>
    </row>
    <row r="1374" spans="1:3" x14ac:dyDescent="0.2">
      <c r="A1374" t="s">
        <v>1747</v>
      </c>
      <c r="B1374">
        <v>27745.4763376587</v>
      </c>
      <c r="C1374">
        <v>5.7752008438110298</v>
      </c>
    </row>
    <row r="1375" spans="1:3" x14ac:dyDescent="0.2">
      <c r="A1375" t="s">
        <v>1588</v>
      </c>
      <c r="B1375">
        <v>22043.240250229199</v>
      </c>
      <c r="C1375">
        <v>6.0497949123382497</v>
      </c>
    </row>
    <row r="1376" spans="1:3" x14ac:dyDescent="0.2">
      <c r="A1376" t="s">
        <v>1846</v>
      </c>
      <c r="B1376">
        <v>22280.171533616602</v>
      </c>
      <c r="C1376">
        <v>8.9726569652557302</v>
      </c>
    </row>
    <row r="1377" spans="1:3" x14ac:dyDescent="0.2">
      <c r="A1377" t="s">
        <v>1697</v>
      </c>
      <c r="B1377">
        <v>19380.572905508499</v>
      </c>
      <c r="C1377">
        <v>5.9223599433898899</v>
      </c>
    </row>
    <row r="1378" spans="1:3" x14ac:dyDescent="0.2">
      <c r="A1378" t="s">
        <v>1647</v>
      </c>
      <c r="B1378">
        <v>21485.179022692799</v>
      </c>
      <c r="C1378">
        <v>5.8573188781738201</v>
      </c>
    </row>
    <row r="1379" spans="1:3" x14ac:dyDescent="0.2">
      <c r="A1379" t="s">
        <v>1907</v>
      </c>
      <c r="B1379">
        <v>23069.414361160001</v>
      </c>
      <c r="C1379">
        <v>9.1484448909759504</v>
      </c>
    </row>
    <row r="1380" spans="1:3" x14ac:dyDescent="0.2">
      <c r="A1380" t="s">
        <v>1944</v>
      </c>
      <c r="B1380">
        <v>24292.4371219083</v>
      </c>
      <c r="C1380">
        <v>6.1853790283203098</v>
      </c>
    </row>
    <row r="1381" spans="1:3" x14ac:dyDescent="0.2">
      <c r="A1381" t="s">
        <v>1757</v>
      </c>
      <c r="B1381">
        <v>21999.376402765301</v>
      </c>
      <c r="C1381">
        <v>5.7029621601104701</v>
      </c>
    </row>
    <row r="1382" spans="1:3" x14ac:dyDescent="0.2">
      <c r="A1382" t="s">
        <v>1645</v>
      </c>
      <c r="B1382">
        <v>22596.790544249401</v>
      </c>
      <c r="C1382">
        <v>5.6172888278961102</v>
      </c>
    </row>
    <row r="1383" spans="1:3" x14ac:dyDescent="0.2">
      <c r="A1383" t="s">
        <v>1770</v>
      </c>
      <c r="B1383">
        <v>26259.678611670701</v>
      </c>
      <c r="C1383">
        <v>6.1142649650573704</v>
      </c>
    </row>
    <row r="1384" spans="1:3" x14ac:dyDescent="0.2">
      <c r="A1384" t="s">
        <v>1587</v>
      </c>
      <c r="B1384">
        <v>23199.968366185101</v>
      </c>
      <c r="C1384">
        <v>5.54109406471252</v>
      </c>
    </row>
    <row r="1385" spans="1:3" x14ac:dyDescent="0.2">
      <c r="A1385" t="s">
        <v>1733</v>
      </c>
      <c r="B1385">
        <v>21237.647351307201</v>
      </c>
      <c r="C1385">
        <v>5.8574831485748202</v>
      </c>
    </row>
    <row r="1386" spans="1:3" x14ac:dyDescent="0.2">
      <c r="A1386" t="s">
        <v>1708</v>
      </c>
      <c r="B1386">
        <v>19607.977388846401</v>
      </c>
      <c r="C1386">
        <v>5.5689768791198704</v>
      </c>
    </row>
    <row r="1387" spans="1:3" x14ac:dyDescent="0.2">
      <c r="A1387" t="s">
        <v>1803</v>
      </c>
      <c r="B1387">
        <v>25510.8675134074</v>
      </c>
      <c r="C1387">
        <v>10.0734820365905</v>
      </c>
    </row>
    <row r="1388" spans="1:3" x14ac:dyDescent="0.2">
      <c r="A1388" t="s">
        <v>1799</v>
      </c>
      <c r="B1388">
        <v>20314.321344710599</v>
      </c>
      <c r="C1388">
        <v>6.7233030796050999</v>
      </c>
    </row>
    <row r="1389" spans="1:3" x14ac:dyDescent="0.2">
      <c r="A1389" t="s">
        <v>1772</v>
      </c>
      <c r="B1389">
        <v>19381.204462900001</v>
      </c>
      <c r="C1389">
        <v>7.4288258552551198</v>
      </c>
    </row>
    <row r="1390" spans="1:3" x14ac:dyDescent="0.2">
      <c r="A1390" t="s">
        <v>1783</v>
      </c>
      <c r="B1390">
        <v>25715.8285571776</v>
      </c>
      <c r="C1390">
        <v>8.2436668872833199</v>
      </c>
    </row>
    <row r="1391" spans="1:3" x14ac:dyDescent="0.2">
      <c r="A1391" t="s">
        <v>1682</v>
      </c>
      <c r="B1391">
        <v>26741.530079694701</v>
      </c>
      <c r="C1391">
        <v>5.9351501464843697</v>
      </c>
    </row>
    <row r="1392" spans="1:3" x14ac:dyDescent="0.2">
      <c r="A1392" t="s">
        <v>1568</v>
      </c>
      <c r="B1392">
        <v>26815.351850282201</v>
      </c>
      <c r="C1392">
        <v>5.94860816001892</v>
      </c>
    </row>
    <row r="1393" spans="1:3" x14ac:dyDescent="0.2">
      <c r="A1393" t="s">
        <v>1642</v>
      </c>
      <c r="B1393">
        <v>19128.200383535899</v>
      </c>
      <c r="C1393">
        <v>5.7204301357269198</v>
      </c>
    </row>
    <row r="1394" spans="1:3" x14ac:dyDescent="0.2">
      <c r="A1394" t="s">
        <v>1943</v>
      </c>
      <c r="B1394">
        <v>22758.718249879199</v>
      </c>
      <c r="C1394">
        <v>5.95365285873413</v>
      </c>
    </row>
    <row r="1395" spans="1:3" x14ac:dyDescent="0.2">
      <c r="A1395" t="s">
        <v>1821</v>
      </c>
      <c r="B1395">
        <v>23209.574350037099</v>
      </c>
      <c r="C1395">
        <v>6.0908999443054199</v>
      </c>
    </row>
    <row r="1396" spans="1:3" x14ac:dyDescent="0.2">
      <c r="A1396" t="s">
        <v>1665</v>
      </c>
      <c r="B1396">
        <v>26031.624885011199</v>
      </c>
      <c r="C1396">
        <v>5.7879638671875</v>
      </c>
    </row>
    <row r="1397" spans="1:3" x14ac:dyDescent="0.2">
      <c r="A1397" t="s">
        <v>1806</v>
      </c>
      <c r="B1397">
        <v>22873.989451970301</v>
      </c>
      <c r="C1397">
        <v>7.93296194076538</v>
      </c>
    </row>
    <row r="1398" spans="1:3" x14ac:dyDescent="0.2">
      <c r="A1398" t="s">
        <v>1660</v>
      </c>
      <c r="B1398">
        <v>20604.687136217501</v>
      </c>
      <c r="C1398">
        <v>5.4267680644988996</v>
      </c>
    </row>
    <row r="1399" spans="1:3" x14ac:dyDescent="0.2">
      <c r="A1399" t="s">
        <v>1945</v>
      </c>
      <c r="B1399">
        <v>25610.275188685999</v>
      </c>
      <c r="C1399">
        <v>6.0104401111602703</v>
      </c>
    </row>
    <row r="1400" spans="1:3" x14ac:dyDescent="0.2">
      <c r="A1400" t="s">
        <v>1760</v>
      </c>
      <c r="B1400">
        <v>22671.505148491498</v>
      </c>
      <c r="C1400">
        <v>6.8070211410522399</v>
      </c>
    </row>
    <row r="1401" spans="1:3" x14ac:dyDescent="0.2">
      <c r="A1401" t="s">
        <v>22</v>
      </c>
      <c r="B1401">
        <v>18822.2777141029</v>
      </c>
      <c r="C1401">
        <v>2.9289569854736301</v>
      </c>
    </row>
    <row r="1402" spans="1:3" x14ac:dyDescent="0.2">
      <c r="A1402" t="s">
        <v>500</v>
      </c>
      <c r="B1402">
        <v>18441.183920691401</v>
      </c>
      <c r="C1402">
        <v>2.3107438087463299</v>
      </c>
    </row>
    <row r="1403" spans="1:3" x14ac:dyDescent="0.2">
      <c r="A1403" t="s">
        <v>828</v>
      </c>
      <c r="B1403">
        <v>18878.5412789492</v>
      </c>
      <c r="C1403">
        <v>2.4773390293121298</v>
      </c>
    </row>
    <row r="1404" spans="1:3" x14ac:dyDescent="0.2">
      <c r="A1404" t="s">
        <v>433</v>
      </c>
      <c r="B1404">
        <v>19892.181663437001</v>
      </c>
      <c r="C1404">
        <v>2.4125943183898899</v>
      </c>
    </row>
    <row r="1405" spans="1:3" x14ac:dyDescent="0.2">
      <c r="A1405" t="s">
        <v>605</v>
      </c>
      <c r="B1405">
        <v>17944.751511064798</v>
      </c>
      <c r="C1405">
        <v>2.97675108909606</v>
      </c>
    </row>
    <row r="1406" spans="1:3" x14ac:dyDescent="0.2">
      <c r="A1406" t="s">
        <v>776</v>
      </c>
      <c r="B1406">
        <v>15928.5158224898</v>
      </c>
      <c r="C1406">
        <v>2.6269712448120099</v>
      </c>
    </row>
    <row r="1407" spans="1:3" x14ac:dyDescent="0.2">
      <c r="A1407" t="s">
        <v>28</v>
      </c>
      <c r="B1407">
        <v>13463.714075145999</v>
      </c>
      <c r="C1407">
        <v>2.79296803474426</v>
      </c>
    </row>
    <row r="1408" spans="1:3" x14ac:dyDescent="0.2">
      <c r="A1408" t="s">
        <v>1443</v>
      </c>
      <c r="B1408">
        <v>13402.388894019599</v>
      </c>
      <c r="C1408">
        <v>2.3067650794982901</v>
      </c>
    </row>
    <row r="1409" spans="1:3" x14ac:dyDescent="0.2">
      <c r="A1409" t="s">
        <v>1159</v>
      </c>
      <c r="B1409">
        <v>18904.976939721699</v>
      </c>
      <c r="C1409">
        <v>2.2894659042358398</v>
      </c>
    </row>
    <row r="1410" spans="1:3" x14ac:dyDescent="0.2">
      <c r="A1410" t="s">
        <v>628</v>
      </c>
      <c r="B1410">
        <v>13306.2366934984</v>
      </c>
      <c r="C1410">
        <v>2.1856272220611501</v>
      </c>
    </row>
    <row r="1411" spans="1:3" x14ac:dyDescent="0.2">
      <c r="A1411" t="s">
        <v>832</v>
      </c>
      <c r="B1411">
        <v>18607.347734353702</v>
      </c>
      <c r="C1411">
        <v>2.6834030151367099</v>
      </c>
    </row>
    <row r="1412" spans="1:3" x14ac:dyDescent="0.2">
      <c r="A1412" t="s">
        <v>723</v>
      </c>
      <c r="B1412">
        <v>14448.886827410401</v>
      </c>
      <c r="C1412">
        <v>2.4665029048919598</v>
      </c>
    </row>
    <row r="1413" spans="1:3" x14ac:dyDescent="0.2">
      <c r="A1413" t="s">
        <v>551</v>
      </c>
      <c r="B1413">
        <v>13226.6788547132</v>
      </c>
      <c r="C1413">
        <v>2.8963320255279501</v>
      </c>
    </row>
    <row r="1414" spans="1:3" x14ac:dyDescent="0.2">
      <c r="A1414" t="s">
        <v>352</v>
      </c>
      <c r="B1414">
        <v>18763.563174253399</v>
      </c>
      <c r="C1414">
        <v>6.6464350223541198</v>
      </c>
    </row>
    <row r="1415" spans="1:3" x14ac:dyDescent="0.2">
      <c r="A1415" t="s">
        <v>1504</v>
      </c>
      <c r="B1415">
        <v>12950.3162019835</v>
      </c>
      <c r="C1415">
        <v>2.4546320438385001</v>
      </c>
    </row>
    <row r="1416" spans="1:3" x14ac:dyDescent="0.2">
      <c r="A1416" t="s">
        <v>174</v>
      </c>
      <c r="B1416">
        <v>12623.0153813784</v>
      </c>
      <c r="C1416">
        <v>2.4098591804504301</v>
      </c>
    </row>
    <row r="1417" spans="1:3" x14ac:dyDescent="0.2">
      <c r="A1417" t="s">
        <v>1236</v>
      </c>
      <c r="B1417">
        <v>12397.0086087775</v>
      </c>
      <c r="C1417">
        <v>2.4289481639861998</v>
      </c>
    </row>
    <row r="1418" spans="1:3" x14ac:dyDescent="0.2">
      <c r="A1418" t="s">
        <v>126</v>
      </c>
      <c r="B1418">
        <v>14845.7705659086</v>
      </c>
      <c r="C1418">
        <v>2.7820038795471098</v>
      </c>
    </row>
    <row r="1419" spans="1:3" x14ac:dyDescent="0.2">
      <c r="A1419" t="s">
        <v>915</v>
      </c>
      <c r="B1419">
        <v>17854.653937490999</v>
      </c>
      <c r="C1419">
        <v>2.2519998550414999</v>
      </c>
    </row>
    <row r="1420" spans="1:3" x14ac:dyDescent="0.2">
      <c r="A1420" t="s">
        <v>275</v>
      </c>
      <c r="B1420">
        <v>17950.890433018099</v>
      </c>
      <c r="C1420">
        <v>3.4068002700805602</v>
      </c>
    </row>
    <row r="1421" spans="1:3" x14ac:dyDescent="0.2">
      <c r="A1421" t="s">
        <v>301</v>
      </c>
      <c r="B1421">
        <v>18917.6033158381</v>
      </c>
      <c r="C1421">
        <v>2.000333070755</v>
      </c>
    </row>
    <row r="1422" spans="1:3" x14ac:dyDescent="0.2">
      <c r="A1422" t="s">
        <v>671</v>
      </c>
      <c r="B1422">
        <v>18502.927998082399</v>
      </c>
      <c r="C1422">
        <v>2.93808722496032</v>
      </c>
    </row>
    <row r="1423" spans="1:3" x14ac:dyDescent="0.2">
      <c r="A1423" t="s">
        <v>1501</v>
      </c>
      <c r="B1423">
        <v>13779.483610031</v>
      </c>
      <c r="C1423">
        <v>2.3224220275878902</v>
      </c>
    </row>
    <row r="1424" spans="1:3" x14ac:dyDescent="0.2">
      <c r="A1424" t="s">
        <v>198</v>
      </c>
      <c r="B1424">
        <v>13685.389163247501</v>
      </c>
      <c r="C1424">
        <v>2.2309210300445499</v>
      </c>
    </row>
    <row r="1425" spans="1:3" x14ac:dyDescent="0.2">
      <c r="A1425" t="s">
        <v>377</v>
      </c>
      <c r="B1425">
        <v>15364.589262028599</v>
      </c>
      <c r="C1425">
        <v>2.26100301742553</v>
      </c>
    </row>
    <row r="1426" spans="1:3" x14ac:dyDescent="0.2">
      <c r="A1426" t="s">
        <v>1948</v>
      </c>
      <c r="B1426">
        <v>15566.779717906</v>
      </c>
      <c r="C1426">
        <v>5.2035849094390798</v>
      </c>
    </row>
    <row r="1427" spans="1:3" x14ac:dyDescent="0.2">
      <c r="A1427" t="s">
        <v>1549</v>
      </c>
      <c r="B1427">
        <v>18562.043764048602</v>
      </c>
      <c r="C1427">
        <v>2.3041648864746</v>
      </c>
    </row>
    <row r="1428" spans="1:3" x14ac:dyDescent="0.2">
      <c r="A1428" t="s">
        <v>1528</v>
      </c>
      <c r="B1428">
        <v>18518.253635234501</v>
      </c>
      <c r="C1428">
        <v>2.5389771461486799</v>
      </c>
    </row>
    <row r="1429" spans="1:3" x14ac:dyDescent="0.2">
      <c r="A1429" t="s">
        <v>1533</v>
      </c>
      <c r="B1429">
        <v>12305.4753373072</v>
      </c>
      <c r="C1429">
        <v>2.9140698909759499</v>
      </c>
    </row>
    <row r="1430" spans="1:3" x14ac:dyDescent="0.2">
      <c r="A1430" t="s">
        <v>62</v>
      </c>
      <c r="B1430">
        <v>18953.5637971285</v>
      </c>
      <c r="C1430">
        <v>2.6960279941558798</v>
      </c>
    </row>
    <row r="1431" spans="1:3" x14ac:dyDescent="0.2">
      <c r="A1431" t="s">
        <v>376</v>
      </c>
      <c r="B1431">
        <v>18145.223521891501</v>
      </c>
      <c r="C1431">
        <v>2.3629686832427899</v>
      </c>
    </row>
    <row r="1432" spans="1:3" x14ac:dyDescent="0.2">
      <c r="A1432" t="s">
        <v>1433</v>
      </c>
      <c r="B1432">
        <v>12738.021926057199</v>
      </c>
      <c r="C1432">
        <v>2.2727360725402801</v>
      </c>
    </row>
    <row r="1433" spans="1:3" x14ac:dyDescent="0.2">
      <c r="A1433" t="s">
        <v>708</v>
      </c>
      <c r="B1433">
        <v>15294.3059868413</v>
      </c>
      <c r="C1433">
        <v>3.0120918750762899</v>
      </c>
    </row>
    <row r="1434" spans="1:3" x14ac:dyDescent="0.2">
      <c r="A1434" t="s">
        <v>989</v>
      </c>
      <c r="B1434">
        <v>17828.063103481902</v>
      </c>
      <c r="C1434">
        <v>2.3413920402526802</v>
      </c>
    </row>
    <row r="1435" spans="1:3" x14ac:dyDescent="0.2">
      <c r="A1435" t="s">
        <v>695</v>
      </c>
      <c r="B1435">
        <v>17422.214693387799</v>
      </c>
      <c r="C1435">
        <v>2.8083198070526101</v>
      </c>
    </row>
    <row r="1436" spans="1:3" x14ac:dyDescent="0.2">
      <c r="A1436" t="s">
        <v>371</v>
      </c>
      <c r="B1436">
        <v>18083.184209302199</v>
      </c>
      <c r="C1436">
        <v>3.8756401538848801</v>
      </c>
    </row>
    <row r="1437" spans="1:3" x14ac:dyDescent="0.2">
      <c r="A1437" t="s">
        <v>177</v>
      </c>
      <c r="B1437">
        <v>12317.4492689737</v>
      </c>
      <c r="C1437">
        <v>2.7148506641387899</v>
      </c>
    </row>
    <row r="1438" spans="1:3" x14ac:dyDescent="0.2">
      <c r="A1438" t="s">
        <v>282</v>
      </c>
      <c r="B1438">
        <v>17425.580839322101</v>
      </c>
      <c r="C1438">
        <v>2.5743539333343501</v>
      </c>
    </row>
    <row r="1439" spans="1:3" x14ac:dyDescent="0.2">
      <c r="A1439" t="s">
        <v>1297</v>
      </c>
      <c r="B1439">
        <v>18552.9886364657</v>
      </c>
      <c r="C1439">
        <v>2.4813809394836399</v>
      </c>
    </row>
    <row r="1440" spans="1:3" x14ac:dyDescent="0.2">
      <c r="A1440" t="s">
        <v>39</v>
      </c>
      <c r="B1440">
        <v>18807.506579440502</v>
      </c>
      <c r="C1440">
        <v>2.6252999305725</v>
      </c>
    </row>
    <row r="1441" spans="1:3" x14ac:dyDescent="0.2">
      <c r="A1441" t="s">
        <v>149</v>
      </c>
      <c r="B1441">
        <v>15384.6747454088</v>
      </c>
      <c r="C1441">
        <v>2.83033275604248</v>
      </c>
    </row>
    <row r="1442" spans="1:3" x14ac:dyDescent="0.2">
      <c r="A1442" t="s">
        <v>416</v>
      </c>
      <c r="B1442">
        <v>12195.0600529566</v>
      </c>
      <c r="C1442">
        <v>2.4358389377593901</v>
      </c>
    </row>
    <row r="1443" spans="1:3" x14ac:dyDescent="0.2">
      <c r="A1443" t="s">
        <v>356</v>
      </c>
      <c r="B1443">
        <v>13883.1893525093</v>
      </c>
      <c r="C1443">
        <v>2.4639229774475</v>
      </c>
    </row>
    <row r="1444" spans="1:3" x14ac:dyDescent="0.2">
      <c r="A1444" t="s">
        <v>910</v>
      </c>
      <c r="B1444">
        <v>14386.771305505201</v>
      </c>
      <c r="C1444">
        <v>3.3145620822906401</v>
      </c>
    </row>
    <row r="1445" spans="1:3" x14ac:dyDescent="0.2">
      <c r="A1445" t="s">
        <v>250</v>
      </c>
      <c r="B1445">
        <v>14965.154701449799</v>
      </c>
      <c r="C1445">
        <v>2.1875689029693599</v>
      </c>
    </row>
    <row r="1446" spans="1:3" x14ac:dyDescent="0.2">
      <c r="A1446" t="s">
        <v>1149</v>
      </c>
      <c r="B1446">
        <v>14014.948963393001</v>
      </c>
      <c r="C1446">
        <v>2.1373629570007302</v>
      </c>
    </row>
    <row r="1447" spans="1:3" x14ac:dyDescent="0.2">
      <c r="A1447" t="s">
        <v>55</v>
      </c>
      <c r="B1447">
        <v>15343.669502481</v>
      </c>
      <c r="C1447">
        <v>3.36315894126892</v>
      </c>
    </row>
    <row r="1448" spans="1:3" x14ac:dyDescent="0.2">
      <c r="A1448" t="s">
        <v>1960</v>
      </c>
      <c r="B1448">
        <v>18120.017054066499</v>
      </c>
      <c r="C1448">
        <v>2.9140372276306099</v>
      </c>
    </row>
    <row r="1449" spans="1:3" x14ac:dyDescent="0.2">
      <c r="A1449" t="s">
        <v>1273</v>
      </c>
      <c r="B1449">
        <v>12425.8624367142</v>
      </c>
      <c r="C1449">
        <v>3.5522401332855198</v>
      </c>
    </row>
    <row r="1450" spans="1:3" x14ac:dyDescent="0.2">
      <c r="A1450" t="s">
        <v>1070</v>
      </c>
      <c r="B1450">
        <v>14654.0470242806</v>
      </c>
      <c r="C1450">
        <v>2.61634302139282</v>
      </c>
    </row>
    <row r="1451" spans="1:3" x14ac:dyDescent="0.2">
      <c r="A1451" t="s">
        <v>1050</v>
      </c>
      <c r="B1451">
        <v>12428.0878433572</v>
      </c>
      <c r="C1451">
        <v>2.12270903587341</v>
      </c>
    </row>
    <row r="1452" spans="1:3" x14ac:dyDescent="0.2">
      <c r="A1452" t="s">
        <v>816</v>
      </c>
      <c r="B1452">
        <v>12215.783184935601</v>
      </c>
      <c r="C1452">
        <v>2.1345570087432799</v>
      </c>
    </row>
    <row r="1453" spans="1:3" x14ac:dyDescent="0.2">
      <c r="A1453" t="s">
        <v>161</v>
      </c>
      <c r="B1453">
        <v>12538.582122854201</v>
      </c>
      <c r="C1453">
        <v>2.92020583152771</v>
      </c>
    </row>
    <row r="1454" spans="1:3" x14ac:dyDescent="0.2">
      <c r="A1454" t="s">
        <v>885</v>
      </c>
      <c r="B1454">
        <v>12037.183940636</v>
      </c>
      <c r="C1454">
        <v>2.3289721012115399</v>
      </c>
    </row>
    <row r="1455" spans="1:3" x14ac:dyDescent="0.2">
      <c r="A1455" t="s">
        <v>1232</v>
      </c>
      <c r="B1455">
        <v>11886.2525501533</v>
      </c>
      <c r="C1455">
        <v>2.0188169479370099</v>
      </c>
    </row>
    <row r="1456" spans="1:3" x14ac:dyDescent="0.2">
      <c r="A1456" t="s">
        <v>1227</v>
      </c>
      <c r="B1456">
        <v>12318.5221474151</v>
      </c>
      <c r="C1456">
        <v>2.15483093261718</v>
      </c>
    </row>
    <row r="1457" spans="1:3" x14ac:dyDescent="0.2">
      <c r="A1457" t="s">
        <v>54</v>
      </c>
      <c r="B1457">
        <v>12348.363285170901</v>
      </c>
      <c r="C1457">
        <v>2.5562150478363002</v>
      </c>
    </row>
    <row r="1458" spans="1:3" x14ac:dyDescent="0.2">
      <c r="A1458" t="s">
        <v>284</v>
      </c>
      <c r="B1458">
        <v>14107.7446607376</v>
      </c>
      <c r="C1458">
        <v>2.5646519660949698</v>
      </c>
    </row>
    <row r="1459" spans="1:3" x14ac:dyDescent="0.2">
      <c r="A1459" t="s">
        <v>1064</v>
      </c>
      <c r="B1459">
        <v>19928.881080405401</v>
      </c>
      <c r="C1459">
        <v>2.4625930786132799</v>
      </c>
    </row>
    <row r="1460" spans="1:3" x14ac:dyDescent="0.2">
      <c r="A1460" t="s">
        <v>443</v>
      </c>
      <c r="B1460">
        <v>18291.204418805701</v>
      </c>
      <c r="C1460">
        <v>2.0573039054870601</v>
      </c>
    </row>
    <row r="1461" spans="1:3" x14ac:dyDescent="0.2">
      <c r="A1461" t="s">
        <v>1174</v>
      </c>
      <c r="B1461">
        <v>17097.0634629626</v>
      </c>
      <c r="C1461">
        <v>2.63968801498413</v>
      </c>
    </row>
    <row r="1462" spans="1:3" x14ac:dyDescent="0.2">
      <c r="A1462" t="s">
        <v>730</v>
      </c>
      <c r="B1462">
        <v>14051.5078568878</v>
      </c>
      <c r="C1462">
        <v>2.0520529747009202</v>
      </c>
    </row>
    <row r="1463" spans="1:3" x14ac:dyDescent="0.2">
      <c r="A1463" t="s">
        <v>1966</v>
      </c>
      <c r="B1463">
        <v>12196.8422647757</v>
      </c>
      <c r="C1463">
        <v>2.1998488903045601</v>
      </c>
    </row>
    <row r="1464" spans="1:3" x14ac:dyDescent="0.2">
      <c r="A1464" t="s">
        <v>811</v>
      </c>
      <c r="B1464">
        <v>17127.800726574402</v>
      </c>
      <c r="C1464">
        <v>2.2136101722717201</v>
      </c>
    </row>
    <row r="1465" spans="1:3" x14ac:dyDescent="0.2">
      <c r="A1465" t="s">
        <v>2024</v>
      </c>
      <c r="B1465">
        <v>18360.129635222002</v>
      </c>
      <c r="C1465">
        <v>3.0915269851684499</v>
      </c>
    </row>
    <row r="1466" spans="1:3" x14ac:dyDescent="0.2">
      <c r="A1466" t="s">
        <v>1949</v>
      </c>
      <c r="B1466">
        <v>12461.880486017601</v>
      </c>
      <c r="C1466">
        <v>2.9474198818206698</v>
      </c>
    </row>
    <row r="1467" spans="1:3" x14ac:dyDescent="0.2">
      <c r="A1467" t="s">
        <v>192</v>
      </c>
      <c r="B1467">
        <v>13626.865197686</v>
      </c>
      <c r="C1467">
        <v>2.1046328544616699</v>
      </c>
    </row>
    <row r="1468" spans="1:3" x14ac:dyDescent="0.2">
      <c r="A1468" t="s">
        <v>884</v>
      </c>
      <c r="B1468">
        <v>14358.284486488001</v>
      </c>
      <c r="C1468">
        <v>2.1709280014038002</v>
      </c>
    </row>
    <row r="1469" spans="1:3" x14ac:dyDescent="0.2">
      <c r="A1469" t="s">
        <v>1186</v>
      </c>
      <c r="B1469">
        <v>16919.176437015201</v>
      </c>
      <c r="C1469">
        <v>2.39340019226074</v>
      </c>
    </row>
    <row r="1470" spans="1:3" x14ac:dyDescent="0.2">
      <c r="A1470" t="s">
        <v>432</v>
      </c>
      <c r="B1470">
        <v>12111.5961377986</v>
      </c>
      <c r="C1470">
        <v>1.9780242443084699</v>
      </c>
    </row>
    <row r="1471" spans="1:3" x14ac:dyDescent="0.2">
      <c r="A1471" t="s">
        <v>1951</v>
      </c>
      <c r="B1471">
        <v>12497.675339099</v>
      </c>
      <c r="C1471">
        <v>2.11080718040466</v>
      </c>
    </row>
    <row r="1472" spans="1:3" x14ac:dyDescent="0.2">
      <c r="A1472" t="s">
        <v>1456</v>
      </c>
      <c r="B1472">
        <v>14190.0673863295</v>
      </c>
      <c r="C1472">
        <v>3.0346491336822501</v>
      </c>
    </row>
    <row r="1473" spans="1:3" x14ac:dyDescent="0.2">
      <c r="A1473" t="s">
        <v>760</v>
      </c>
      <c r="B1473">
        <v>14532.930369174401</v>
      </c>
      <c r="C1473">
        <v>3.75698614120483</v>
      </c>
    </row>
    <row r="1474" spans="1:3" x14ac:dyDescent="0.2">
      <c r="A1474" t="s">
        <v>955</v>
      </c>
      <c r="B1474">
        <v>17986.904133180898</v>
      </c>
      <c r="C1474">
        <v>2.42474269866943</v>
      </c>
    </row>
    <row r="1475" spans="1:3" x14ac:dyDescent="0.2">
      <c r="A1475" t="s">
        <v>586</v>
      </c>
      <c r="B1475">
        <v>12677.114525503301</v>
      </c>
      <c r="C1475">
        <v>2.0667600631713801</v>
      </c>
    </row>
    <row r="1476" spans="1:3" x14ac:dyDescent="0.2">
      <c r="A1476" t="s">
        <v>1177</v>
      </c>
      <c r="B1476">
        <v>14165.5327211037</v>
      </c>
      <c r="C1476">
        <v>1.9742462635040201</v>
      </c>
    </row>
    <row r="1477" spans="1:3" x14ac:dyDescent="0.2">
      <c r="A1477" t="s">
        <v>218</v>
      </c>
      <c r="B1477">
        <v>15309.287930867</v>
      </c>
      <c r="C1477">
        <v>2.4615333080291699</v>
      </c>
    </row>
    <row r="1478" spans="1:3" x14ac:dyDescent="0.2">
      <c r="A1478" t="s">
        <v>817</v>
      </c>
      <c r="B1478">
        <v>16501.5495129767</v>
      </c>
      <c r="C1478">
        <v>2.0516459941864</v>
      </c>
    </row>
    <row r="1479" spans="1:3" x14ac:dyDescent="0.2">
      <c r="A1479" t="s">
        <v>360</v>
      </c>
      <c r="B1479">
        <v>16423.503591949</v>
      </c>
      <c r="C1479">
        <v>2.0530700683593701</v>
      </c>
    </row>
    <row r="1480" spans="1:3" x14ac:dyDescent="0.2">
      <c r="A1480" t="s">
        <v>225</v>
      </c>
      <c r="B1480">
        <v>17632.3186317367</v>
      </c>
      <c r="C1480">
        <v>2.0200181007385201</v>
      </c>
    </row>
    <row r="1481" spans="1:3" x14ac:dyDescent="0.2">
      <c r="A1481" t="s">
        <v>1145</v>
      </c>
      <c r="B1481">
        <v>13279.881569646601</v>
      </c>
      <c r="C1481">
        <v>2.0163378715515101</v>
      </c>
    </row>
    <row r="1482" spans="1:3" x14ac:dyDescent="0.2">
      <c r="A1482" t="s">
        <v>1410</v>
      </c>
      <c r="B1482">
        <v>12865.027881481899</v>
      </c>
      <c r="C1482">
        <v>2.12001299858093</v>
      </c>
    </row>
    <row r="1483" spans="1:3" x14ac:dyDescent="0.2">
      <c r="A1483" t="s">
        <v>604</v>
      </c>
      <c r="B1483">
        <v>12005.6732346593</v>
      </c>
      <c r="C1483">
        <v>2.1540868282318102</v>
      </c>
    </row>
    <row r="1484" spans="1:3" x14ac:dyDescent="0.2">
      <c r="A1484" t="s">
        <v>99</v>
      </c>
      <c r="B1484">
        <v>13123.8246039844</v>
      </c>
      <c r="C1484">
        <v>2.0424399375915501</v>
      </c>
    </row>
    <row r="1485" spans="1:3" x14ac:dyDescent="0.2">
      <c r="A1485" t="s">
        <v>333</v>
      </c>
      <c r="B1485">
        <v>17833.932960632999</v>
      </c>
      <c r="C1485">
        <v>2.2665851116180402</v>
      </c>
    </row>
    <row r="1486" spans="1:3" x14ac:dyDescent="0.2">
      <c r="A1486" t="s">
        <v>260</v>
      </c>
      <c r="B1486">
        <v>15848.8544312463</v>
      </c>
      <c r="C1486">
        <v>1.9819917678832999</v>
      </c>
    </row>
    <row r="1487" spans="1:3" x14ac:dyDescent="0.2">
      <c r="A1487" t="s">
        <v>946</v>
      </c>
      <c r="B1487">
        <v>18139.270886291401</v>
      </c>
      <c r="C1487">
        <v>3.48541903495788</v>
      </c>
    </row>
    <row r="1488" spans="1:3" x14ac:dyDescent="0.2">
      <c r="A1488" t="s">
        <v>37</v>
      </c>
      <c r="B1488">
        <v>13928.243327439801</v>
      </c>
      <c r="C1488">
        <v>1.99414587020874</v>
      </c>
    </row>
    <row r="1489" spans="1:3" x14ac:dyDescent="0.2">
      <c r="A1489" t="s">
        <v>792</v>
      </c>
      <c r="B1489">
        <v>16682.260140947001</v>
      </c>
      <c r="C1489">
        <v>1.9723200798034599</v>
      </c>
    </row>
    <row r="1490" spans="1:3" x14ac:dyDescent="0.2">
      <c r="A1490" t="s">
        <v>273</v>
      </c>
      <c r="B1490">
        <v>16820.742637483399</v>
      </c>
      <c r="C1490">
        <v>2.0972411632537802</v>
      </c>
    </row>
    <row r="1491" spans="1:3" x14ac:dyDescent="0.2">
      <c r="A1491" t="s">
        <v>545</v>
      </c>
      <c r="B1491">
        <v>12120.4066592215</v>
      </c>
      <c r="C1491">
        <v>1.94376492500305</v>
      </c>
    </row>
    <row r="1492" spans="1:3" x14ac:dyDescent="0.2">
      <c r="A1492" t="s">
        <v>851</v>
      </c>
      <c r="B1492">
        <v>12318.218541935799</v>
      </c>
      <c r="C1492">
        <v>1.9421701431274401</v>
      </c>
    </row>
    <row r="1493" spans="1:3" x14ac:dyDescent="0.2">
      <c r="A1493" t="s">
        <v>1509</v>
      </c>
      <c r="B1493">
        <v>16748.332603488299</v>
      </c>
      <c r="C1493">
        <v>2.9196681976318302</v>
      </c>
    </row>
    <row r="1494" spans="1:3" x14ac:dyDescent="0.2">
      <c r="A1494" t="s">
        <v>142</v>
      </c>
      <c r="B1494">
        <v>14029.4063840197</v>
      </c>
      <c r="C1494">
        <v>2.69360995292663</v>
      </c>
    </row>
    <row r="1495" spans="1:3" x14ac:dyDescent="0.2">
      <c r="A1495" t="s">
        <v>1451</v>
      </c>
      <c r="B1495">
        <v>17708.100581232</v>
      </c>
      <c r="C1495">
        <v>2.0646719932556099</v>
      </c>
    </row>
    <row r="1496" spans="1:3" x14ac:dyDescent="0.2">
      <c r="A1496" t="s">
        <v>669</v>
      </c>
      <c r="B1496">
        <v>14744.992466649101</v>
      </c>
      <c r="C1496">
        <v>2.0279889106750399</v>
      </c>
    </row>
    <row r="1497" spans="1:3" x14ac:dyDescent="0.2">
      <c r="A1497" t="s">
        <v>354</v>
      </c>
      <c r="B1497">
        <v>14288.538573566801</v>
      </c>
      <c r="C1497">
        <v>2.28608202934265</v>
      </c>
    </row>
    <row r="1498" spans="1:3" x14ac:dyDescent="0.2">
      <c r="A1498" t="s">
        <v>49</v>
      </c>
      <c r="B1498">
        <v>17584.5463819426</v>
      </c>
      <c r="C1498">
        <v>2.0564718246459899</v>
      </c>
    </row>
    <row r="1499" spans="1:3" x14ac:dyDescent="0.2">
      <c r="A1499" t="s">
        <v>562</v>
      </c>
      <c r="B1499">
        <v>11911.334083354201</v>
      </c>
      <c r="C1499">
        <v>1.9850940704345701</v>
      </c>
    </row>
    <row r="1500" spans="1:3" x14ac:dyDescent="0.2">
      <c r="A1500" t="s">
        <v>289</v>
      </c>
      <c r="B1500">
        <v>17331.2059424955</v>
      </c>
      <c r="C1500">
        <v>2.02366018295288</v>
      </c>
    </row>
    <row r="1501" spans="1:3" x14ac:dyDescent="0.2">
      <c r="A1501" t="s">
        <v>975</v>
      </c>
      <c r="B1501">
        <v>13936.363636689501</v>
      </c>
      <c r="C1501">
        <v>2.3143229484558101</v>
      </c>
    </row>
    <row r="1502" spans="1:3" x14ac:dyDescent="0.2">
      <c r="A1502" t="s">
        <v>1254</v>
      </c>
      <c r="B1502">
        <v>17415.665552941799</v>
      </c>
      <c r="C1502">
        <v>4.1777462959289497</v>
      </c>
    </row>
    <row r="1503" spans="1:3" x14ac:dyDescent="0.2">
      <c r="A1503" t="s">
        <v>186</v>
      </c>
      <c r="B1503">
        <v>17767.371258314601</v>
      </c>
      <c r="C1503">
        <v>2.4239532947540199</v>
      </c>
    </row>
    <row r="1504" spans="1:3" x14ac:dyDescent="0.2">
      <c r="A1504" t="s">
        <v>593</v>
      </c>
      <c r="B1504">
        <v>11108.230114280601</v>
      </c>
      <c r="C1504">
        <v>1.9524998664855899</v>
      </c>
    </row>
    <row r="1505" spans="1:3" x14ac:dyDescent="0.2">
      <c r="A1505" t="s">
        <v>821</v>
      </c>
      <c r="B1505">
        <v>18241.976399052201</v>
      </c>
      <c r="C1505">
        <v>1.9358639717102</v>
      </c>
    </row>
    <row r="1506" spans="1:3" x14ac:dyDescent="0.2">
      <c r="A1506" t="s">
        <v>226</v>
      </c>
      <c r="B1506">
        <v>17468.9253565404</v>
      </c>
      <c r="C1506">
        <v>2.1808540821075399</v>
      </c>
    </row>
    <row r="1507" spans="1:3" x14ac:dyDescent="0.2">
      <c r="A1507" t="s">
        <v>525</v>
      </c>
      <c r="B1507">
        <v>16433.918977687899</v>
      </c>
      <c r="C1507">
        <v>2.1190001964568999</v>
      </c>
    </row>
    <row r="1508" spans="1:3" x14ac:dyDescent="0.2">
      <c r="A1508" t="s">
        <v>1540</v>
      </c>
      <c r="B1508">
        <v>14446.3876526679</v>
      </c>
      <c r="C1508">
        <v>2.0475440025329501</v>
      </c>
    </row>
    <row r="1509" spans="1:3" x14ac:dyDescent="0.2">
      <c r="A1509" t="s">
        <v>255</v>
      </c>
      <c r="B1509">
        <v>14217.434081867499</v>
      </c>
      <c r="C1509">
        <v>2.4078876972198402</v>
      </c>
    </row>
    <row r="1510" spans="1:3" x14ac:dyDescent="0.2">
      <c r="A1510" t="s">
        <v>1299</v>
      </c>
      <c r="B1510">
        <v>14093.961636612599</v>
      </c>
      <c r="C1510">
        <v>3.83066606521606</v>
      </c>
    </row>
    <row r="1511" spans="1:3" x14ac:dyDescent="0.2">
      <c r="A1511" t="s">
        <v>1458</v>
      </c>
      <c r="B1511">
        <v>14022.044075964601</v>
      </c>
      <c r="C1511">
        <v>3.3850281238555899</v>
      </c>
    </row>
    <row r="1512" spans="1:3" x14ac:dyDescent="0.2">
      <c r="A1512" t="s">
        <v>1465</v>
      </c>
      <c r="B1512">
        <v>16914.316924237701</v>
      </c>
      <c r="C1512">
        <v>1.9458160400390601</v>
      </c>
    </row>
    <row r="1513" spans="1:3" x14ac:dyDescent="0.2">
      <c r="A1513" t="s">
        <v>1049</v>
      </c>
      <c r="B1513">
        <v>17565.1103093319</v>
      </c>
      <c r="C1513">
        <v>1.94266080856323</v>
      </c>
    </row>
    <row r="1514" spans="1:3" x14ac:dyDescent="0.2">
      <c r="A1514" t="s">
        <v>1194</v>
      </c>
      <c r="B1514">
        <v>17978.975145341701</v>
      </c>
      <c r="C1514">
        <v>1.93762683868408</v>
      </c>
    </row>
    <row r="1515" spans="1:3" x14ac:dyDescent="0.2">
      <c r="A1515" t="s">
        <v>732</v>
      </c>
      <c r="B1515">
        <v>12093.3597909003</v>
      </c>
      <c r="C1515">
        <v>1.88041996955871</v>
      </c>
    </row>
    <row r="1516" spans="1:3" x14ac:dyDescent="0.2">
      <c r="A1516" t="s">
        <v>68</v>
      </c>
      <c r="B1516">
        <v>13990.9218572114</v>
      </c>
      <c r="C1516">
        <v>2.01278495788574</v>
      </c>
    </row>
    <row r="1517" spans="1:3" x14ac:dyDescent="0.2">
      <c r="A1517" t="s">
        <v>1234</v>
      </c>
      <c r="B1517">
        <v>16050.8849115223</v>
      </c>
      <c r="C1517">
        <v>2.5013947486877401</v>
      </c>
    </row>
    <row r="1518" spans="1:3" x14ac:dyDescent="0.2">
      <c r="A1518" t="s">
        <v>1497</v>
      </c>
      <c r="B1518">
        <v>12151.903485999401</v>
      </c>
      <c r="C1518">
        <v>2.2173278331756499</v>
      </c>
    </row>
    <row r="1519" spans="1:3" x14ac:dyDescent="0.2">
      <c r="A1519" t="s">
        <v>976</v>
      </c>
      <c r="B1519">
        <v>14731.581945563899</v>
      </c>
      <c r="C1519">
        <v>2.14889311790466</v>
      </c>
    </row>
    <row r="1520" spans="1:3" x14ac:dyDescent="0.2">
      <c r="A1520" t="s">
        <v>1183</v>
      </c>
      <c r="B1520">
        <v>13816.282984866</v>
      </c>
      <c r="C1520">
        <v>2.0029759407043399</v>
      </c>
    </row>
    <row r="1521" spans="1:3" x14ac:dyDescent="0.2">
      <c r="A1521" t="s">
        <v>1984</v>
      </c>
      <c r="B1521">
        <v>14391.276017730999</v>
      </c>
      <c r="C1521">
        <v>2.0575060844421298</v>
      </c>
    </row>
    <row r="1522" spans="1:3" x14ac:dyDescent="0.2">
      <c r="A1522" t="s">
        <v>947</v>
      </c>
      <c r="B1522">
        <v>13270.420626503899</v>
      </c>
      <c r="C1522">
        <v>2.08222103118896</v>
      </c>
    </row>
    <row r="1523" spans="1:3" x14ac:dyDescent="0.2">
      <c r="A1523" t="s">
        <v>969</v>
      </c>
      <c r="B1523">
        <v>17760.966206062702</v>
      </c>
      <c r="C1523">
        <v>2.1156139373779199</v>
      </c>
    </row>
    <row r="1524" spans="1:3" x14ac:dyDescent="0.2">
      <c r="A1524" t="s">
        <v>2002</v>
      </c>
      <c r="B1524">
        <v>17439.811652059299</v>
      </c>
      <c r="C1524">
        <v>1.9104189872741699</v>
      </c>
    </row>
    <row r="1525" spans="1:3" x14ac:dyDescent="0.2">
      <c r="A1525" t="s">
        <v>722</v>
      </c>
      <c r="B1525">
        <v>12701.4298154919</v>
      </c>
      <c r="C1525">
        <v>1.90640091896057</v>
      </c>
    </row>
    <row r="1526" spans="1:3" x14ac:dyDescent="0.2">
      <c r="A1526" t="s">
        <v>1475</v>
      </c>
      <c r="B1526">
        <v>17934.894778856498</v>
      </c>
      <c r="C1526">
        <v>2.2920560836791899</v>
      </c>
    </row>
    <row r="1527" spans="1:3" x14ac:dyDescent="0.2">
      <c r="A1527" t="s">
        <v>1348</v>
      </c>
      <c r="B1527">
        <v>14612.1559934501</v>
      </c>
      <c r="C1527">
        <v>3.7937457561492902</v>
      </c>
    </row>
    <row r="1528" spans="1:3" x14ac:dyDescent="0.2">
      <c r="A1528" t="s">
        <v>245</v>
      </c>
      <c r="B1528">
        <v>14688.2721064826</v>
      </c>
      <c r="C1528">
        <v>2.07665991783142</v>
      </c>
    </row>
    <row r="1529" spans="1:3" x14ac:dyDescent="0.2">
      <c r="A1529" t="s">
        <v>76</v>
      </c>
      <c r="B1529">
        <v>11676.6933510787</v>
      </c>
      <c r="C1529">
        <v>1.83965587615966</v>
      </c>
    </row>
    <row r="1530" spans="1:3" x14ac:dyDescent="0.2">
      <c r="A1530" t="s">
        <v>582</v>
      </c>
      <c r="B1530">
        <v>13615.504008496</v>
      </c>
      <c r="C1530">
        <v>1.88828992843627</v>
      </c>
    </row>
    <row r="1531" spans="1:3" x14ac:dyDescent="0.2">
      <c r="A1531" t="s">
        <v>1349</v>
      </c>
      <c r="B1531">
        <v>17494.244367207</v>
      </c>
      <c r="C1531">
        <v>2.84138011932373</v>
      </c>
    </row>
    <row r="1532" spans="1:3" x14ac:dyDescent="0.2">
      <c r="A1532" t="s">
        <v>747</v>
      </c>
      <c r="B1532">
        <v>16823.8636982303</v>
      </c>
      <c r="C1532">
        <v>1.91538906097412</v>
      </c>
    </row>
    <row r="1533" spans="1:3" x14ac:dyDescent="0.2">
      <c r="A1533" t="s">
        <v>257</v>
      </c>
      <c r="B1533">
        <v>11836.4687307368</v>
      </c>
      <c r="C1533">
        <v>1.84415984153747</v>
      </c>
    </row>
    <row r="1534" spans="1:3" x14ac:dyDescent="0.2">
      <c r="A1534" t="s">
        <v>1038</v>
      </c>
      <c r="B1534">
        <v>13767.6919995428</v>
      </c>
      <c r="C1534">
        <v>1.80420994758605</v>
      </c>
    </row>
    <row r="1535" spans="1:3" x14ac:dyDescent="0.2">
      <c r="A1535" t="s">
        <v>895</v>
      </c>
      <c r="B1535">
        <v>14154.6952526317</v>
      </c>
      <c r="C1535">
        <v>2.0497031211853001</v>
      </c>
    </row>
    <row r="1536" spans="1:3" x14ac:dyDescent="0.2">
      <c r="A1536" t="s">
        <v>95</v>
      </c>
      <c r="B1536">
        <v>17457.5127571476</v>
      </c>
      <c r="C1536">
        <v>1.9681441783905</v>
      </c>
    </row>
    <row r="1537" spans="1:3" x14ac:dyDescent="0.2">
      <c r="A1537" t="s">
        <v>510</v>
      </c>
      <c r="B1537">
        <v>13253.897994094799</v>
      </c>
      <c r="C1537">
        <v>1.8303918838500901</v>
      </c>
    </row>
    <row r="1538" spans="1:3" x14ac:dyDescent="0.2">
      <c r="A1538" t="s">
        <v>701</v>
      </c>
      <c r="B1538">
        <v>18362.850478077598</v>
      </c>
      <c r="C1538">
        <v>2.0108499526977499</v>
      </c>
    </row>
    <row r="1539" spans="1:3" x14ac:dyDescent="0.2">
      <c r="A1539" t="s">
        <v>553</v>
      </c>
      <c r="B1539">
        <v>11843.4986940405</v>
      </c>
      <c r="C1539">
        <v>1.8738160133361801</v>
      </c>
    </row>
    <row r="1540" spans="1:3" x14ac:dyDescent="0.2">
      <c r="A1540" t="s">
        <v>1173</v>
      </c>
      <c r="B1540">
        <v>16447.009623072299</v>
      </c>
      <c r="C1540">
        <v>1.91574501991271</v>
      </c>
    </row>
    <row r="1541" spans="1:3" x14ac:dyDescent="0.2">
      <c r="A1541" t="s">
        <v>125</v>
      </c>
      <c r="B1541">
        <v>14057.019564791501</v>
      </c>
      <c r="C1541">
        <v>2.1054441928863499</v>
      </c>
    </row>
    <row r="1542" spans="1:3" x14ac:dyDescent="0.2">
      <c r="A1542" t="s">
        <v>746</v>
      </c>
      <c r="B1542">
        <v>13325.737667876099</v>
      </c>
      <c r="C1542">
        <v>1.85122418403625</v>
      </c>
    </row>
    <row r="1543" spans="1:3" x14ac:dyDescent="0.2">
      <c r="A1543" t="s">
        <v>1418</v>
      </c>
      <c r="B1543">
        <v>12515.0253693412</v>
      </c>
      <c r="C1543">
        <v>3.1128838062286301</v>
      </c>
    </row>
    <row r="1544" spans="1:3" x14ac:dyDescent="0.2">
      <c r="A1544" t="s">
        <v>546</v>
      </c>
      <c r="B1544">
        <v>16257.1764192961</v>
      </c>
      <c r="C1544">
        <v>1.96653699874877</v>
      </c>
    </row>
    <row r="1545" spans="1:3" x14ac:dyDescent="0.2">
      <c r="A1545" t="s">
        <v>337</v>
      </c>
      <c r="B1545">
        <v>16862.461814256501</v>
      </c>
      <c r="C1545">
        <v>2.1005940437316801</v>
      </c>
    </row>
    <row r="1546" spans="1:3" x14ac:dyDescent="0.2">
      <c r="A1546" t="s">
        <v>1449</v>
      </c>
      <c r="B1546">
        <v>11927.686378169899</v>
      </c>
      <c r="C1546">
        <v>1.9205641746520901</v>
      </c>
    </row>
    <row r="1547" spans="1:3" x14ac:dyDescent="0.2">
      <c r="A1547" t="s">
        <v>684</v>
      </c>
      <c r="B1547">
        <v>17588.0974782583</v>
      </c>
      <c r="C1547">
        <v>1.97204518318176</v>
      </c>
    </row>
    <row r="1548" spans="1:3" x14ac:dyDescent="0.2">
      <c r="A1548" t="s">
        <v>650</v>
      </c>
      <c r="B1548">
        <v>11727.869427631</v>
      </c>
      <c r="C1548">
        <v>1.9179153442382799</v>
      </c>
    </row>
    <row r="1549" spans="1:3" x14ac:dyDescent="0.2">
      <c r="A1549" t="s">
        <v>1377</v>
      </c>
      <c r="B1549">
        <v>12754.1265180672</v>
      </c>
      <c r="C1549">
        <v>2.2627189159393302</v>
      </c>
    </row>
    <row r="1550" spans="1:3" x14ac:dyDescent="0.2">
      <c r="A1550" t="s">
        <v>1438</v>
      </c>
      <c r="B1550">
        <v>14215.158587014301</v>
      </c>
      <c r="C1550">
        <v>2.0391371250152499</v>
      </c>
    </row>
    <row r="1551" spans="1:3" x14ac:dyDescent="0.2">
      <c r="A1551" t="s">
        <v>1411</v>
      </c>
      <c r="B1551">
        <v>13772.1015078045</v>
      </c>
      <c r="C1551">
        <v>2.1653890609741202</v>
      </c>
    </row>
    <row r="1552" spans="1:3" x14ac:dyDescent="0.2">
      <c r="A1552" t="s">
        <v>487</v>
      </c>
      <c r="B1552">
        <v>17533.171140701099</v>
      </c>
      <c r="C1552">
        <v>1.9932949542999201</v>
      </c>
    </row>
    <row r="1553" spans="1:3" x14ac:dyDescent="0.2">
      <c r="A1553" t="s">
        <v>679</v>
      </c>
      <c r="B1553">
        <v>12655.150050268699</v>
      </c>
      <c r="C1553">
        <v>1.9957468509673999</v>
      </c>
    </row>
    <row r="1554" spans="1:3" x14ac:dyDescent="0.2">
      <c r="A1554" t="s">
        <v>1058</v>
      </c>
      <c r="B1554">
        <v>14839.8312191893</v>
      </c>
      <c r="C1554">
        <v>1.97634720802307</v>
      </c>
    </row>
    <row r="1555" spans="1:3" x14ac:dyDescent="0.2">
      <c r="A1555" t="s">
        <v>8</v>
      </c>
      <c r="B1555">
        <v>11739.9549502145</v>
      </c>
      <c r="C1555">
        <v>1.9816420078277499</v>
      </c>
    </row>
    <row r="1556" spans="1:3" x14ac:dyDescent="0.2">
      <c r="A1556" t="s">
        <v>728</v>
      </c>
      <c r="B1556">
        <v>14405.4428565171</v>
      </c>
      <c r="C1556">
        <v>2.0228700637817298</v>
      </c>
    </row>
    <row r="1557" spans="1:3" x14ac:dyDescent="0.2">
      <c r="A1557" t="s">
        <v>1328</v>
      </c>
      <c r="B1557">
        <v>12415.295426676301</v>
      </c>
      <c r="C1557">
        <v>2.02266192436218</v>
      </c>
    </row>
    <row r="1558" spans="1:3" x14ac:dyDescent="0.2">
      <c r="A1558" t="s">
        <v>1196</v>
      </c>
      <c r="B1558">
        <v>13297.9995253424</v>
      </c>
      <c r="C1558">
        <v>2.02070808410644</v>
      </c>
    </row>
    <row r="1559" spans="1:3" x14ac:dyDescent="0.2">
      <c r="A1559" t="s">
        <v>924</v>
      </c>
      <c r="B1559">
        <v>12100.274087592899</v>
      </c>
      <c r="C1559">
        <v>1.96278572082519</v>
      </c>
    </row>
    <row r="1560" spans="1:3" x14ac:dyDescent="0.2">
      <c r="A1560" t="s">
        <v>766</v>
      </c>
      <c r="B1560">
        <v>13109.4576782896</v>
      </c>
      <c r="C1560">
        <v>1.97913193702697</v>
      </c>
    </row>
    <row r="1561" spans="1:3" x14ac:dyDescent="0.2">
      <c r="A1561" t="s">
        <v>1056</v>
      </c>
      <c r="B1561">
        <v>16212.162005480201</v>
      </c>
      <c r="C1561">
        <v>1.9735748767852701</v>
      </c>
    </row>
    <row r="1562" spans="1:3" x14ac:dyDescent="0.2">
      <c r="A1562" t="s">
        <v>207</v>
      </c>
      <c r="B1562">
        <v>15876.820812731399</v>
      </c>
      <c r="C1562">
        <v>2.2604610919952299</v>
      </c>
    </row>
    <row r="1563" spans="1:3" x14ac:dyDescent="0.2">
      <c r="A1563" t="s">
        <v>223</v>
      </c>
      <c r="B1563">
        <v>14824.1819826336</v>
      </c>
      <c r="C1563">
        <v>2.2442078590393</v>
      </c>
    </row>
    <row r="1564" spans="1:3" x14ac:dyDescent="0.2">
      <c r="A1564" t="s">
        <v>1305</v>
      </c>
      <c r="B1564">
        <v>15140.820892299</v>
      </c>
      <c r="C1564">
        <v>2.2829172611236501</v>
      </c>
    </row>
    <row r="1565" spans="1:3" x14ac:dyDescent="0.2">
      <c r="A1565" t="s">
        <v>801</v>
      </c>
      <c r="B1565">
        <v>17233.944631011502</v>
      </c>
      <c r="C1565">
        <v>1.93180274963378</v>
      </c>
    </row>
    <row r="1566" spans="1:3" x14ac:dyDescent="0.2">
      <c r="A1566" t="s">
        <v>422</v>
      </c>
      <c r="B1566">
        <v>13949.9547407105</v>
      </c>
      <c r="C1566">
        <v>1.8908219337463299</v>
      </c>
    </row>
    <row r="1567" spans="1:3" x14ac:dyDescent="0.2">
      <c r="A1567" t="s">
        <v>1257</v>
      </c>
      <c r="B1567">
        <v>13262.2681620323</v>
      </c>
      <c r="C1567">
        <v>3.1265349388122501</v>
      </c>
    </row>
    <row r="1568" spans="1:3" x14ac:dyDescent="0.2">
      <c r="A1568" t="s">
        <v>1369</v>
      </c>
      <c r="B1568">
        <v>14646.724119496799</v>
      </c>
      <c r="C1568">
        <v>2.0518810749053902</v>
      </c>
    </row>
    <row r="1569" spans="1:3" x14ac:dyDescent="0.2">
      <c r="A1569" t="s">
        <v>248</v>
      </c>
      <c r="B1569">
        <v>17108.5347055403</v>
      </c>
      <c r="C1569">
        <v>2.0297830104827801</v>
      </c>
    </row>
    <row r="1570" spans="1:3" x14ac:dyDescent="0.2">
      <c r="A1570" t="s">
        <v>1506</v>
      </c>
      <c r="B1570">
        <v>16517.635021087801</v>
      </c>
      <c r="C1570">
        <v>2.04199194908142</v>
      </c>
    </row>
    <row r="1571" spans="1:3" x14ac:dyDescent="0.2">
      <c r="A1571" t="s">
        <v>1061</v>
      </c>
      <c r="B1571">
        <v>12550.7683449861</v>
      </c>
      <c r="C1571">
        <v>1.8737187385559</v>
      </c>
    </row>
    <row r="1572" spans="1:3" x14ac:dyDescent="0.2">
      <c r="A1572" t="s">
        <v>1303</v>
      </c>
      <c r="B1572">
        <v>13392.411397363199</v>
      </c>
      <c r="C1572">
        <v>1.96000003814697</v>
      </c>
    </row>
    <row r="1573" spans="1:3" x14ac:dyDescent="0.2">
      <c r="A1573" t="s">
        <v>596</v>
      </c>
      <c r="B1573">
        <v>11902.440986101201</v>
      </c>
      <c r="C1573">
        <v>1.8137240409851001</v>
      </c>
    </row>
    <row r="1574" spans="1:3" x14ac:dyDescent="0.2">
      <c r="A1574" t="s">
        <v>680</v>
      </c>
      <c r="B1574">
        <v>17722.454812519201</v>
      </c>
      <c r="C1574">
        <v>2.0925309658050502</v>
      </c>
    </row>
    <row r="1575" spans="1:3" x14ac:dyDescent="0.2">
      <c r="A1575" t="s">
        <v>1041</v>
      </c>
      <c r="B1575">
        <v>12259.522985002101</v>
      </c>
      <c r="C1575">
        <v>1.8489499092102</v>
      </c>
    </row>
    <row r="1576" spans="1:3" x14ac:dyDescent="0.2">
      <c r="A1576" t="s">
        <v>610</v>
      </c>
      <c r="B1576">
        <v>13424.6949862317</v>
      </c>
      <c r="C1576">
        <v>2.00987219810485</v>
      </c>
    </row>
    <row r="1577" spans="1:3" x14ac:dyDescent="0.2">
      <c r="A1577" t="s">
        <v>1308</v>
      </c>
      <c r="B1577">
        <v>17062.017323407901</v>
      </c>
      <c r="C1577">
        <v>3.13443779945373</v>
      </c>
    </row>
    <row r="1578" spans="1:3" x14ac:dyDescent="0.2">
      <c r="A1578" t="s">
        <v>795</v>
      </c>
      <c r="B1578">
        <v>11713.5626600218</v>
      </c>
      <c r="C1578">
        <v>1.85101819038391</v>
      </c>
    </row>
    <row r="1579" spans="1:3" x14ac:dyDescent="0.2">
      <c r="A1579" t="s">
        <v>1547</v>
      </c>
      <c r="B1579">
        <v>17276.247989418898</v>
      </c>
      <c r="C1579">
        <v>2.0525920391082701</v>
      </c>
    </row>
    <row r="1580" spans="1:3" x14ac:dyDescent="0.2">
      <c r="A1580" t="s">
        <v>112</v>
      </c>
      <c r="B1580">
        <v>16692.148390886101</v>
      </c>
      <c r="C1580">
        <v>2.8376071453094398</v>
      </c>
    </row>
    <row r="1581" spans="1:3" x14ac:dyDescent="0.2">
      <c r="A1581" t="s">
        <v>1214</v>
      </c>
      <c r="B1581">
        <v>12374.4712362603</v>
      </c>
      <c r="C1581">
        <v>1.99471187591552</v>
      </c>
    </row>
    <row r="1582" spans="1:3" x14ac:dyDescent="0.2">
      <c r="A1582" t="s">
        <v>587</v>
      </c>
      <c r="B1582">
        <v>11593.2131010047</v>
      </c>
      <c r="C1582">
        <v>1.8561108112335201</v>
      </c>
    </row>
    <row r="1583" spans="1:3" x14ac:dyDescent="0.2">
      <c r="A1583" t="s">
        <v>1095</v>
      </c>
      <c r="B1583">
        <v>16404.015023985401</v>
      </c>
      <c r="C1583">
        <v>1.8229389190673799</v>
      </c>
    </row>
    <row r="1584" spans="1:3" x14ac:dyDescent="0.2">
      <c r="A1584" t="s">
        <v>1493</v>
      </c>
      <c r="B1584">
        <v>16037.975775164899</v>
      </c>
      <c r="C1584">
        <v>2.0078070163726802</v>
      </c>
    </row>
    <row r="1585" spans="1:3" x14ac:dyDescent="0.2">
      <c r="A1585" t="s">
        <v>579</v>
      </c>
      <c r="B1585">
        <v>15704.5861822876</v>
      </c>
      <c r="C1585">
        <v>2.0391700267791699</v>
      </c>
    </row>
    <row r="1586" spans="1:3" x14ac:dyDescent="0.2">
      <c r="A1586" t="s">
        <v>1048</v>
      </c>
      <c r="B1586">
        <v>13889.414147707201</v>
      </c>
      <c r="C1586">
        <v>1.9032857418060301</v>
      </c>
    </row>
    <row r="1587" spans="1:3" x14ac:dyDescent="0.2">
      <c r="A1587" t="s">
        <v>63</v>
      </c>
      <c r="B1587">
        <v>13461.660633109301</v>
      </c>
      <c r="C1587">
        <v>1.9606230258941599</v>
      </c>
    </row>
    <row r="1588" spans="1:3" x14ac:dyDescent="0.2">
      <c r="A1588" t="s">
        <v>1417</v>
      </c>
      <c r="B1588">
        <v>13056.8906791849</v>
      </c>
      <c r="C1588">
        <v>2.1213481426239</v>
      </c>
    </row>
    <row r="1589" spans="1:3" x14ac:dyDescent="0.2">
      <c r="A1589" t="s">
        <v>540</v>
      </c>
      <c r="B1589">
        <v>12916.1663751005</v>
      </c>
      <c r="C1589">
        <v>1.9975779056548999</v>
      </c>
    </row>
    <row r="1590" spans="1:3" x14ac:dyDescent="0.2">
      <c r="A1590" t="s">
        <v>572</v>
      </c>
      <c r="B1590">
        <v>17707.908609017701</v>
      </c>
      <c r="C1590">
        <v>1.98823118209838</v>
      </c>
    </row>
    <row r="1591" spans="1:3" x14ac:dyDescent="0.2">
      <c r="A1591" t="s">
        <v>1055</v>
      </c>
      <c r="B1591">
        <v>16644.9361420114</v>
      </c>
      <c r="C1591">
        <v>2.0128281116485498</v>
      </c>
    </row>
    <row r="1592" spans="1:3" x14ac:dyDescent="0.2">
      <c r="A1592" t="s">
        <v>542</v>
      </c>
      <c r="B1592">
        <v>17672.893224071999</v>
      </c>
      <c r="C1592">
        <v>2.0308310985565101</v>
      </c>
    </row>
    <row r="1593" spans="1:3" x14ac:dyDescent="0.2">
      <c r="A1593" t="s">
        <v>925</v>
      </c>
      <c r="B1593">
        <v>16833.067216079999</v>
      </c>
      <c r="C1593">
        <v>1.97074890136718</v>
      </c>
    </row>
    <row r="1594" spans="1:3" x14ac:dyDescent="0.2">
      <c r="A1594" t="s">
        <v>1440</v>
      </c>
      <c r="B1594">
        <v>12183.2403816276</v>
      </c>
      <c r="C1594">
        <v>1.87813019752502</v>
      </c>
    </row>
    <row r="1595" spans="1:3" x14ac:dyDescent="0.2">
      <c r="A1595" t="s">
        <v>1385</v>
      </c>
      <c r="B1595">
        <v>16263.0677149607</v>
      </c>
      <c r="C1595">
        <v>2.0423557758331299</v>
      </c>
    </row>
    <row r="1596" spans="1:3" x14ac:dyDescent="0.2">
      <c r="A1596" t="s">
        <v>240</v>
      </c>
      <c r="B1596">
        <v>12452.2356192968</v>
      </c>
      <c r="C1596">
        <v>1.9492158889770499</v>
      </c>
    </row>
    <row r="1597" spans="1:3" x14ac:dyDescent="0.2">
      <c r="A1597" t="s">
        <v>919</v>
      </c>
      <c r="B1597">
        <v>17660.021695777399</v>
      </c>
      <c r="C1597">
        <v>2.1068270206451398</v>
      </c>
    </row>
    <row r="1598" spans="1:3" x14ac:dyDescent="0.2">
      <c r="A1598" t="s">
        <v>768</v>
      </c>
      <c r="B1598">
        <v>16405.054051082701</v>
      </c>
      <c r="C1598">
        <v>1.86574983596801</v>
      </c>
    </row>
    <row r="1599" spans="1:3" x14ac:dyDescent="0.2">
      <c r="A1599" t="s">
        <v>152</v>
      </c>
      <c r="B1599">
        <v>16611.875230421399</v>
      </c>
      <c r="C1599">
        <v>3.5704660415649401</v>
      </c>
    </row>
    <row r="1600" spans="1:3" x14ac:dyDescent="0.2">
      <c r="A1600" t="s">
        <v>1370</v>
      </c>
      <c r="B1600">
        <v>15854.8820174999</v>
      </c>
      <c r="C1600">
        <v>4.5187640190124503</v>
      </c>
    </row>
    <row r="1601" spans="1:3" x14ac:dyDescent="0.2">
      <c r="A1601" t="s">
        <v>1500</v>
      </c>
      <c r="B1601">
        <v>22572.949365484801</v>
      </c>
      <c r="C1601">
        <v>5.4912981986999503</v>
      </c>
    </row>
    <row r="1602" spans="1:3" x14ac:dyDescent="0.2">
      <c r="A1602" t="s">
        <v>818</v>
      </c>
      <c r="B1602">
        <v>20289.616731202001</v>
      </c>
      <c r="C1602">
        <v>5.4936370849609304</v>
      </c>
    </row>
    <row r="1603" spans="1:3" x14ac:dyDescent="0.2">
      <c r="A1603" t="s">
        <v>165</v>
      </c>
      <c r="B1603">
        <v>26668.363173353398</v>
      </c>
      <c r="C1603">
        <v>9.1100699901580793</v>
      </c>
    </row>
    <row r="1604" spans="1:3" x14ac:dyDescent="0.2">
      <c r="A1604" t="s">
        <v>1220</v>
      </c>
      <c r="B1604">
        <v>18792.725835745499</v>
      </c>
      <c r="C1604">
        <v>5.2516050338745099</v>
      </c>
    </row>
    <row r="1605" spans="1:3" x14ac:dyDescent="0.2">
      <c r="A1605" t="s">
        <v>515</v>
      </c>
      <c r="B1605">
        <v>16611.950626125999</v>
      </c>
      <c r="C1605">
        <v>8.8515658378601003</v>
      </c>
    </row>
    <row r="1606" spans="1:3" x14ac:dyDescent="0.2">
      <c r="A1606" t="s">
        <v>1414</v>
      </c>
      <c r="B1606">
        <v>18856.871733131698</v>
      </c>
      <c r="C1606">
        <v>4.15146803855896</v>
      </c>
    </row>
    <row r="1607" spans="1:3" x14ac:dyDescent="0.2">
      <c r="A1607" t="s">
        <v>1228</v>
      </c>
      <c r="B1607">
        <v>20411.065851666401</v>
      </c>
      <c r="C1607">
        <v>4.8400888442993102</v>
      </c>
    </row>
    <row r="1608" spans="1:3" x14ac:dyDescent="0.2">
      <c r="A1608" t="s">
        <v>194</v>
      </c>
      <c r="B1608">
        <v>18176.618895944001</v>
      </c>
      <c r="C1608">
        <v>5.2584769725799498</v>
      </c>
    </row>
    <row r="1609" spans="1:3" x14ac:dyDescent="0.2">
      <c r="A1609" t="s">
        <v>1176</v>
      </c>
      <c r="B1609">
        <v>27416.8169030258</v>
      </c>
      <c r="C1609">
        <v>4.2470567226409903</v>
      </c>
    </row>
    <row r="1610" spans="1:3" x14ac:dyDescent="0.2">
      <c r="A1610" t="s">
        <v>870</v>
      </c>
      <c r="B1610">
        <v>27497.085189486301</v>
      </c>
      <c r="C1610">
        <v>7.4970228672027499</v>
      </c>
    </row>
    <row r="1611" spans="1:3" x14ac:dyDescent="0.2">
      <c r="A1611" t="s">
        <v>311</v>
      </c>
      <c r="B1611">
        <v>17690.019251396901</v>
      </c>
      <c r="C1611">
        <v>7.3645651340484601</v>
      </c>
    </row>
    <row r="1612" spans="1:3" x14ac:dyDescent="0.2">
      <c r="A1612" t="s">
        <v>24</v>
      </c>
      <c r="B1612">
        <v>17487.785153547498</v>
      </c>
      <c r="C1612">
        <v>4.0274717807769704</v>
      </c>
    </row>
    <row r="1613" spans="1:3" x14ac:dyDescent="0.2">
      <c r="A1613" t="s">
        <v>1312</v>
      </c>
      <c r="B1613">
        <v>25815.704082989902</v>
      </c>
      <c r="C1613">
        <v>5.13687896728515</v>
      </c>
    </row>
    <row r="1614" spans="1:3" x14ac:dyDescent="0.2">
      <c r="A1614" t="s">
        <v>430</v>
      </c>
      <c r="B1614">
        <v>21040.069571809701</v>
      </c>
      <c r="C1614">
        <v>5.1887629032135001</v>
      </c>
    </row>
    <row r="1615" spans="1:3" x14ac:dyDescent="0.2">
      <c r="A1615" t="s">
        <v>986</v>
      </c>
      <c r="B1615">
        <v>26290.483668005902</v>
      </c>
      <c r="C1615">
        <v>5.8163216114044101</v>
      </c>
    </row>
    <row r="1616" spans="1:3" x14ac:dyDescent="0.2">
      <c r="A1616" t="s">
        <v>959</v>
      </c>
      <c r="B1616">
        <v>19869.8840603477</v>
      </c>
      <c r="C1616">
        <v>6.7863500118255597</v>
      </c>
    </row>
    <row r="1617" spans="1:3" x14ac:dyDescent="0.2">
      <c r="A1617" t="s">
        <v>1420</v>
      </c>
      <c r="B1617">
        <v>21525.361088956801</v>
      </c>
      <c r="C1617">
        <v>4.23561286926269</v>
      </c>
    </row>
    <row r="1618" spans="1:3" x14ac:dyDescent="0.2">
      <c r="A1618" t="s">
        <v>498</v>
      </c>
      <c r="B1618">
        <v>18497.258764265</v>
      </c>
      <c r="C1618">
        <v>4.2412168979644704</v>
      </c>
    </row>
    <row r="1619" spans="1:3" x14ac:dyDescent="0.2">
      <c r="A1619" t="s">
        <v>302</v>
      </c>
      <c r="B1619">
        <v>27361.058877517698</v>
      </c>
      <c r="C1619">
        <v>5.3308148384094203</v>
      </c>
    </row>
    <row r="1620" spans="1:3" x14ac:dyDescent="0.2">
      <c r="A1620" t="s">
        <v>77</v>
      </c>
      <c r="B1620">
        <v>27556.356548123</v>
      </c>
      <c r="C1620">
        <v>4.3544228076934797</v>
      </c>
    </row>
    <row r="1621" spans="1:3" x14ac:dyDescent="0.2">
      <c r="A1621" t="s">
        <v>417</v>
      </c>
      <c r="B1621">
        <v>21000.805331188902</v>
      </c>
      <c r="C1621">
        <v>5.4271709918975803</v>
      </c>
    </row>
    <row r="1622" spans="1:3" x14ac:dyDescent="0.2">
      <c r="A1622" t="s">
        <v>2012</v>
      </c>
      <c r="B1622">
        <v>16692.260403014399</v>
      </c>
      <c r="C1622">
        <v>7.68957424163818</v>
      </c>
    </row>
    <row r="1623" spans="1:3" x14ac:dyDescent="0.2">
      <c r="A1623" t="s">
        <v>347</v>
      </c>
      <c r="B1623">
        <v>19914.306366503799</v>
      </c>
      <c r="C1623">
        <v>8.5485639572143501</v>
      </c>
    </row>
    <row r="1624" spans="1:3" x14ac:dyDescent="0.2">
      <c r="A1624" t="s">
        <v>1391</v>
      </c>
      <c r="B1624">
        <v>24600.761064369901</v>
      </c>
      <c r="C1624">
        <v>4.5675303936004603</v>
      </c>
    </row>
    <row r="1625" spans="1:3" x14ac:dyDescent="0.2">
      <c r="A1625" t="s">
        <v>537</v>
      </c>
      <c r="B1625">
        <v>26185.334221146</v>
      </c>
      <c r="C1625">
        <v>4.7549898624420104</v>
      </c>
    </row>
    <row r="1626" spans="1:3" x14ac:dyDescent="0.2">
      <c r="A1626" t="s">
        <v>743</v>
      </c>
      <c r="B1626">
        <v>20425.155131421299</v>
      </c>
      <c r="C1626">
        <v>4.2224421501159597</v>
      </c>
    </row>
    <row r="1627" spans="1:3" x14ac:dyDescent="0.2">
      <c r="A1627" t="s">
        <v>662</v>
      </c>
      <c r="B1627">
        <v>26365.896331390501</v>
      </c>
      <c r="C1627">
        <v>4.9840228557586599</v>
      </c>
    </row>
    <row r="1628" spans="1:3" x14ac:dyDescent="0.2">
      <c r="A1628" t="s">
        <v>1224</v>
      </c>
      <c r="B1628">
        <v>17635.249760931401</v>
      </c>
      <c r="C1628">
        <v>5.4144690036773602</v>
      </c>
    </row>
    <row r="1629" spans="1:3" x14ac:dyDescent="0.2">
      <c r="A1629" t="s">
        <v>1225</v>
      </c>
      <c r="B1629">
        <v>25148.795255064699</v>
      </c>
      <c r="C1629">
        <v>5.3415629863738996</v>
      </c>
    </row>
    <row r="1630" spans="1:3" x14ac:dyDescent="0.2">
      <c r="A1630" t="s">
        <v>705</v>
      </c>
      <c r="B1630">
        <v>25231.789001970399</v>
      </c>
      <c r="C1630">
        <v>4.5209400653839102</v>
      </c>
    </row>
    <row r="1631" spans="1:3" x14ac:dyDescent="0.2">
      <c r="A1631" t="s">
        <v>1330</v>
      </c>
      <c r="B1631">
        <v>26098.280528772899</v>
      </c>
      <c r="C1631">
        <v>4.3657946586608798</v>
      </c>
    </row>
    <row r="1632" spans="1:3" x14ac:dyDescent="0.2">
      <c r="A1632" t="s">
        <v>1998</v>
      </c>
      <c r="B1632">
        <v>25444.206738927602</v>
      </c>
      <c r="C1632">
        <v>4.7337701320648096</v>
      </c>
    </row>
    <row r="1633" spans="1:3" x14ac:dyDescent="0.2">
      <c r="A1633" t="s">
        <v>249</v>
      </c>
      <c r="B1633">
        <v>20849.348902109999</v>
      </c>
      <c r="C1633">
        <v>5.1199779510498002</v>
      </c>
    </row>
    <row r="1634" spans="1:3" x14ac:dyDescent="0.2">
      <c r="A1634" t="s">
        <v>396</v>
      </c>
      <c r="B1634">
        <v>20010.087618236801</v>
      </c>
      <c r="C1634">
        <v>5.5151019096374503</v>
      </c>
    </row>
    <row r="1635" spans="1:3" x14ac:dyDescent="0.2">
      <c r="A1635" t="s">
        <v>566</v>
      </c>
      <c r="B1635">
        <v>18300.873159902101</v>
      </c>
      <c r="C1635">
        <v>3.8280560970306299</v>
      </c>
    </row>
    <row r="1636" spans="1:3" x14ac:dyDescent="0.2">
      <c r="A1636" t="s">
        <v>1302</v>
      </c>
      <c r="B1636">
        <v>21366.652758624801</v>
      </c>
      <c r="C1636">
        <v>5.3052589893341002</v>
      </c>
    </row>
    <row r="1637" spans="1:3" x14ac:dyDescent="0.2">
      <c r="A1637" t="s">
        <v>243</v>
      </c>
      <c r="B1637">
        <v>20432.621275912599</v>
      </c>
      <c r="C1637">
        <v>5.6925561428069997</v>
      </c>
    </row>
    <row r="1638" spans="1:3" x14ac:dyDescent="0.2">
      <c r="A1638" t="s">
        <v>1026</v>
      </c>
      <c r="B1638">
        <v>26385.669464993702</v>
      </c>
      <c r="C1638">
        <v>3.7385478019714302</v>
      </c>
    </row>
    <row r="1639" spans="1:3" x14ac:dyDescent="0.2">
      <c r="A1639" t="s">
        <v>930</v>
      </c>
      <c r="B1639">
        <v>26250.4822305741</v>
      </c>
      <c r="C1639">
        <v>4.2055995464324898</v>
      </c>
    </row>
    <row r="1640" spans="1:3" x14ac:dyDescent="0.2">
      <c r="A1640" t="s">
        <v>4</v>
      </c>
      <c r="B1640">
        <v>25140.282404429599</v>
      </c>
      <c r="C1640">
        <v>4.0098812580108598</v>
      </c>
    </row>
    <row r="1641" spans="1:3" x14ac:dyDescent="0.2">
      <c r="A1641" t="s">
        <v>1241</v>
      </c>
      <c r="B1641">
        <v>18759.237184854999</v>
      </c>
      <c r="C1641">
        <v>12.2499029636383</v>
      </c>
    </row>
    <row r="1642" spans="1:3" x14ac:dyDescent="0.2">
      <c r="A1642" t="s">
        <v>440</v>
      </c>
      <c r="B1642">
        <v>18910.938614182</v>
      </c>
      <c r="C1642">
        <v>5.9720721244812003</v>
      </c>
    </row>
    <row r="1643" spans="1:3" x14ac:dyDescent="0.2">
      <c r="A1643" t="s">
        <v>1489</v>
      </c>
      <c r="B1643">
        <v>17874.004492035499</v>
      </c>
      <c r="C1643">
        <v>7.9318859577178902</v>
      </c>
    </row>
    <row r="1644" spans="1:3" x14ac:dyDescent="0.2">
      <c r="A1644" t="s">
        <v>1039</v>
      </c>
      <c r="B1644">
        <v>24521.572097592099</v>
      </c>
      <c r="C1644">
        <v>4.1012229919433496</v>
      </c>
    </row>
    <row r="1645" spans="1:3" x14ac:dyDescent="0.2">
      <c r="A1645" t="s">
        <v>400</v>
      </c>
      <c r="B1645">
        <v>25204.759569066198</v>
      </c>
      <c r="C1645">
        <v>5.6538219451904297</v>
      </c>
    </row>
    <row r="1646" spans="1:3" x14ac:dyDescent="0.2">
      <c r="A1646" t="s">
        <v>1974</v>
      </c>
      <c r="B1646">
        <v>21015.818525456401</v>
      </c>
      <c r="C1646">
        <v>6.19775319099426</v>
      </c>
    </row>
    <row r="1647" spans="1:3" x14ac:dyDescent="0.2">
      <c r="A1647" t="s">
        <v>16</v>
      </c>
      <c r="B1647">
        <v>19463.9225412165</v>
      </c>
      <c r="C1647">
        <v>6.1740379333495996</v>
      </c>
    </row>
    <row r="1648" spans="1:3" x14ac:dyDescent="0.2">
      <c r="A1648" t="s">
        <v>1517</v>
      </c>
      <c r="B1648">
        <v>20548.466799657199</v>
      </c>
      <c r="C1648">
        <v>5.8828060626983598</v>
      </c>
    </row>
    <row r="1649" spans="1:3" x14ac:dyDescent="0.2">
      <c r="A1649" t="s">
        <v>1086</v>
      </c>
      <c r="B1649">
        <v>24234.063108445302</v>
      </c>
      <c r="C1649">
        <v>4.53971099853515</v>
      </c>
    </row>
    <row r="1650" spans="1:3" x14ac:dyDescent="0.2">
      <c r="A1650" t="s">
        <v>530</v>
      </c>
      <c r="B1650">
        <v>21493.333889019501</v>
      </c>
      <c r="C1650">
        <v>3.82926201820373</v>
      </c>
    </row>
    <row r="1651" spans="1:3" x14ac:dyDescent="0.2">
      <c r="A1651" t="s">
        <v>277</v>
      </c>
      <c r="B1651">
        <v>19373.3007527339</v>
      </c>
      <c r="C1651">
        <v>7.7500569820403999</v>
      </c>
    </row>
    <row r="1652" spans="1:3" x14ac:dyDescent="0.2">
      <c r="A1652" t="s">
        <v>916</v>
      </c>
      <c r="B1652">
        <v>25055.3896507385</v>
      </c>
      <c r="C1652">
        <v>4.2532808780670104</v>
      </c>
    </row>
    <row r="1653" spans="1:3" x14ac:dyDescent="0.2">
      <c r="A1653" t="s">
        <v>517</v>
      </c>
      <c r="B1653">
        <v>17131.630000204801</v>
      </c>
      <c r="C1653">
        <v>4.2225050926208496</v>
      </c>
    </row>
    <row r="1654" spans="1:3" x14ac:dyDescent="0.2">
      <c r="A1654" t="s">
        <v>6</v>
      </c>
      <c r="B1654">
        <v>21709.456783775</v>
      </c>
      <c r="C1654">
        <v>4.0560810565948398</v>
      </c>
    </row>
    <row r="1655" spans="1:3" x14ac:dyDescent="0.2">
      <c r="A1655" t="s">
        <v>495</v>
      </c>
      <c r="B1655">
        <v>17330.1344207027</v>
      </c>
      <c r="C1655">
        <v>4.4235098361968896</v>
      </c>
    </row>
    <row r="1656" spans="1:3" x14ac:dyDescent="0.2">
      <c r="A1656" t="s">
        <v>974</v>
      </c>
      <c r="B1656">
        <v>17112.380086645699</v>
      </c>
      <c r="C1656">
        <v>5.3824720382690403</v>
      </c>
    </row>
    <row r="1657" spans="1:3" x14ac:dyDescent="0.2">
      <c r="A1657" t="s">
        <v>1478</v>
      </c>
      <c r="B1657">
        <v>16953.637122688</v>
      </c>
      <c r="C1657">
        <v>6.5598220825195304</v>
      </c>
    </row>
    <row r="1658" spans="1:3" x14ac:dyDescent="0.2">
      <c r="A1658" t="s">
        <v>665</v>
      </c>
      <c r="B1658">
        <v>24921.5517269544</v>
      </c>
      <c r="C1658">
        <v>4.9045240879058802</v>
      </c>
    </row>
    <row r="1659" spans="1:3" x14ac:dyDescent="0.2">
      <c r="A1659" t="s">
        <v>920</v>
      </c>
      <c r="B1659">
        <v>25493.616563766798</v>
      </c>
      <c r="C1659">
        <v>3.8341541290283199</v>
      </c>
    </row>
    <row r="1660" spans="1:3" x14ac:dyDescent="0.2">
      <c r="A1660" t="s">
        <v>1076</v>
      </c>
      <c r="B1660">
        <v>17700.778794632399</v>
      </c>
      <c r="C1660">
        <v>4.3237733840942303</v>
      </c>
    </row>
    <row r="1661" spans="1:3" x14ac:dyDescent="0.2">
      <c r="A1661" t="s">
        <v>782</v>
      </c>
      <c r="B1661">
        <v>23620.071500289399</v>
      </c>
      <c r="C1661">
        <v>4.0467002391815097</v>
      </c>
    </row>
    <row r="1662" spans="1:3" x14ac:dyDescent="0.2">
      <c r="A1662" t="s">
        <v>35</v>
      </c>
      <c r="B1662">
        <v>20795.9576224187</v>
      </c>
      <c r="C1662">
        <v>3.7834680080413801</v>
      </c>
    </row>
    <row r="1663" spans="1:3" x14ac:dyDescent="0.2">
      <c r="A1663" t="s">
        <v>994</v>
      </c>
      <c r="B1663">
        <v>25086.573793429099</v>
      </c>
      <c r="C1663">
        <v>3.8564810752868599</v>
      </c>
    </row>
    <row r="1664" spans="1:3" x14ac:dyDescent="0.2">
      <c r="A1664" t="s">
        <v>598</v>
      </c>
      <c r="B1664">
        <v>20662.371941522601</v>
      </c>
      <c r="C1664">
        <v>3.7186918258666899</v>
      </c>
    </row>
    <row r="1665" spans="1:3" x14ac:dyDescent="0.2">
      <c r="A1665" t="s">
        <v>649</v>
      </c>
      <c r="B1665">
        <v>17693.514322539999</v>
      </c>
      <c r="C1665">
        <v>4.7259488105773899</v>
      </c>
    </row>
    <row r="1666" spans="1:3" x14ac:dyDescent="0.2">
      <c r="A1666" t="s">
        <v>114</v>
      </c>
      <c r="B1666">
        <v>20476.782090297002</v>
      </c>
      <c r="C1666">
        <v>8.7304778099060005</v>
      </c>
    </row>
    <row r="1667" spans="1:3" x14ac:dyDescent="0.2">
      <c r="A1667" t="s">
        <v>711</v>
      </c>
      <c r="B1667">
        <v>18869.7445849006</v>
      </c>
      <c r="C1667">
        <v>3.8122038841247501</v>
      </c>
    </row>
    <row r="1668" spans="1:3" x14ac:dyDescent="0.2">
      <c r="A1668" t="s">
        <v>231</v>
      </c>
      <c r="B1668">
        <v>24713.6611517618</v>
      </c>
      <c r="C1668">
        <v>4.0408251285552899</v>
      </c>
    </row>
    <row r="1669" spans="1:3" x14ac:dyDescent="0.2">
      <c r="A1669" t="s">
        <v>295</v>
      </c>
      <c r="B1669">
        <v>19665.295559269998</v>
      </c>
      <c r="C1669">
        <v>3.80440974235534</v>
      </c>
    </row>
    <row r="1670" spans="1:3" x14ac:dyDescent="0.2">
      <c r="A1670" t="s">
        <v>1103</v>
      </c>
      <c r="B1670">
        <v>19396.7732189419</v>
      </c>
      <c r="C1670">
        <v>3.66938924789428</v>
      </c>
    </row>
    <row r="1671" spans="1:3" x14ac:dyDescent="0.2">
      <c r="A1671" t="s">
        <v>56</v>
      </c>
      <c r="B1671">
        <v>19107.7147336282</v>
      </c>
      <c r="C1671">
        <v>4.8533570766448904</v>
      </c>
    </row>
    <row r="1672" spans="1:3" x14ac:dyDescent="0.2">
      <c r="A1672" t="s">
        <v>1102</v>
      </c>
      <c r="B1672">
        <v>26212.035176645299</v>
      </c>
      <c r="C1672">
        <v>3.8931078910827601</v>
      </c>
    </row>
    <row r="1673" spans="1:3" x14ac:dyDescent="0.2">
      <c r="A1673" t="s">
        <v>532</v>
      </c>
      <c r="B1673">
        <v>17272.335858521699</v>
      </c>
      <c r="C1673">
        <v>4.7050831317901602</v>
      </c>
    </row>
    <row r="1674" spans="1:3" x14ac:dyDescent="0.2">
      <c r="A1674" t="s">
        <v>268</v>
      </c>
      <c r="B1674">
        <v>19755.1976044966</v>
      </c>
      <c r="C1674">
        <v>3.6686708927154501</v>
      </c>
    </row>
    <row r="1675" spans="1:3" x14ac:dyDescent="0.2">
      <c r="A1675" t="s">
        <v>31</v>
      </c>
      <c r="B1675">
        <v>24927.5581221217</v>
      </c>
      <c r="C1675">
        <v>3.68596982955932</v>
      </c>
    </row>
    <row r="1676" spans="1:3" x14ac:dyDescent="0.2">
      <c r="A1676" t="s">
        <v>3</v>
      </c>
      <c r="B1676">
        <v>19724.968552827799</v>
      </c>
      <c r="C1676">
        <v>7.1400790214538503</v>
      </c>
    </row>
    <row r="1677" spans="1:3" x14ac:dyDescent="0.2">
      <c r="A1677" t="s">
        <v>1378</v>
      </c>
      <c r="B1677">
        <v>16476.9633630514</v>
      </c>
      <c r="C1677">
        <v>5.0326428413391104</v>
      </c>
    </row>
    <row r="1678" spans="1:3" x14ac:dyDescent="0.2">
      <c r="A1678" t="s">
        <v>264</v>
      </c>
      <c r="B1678">
        <v>19510.518978388402</v>
      </c>
      <c r="C1678">
        <v>3.8069279193878098</v>
      </c>
    </row>
    <row r="1679" spans="1:3" x14ac:dyDescent="0.2">
      <c r="A1679" t="s">
        <v>1209</v>
      </c>
      <c r="B1679">
        <v>20015.947752824901</v>
      </c>
      <c r="C1679">
        <v>4.0538840293884197</v>
      </c>
    </row>
    <row r="1680" spans="1:3" x14ac:dyDescent="0.2">
      <c r="A1680" t="s">
        <v>138</v>
      </c>
      <c r="B1680">
        <v>19507.086877505099</v>
      </c>
      <c r="C1680">
        <v>3.6953873634338299</v>
      </c>
    </row>
    <row r="1681" spans="1:3" x14ac:dyDescent="0.2">
      <c r="A1681" t="s">
        <v>1142</v>
      </c>
      <c r="B1681">
        <v>17004.168568379599</v>
      </c>
      <c r="C1681">
        <v>3.65305495262146</v>
      </c>
    </row>
    <row r="1682" spans="1:3" x14ac:dyDescent="0.2">
      <c r="A1682" t="s">
        <v>1031</v>
      </c>
      <c r="B1682">
        <v>20262.093233628799</v>
      </c>
      <c r="C1682">
        <v>3.8256258964538499</v>
      </c>
    </row>
    <row r="1683" spans="1:3" x14ac:dyDescent="0.2">
      <c r="A1683" t="s">
        <v>160</v>
      </c>
      <c r="B1683">
        <v>24958.4657510135</v>
      </c>
      <c r="C1683">
        <v>5.3082759380340496</v>
      </c>
    </row>
    <row r="1684" spans="1:3" x14ac:dyDescent="0.2">
      <c r="A1684" t="s">
        <v>1544</v>
      </c>
      <c r="B1684">
        <v>16867.247914232601</v>
      </c>
      <c r="C1684">
        <v>3.6514759063720699</v>
      </c>
    </row>
    <row r="1685" spans="1:3" x14ac:dyDescent="0.2">
      <c r="A1685" t="s">
        <v>849</v>
      </c>
      <c r="B1685">
        <v>23123.280302671301</v>
      </c>
      <c r="C1685">
        <v>3.4518070220947199</v>
      </c>
    </row>
    <row r="1686" spans="1:3" x14ac:dyDescent="0.2">
      <c r="A1686" t="s">
        <v>285</v>
      </c>
      <c r="B1686">
        <v>18685.414437871899</v>
      </c>
      <c r="C1686">
        <v>3.91356205940246</v>
      </c>
    </row>
    <row r="1687" spans="1:3" x14ac:dyDescent="0.2">
      <c r="A1687" t="s">
        <v>478</v>
      </c>
      <c r="B1687">
        <v>23718.190111353299</v>
      </c>
      <c r="C1687">
        <v>3.5698778629302899</v>
      </c>
    </row>
    <row r="1688" spans="1:3" x14ac:dyDescent="0.2">
      <c r="A1688" t="s">
        <v>1035</v>
      </c>
      <c r="B1688">
        <v>23908.9313003147</v>
      </c>
      <c r="C1688">
        <v>3.6401708126068102</v>
      </c>
    </row>
    <row r="1689" spans="1:3" x14ac:dyDescent="0.2">
      <c r="A1689" t="s">
        <v>1346</v>
      </c>
      <c r="B1689">
        <v>17700.655864780299</v>
      </c>
      <c r="C1689">
        <v>4.3505518436431796</v>
      </c>
    </row>
    <row r="1690" spans="1:3" x14ac:dyDescent="0.2">
      <c r="A1690" t="s">
        <v>804</v>
      </c>
      <c r="B1690">
        <v>18034.211566429301</v>
      </c>
      <c r="C1690">
        <v>3.6227316856384202</v>
      </c>
    </row>
    <row r="1691" spans="1:3" x14ac:dyDescent="0.2">
      <c r="A1691" t="s">
        <v>654</v>
      </c>
      <c r="B1691">
        <v>17277.471168644799</v>
      </c>
      <c r="C1691">
        <v>3.4726369380950901</v>
      </c>
    </row>
    <row r="1692" spans="1:3" x14ac:dyDescent="0.2">
      <c r="A1692" t="s">
        <v>1152</v>
      </c>
      <c r="B1692">
        <v>23754.2320084122</v>
      </c>
      <c r="C1692">
        <v>3.5322492122650102</v>
      </c>
    </row>
    <row r="1693" spans="1:3" x14ac:dyDescent="0.2">
      <c r="A1693" t="s">
        <v>1513</v>
      </c>
      <c r="B1693">
        <v>24085.402015905001</v>
      </c>
      <c r="C1693">
        <v>6.2782080173492396</v>
      </c>
    </row>
    <row r="1694" spans="1:3" x14ac:dyDescent="0.2">
      <c r="A1694" t="s">
        <v>845</v>
      </c>
      <c r="B1694">
        <v>23362.960434100001</v>
      </c>
      <c r="C1694">
        <v>3.7710609436035099</v>
      </c>
    </row>
    <row r="1695" spans="1:3" x14ac:dyDescent="0.2">
      <c r="A1695" t="s">
        <v>1314</v>
      </c>
      <c r="B1695">
        <v>23916.120554001802</v>
      </c>
      <c r="C1695">
        <v>4.5527501106262198</v>
      </c>
    </row>
    <row r="1696" spans="1:3" x14ac:dyDescent="0.2">
      <c r="A1696" t="s">
        <v>202</v>
      </c>
      <c r="B1696">
        <v>22924.487587314801</v>
      </c>
      <c r="C1696">
        <v>3.7482531070709202</v>
      </c>
    </row>
    <row r="1697" spans="1:3" x14ac:dyDescent="0.2">
      <c r="A1697" t="s">
        <v>117</v>
      </c>
      <c r="B1697">
        <v>16481.8976961761</v>
      </c>
      <c r="C1697">
        <v>5.6743168830871502</v>
      </c>
    </row>
    <row r="1698" spans="1:3" x14ac:dyDescent="0.2">
      <c r="A1698" t="s">
        <v>672</v>
      </c>
      <c r="B1698">
        <v>16651.023559789101</v>
      </c>
      <c r="C1698">
        <v>3.5465919971465998</v>
      </c>
    </row>
    <row r="1699" spans="1:3" x14ac:dyDescent="0.2">
      <c r="A1699" t="s">
        <v>1539</v>
      </c>
      <c r="B1699">
        <v>16827.388169188001</v>
      </c>
      <c r="C1699">
        <v>3.7000548839568999</v>
      </c>
    </row>
    <row r="1700" spans="1:3" x14ac:dyDescent="0.2">
      <c r="A1700" t="s">
        <v>1045</v>
      </c>
      <c r="B1700">
        <v>24904.287583564699</v>
      </c>
      <c r="C1700">
        <v>4.0381152629852197</v>
      </c>
    </row>
    <row r="1701" spans="1:3" x14ac:dyDescent="0.2">
      <c r="A1701" t="s">
        <v>408</v>
      </c>
      <c r="B1701">
        <v>17613.498849543201</v>
      </c>
      <c r="C1701">
        <v>3.5714187622070299</v>
      </c>
    </row>
    <row r="1702" spans="1:3" x14ac:dyDescent="0.2">
      <c r="A1702" t="s">
        <v>774</v>
      </c>
      <c r="B1702">
        <v>20192.871810055101</v>
      </c>
      <c r="C1702">
        <v>3.5874741077422998</v>
      </c>
    </row>
    <row r="1703" spans="1:3" x14ac:dyDescent="0.2">
      <c r="A1703" t="s">
        <v>1971</v>
      </c>
      <c r="B1703">
        <v>23811.933953276701</v>
      </c>
      <c r="C1703">
        <v>3.7257502079010001</v>
      </c>
    </row>
    <row r="1704" spans="1:3" x14ac:dyDescent="0.2">
      <c r="A1704" t="s">
        <v>1474</v>
      </c>
      <c r="B1704">
        <v>23318.276077111401</v>
      </c>
      <c r="C1704">
        <v>6.6125009059905997</v>
      </c>
    </row>
    <row r="1705" spans="1:3" x14ac:dyDescent="0.2">
      <c r="A1705" t="s">
        <v>329</v>
      </c>
      <c r="B1705">
        <v>23893.765272472101</v>
      </c>
      <c r="C1705">
        <v>4.7202560901641801</v>
      </c>
    </row>
    <row r="1706" spans="1:3" x14ac:dyDescent="0.2">
      <c r="A1706" t="s">
        <v>349</v>
      </c>
      <c r="B1706">
        <v>20469.307990871199</v>
      </c>
      <c r="C1706">
        <v>3.8653290271759002</v>
      </c>
    </row>
    <row r="1707" spans="1:3" x14ac:dyDescent="0.2">
      <c r="A1707" t="s">
        <v>1</v>
      </c>
      <c r="B1707">
        <v>20859.488502072199</v>
      </c>
      <c r="C1707">
        <v>4.2888779640197701</v>
      </c>
    </row>
    <row r="1708" spans="1:3" x14ac:dyDescent="0.2">
      <c r="A1708" t="s">
        <v>812</v>
      </c>
      <c r="B1708">
        <v>24763.103051972499</v>
      </c>
      <c r="C1708">
        <v>3.5859882831573402</v>
      </c>
    </row>
    <row r="1709" spans="1:3" x14ac:dyDescent="0.2">
      <c r="A1709" t="s">
        <v>1309</v>
      </c>
      <c r="B1709">
        <v>25518.3113491898</v>
      </c>
      <c r="C1709">
        <v>5.7770738601684499</v>
      </c>
    </row>
    <row r="1710" spans="1:3" x14ac:dyDescent="0.2">
      <c r="A1710" t="s">
        <v>667</v>
      </c>
      <c r="B1710">
        <v>23980.363790530999</v>
      </c>
      <c r="C1710">
        <v>3.7343859672546298</v>
      </c>
    </row>
    <row r="1711" spans="1:3" x14ac:dyDescent="0.2">
      <c r="A1711" t="s">
        <v>929</v>
      </c>
      <c r="B1711">
        <v>18582.771495683399</v>
      </c>
      <c r="C1711">
        <v>4.39784407615661</v>
      </c>
    </row>
    <row r="1712" spans="1:3" x14ac:dyDescent="0.2">
      <c r="A1712" t="s">
        <v>1306</v>
      </c>
      <c r="B1712">
        <v>20078.155780311099</v>
      </c>
      <c r="C1712">
        <v>4.5211150646209699</v>
      </c>
    </row>
    <row r="1713" spans="1:3" x14ac:dyDescent="0.2">
      <c r="A1713" t="s">
        <v>1398</v>
      </c>
      <c r="B1713">
        <v>17582.014754211101</v>
      </c>
      <c r="C1713">
        <v>3.7425560951232901</v>
      </c>
    </row>
    <row r="1714" spans="1:3" x14ac:dyDescent="0.2">
      <c r="A1714" t="s">
        <v>770</v>
      </c>
      <c r="B1714">
        <v>20875.913655909899</v>
      </c>
      <c r="C1714">
        <v>3.70450711250305</v>
      </c>
    </row>
    <row r="1715" spans="1:3" x14ac:dyDescent="0.2">
      <c r="A1715" t="s">
        <v>1063</v>
      </c>
      <c r="B1715">
        <v>24153.826764492002</v>
      </c>
      <c r="C1715">
        <v>3.6953201293945299</v>
      </c>
    </row>
    <row r="1716" spans="1:3" x14ac:dyDescent="0.2">
      <c r="A1716" t="s">
        <v>1422</v>
      </c>
      <c r="B1716">
        <v>23349.549267324001</v>
      </c>
      <c r="C1716">
        <v>3.6259281635284402</v>
      </c>
    </row>
    <row r="1717" spans="1:3" x14ac:dyDescent="0.2">
      <c r="A1717" t="s">
        <v>1121</v>
      </c>
      <c r="B1717">
        <v>20448.182853723101</v>
      </c>
      <c r="C1717">
        <v>3.6329689025878902</v>
      </c>
    </row>
    <row r="1718" spans="1:3" x14ac:dyDescent="0.2">
      <c r="A1718" t="s">
        <v>399</v>
      </c>
      <c r="B1718">
        <v>20582.194281102398</v>
      </c>
      <c r="C1718">
        <v>4.6772117614745996</v>
      </c>
    </row>
    <row r="1719" spans="1:3" x14ac:dyDescent="0.2">
      <c r="A1719" t="s">
        <v>577</v>
      </c>
      <c r="B1719">
        <v>25786.562486865099</v>
      </c>
      <c r="C1719">
        <v>3.6524069309234601</v>
      </c>
    </row>
    <row r="1720" spans="1:3" x14ac:dyDescent="0.2">
      <c r="A1720" t="s">
        <v>980</v>
      </c>
      <c r="B1720">
        <v>17230.180468496001</v>
      </c>
      <c r="C1720">
        <v>3.6677110195159899</v>
      </c>
    </row>
    <row r="1721" spans="1:3" x14ac:dyDescent="0.2">
      <c r="A1721" t="s">
        <v>1496</v>
      </c>
      <c r="B1721">
        <v>24300.794137119101</v>
      </c>
      <c r="C1721">
        <v>4.0731031894683802</v>
      </c>
    </row>
    <row r="1722" spans="1:3" x14ac:dyDescent="0.2">
      <c r="A1722" t="s">
        <v>1202</v>
      </c>
      <c r="B1722">
        <v>20055.424439733099</v>
      </c>
      <c r="C1722">
        <v>3.8917808532714799</v>
      </c>
    </row>
    <row r="1723" spans="1:3" x14ac:dyDescent="0.2">
      <c r="A1723" t="s">
        <v>979</v>
      </c>
      <c r="B1723">
        <v>19165.3134721569</v>
      </c>
      <c r="C1723">
        <v>3.8608539104461599</v>
      </c>
    </row>
    <row r="1724" spans="1:3" x14ac:dyDescent="0.2">
      <c r="A1724" t="s">
        <v>1375</v>
      </c>
      <c r="B1724">
        <v>24258.773580754601</v>
      </c>
      <c r="C1724">
        <v>5.5517098903655997</v>
      </c>
    </row>
    <row r="1725" spans="1:3" x14ac:dyDescent="0.2">
      <c r="A1725" t="s">
        <v>1067</v>
      </c>
      <c r="B1725">
        <v>24421.294489591201</v>
      </c>
      <c r="C1725">
        <v>3.5918841361999498</v>
      </c>
    </row>
    <row r="1726" spans="1:3" x14ac:dyDescent="0.2">
      <c r="A1726" t="s">
        <v>670</v>
      </c>
      <c r="B1726">
        <v>23695.3432366089</v>
      </c>
      <c r="C1726">
        <v>3.7723348140716499</v>
      </c>
    </row>
    <row r="1727" spans="1:3" x14ac:dyDescent="0.2">
      <c r="A1727" t="s">
        <v>1550</v>
      </c>
      <c r="B1727">
        <v>17844.7043924395</v>
      </c>
      <c r="C1727">
        <v>3.7888920307159402</v>
      </c>
    </row>
    <row r="1728" spans="1:3" x14ac:dyDescent="0.2">
      <c r="A1728" t="s">
        <v>1342</v>
      </c>
      <c r="B1728">
        <v>20443.084215315499</v>
      </c>
      <c r="C1728">
        <v>3.8097012042999201</v>
      </c>
    </row>
    <row r="1729" spans="1:3" x14ac:dyDescent="0.2">
      <c r="A1729" t="s">
        <v>539</v>
      </c>
      <c r="B1729">
        <v>16613.625735093501</v>
      </c>
      <c r="C1729">
        <v>3.4878988265991202</v>
      </c>
    </row>
    <row r="1730" spans="1:3" x14ac:dyDescent="0.2">
      <c r="A1730" t="s">
        <v>1137</v>
      </c>
      <c r="B1730">
        <v>16775.374058380901</v>
      </c>
      <c r="C1730">
        <v>3.4566979408264098</v>
      </c>
    </row>
    <row r="1731" spans="1:3" x14ac:dyDescent="0.2">
      <c r="A1731" t="s">
        <v>1291</v>
      </c>
      <c r="B1731">
        <v>19524.289533904699</v>
      </c>
      <c r="C1731">
        <v>5.3567910194396902</v>
      </c>
    </row>
    <row r="1732" spans="1:3" x14ac:dyDescent="0.2">
      <c r="A1732" t="s">
        <v>385</v>
      </c>
      <c r="B1732">
        <v>20060.8172364579</v>
      </c>
      <c r="C1732">
        <v>3.8402831554412802</v>
      </c>
    </row>
    <row r="1733" spans="1:3" x14ac:dyDescent="0.2">
      <c r="A1733" t="s">
        <v>1404</v>
      </c>
      <c r="B1733">
        <v>19730.5424913237</v>
      </c>
      <c r="C1733">
        <v>3.6945350170135498</v>
      </c>
    </row>
    <row r="1734" spans="1:3" x14ac:dyDescent="0.2">
      <c r="A1734" t="s">
        <v>1277</v>
      </c>
      <c r="B1734">
        <v>19141.979609727001</v>
      </c>
      <c r="C1734">
        <v>5.30515384674072</v>
      </c>
    </row>
    <row r="1735" spans="1:3" x14ac:dyDescent="0.2">
      <c r="A1735" t="s">
        <v>407</v>
      </c>
      <c r="B1735">
        <v>19951.2396870183</v>
      </c>
      <c r="C1735">
        <v>3.3770120143890301</v>
      </c>
    </row>
    <row r="1736" spans="1:3" x14ac:dyDescent="0.2">
      <c r="A1736" t="s">
        <v>932</v>
      </c>
      <c r="B1736">
        <v>17202.645302042201</v>
      </c>
      <c r="C1736">
        <v>3.6458878517150799</v>
      </c>
    </row>
    <row r="1737" spans="1:3" x14ac:dyDescent="0.2">
      <c r="A1737" t="s">
        <v>1261</v>
      </c>
      <c r="B1737">
        <v>22344.5847429924</v>
      </c>
      <c r="C1737">
        <v>4.2251281738281197</v>
      </c>
    </row>
    <row r="1738" spans="1:3" x14ac:dyDescent="0.2">
      <c r="A1738" t="s">
        <v>891</v>
      </c>
      <c r="B1738">
        <v>19309.5230192323</v>
      </c>
      <c r="C1738">
        <v>7.3331661224365199</v>
      </c>
    </row>
    <row r="1739" spans="1:3" x14ac:dyDescent="0.2">
      <c r="A1739" t="s">
        <v>968</v>
      </c>
      <c r="B1739">
        <v>24863.681024285499</v>
      </c>
      <c r="C1739">
        <v>4.02435302734375</v>
      </c>
    </row>
    <row r="1740" spans="1:3" x14ac:dyDescent="0.2">
      <c r="A1740" t="s">
        <v>1130</v>
      </c>
      <c r="B1740">
        <v>19629.579259796199</v>
      </c>
      <c r="C1740">
        <v>3.5665187835693302</v>
      </c>
    </row>
    <row r="1741" spans="1:3" x14ac:dyDescent="0.2">
      <c r="A1741" t="s">
        <v>1134</v>
      </c>
      <c r="B1741">
        <v>16807.318716322301</v>
      </c>
      <c r="C1741">
        <v>3.3819477558135902</v>
      </c>
    </row>
    <row r="1742" spans="1:3" x14ac:dyDescent="0.2">
      <c r="A1742" t="s">
        <v>997</v>
      </c>
      <c r="B1742">
        <v>17881.991227509199</v>
      </c>
      <c r="C1742">
        <v>3.82126784324646</v>
      </c>
    </row>
    <row r="1743" spans="1:3" x14ac:dyDescent="0.2">
      <c r="A1743" t="s">
        <v>527</v>
      </c>
      <c r="B1743">
        <v>16244.028242399399</v>
      </c>
      <c r="C1743">
        <v>3.4361381530761701</v>
      </c>
    </row>
    <row r="1744" spans="1:3" x14ac:dyDescent="0.2">
      <c r="A1744" t="s">
        <v>1383</v>
      </c>
      <c r="B1744">
        <v>21617.765931751699</v>
      </c>
      <c r="C1744">
        <v>3.67649102210998</v>
      </c>
    </row>
    <row r="1745" spans="1:3" x14ac:dyDescent="0.2">
      <c r="A1745" t="s">
        <v>644</v>
      </c>
      <c r="B1745">
        <v>20047.3378194385</v>
      </c>
      <c r="C1745">
        <v>3.5980038642883301</v>
      </c>
    </row>
    <row r="1746" spans="1:3" x14ac:dyDescent="0.2">
      <c r="A1746" t="s">
        <v>145</v>
      </c>
      <c r="B1746">
        <v>19746.3631084884</v>
      </c>
      <c r="C1746">
        <v>4.0203399658203098</v>
      </c>
    </row>
    <row r="1747" spans="1:3" x14ac:dyDescent="0.2">
      <c r="A1747" t="s">
        <v>1073</v>
      </c>
      <c r="B1747">
        <v>17827.8802262801</v>
      </c>
      <c r="C1747">
        <v>3.4152469635009699</v>
      </c>
    </row>
    <row r="1748" spans="1:3" x14ac:dyDescent="0.2">
      <c r="A1748" t="s">
        <v>945</v>
      </c>
      <c r="B1748">
        <v>19010.205169384099</v>
      </c>
      <c r="C1748">
        <v>3.73324394226074</v>
      </c>
    </row>
    <row r="1749" spans="1:3" x14ac:dyDescent="0.2">
      <c r="A1749" t="s">
        <v>42</v>
      </c>
      <c r="B1749">
        <v>23680.942112139499</v>
      </c>
      <c r="C1749">
        <v>3.67905402183532</v>
      </c>
    </row>
    <row r="1750" spans="1:3" x14ac:dyDescent="0.2">
      <c r="A1750" t="s">
        <v>92</v>
      </c>
      <c r="B1750">
        <v>23329.0052704886</v>
      </c>
      <c r="C1750">
        <v>3.64033007621765</v>
      </c>
    </row>
    <row r="1751" spans="1:3" x14ac:dyDescent="0.2">
      <c r="A1751" t="s">
        <v>413</v>
      </c>
      <c r="B1751">
        <v>24063.2763050758</v>
      </c>
      <c r="C1751">
        <v>3.5504450798034601</v>
      </c>
    </row>
    <row r="1752" spans="1:3" x14ac:dyDescent="0.2">
      <c r="A1752" t="s">
        <v>455</v>
      </c>
      <c r="B1752">
        <v>23995.290781533698</v>
      </c>
      <c r="C1752">
        <v>5.3443078994750897</v>
      </c>
    </row>
    <row r="1753" spans="1:3" x14ac:dyDescent="0.2">
      <c r="A1753" t="s">
        <v>437</v>
      </c>
      <c r="B1753">
        <v>16552.370381638299</v>
      </c>
      <c r="C1753">
        <v>3.6260700225829998</v>
      </c>
    </row>
    <row r="1754" spans="1:3" x14ac:dyDescent="0.2">
      <c r="A1754" t="s">
        <v>1333</v>
      </c>
      <c r="B1754">
        <v>21441.4055746985</v>
      </c>
      <c r="C1754">
        <v>3.7460331916809002</v>
      </c>
    </row>
    <row r="1755" spans="1:3" x14ac:dyDescent="0.2">
      <c r="A1755" t="s">
        <v>32</v>
      </c>
      <c r="B1755">
        <v>24110.041745510898</v>
      </c>
      <c r="C1755">
        <v>3.8330309391021702</v>
      </c>
    </row>
    <row r="1756" spans="1:3" x14ac:dyDescent="0.2">
      <c r="A1756" t="s">
        <v>716</v>
      </c>
      <c r="B1756">
        <v>17843.011093982899</v>
      </c>
      <c r="C1756">
        <v>3.4819118976593</v>
      </c>
    </row>
    <row r="1757" spans="1:3" x14ac:dyDescent="0.2">
      <c r="A1757" t="s">
        <v>2021</v>
      </c>
      <c r="B1757">
        <v>17211.975621606001</v>
      </c>
      <c r="C1757">
        <v>5.6184372901916504</v>
      </c>
    </row>
    <row r="1758" spans="1:3" x14ac:dyDescent="0.2">
      <c r="A1758" t="s">
        <v>583</v>
      </c>
      <c r="B1758">
        <v>17841.1924340601</v>
      </c>
      <c r="C1758">
        <v>3.4022400379180899</v>
      </c>
    </row>
    <row r="1759" spans="1:3" x14ac:dyDescent="0.2">
      <c r="A1759" t="s">
        <v>1548</v>
      </c>
      <c r="B1759">
        <v>23796.005411415001</v>
      </c>
      <c r="C1759">
        <v>3.7095711231231601</v>
      </c>
    </row>
    <row r="1760" spans="1:3" x14ac:dyDescent="0.2">
      <c r="A1760" t="s">
        <v>1409</v>
      </c>
      <c r="B1760">
        <v>16882.837615520599</v>
      </c>
      <c r="C1760">
        <v>3.8668930530547998</v>
      </c>
    </row>
    <row r="1761" spans="1:3" x14ac:dyDescent="0.2">
      <c r="A1761" t="s">
        <v>557</v>
      </c>
      <c r="B1761">
        <v>17658.472331759302</v>
      </c>
      <c r="C1761">
        <v>3.4745221138000399</v>
      </c>
    </row>
    <row r="1762" spans="1:3" x14ac:dyDescent="0.2">
      <c r="A1762" t="s">
        <v>124</v>
      </c>
      <c r="B1762">
        <v>16514.2651268113</v>
      </c>
      <c r="C1762">
        <v>3.6925201416015598</v>
      </c>
    </row>
    <row r="1763" spans="1:3" x14ac:dyDescent="0.2">
      <c r="A1763" t="s">
        <v>1452</v>
      </c>
      <c r="B1763">
        <v>17199.7907469655</v>
      </c>
      <c r="C1763">
        <v>4.4633767604827801</v>
      </c>
    </row>
    <row r="1764" spans="1:3" x14ac:dyDescent="0.2">
      <c r="A1764" t="s">
        <v>698</v>
      </c>
      <c r="B1764">
        <v>17738.319514498002</v>
      </c>
      <c r="C1764">
        <v>3.5574462413787802</v>
      </c>
    </row>
    <row r="1765" spans="1:3" x14ac:dyDescent="0.2">
      <c r="A1765" t="s">
        <v>1382</v>
      </c>
      <c r="B1765">
        <v>24229.225013778501</v>
      </c>
      <c r="C1765">
        <v>4.63539719581604</v>
      </c>
    </row>
    <row r="1766" spans="1:3" x14ac:dyDescent="0.2">
      <c r="A1766" t="s">
        <v>1028</v>
      </c>
      <c r="B1766">
        <v>20301.024218885999</v>
      </c>
      <c r="C1766">
        <v>3.5950777530670099</v>
      </c>
    </row>
    <row r="1767" spans="1:3" x14ac:dyDescent="0.2">
      <c r="A1767" t="s">
        <v>1259</v>
      </c>
      <c r="B1767">
        <v>20022.259213846799</v>
      </c>
      <c r="C1767">
        <v>5.0346431732177699</v>
      </c>
    </row>
    <row r="1768" spans="1:3" x14ac:dyDescent="0.2">
      <c r="A1768" t="s">
        <v>843</v>
      </c>
      <c r="B1768">
        <v>22915.546407165399</v>
      </c>
      <c r="C1768">
        <v>3.5703558921813898</v>
      </c>
    </row>
    <row r="1769" spans="1:3" x14ac:dyDescent="0.2">
      <c r="A1769" t="s">
        <v>1301</v>
      </c>
      <c r="B1769">
        <v>19866.9623915466</v>
      </c>
      <c r="C1769">
        <v>4.7133030891418404</v>
      </c>
    </row>
    <row r="1770" spans="1:3" x14ac:dyDescent="0.2">
      <c r="A1770" t="s">
        <v>1279</v>
      </c>
      <c r="B1770">
        <v>23738.710653072802</v>
      </c>
      <c r="C1770">
        <v>6.0618929862976003</v>
      </c>
    </row>
    <row r="1771" spans="1:3" x14ac:dyDescent="0.2">
      <c r="A1771" t="s">
        <v>826</v>
      </c>
      <c r="B1771">
        <v>17493.260803298799</v>
      </c>
      <c r="C1771">
        <v>3.4195797443389799</v>
      </c>
    </row>
    <row r="1772" spans="1:3" x14ac:dyDescent="0.2">
      <c r="A1772" t="s">
        <v>1995</v>
      </c>
      <c r="B1772">
        <v>18154.8675923718</v>
      </c>
      <c r="C1772">
        <v>3.6944832801818799</v>
      </c>
    </row>
    <row r="1773" spans="1:3" x14ac:dyDescent="0.2">
      <c r="A1773" t="s">
        <v>1066</v>
      </c>
      <c r="B1773">
        <v>16710.5983602253</v>
      </c>
      <c r="C1773">
        <v>3.74248170852661</v>
      </c>
    </row>
    <row r="1774" spans="1:3" x14ac:dyDescent="0.2">
      <c r="A1774" t="s">
        <v>996</v>
      </c>
      <c r="B1774">
        <v>20744.395446966701</v>
      </c>
      <c r="C1774">
        <v>3.7546510696411102</v>
      </c>
    </row>
    <row r="1775" spans="1:3" x14ac:dyDescent="0.2">
      <c r="A1775" t="s">
        <v>265</v>
      </c>
      <c r="B1775">
        <v>24420.367960600099</v>
      </c>
      <c r="C1775">
        <v>3.87254285812377</v>
      </c>
    </row>
    <row r="1776" spans="1:3" x14ac:dyDescent="0.2">
      <c r="A1776" t="s">
        <v>468</v>
      </c>
      <c r="B1776">
        <v>23942.8570753487</v>
      </c>
      <c r="C1776">
        <v>4.9900641441345197</v>
      </c>
    </row>
    <row r="1777" spans="1:3" x14ac:dyDescent="0.2">
      <c r="A1777" t="s">
        <v>1318</v>
      </c>
      <c r="B1777">
        <v>16776.618196907999</v>
      </c>
      <c r="C1777">
        <v>6.3721909523010201</v>
      </c>
    </row>
    <row r="1778" spans="1:3" x14ac:dyDescent="0.2">
      <c r="A1778" t="s">
        <v>1560</v>
      </c>
      <c r="B1778">
        <v>23469.452138427099</v>
      </c>
      <c r="C1778">
        <v>3.6734669208526598</v>
      </c>
    </row>
    <row r="1779" spans="1:3" x14ac:dyDescent="0.2">
      <c r="A1779" t="s">
        <v>734</v>
      </c>
      <c r="B1779">
        <v>24059.0790090312</v>
      </c>
      <c r="C1779">
        <v>3.6202523708343501</v>
      </c>
    </row>
    <row r="1780" spans="1:3" x14ac:dyDescent="0.2">
      <c r="A1780" t="s">
        <v>20</v>
      </c>
      <c r="B1780">
        <v>16422.078970713901</v>
      </c>
      <c r="C1780">
        <v>3.4547810554504301</v>
      </c>
    </row>
    <row r="1781" spans="1:3" x14ac:dyDescent="0.2">
      <c r="A1781" t="s">
        <v>1363</v>
      </c>
      <c r="B1781">
        <v>23628.967143448699</v>
      </c>
      <c r="C1781">
        <v>5.0900888442993102</v>
      </c>
    </row>
    <row r="1782" spans="1:3" x14ac:dyDescent="0.2">
      <c r="A1782" t="s">
        <v>900</v>
      </c>
      <c r="B1782">
        <v>23441.2498583694</v>
      </c>
      <c r="C1782">
        <v>3.4695069789886399</v>
      </c>
    </row>
    <row r="1783" spans="1:3" x14ac:dyDescent="0.2">
      <c r="A1783" t="s">
        <v>334</v>
      </c>
      <c r="B1783">
        <v>17333.627828980199</v>
      </c>
      <c r="C1783">
        <v>6.1570408344268799</v>
      </c>
    </row>
    <row r="1784" spans="1:3" x14ac:dyDescent="0.2">
      <c r="A1784" t="s">
        <v>1091</v>
      </c>
      <c r="B1784">
        <v>19939.825256368498</v>
      </c>
      <c r="C1784">
        <v>3.5455129146575901</v>
      </c>
    </row>
    <row r="1785" spans="1:3" x14ac:dyDescent="0.2">
      <c r="A1785" t="s">
        <v>1104</v>
      </c>
      <c r="B1785">
        <v>17603.9121176796</v>
      </c>
      <c r="C1785">
        <v>3.5469722747802699</v>
      </c>
    </row>
    <row r="1786" spans="1:3" x14ac:dyDescent="0.2">
      <c r="A1786" t="s">
        <v>1416</v>
      </c>
      <c r="B1786">
        <v>17690.975053227001</v>
      </c>
      <c r="C1786">
        <v>3.8904619216918901</v>
      </c>
    </row>
    <row r="1787" spans="1:3" x14ac:dyDescent="0.2">
      <c r="A1787" t="s">
        <v>744</v>
      </c>
      <c r="B1787">
        <v>24877.9502794201</v>
      </c>
      <c r="C1787">
        <v>3.5374889373779199</v>
      </c>
    </row>
    <row r="1788" spans="1:3" x14ac:dyDescent="0.2">
      <c r="A1788" t="s">
        <v>332</v>
      </c>
      <c r="B1788">
        <v>22385.665772949498</v>
      </c>
      <c r="C1788">
        <v>3.7145409584045401</v>
      </c>
    </row>
    <row r="1789" spans="1:3" x14ac:dyDescent="0.2">
      <c r="A1789" t="s">
        <v>865</v>
      </c>
      <c r="B1789">
        <v>24366.588203864201</v>
      </c>
      <c r="C1789">
        <v>4.6320531368255597</v>
      </c>
    </row>
    <row r="1790" spans="1:3" x14ac:dyDescent="0.2">
      <c r="A1790" t="s">
        <v>1233</v>
      </c>
      <c r="B1790">
        <v>17787.4273572401</v>
      </c>
      <c r="C1790">
        <v>3.4924690723419101</v>
      </c>
    </row>
    <row r="1791" spans="1:3" x14ac:dyDescent="0.2">
      <c r="A1791" t="s">
        <v>1245</v>
      </c>
      <c r="B1791">
        <v>18999.148070880299</v>
      </c>
      <c r="C1791">
        <v>4.2482039928436199</v>
      </c>
    </row>
    <row r="1792" spans="1:3" x14ac:dyDescent="0.2">
      <c r="A1792" t="s">
        <v>299</v>
      </c>
      <c r="B1792">
        <v>20169.513067940701</v>
      </c>
      <c r="C1792">
        <v>3.5063700675964302</v>
      </c>
    </row>
    <row r="1793" spans="1:3" x14ac:dyDescent="0.2">
      <c r="A1793" t="s">
        <v>710</v>
      </c>
      <c r="B1793">
        <v>19909.347308950499</v>
      </c>
      <c r="C1793">
        <v>3.4238688945770201</v>
      </c>
    </row>
    <row r="1794" spans="1:3" x14ac:dyDescent="0.2">
      <c r="A1794" t="s">
        <v>745</v>
      </c>
      <c r="B1794">
        <v>18170.793548493999</v>
      </c>
      <c r="C1794">
        <v>3.4830088615417401</v>
      </c>
    </row>
    <row r="1795" spans="1:3" x14ac:dyDescent="0.2">
      <c r="A1795" t="s">
        <v>1090</v>
      </c>
      <c r="B1795">
        <v>17011.607926711298</v>
      </c>
      <c r="C1795">
        <v>3.5897247791290199</v>
      </c>
    </row>
    <row r="1796" spans="1:3" x14ac:dyDescent="0.2">
      <c r="A1796" t="s">
        <v>574</v>
      </c>
      <c r="B1796">
        <v>16657.574869141699</v>
      </c>
      <c r="C1796">
        <v>3.4375760555267298</v>
      </c>
    </row>
    <row r="1797" spans="1:3" x14ac:dyDescent="0.2">
      <c r="A1797" t="s">
        <v>1027</v>
      </c>
      <c r="B1797">
        <v>16864.922816825201</v>
      </c>
      <c r="C1797">
        <v>3.7419588565826398</v>
      </c>
    </row>
    <row r="1798" spans="1:3" x14ac:dyDescent="0.2">
      <c r="A1798" t="s">
        <v>351</v>
      </c>
      <c r="B1798">
        <v>20025.996962832502</v>
      </c>
      <c r="C1798">
        <v>3.6321058273315399</v>
      </c>
    </row>
    <row r="1799" spans="1:3" x14ac:dyDescent="0.2">
      <c r="A1799" t="s">
        <v>1269</v>
      </c>
      <c r="B1799">
        <v>24850.278343818602</v>
      </c>
      <c r="C1799">
        <v>9.1162362098693794</v>
      </c>
    </row>
    <row r="1800" spans="1:3" x14ac:dyDescent="0.2">
      <c r="A1800" t="s">
        <v>64</v>
      </c>
      <c r="B1800">
        <v>18157.7178912462</v>
      </c>
      <c r="C1800">
        <v>3.43677425384521</v>
      </c>
    </row>
    <row r="1801" spans="1:3" x14ac:dyDescent="0.2">
      <c r="A1801" t="s">
        <v>600</v>
      </c>
      <c r="B1801">
        <v>34754.685601375699</v>
      </c>
      <c r="C1801">
        <v>8.2082340717315603</v>
      </c>
    </row>
    <row r="1802" spans="1:3" x14ac:dyDescent="0.2">
      <c r="A1802" t="s">
        <v>1181</v>
      </c>
      <c r="B1802">
        <v>27851.569018835598</v>
      </c>
      <c r="C1802">
        <v>8.0765008926391602</v>
      </c>
    </row>
    <row r="1803" spans="1:3" x14ac:dyDescent="0.2">
      <c r="A1803" t="s">
        <v>52</v>
      </c>
      <c r="B1803">
        <v>34446.9507868242</v>
      </c>
      <c r="C1803">
        <v>8.9883198738098091</v>
      </c>
    </row>
    <row r="1804" spans="1:3" x14ac:dyDescent="0.2">
      <c r="A1804" t="s">
        <v>229</v>
      </c>
      <c r="B1804">
        <v>22918.5662614211</v>
      </c>
      <c r="C1804">
        <v>8.4898447990417392</v>
      </c>
    </row>
    <row r="1805" spans="1:3" x14ac:dyDescent="0.2">
      <c r="A1805" t="s">
        <v>1553</v>
      </c>
      <c r="B1805">
        <v>28250.683327914499</v>
      </c>
      <c r="C1805">
        <v>11.387506961822501</v>
      </c>
    </row>
    <row r="1806" spans="1:3" x14ac:dyDescent="0.2">
      <c r="A1806" t="s">
        <v>1464</v>
      </c>
      <c r="B1806">
        <v>33908.528976988302</v>
      </c>
      <c r="C1806">
        <v>10.8684251308441</v>
      </c>
    </row>
    <row r="1807" spans="1:3" x14ac:dyDescent="0.2">
      <c r="A1807" t="s">
        <v>784</v>
      </c>
      <c r="B1807">
        <v>32701.913833549999</v>
      </c>
      <c r="C1807">
        <v>6.8519268035888601</v>
      </c>
    </row>
    <row r="1808" spans="1:3" x14ac:dyDescent="0.2">
      <c r="A1808" t="s">
        <v>1260</v>
      </c>
      <c r="B1808">
        <v>35992.703085534798</v>
      </c>
      <c r="C1808">
        <v>9.1236207485198904</v>
      </c>
    </row>
    <row r="1809" spans="1:3" x14ac:dyDescent="0.2">
      <c r="A1809" t="s">
        <v>2003</v>
      </c>
      <c r="B1809">
        <v>24043.292650320102</v>
      </c>
      <c r="C1809">
        <v>16.401004791259702</v>
      </c>
    </row>
    <row r="1810" spans="1:3" x14ac:dyDescent="0.2">
      <c r="A1810" t="s">
        <v>973</v>
      </c>
      <c r="B1810">
        <v>26450.035212680599</v>
      </c>
      <c r="C1810">
        <v>9.4232180118560702</v>
      </c>
    </row>
    <row r="1811" spans="1:3" x14ac:dyDescent="0.2">
      <c r="A1811" t="s">
        <v>1450</v>
      </c>
      <c r="B1811">
        <v>25774.801560079901</v>
      </c>
      <c r="C1811">
        <v>11.2393779754638</v>
      </c>
    </row>
    <row r="1812" spans="1:3" x14ac:dyDescent="0.2">
      <c r="A1812" t="s">
        <v>725</v>
      </c>
      <c r="B1812">
        <v>30992.279940881599</v>
      </c>
      <c r="C1812">
        <v>7.9725081920623699</v>
      </c>
    </row>
    <row r="1813" spans="1:3" x14ac:dyDescent="0.2">
      <c r="A1813" t="s">
        <v>1265</v>
      </c>
      <c r="B1813">
        <v>33581.103393016201</v>
      </c>
      <c r="C1813">
        <v>12.191113948822</v>
      </c>
    </row>
    <row r="1814" spans="1:3" x14ac:dyDescent="0.2">
      <c r="A1814" t="s">
        <v>611</v>
      </c>
      <c r="B1814">
        <v>23754.768421037199</v>
      </c>
      <c r="C1814">
        <v>7.9089820384979204</v>
      </c>
    </row>
    <row r="1815" spans="1:3" x14ac:dyDescent="0.2">
      <c r="A1815" t="s">
        <v>1344</v>
      </c>
      <c r="B1815">
        <v>33294.775991528601</v>
      </c>
      <c r="C1815">
        <v>8.0430839061737007</v>
      </c>
    </row>
    <row r="1816" spans="1:3" x14ac:dyDescent="0.2">
      <c r="A1816" t="s">
        <v>1120</v>
      </c>
      <c r="B1816">
        <v>23209.489759712</v>
      </c>
      <c r="C1816">
        <v>6.4277491569518999</v>
      </c>
    </row>
    <row r="1817" spans="1:3" x14ac:dyDescent="0.2">
      <c r="A1817" t="s">
        <v>715</v>
      </c>
      <c r="B1817">
        <v>33827.254754784597</v>
      </c>
      <c r="C1817">
        <v>8.1921651363372803</v>
      </c>
    </row>
    <row r="1818" spans="1:3" x14ac:dyDescent="0.2">
      <c r="A1818" t="s">
        <v>1131</v>
      </c>
      <c r="B1818">
        <v>27168.071192296498</v>
      </c>
      <c r="C1818">
        <v>8.1248421669006294</v>
      </c>
    </row>
    <row r="1819" spans="1:3" x14ac:dyDescent="0.2">
      <c r="A1819" t="s">
        <v>1094</v>
      </c>
      <c r="B1819">
        <v>34279.321296145499</v>
      </c>
      <c r="C1819">
        <v>8.7307026386260898</v>
      </c>
    </row>
    <row r="1820" spans="1:3" x14ac:dyDescent="0.2">
      <c r="A1820" t="s">
        <v>1252</v>
      </c>
      <c r="B1820">
        <v>23302.627166557901</v>
      </c>
      <c r="C1820">
        <v>22.5966250896453</v>
      </c>
    </row>
    <row r="1821" spans="1:3" x14ac:dyDescent="0.2">
      <c r="A1821" t="s">
        <v>208</v>
      </c>
      <c r="B1821">
        <v>33780.018755464298</v>
      </c>
      <c r="C1821">
        <v>8.2296299934387207</v>
      </c>
    </row>
    <row r="1822" spans="1:3" x14ac:dyDescent="0.2">
      <c r="A1822" t="s">
        <v>345</v>
      </c>
      <c r="B1822">
        <v>33859.641657415799</v>
      </c>
      <c r="C1822">
        <v>8.78027296066284</v>
      </c>
    </row>
    <row r="1823" spans="1:3" x14ac:dyDescent="0.2">
      <c r="A1823" t="s">
        <v>550</v>
      </c>
      <c r="B1823">
        <v>33299.272509290502</v>
      </c>
      <c r="C1823">
        <v>6.4486498832702601</v>
      </c>
    </row>
    <row r="1824" spans="1:3" x14ac:dyDescent="0.2">
      <c r="A1824" t="s">
        <v>1098</v>
      </c>
      <c r="B1824">
        <v>33797.600516735001</v>
      </c>
      <c r="C1824">
        <v>6.3877038955688397</v>
      </c>
    </row>
    <row r="1825" spans="1:3" x14ac:dyDescent="0.2">
      <c r="A1825" t="s">
        <v>664</v>
      </c>
      <c r="B1825">
        <v>32889.6877221225</v>
      </c>
      <c r="C1825">
        <v>8.3811757564544607</v>
      </c>
    </row>
    <row r="1826" spans="1:3" x14ac:dyDescent="0.2">
      <c r="A1826" t="s">
        <v>575</v>
      </c>
      <c r="B1826">
        <v>23085.926238807398</v>
      </c>
      <c r="C1826">
        <v>6.96030402183532</v>
      </c>
    </row>
    <row r="1827" spans="1:3" x14ac:dyDescent="0.2">
      <c r="A1827" t="s">
        <v>1138</v>
      </c>
      <c r="B1827">
        <v>22491.741146561999</v>
      </c>
      <c r="C1827">
        <v>6.12196922302246</v>
      </c>
    </row>
    <row r="1828" spans="1:3" x14ac:dyDescent="0.2">
      <c r="A1828" t="s">
        <v>1304</v>
      </c>
      <c r="B1828">
        <v>32229.424308420301</v>
      </c>
      <c r="C1828">
        <v>10.830699205398499</v>
      </c>
    </row>
    <row r="1829" spans="1:3" x14ac:dyDescent="0.2">
      <c r="A1829" t="s">
        <v>184</v>
      </c>
      <c r="B1829">
        <v>22564.685605721501</v>
      </c>
      <c r="C1829">
        <v>6.7785739898681596</v>
      </c>
    </row>
    <row r="1830" spans="1:3" x14ac:dyDescent="0.2">
      <c r="A1830" t="s">
        <v>739</v>
      </c>
      <c r="B1830">
        <v>26289.167962330001</v>
      </c>
      <c r="C1830">
        <v>11.518550157546899</v>
      </c>
    </row>
    <row r="1831" spans="1:3" x14ac:dyDescent="0.2">
      <c r="A1831" t="s">
        <v>488</v>
      </c>
      <c r="B1831">
        <v>26177.355004544901</v>
      </c>
      <c r="C1831">
        <v>6.5052099227905202</v>
      </c>
    </row>
    <row r="1832" spans="1:3" x14ac:dyDescent="0.2">
      <c r="A1832" t="s">
        <v>601</v>
      </c>
      <c r="B1832">
        <v>22406.309228875201</v>
      </c>
      <c r="C1832">
        <v>6.3671557903289697</v>
      </c>
    </row>
    <row r="1833" spans="1:3" x14ac:dyDescent="0.2">
      <c r="A1833" t="s">
        <v>1419</v>
      </c>
      <c r="B1833">
        <v>31753.967364000298</v>
      </c>
      <c r="C1833">
        <v>6.3825080394744802</v>
      </c>
    </row>
    <row r="1834" spans="1:3" x14ac:dyDescent="0.2">
      <c r="A1834" t="s">
        <v>855</v>
      </c>
      <c r="B1834">
        <v>32085.213261056299</v>
      </c>
      <c r="C1834">
        <v>6.8228008747100803</v>
      </c>
    </row>
    <row r="1835" spans="1:3" x14ac:dyDescent="0.2">
      <c r="A1835" t="s">
        <v>1498</v>
      </c>
      <c r="B1835">
        <v>30903.3746379193</v>
      </c>
      <c r="C1835">
        <v>6.3136959075927699</v>
      </c>
    </row>
    <row r="1836" spans="1:3" x14ac:dyDescent="0.2">
      <c r="A1836" t="s">
        <v>805</v>
      </c>
      <c r="B1836">
        <v>25469.6626619044</v>
      </c>
      <c r="C1836">
        <v>6.2235140800476003</v>
      </c>
    </row>
    <row r="1837" spans="1:3" x14ac:dyDescent="0.2">
      <c r="A1837" t="s">
        <v>348</v>
      </c>
      <c r="B1837">
        <v>31823.211212686001</v>
      </c>
      <c r="C1837">
        <v>6.3716499805450404</v>
      </c>
    </row>
    <row r="1838" spans="1:3" x14ac:dyDescent="0.2">
      <c r="A1838" t="s">
        <v>938</v>
      </c>
      <c r="B1838">
        <v>22529.3865088407</v>
      </c>
      <c r="C1838">
        <v>6.6568310260772696</v>
      </c>
    </row>
    <row r="1839" spans="1:3" x14ac:dyDescent="0.2">
      <c r="A1839" t="s">
        <v>713</v>
      </c>
      <c r="B1839">
        <v>33059.720795289802</v>
      </c>
      <c r="C1839">
        <v>5.9806721210479701</v>
      </c>
    </row>
    <row r="1840" spans="1:3" x14ac:dyDescent="0.2">
      <c r="A1840" t="s">
        <v>71</v>
      </c>
      <c r="B1840">
        <v>34513.785947762</v>
      </c>
      <c r="C1840">
        <v>7.10186290740966</v>
      </c>
    </row>
    <row r="1841" spans="1:3" x14ac:dyDescent="0.2">
      <c r="A1841" t="s">
        <v>1072</v>
      </c>
      <c r="B1841">
        <v>32111.2542805062</v>
      </c>
      <c r="C1841">
        <v>5.9974408149719203</v>
      </c>
    </row>
    <row r="1842" spans="1:3" x14ac:dyDescent="0.2">
      <c r="A1842" t="s">
        <v>1400</v>
      </c>
      <c r="B1842">
        <v>22710.853661766701</v>
      </c>
      <c r="C1842">
        <v>7.2855072021484304</v>
      </c>
    </row>
    <row r="1843" spans="1:3" x14ac:dyDescent="0.2">
      <c r="A1843" t="s">
        <v>191</v>
      </c>
      <c r="B1843">
        <v>34236.165361792402</v>
      </c>
      <c r="C1843">
        <v>6.6208257675170898</v>
      </c>
    </row>
    <row r="1844" spans="1:3" x14ac:dyDescent="0.2">
      <c r="A1844" t="s">
        <v>305</v>
      </c>
      <c r="B1844">
        <v>24824.390097124298</v>
      </c>
      <c r="C1844">
        <v>6.0587477684020996</v>
      </c>
    </row>
    <row r="1845" spans="1:3" x14ac:dyDescent="0.2">
      <c r="A1845" t="s">
        <v>1981</v>
      </c>
      <c r="B1845">
        <v>31559.490824058499</v>
      </c>
      <c r="C1845">
        <v>7.46838331222534</v>
      </c>
    </row>
    <row r="1846" spans="1:3" x14ac:dyDescent="0.2">
      <c r="A1846" t="s">
        <v>2004</v>
      </c>
      <c r="B1846">
        <v>25921.8308107864</v>
      </c>
      <c r="C1846">
        <v>6.4096310138702304</v>
      </c>
    </row>
    <row r="1847" spans="1:3" x14ac:dyDescent="0.2">
      <c r="A1847" t="s">
        <v>1520</v>
      </c>
      <c r="B1847">
        <v>26152.0341775825</v>
      </c>
      <c r="C1847">
        <v>6.3843331336975098</v>
      </c>
    </row>
    <row r="1848" spans="1:3" x14ac:dyDescent="0.2">
      <c r="A1848" t="s">
        <v>2018</v>
      </c>
      <c r="B1848">
        <v>21975.149826677</v>
      </c>
      <c r="C1848">
        <v>9.9612772464752197</v>
      </c>
    </row>
    <row r="1849" spans="1:3" x14ac:dyDescent="0.2">
      <c r="A1849" t="s">
        <v>894</v>
      </c>
      <c r="B1849">
        <v>25089.7487606293</v>
      </c>
      <c r="C1849">
        <v>7.4245500564575098</v>
      </c>
    </row>
    <row r="1850" spans="1:3" x14ac:dyDescent="0.2">
      <c r="A1850" t="s">
        <v>380</v>
      </c>
      <c r="B1850">
        <v>32936.428704532002</v>
      </c>
      <c r="C1850">
        <v>6.2313680648803702</v>
      </c>
    </row>
    <row r="1851" spans="1:3" x14ac:dyDescent="0.2">
      <c r="A1851" t="s">
        <v>712</v>
      </c>
      <c r="B1851">
        <v>32395.567671151301</v>
      </c>
      <c r="C1851">
        <v>5.8794620037078804</v>
      </c>
    </row>
    <row r="1852" spans="1:3" x14ac:dyDescent="0.2">
      <c r="A1852" t="s">
        <v>1237</v>
      </c>
      <c r="B1852">
        <v>22860.912829888501</v>
      </c>
      <c r="C1852">
        <v>6.2232508659362704</v>
      </c>
    </row>
    <row r="1853" spans="1:3" x14ac:dyDescent="0.2">
      <c r="A1853" t="s">
        <v>999</v>
      </c>
      <c r="B1853">
        <v>31496.6389798665</v>
      </c>
      <c r="C1853">
        <v>10.551298618316601</v>
      </c>
    </row>
    <row r="1854" spans="1:3" x14ac:dyDescent="0.2">
      <c r="A1854" t="s">
        <v>148</v>
      </c>
      <c r="B1854">
        <v>26688.3391496322</v>
      </c>
      <c r="C1854">
        <v>8.2624790668487496</v>
      </c>
    </row>
    <row r="1855" spans="1:3" x14ac:dyDescent="0.2">
      <c r="A1855" t="s">
        <v>1170</v>
      </c>
      <c r="B1855">
        <v>30526.964802536899</v>
      </c>
      <c r="C1855">
        <v>6.4688658714294398</v>
      </c>
    </row>
    <row r="1856" spans="1:3" x14ac:dyDescent="0.2">
      <c r="A1856" t="s">
        <v>565</v>
      </c>
      <c r="B1856">
        <v>22248.1588113834</v>
      </c>
      <c r="C1856">
        <v>7.02961897850036</v>
      </c>
    </row>
    <row r="1857" spans="1:3" x14ac:dyDescent="0.2">
      <c r="A1857" t="s">
        <v>985</v>
      </c>
      <c r="B1857">
        <v>22334.5034571449</v>
      </c>
      <c r="C1857">
        <v>6.6590049266815097</v>
      </c>
    </row>
    <row r="1858" spans="1:3" x14ac:dyDescent="0.2">
      <c r="A1858" t="s">
        <v>567</v>
      </c>
      <c r="B1858">
        <v>24798.425050498401</v>
      </c>
      <c r="C1858">
        <v>6.9872717857360804</v>
      </c>
    </row>
    <row r="1859" spans="1:3" x14ac:dyDescent="0.2">
      <c r="A1859" t="s">
        <v>154</v>
      </c>
      <c r="B1859">
        <v>25503.3445731471</v>
      </c>
      <c r="C1859">
        <v>6.2483279705047599</v>
      </c>
    </row>
    <row r="1860" spans="1:3" x14ac:dyDescent="0.2">
      <c r="A1860" t="s">
        <v>535</v>
      </c>
      <c r="B1860">
        <v>25731.131024278799</v>
      </c>
      <c r="C1860">
        <v>5.8155460357665998</v>
      </c>
    </row>
    <row r="1861" spans="1:3" x14ac:dyDescent="0.2">
      <c r="A1861" t="s">
        <v>451</v>
      </c>
      <c r="B1861">
        <v>32240.8494530606</v>
      </c>
      <c r="C1861">
        <v>9.1534550189971906</v>
      </c>
    </row>
    <row r="1862" spans="1:3" x14ac:dyDescent="0.2">
      <c r="A1862" t="s">
        <v>164</v>
      </c>
      <c r="B1862">
        <v>23105.515065283798</v>
      </c>
      <c r="C1862">
        <v>13.179605007171601</v>
      </c>
    </row>
    <row r="1863" spans="1:3" x14ac:dyDescent="0.2">
      <c r="A1863" t="s">
        <v>269</v>
      </c>
      <c r="B1863">
        <v>30348.894689117798</v>
      </c>
      <c r="C1863">
        <v>6.0180311203002903</v>
      </c>
    </row>
    <row r="1864" spans="1:3" x14ac:dyDescent="0.2">
      <c r="A1864" t="s">
        <v>1531</v>
      </c>
      <c r="B1864">
        <v>31860.165346948801</v>
      </c>
      <c r="C1864">
        <v>6.6106970310211102</v>
      </c>
    </row>
    <row r="1865" spans="1:3" x14ac:dyDescent="0.2">
      <c r="A1865" t="s">
        <v>86</v>
      </c>
      <c r="B1865">
        <v>25677.8561653582</v>
      </c>
      <c r="C1865">
        <v>6.1837852001190097</v>
      </c>
    </row>
    <row r="1866" spans="1:3" x14ac:dyDescent="0.2">
      <c r="A1866" t="s">
        <v>57</v>
      </c>
      <c r="B1866">
        <v>23176.802716950198</v>
      </c>
      <c r="C1866">
        <v>5.9642648696899396</v>
      </c>
    </row>
    <row r="1867" spans="1:3" x14ac:dyDescent="0.2">
      <c r="A1867" t="s">
        <v>1345</v>
      </c>
      <c r="B1867">
        <v>22665.193062473401</v>
      </c>
      <c r="C1867">
        <v>7.5033657550811697</v>
      </c>
    </row>
    <row r="1868" spans="1:3" x14ac:dyDescent="0.2">
      <c r="A1868" t="s">
        <v>681</v>
      </c>
      <c r="B1868">
        <v>24551.272092986899</v>
      </c>
      <c r="C1868">
        <v>6.1339030265808097</v>
      </c>
    </row>
    <row r="1869" spans="1:3" x14ac:dyDescent="0.2">
      <c r="A1869" t="s">
        <v>156</v>
      </c>
      <c r="B1869">
        <v>32222.427501832099</v>
      </c>
      <c r="C1869">
        <v>6.0583369731902996</v>
      </c>
    </row>
    <row r="1870" spans="1:3" x14ac:dyDescent="0.2">
      <c r="A1870" t="s">
        <v>901</v>
      </c>
      <c r="B1870">
        <v>22674.2296580574</v>
      </c>
      <c r="C1870">
        <v>11.887103080749499</v>
      </c>
    </row>
    <row r="1871" spans="1:3" x14ac:dyDescent="0.2">
      <c r="A1871" t="s">
        <v>624</v>
      </c>
      <c r="B1871">
        <v>30870.369968634801</v>
      </c>
      <c r="C1871">
        <v>6.1013820171356201</v>
      </c>
    </row>
    <row r="1872" spans="1:3" x14ac:dyDescent="0.2">
      <c r="A1872" t="s">
        <v>286</v>
      </c>
      <c r="B1872">
        <v>32411.110184364901</v>
      </c>
      <c r="C1872">
        <v>6.5472900867462096</v>
      </c>
    </row>
    <row r="1873" spans="1:3" x14ac:dyDescent="0.2">
      <c r="A1873" t="s">
        <v>943</v>
      </c>
      <c r="B1873">
        <v>25506.092045363901</v>
      </c>
      <c r="C1873">
        <v>7.1311521530151296</v>
      </c>
    </row>
    <row r="1874" spans="1:3" x14ac:dyDescent="0.2">
      <c r="A1874" t="s">
        <v>1295</v>
      </c>
      <c r="B1874">
        <v>31596.029538240098</v>
      </c>
      <c r="C1874">
        <v>11.1780130863189</v>
      </c>
    </row>
    <row r="1875" spans="1:3" x14ac:dyDescent="0.2">
      <c r="A1875" t="s">
        <v>921</v>
      </c>
      <c r="B1875">
        <v>21316.311193344001</v>
      </c>
      <c r="C1875">
        <v>6.9392948150634703</v>
      </c>
    </row>
    <row r="1876" spans="1:3" x14ac:dyDescent="0.2">
      <c r="A1876" t="s">
        <v>1080</v>
      </c>
      <c r="B1876">
        <v>32200.588682526701</v>
      </c>
      <c r="C1876">
        <v>5.9254341125488201</v>
      </c>
    </row>
    <row r="1877" spans="1:3" x14ac:dyDescent="0.2">
      <c r="A1877" t="s">
        <v>963</v>
      </c>
      <c r="B1877">
        <v>32426.110228314999</v>
      </c>
      <c r="C1877">
        <v>6.69361996650695</v>
      </c>
    </row>
    <row r="1878" spans="1:3" x14ac:dyDescent="0.2">
      <c r="A1878" t="s">
        <v>1546</v>
      </c>
      <c r="B1878">
        <v>32614.168453152601</v>
      </c>
      <c r="C1878">
        <v>6.1397349834442103</v>
      </c>
    </row>
    <row r="1879" spans="1:3" x14ac:dyDescent="0.2">
      <c r="A1879" t="s">
        <v>102</v>
      </c>
      <c r="B1879">
        <v>25557.3342142773</v>
      </c>
      <c r="C1879">
        <v>13.152262210845899</v>
      </c>
    </row>
    <row r="1880" spans="1:3" x14ac:dyDescent="0.2">
      <c r="A1880" t="s">
        <v>1089</v>
      </c>
      <c r="B1880">
        <v>25361.815624622101</v>
      </c>
      <c r="C1880">
        <v>6.1495218276977504</v>
      </c>
    </row>
    <row r="1881" spans="1:3" x14ac:dyDescent="0.2">
      <c r="A1881" t="s">
        <v>427</v>
      </c>
      <c r="B1881">
        <v>31611.717749415398</v>
      </c>
      <c r="C1881">
        <v>5.8538272380828804</v>
      </c>
    </row>
    <row r="1882" spans="1:3" x14ac:dyDescent="0.2">
      <c r="A1882" t="s">
        <v>335</v>
      </c>
      <c r="B1882">
        <v>22852.400763287998</v>
      </c>
      <c r="C1882">
        <v>11.072452783584501</v>
      </c>
    </row>
    <row r="1883" spans="1:3" x14ac:dyDescent="0.2">
      <c r="A1883" t="s">
        <v>1207</v>
      </c>
      <c r="B1883">
        <v>25573.2371242136</v>
      </c>
      <c r="C1883">
        <v>6.4181208610534597</v>
      </c>
    </row>
    <row r="1884" spans="1:3" x14ac:dyDescent="0.2">
      <c r="A1884" t="s">
        <v>239</v>
      </c>
      <c r="B1884">
        <v>22576.083007116002</v>
      </c>
      <c r="C1884">
        <v>7.52416491508483</v>
      </c>
    </row>
    <row r="1885" spans="1:3" x14ac:dyDescent="0.2">
      <c r="A1885" t="s">
        <v>1389</v>
      </c>
      <c r="B1885">
        <v>31480.992673345499</v>
      </c>
      <c r="C1885">
        <v>6.3508031368255597</v>
      </c>
    </row>
    <row r="1886" spans="1:3" x14ac:dyDescent="0.2">
      <c r="A1886" t="s">
        <v>84</v>
      </c>
      <c r="B1886">
        <v>22028.385348192402</v>
      </c>
      <c r="C1886">
        <v>6.3210408687591499</v>
      </c>
    </row>
    <row r="1887" spans="1:3" x14ac:dyDescent="0.2">
      <c r="A1887" t="s">
        <v>80</v>
      </c>
      <c r="B1887">
        <v>22104.143466756399</v>
      </c>
      <c r="C1887">
        <v>5.92690110206604</v>
      </c>
    </row>
    <row r="1888" spans="1:3" x14ac:dyDescent="0.2">
      <c r="A1888" t="s">
        <v>5</v>
      </c>
      <c r="B1888">
        <v>32085.890227162599</v>
      </c>
      <c r="C1888">
        <v>5.8125891685485804</v>
      </c>
    </row>
    <row r="1889" spans="1:3" x14ac:dyDescent="0.2">
      <c r="A1889" t="s">
        <v>762</v>
      </c>
      <c r="B1889">
        <v>25771.911357392099</v>
      </c>
      <c r="C1889">
        <v>6.10444784164428</v>
      </c>
    </row>
    <row r="1890" spans="1:3" x14ac:dyDescent="0.2">
      <c r="A1890" t="s">
        <v>764</v>
      </c>
      <c r="B1890">
        <v>25262.147504008499</v>
      </c>
      <c r="C1890">
        <v>5.7889342308044398</v>
      </c>
    </row>
    <row r="1891" spans="1:3" x14ac:dyDescent="0.2">
      <c r="A1891" t="s">
        <v>1210</v>
      </c>
      <c r="B1891">
        <v>24665.488518331898</v>
      </c>
      <c r="C1891">
        <v>6.9170560836791903</v>
      </c>
    </row>
    <row r="1892" spans="1:3" x14ac:dyDescent="0.2">
      <c r="A1892" t="s">
        <v>1467</v>
      </c>
      <c r="B1892">
        <v>32033.626934056301</v>
      </c>
      <c r="C1892">
        <v>7.6340491771697998</v>
      </c>
    </row>
    <row r="1893" spans="1:3" x14ac:dyDescent="0.2">
      <c r="A1893" t="s">
        <v>1994</v>
      </c>
      <c r="B1893">
        <v>33185.558916735201</v>
      </c>
      <c r="C1893">
        <v>6.2379069328308097</v>
      </c>
    </row>
    <row r="1894" spans="1:3" x14ac:dyDescent="0.2">
      <c r="A1894" t="s">
        <v>749</v>
      </c>
      <c r="B1894">
        <v>30899.591936480301</v>
      </c>
      <c r="C1894">
        <v>6.0402839183807302</v>
      </c>
    </row>
    <row r="1895" spans="1:3" x14ac:dyDescent="0.2">
      <c r="A1895" t="s">
        <v>1479</v>
      </c>
      <c r="B1895">
        <v>25504.607770451799</v>
      </c>
      <c r="C1895">
        <v>9.8878998756408691</v>
      </c>
    </row>
    <row r="1896" spans="1:3" x14ac:dyDescent="0.2">
      <c r="A1896" t="s">
        <v>1999</v>
      </c>
      <c r="B1896">
        <v>24980.865433518</v>
      </c>
      <c r="C1896">
        <v>7.0449264049530003</v>
      </c>
    </row>
    <row r="1897" spans="1:3" x14ac:dyDescent="0.2">
      <c r="A1897" t="s">
        <v>861</v>
      </c>
      <c r="B1897">
        <v>31074.2771381231</v>
      </c>
      <c r="C1897">
        <v>6.73186779022216</v>
      </c>
    </row>
    <row r="1898" spans="1:3" x14ac:dyDescent="0.2">
      <c r="A1898" t="s">
        <v>147</v>
      </c>
      <c r="B1898">
        <v>25819.107713309098</v>
      </c>
      <c r="C1898">
        <v>10.0268788337707</v>
      </c>
    </row>
    <row r="1899" spans="1:3" x14ac:dyDescent="0.2">
      <c r="A1899" t="s">
        <v>573</v>
      </c>
      <c r="B1899">
        <v>25161.122769689198</v>
      </c>
      <c r="C1899">
        <v>6.01836705207824</v>
      </c>
    </row>
    <row r="1900" spans="1:3" x14ac:dyDescent="0.2">
      <c r="A1900" t="s">
        <v>1543</v>
      </c>
      <c r="B1900">
        <v>26079.783887581299</v>
      </c>
      <c r="C1900">
        <v>8.2887630462646396</v>
      </c>
    </row>
    <row r="1901" spans="1:3" x14ac:dyDescent="0.2">
      <c r="A1901" t="s">
        <v>872</v>
      </c>
      <c r="B1901">
        <v>30731.860938080099</v>
      </c>
      <c r="C1901">
        <v>11.4778709411621</v>
      </c>
    </row>
    <row r="1902" spans="1:3" x14ac:dyDescent="0.2">
      <c r="A1902" t="s">
        <v>308</v>
      </c>
      <c r="B1902">
        <v>23024.550356372001</v>
      </c>
      <c r="C1902">
        <v>6.4684717655181796</v>
      </c>
    </row>
    <row r="1903" spans="1:3" x14ac:dyDescent="0.2">
      <c r="A1903" t="s">
        <v>1107</v>
      </c>
      <c r="B1903">
        <v>22744.748541304401</v>
      </c>
      <c r="C1903">
        <v>5.64324879646301</v>
      </c>
    </row>
    <row r="1904" spans="1:3" x14ac:dyDescent="0.2">
      <c r="A1904" t="s">
        <v>382</v>
      </c>
      <c r="B1904">
        <v>21649.290181631201</v>
      </c>
      <c r="C1904">
        <v>6.6945033073425204</v>
      </c>
    </row>
    <row r="1905" spans="1:3" x14ac:dyDescent="0.2">
      <c r="A1905" t="s">
        <v>881</v>
      </c>
      <c r="B1905">
        <v>23038.410944827399</v>
      </c>
      <c r="C1905">
        <v>11.258022069931</v>
      </c>
    </row>
    <row r="1906" spans="1:3" x14ac:dyDescent="0.2">
      <c r="A1906" t="s">
        <v>312</v>
      </c>
      <c r="B1906">
        <v>23894.102959520002</v>
      </c>
      <c r="C1906">
        <v>7.1844339370727504</v>
      </c>
    </row>
    <row r="1907" spans="1:3" x14ac:dyDescent="0.2">
      <c r="A1907" t="s">
        <v>281</v>
      </c>
      <c r="B1907">
        <v>25971.210508146702</v>
      </c>
      <c r="C1907">
        <v>6.5210301876068097</v>
      </c>
    </row>
    <row r="1908" spans="1:3" x14ac:dyDescent="0.2">
      <c r="A1908" t="s">
        <v>1360</v>
      </c>
      <c r="B1908">
        <v>25684.461671493402</v>
      </c>
      <c r="C1908">
        <v>8.0235211849212593</v>
      </c>
    </row>
    <row r="1909" spans="1:3" x14ac:dyDescent="0.2">
      <c r="A1909" t="s">
        <v>1442</v>
      </c>
      <c r="B1909">
        <v>21708.0456677238</v>
      </c>
      <c r="C1909">
        <v>6.0278239250183097</v>
      </c>
    </row>
    <row r="1910" spans="1:3" x14ac:dyDescent="0.2">
      <c r="A1910" t="s">
        <v>854</v>
      </c>
      <c r="B1910">
        <v>25171.8732110686</v>
      </c>
      <c r="C1910">
        <v>5.7883951663970903</v>
      </c>
    </row>
    <row r="1911" spans="1:3" x14ac:dyDescent="0.2">
      <c r="A1911" t="s">
        <v>1566</v>
      </c>
      <c r="B1911">
        <v>21365.631310561199</v>
      </c>
      <c r="C1911">
        <v>6.4099769592285103</v>
      </c>
    </row>
    <row r="1912" spans="1:3" x14ac:dyDescent="0.2">
      <c r="A1912" t="s">
        <v>674</v>
      </c>
      <c r="B1912">
        <v>24178.9810929042</v>
      </c>
      <c r="C1912">
        <v>5.7919952869415203</v>
      </c>
    </row>
    <row r="1913" spans="1:3" x14ac:dyDescent="0.2">
      <c r="A1913" t="s">
        <v>538</v>
      </c>
      <c r="B1913">
        <v>25005.052474538701</v>
      </c>
      <c r="C1913">
        <v>6.7611050605773899</v>
      </c>
    </row>
    <row r="1914" spans="1:3" x14ac:dyDescent="0.2">
      <c r="A1914" t="s">
        <v>1428</v>
      </c>
      <c r="B1914">
        <v>22368.813278385602</v>
      </c>
      <c r="C1914">
        <v>5.87680983543396</v>
      </c>
    </row>
    <row r="1915" spans="1:3" x14ac:dyDescent="0.2">
      <c r="A1915" t="s">
        <v>1115</v>
      </c>
      <c r="B1915">
        <v>32185.285293287801</v>
      </c>
      <c r="C1915">
        <v>5.6318829059600803</v>
      </c>
    </row>
    <row r="1916" spans="1:3" x14ac:dyDescent="0.2">
      <c r="A1916" t="s">
        <v>903</v>
      </c>
      <c r="B1916">
        <v>24134.394842092599</v>
      </c>
      <c r="C1916">
        <v>7.1272227764129603</v>
      </c>
    </row>
    <row r="1917" spans="1:3" x14ac:dyDescent="0.2">
      <c r="A1917" t="s">
        <v>629</v>
      </c>
      <c r="B1917">
        <v>32505.1350478284</v>
      </c>
      <c r="C1917">
        <v>5.9240379333495996</v>
      </c>
    </row>
    <row r="1918" spans="1:3" x14ac:dyDescent="0.2">
      <c r="A1918" t="s">
        <v>936</v>
      </c>
      <c r="B1918">
        <v>31346.708620764701</v>
      </c>
      <c r="C1918">
        <v>6.6987020969390798</v>
      </c>
    </row>
    <row r="1919" spans="1:3" x14ac:dyDescent="0.2">
      <c r="A1919" t="s">
        <v>1334</v>
      </c>
      <c r="B1919">
        <v>24671.636495259201</v>
      </c>
      <c r="C1919">
        <v>6.5562932491302401</v>
      </c>
    </row>
    <row r="1920" spans="1:3" x14ac:dyDescent="0.2">
      <c r="A1920" t="s">
        <v>394</v>
      </c>
      <c r="B1920">
        <v>25761.273047905099</v>
      </c>
      <c r="C1920">
        <v>6.7396469116210902</v>
      </c>
    </row>
    <row r="1921" spans="1:3" x14ac:dyDescent="0.2">
      <c r="A1921" t="s">
        <v>378</v>
      </c>
      <c r="B1921">
        <v>22488.3934750187</v>
      </c>
      <c r="C1921">
        <v>8.7743339538574201</v>
      </c>
    </row>
    <row r="1922" spans="1:3" x14ac:dyDescent="0.2">
      <c r="A1922" t="s">
        <v>1527</v>
      </c>
      <c r="B1922">
        <v>21837.363494451401</v>
      </c>
      <c r="C1922">
        <v>5.97377610206604</v>
      </c>
    </row>
    <row r="1923" spans="1:3" x14ac:dyDescent="0.2">
      <c r="A1923" t="s">
        <v>1280</v>
      </c>
      <c r="B1923">
        <v>31097.426381907499</v>
      </c>
      <c r="C1923">
        <v>10.649801254272401</v>
      </c>
    </row>
    <row r="1924" spans="1:3" x14ac:dyDescent="0.2">
      <c r="A1924" t="s">
        <v>1441</v>
      </c>
      <c r="B1924">
        <v>30914.020519365</v>
      </c>
      <c r="C1924">
        <v>6.0893220901489196</v>
      </c>
    </row>
    <row r="1925" spans="1:3" x14ac:dyDescent="0.2">
      <c r="A1925" t="s">
        <v>50</v>
      </c>
      <c r="B1925">
        <v>22349.799046499498</v>
      </c>
      <c r="C1925">
        <v>5.8738081455230704</v>
      </c>
    </row>
    <row r="1926" spans="1:3" x14ac:dyDescent="0.2">
      <c r="A1926" t="s">
        <v>205</v>
      </c>
      <c r="B1926">
        <v>28186.6282926194</v>
      </c>
      <c r="C1926">
        <v>10.1946678161621</v>
      </c>
    </row>
    <row r="1927" spans="1:3" x14ac:dyDescent="0.2">
      <c r="A1927" t="s">
        <v>1463</v>
      </c>
      <c r="B1927">
        <v>22156.159496393098</v>
      </c>
      <c r="C1927">
        <v>8.76616978645324</v>
      </c>
    </row>
    <row r="1928" spans="1:3" x14ac:dyDescent="0.2">
      <c r="A1928" t="s">
        <v>469</v>
      </c>
      <c r="B1928">
        <v>25741.084833344401</v>
      </c>
      <c r="C1928">
        <v>6.9852948188781703</v>
      </c>
    </row>
    <row r="1929" spans="1:3" x14ac:dyDescent="0.2">
      <c r="A1929" t="s">
        <v>58</v>
      </c>
      <c r="B1929">
        <v>25787.2458271984</v>
      </c>
      <c r="C1929">
        <v>5.9750440120697004</v>
      </c>
    </row>
    <row r="1930" spans="1:3" x14ac:dyDescent="0.2">
      <c r="A1930" t="s">
        <v>564</v>
      </c>
      <c r="B1930">
        <v>25281.658974024998</v>
      </c>
      <c r="C1930">
        <v>5.8932352066040004</v>
      </c>
    </row>
    <row r="1931" spans="1:3" x14ac:dyDescent="0.2">
      <c r="A1931" t="s">
        <v>166</v>
      </c>
      <c r="B1931">
        <v>25582.370236309202</v>
      </c>
      <c r="C1931">
        <v>13.0239539146423</v>
      </c>
    </row>
    <row r="1932" spans="1:3" x14ac:dyDescent="0.2">
      <c r="A1932" t="s">
        <v>217</v>
      </c>
      <c r="B1932">
        <v>30081.5749393638</v>
      </c>
      <c r="C1932">
        <v>5.7999460697174001</v>
      </c>
    </row>
    <row r="1933" spans="1:3" x14ac:dyDescent="0.2">
      <c r="A1933" t="s">
        <v>419</v>
      </c>
      <c r="B1933">
        <v>21955.327162170499</v>
      </c>
      <c r="C1933">
        <v>5.7422671318054199</v>
      </c>
    </row>
    <row r="1934" spans="1:3" x14ac:dyDescent="0.2">
      <c r="A1934" t="s">
        <v>791</v>
      </c>
      <c r="B1934">
        <v>24255.236327142899</v>
      </c>
      <c r="C1934">
        <v>5.7192230224609304</v>
      </c>
    </row>
    <row r="1935" spans="1:3" x14ac:dyDescent="0.2">
      <c r="A1935" t="s">
        <v>178</v>
      </c>
      <c r="B1935">
        <v>25313.841850717101</v>
      </c>
      <c r="C1935">
        <v>11.974627971649101</v>
      </c>
    </row>
    <row r="1936" spans="1:3" x14ac:dyDescent="0.2">
      <c r="A1936" t="s">
        <v>702</v>
      </c>
      <c r="B1936">
        <v>30636.173379056399</v>
      </c>
      <c r="C1936">
        <v>5.7357089519500697</v>
      </c>
    </row>
    <row r="1937" spans="1:3" x14ac:dyDescent="0.2">
      <c r="A1937" t="s">
        <v>287</v>
      </c>
      <c r="B1937">
        <v>23193.488195770398</v>
      </c>
      <c r="C1937">
        <v>5.5581881999969402</v>
      </c>
    </row>
    <row r="1938" spans="1:3" x14ac:dyDescent="0.2">
      <c r="A1938" t="s">
        <v>1079</v>
      </c>
      <c r="B1938">
        <v>23336.6668321818</v>
      </c>
      <c r="C1938">
        <v>5.8230919837951598</v>
      </c>
    </row>
    <row r="1939" spans="1:3" x14ac:dyDescent="0.2">
      <c r="A1939" t="s">
        <v>607</v>
      </c>
      <c r="B1939">
        <v>25554.299598448099</v>
      </c>
      <c r="C1939">
        <v>5.5082221031188903</v>
      </c>
    </row>
    <row r="1940" spans="1:3" x14ac:dyDescent="0.2">
      <c r="A1940" t="s">
        <v>775</v>
      </c>
      <c r="B1940">
        <v>22350.708266830901</v>
      </c>
      <c r="C1940">
        <v>5.5705888271331698</v>
      </c>
    </row>
    <row r="1941" spans="1:3" x14ac:dyDescent="0.2">
      <c r="A1941" t="s">
        <v>1436</v>
      </c>
      <c r="B1941">
        <v>22479.413480250001</v>
      </c>
      <c r="C1941">
        <v>5.8438491821289</v>
      </c>
    </row>
    <row r="1942" spans="1:3" x14ac:dyDescent="0.2">
      <c r="A1942" t="s">
        <v>939</v>
      </c>
      <c r="B1942">
        <v>24161.770478207101</v>
      </c>
      <c r="C1942">
        <v>5.6893901824951101</v>
      </c>
    </row>
    <row r="1943" spans="1:3" x14ac:dyDescent="0.2">
      <c r="A1943" t="s">
        <v>1460</v>
      </c>
      <c r="B1943">
        <v>23167.2651794921</v>
      </c>
      <c r="C1943">
        <v>8.3960320949554408</v>
      </c>
    </row>
    <row r="1944" spans="1:3" x14ac:dyDescent="0.2">
      <c r="A1944" t="s">
        <v>1289</v>
      </c>
      <c r="B1944">
        <v>31071.276232045399</v>
      </c>
      <c r="C1944">
        <v>8.3105180263519198</v>
      </c>
    </row>
    <row r="1945" spans="1:3" x14ac:dyDescent="0.2">
      <c r="A1945" t="s">
        <v>522</v>
      </c>
      <c r="B1945">
        <v>22608.072412603899</v>
      </c>
      <c r="C1945">
        <v>5.74275779724121</v>
      </c>
    </row>
    <row r="1946" spans="1:3" x14ac:dyDescent="0.2">
      <c r="A1946" t="s">
        <v>78</v>
      </c>
      <c r="B1946">
        <v>31665.913084559401</v>
      </c>
      <c r="C1946">
        <v>6.6522531509399396</v>
      </c>
    </row>
    <row r="1947" spans="1:3" x14ac:dyDescent="0.2">
      <c r="A1947" t="s">
        <v>424</v>
      </c>
      <c r="B1947">
        <v>21675.878077514401</v>
      </c>
      <c r="C1947">
        <v>5.6788458824157697</v>
      </c>
    </row>
    <row r="1948" spans="1:3" x14ac:dyDescent="0.2">
      <c r="A1948" t="s">
        <v>1426</v>
      </c>
      <c r="B1948">
        <v>22559.071298320199</v>
      </c>
      <c r="C1948">
        <v>5.6884129047393799</v>
      </c>
    </row>
    <row r="1949" spans="1:3" x14ac:dyDescent="0.2">
      <c r="A1949" t="s">
        <v>1488</v>
      </c>
      <c r="B1949">
        <v>31012.043304164399</v>
      </c>
      <c r="C1949">
        <v>12.611647844314501</v>
      </c>
    </row>
    <row r="1950" spans="1:3" x14ac:dyDescent="0.2">
      <c r="A1950" t="s">
        <v>25</v>
      </c>
      <c r="B1950">
        <v>31896.9121030641</v>
      </c>
      <c r="C1950">
        <v>5.73127889633178</v>
      </c>
    </row>
    <row r="1951" spans="1:3" x14ac:dyDescent="0.2">
      <c r="A1951" t="s">
        <v>388</v>
      </c>
      <c r="B1951">
        <v>22578.097265915399</v>
      </c>
      <c r="C1951">
        <v>6.0125169754028303</v>
      </c>
    </row>
    <row r="1952" spans="1:3" x14ac:dyDescent="0.2">
      <c r="A1952" t="s">
        <v>304</v>
      </c>
      <c r="B1952">
        <v>22169.631574770301</v>
      </c>
      <c r="C1952">
        <v>5.45729303359985</v>
      </c>
    </row>
    <row r="1953" spans="1:3" x14ac:dyDescent="0.2">
      <c r="A1953" t="s">
        <v>829</v>
      </c>
      <c r="B1953">
        <v>20899.512743404201</v>
      </c>
      <c r="C1953">
        <v>5.5756652355194003</v>
      </c>
    </row>
    <row r="1954" spans="1:3" x14ac:dyDescent="0.2">
      <c r="A1954" t="s">
        <v>1281</v>
      </c>
      <c r="B1954">
        <v>22673.9146574404</v>
      </c>
      <c r="C1954">
        <v>8.6291160583496094</v>
      </c>
    </row>
    <row r="1955" spans="1:3" x14ac:dyDescent="0.2">
      <c r="A1955" t="s">
        <v>359</v>
      </c>
      <c r="B1955">
        <v>21853.501710397599</v>
      </c>
      <c r="C1955">
        <v>5.9641699790954501</v>
      </c>
    </row>
    <row r="1956" spans="1:3" x14ac:dyDescent="0.2">
      <c r="A1956" t="s">
        <v>2</v>
      </c>
      <c r="B1956">
        <v>29436.532012813299</v>
      </c>
      <c r="C1956">
        <v>6.2528760433197004</v>
      </c>
    </row>
    <row r="1957" spans="1:3" x14ac:dyDescent="0.2">
      <c r="A1957" t="s">
        <v>283</v>
      </c>
      <c r="B1957">
        <v>29824.5698010091</v>
      </c>
      <c r="C1957">
        <v>5.8885030746459899</v>
      </c>
    </row>
    <row r="1958" spans="1:3" x14ac:dyDescent="0.2">
      <c r="A1958" t="s">
        <v>599</v>
      </c>
      <c r="B1958">
        <v>31463.390295917499</v>
      </c>
      <c r="C1958">
        <v>6.0052471160888601</v>
      </c>
    </row>
    <row r="1959" spans="1:3" x14ac:dyDescent="0.2">
      <c r="A1959" t="s">
        <v>1326</v>
      </c>
      <c r="B1959">
        <v>25585.765815295199</v>
      </c>
      <c r="C1959">
        <v>5.87691307067871</v>
      </c>
    </row>
    <row r="1960" spans="1:3" x14ac:dyDescent="0.2">
      <c r="A1960" t="s">
        <v>90</v>
      </c>
      <c r="B1960">
        <v>21441.6930827408</v>
      </c>
      <c r="C1960">
        <v>5.5461540222167898</v>
      </c>
    </row>
    <row r="1961" spans="1:3" x14ac:dyDescent="0.2">
      <c r="A1961" t="s">
        <v>1393</v>
      </c>
      <c r="B1961">
        <v>21909.339068260801</v>
      </c>
      <c r="C1961">
        <v>5.8835799694061199</v>
      </c>
    </row>
    <row r="1962" spans="1:3" x14ac:dyDescent="0.2">
      <c r="A1962" t="s">
        <v>578</v>
      </c>
      <c r="B1962">
        <v>30487.725279465201</v>
      </c>
      <c r="C1962">
        <v>6.1592938899993896</v>
      </c>
    </row>
    <row r="1963" spans="1:3" x14ac:dyDescent="0.2">
      <c r="A1963" t="s">
        <v>393</v>
      </c>
      <c r="B1963">
        <v>26253.988470351302</v>
      </c>
      <c r="C1963">
        <v>6.2798838615417401</v>
      </c>
    </row>
    <row r="1964" spans="1:3" x14ac:dyDescent="0.2">
      <c r="A1964" t="s">
        <v>1182</v>
      </c>
      <c r="B1964">
        <v>26053.755470942298</v>
      </c>
      <c r="C1964">
        <v>5.4337878227233798</v>
      </c>
    </row>
    <row r="1965" spans="1:3" x14ac:dyDescent="0.2">
      <c r="A1965" t="s">
        <v>864</v>
      </c>
      <c r="B1965">
        <v>22213.350554878201</v>
      </c>
      <c r="C1965">
        <v>7.3322989940643302</v>
      </c>
    </row>
    <row r="1966" spans="1:3" x14ac:dyDescent="0.2">
      <c r="A1966" t="s">
        <v>1358</v>
      </c>
      <c r="B1966">
        <v>30546.407562150798</v>
      </c>
      <c r="C1966">
        <v>7.1890361309051496</v>
      </c>
    </row>
    <row r="1967" spans="1:3" x14ac:dyDescent="0.2">
      <c r="A1967" t="s">
        <v>353</v>
      </c>
      <c r="B1967">
        <v>24846.510647990999</v>
      </c>
      <c r="C1967">
        <v>5.8466019630432102</v>
      </c>
    </row>
    <row r="1968" spans="1:3" x14ac:dyDescent="0.2">
      <c r="A1968" t="s">
        <v>1034</v>
      </c>
      <c r="B1968">
        <v>25099.7537239302</v>
      </c>
      <c r="C1968">
        <v>5.7910070419311497</v>
      </c>
    </row>
    <row r="1969" spans="1:3" x14ac:dyDescent="0.2">
      <c r="A1969" t="s">
        <v>1221</v>
      </c>
      <c r="B1969">
        <v>28985.615868561301</v>
      </c>
      <c r="C1969">
        <v>6.8161239624023402</v>
      </c>
    </row>
    <row r="1970" spans="1:3" x14ac:dyDescent="0.2">
      <c r="A1970" t="s">
        <v>988</v>
      </c>
      <c r="B1970">
        <v>28324.309971652499</v>
      </c>
      <c r="C1970">
        <v>10.5049879550933</v>
      </c>
    </row>
    <row r="1971" spans="1:3" x14ac:dyDescent="0.2">
      <c r="A1971" t="s">
        <v>1959</v>
      </c>
      <c r="B1971">
        <v>21676.291047721101</v>
      </c>
      <c r="C1971">
        <v>9.5286757946014404</v>
      </c>
    </row>
    <row r="1972" spans="1:3" x14ac:dyDescent="0.2">
      <c r="A1972" t="s">
        <v>12</v>
      </c>
      <c r="B1972">
        <v>22053.225861082999</v>
      </c>
      <c r="C1972">
        <v>5.5171709060668901</v>
      </c>
    </row>
    <row r="1973" spans="1:3" x14ac:dyDescent="0.2">
      <c r="A1973" t="s">
        <v>1127</v>
      </c>
      <c r="B1973">
        <v>21279.151445212799</v>
      </c>
      <c r="C1973">
        <v>5.7822308540344203</v>
      </c>
    </row>
    <row r="1974" spans="1:3" x14ac:dyDescent="0.2">
      <c r="A1974" t="s">
        <v>448</v>
      </c>
      <c r="B1974">
        <v>26433.671703778899</v>
      </c>
      <c r="C1974">
        <v>5.9244418144226003</v>
      </c>
    </row>
    <row r="1975" spans="1:3" x14ac:dyDescent="0.2">
      <c r="A1975" t="s">
        <v>233</v>
      </c>
      <c r="B1975">
        <v>25036.5351805354</v>
      </c>
      <c r="C1975">
        <v>5.7256379127502397</v>
      </c>
    </row>
    <row r="1976" spans="1:3" x14ac:dyDescent="0.2">
      <c r="A1976" t="s">
        <v>780</v>
      </c>
      <c r="B1976">
        <v>24554.177642251201</v>
      </c>
      <c r="C1976">
        <v>5.9754638671875</v>
      </c>
    </row>
    <row r="1977" spans="1:3" x14ac:dyDescent="0.2">
      <c r="A1977" t="s">
        <v>449</v>
      </c>
      <c r="B1977">
        <v>21936.607983929702</v>
      </c>
      <c r="C1977">
        <v>5.6034078598022399</v>
      </c>
    </row>
    <row r="1978" spans="1:3" x14ac:dyDescent="0.2">
      <c r="A1978" t="s">
        <v>326</v>
      </c>
      <c r="B1978">
        <v>26509.2940980483</v>
      </c>
      <c r="C1978">
        <v>6.2246057987213099</v>
      </c>
    </row>
    <row r="1979" spans="1:3" x14ac:dyDescent="0.2">
      <c r="A1979" t="s">
        <v>897</v>
      </c>
      <c r="B1979">
        <v>30049.157984667101</v>
      </c>
      <c r="C1979">
        <v>5.9748847484588596</v>
      </c>
    </row>
    <row r="1980" spans="1:3" x14ac:dyDescent="0.2">
      <c r="A1980" t="s">
        <v>779</v>
      </c>
      <c r="B1980">
        <v>25829.320950175399</v>
      </c>
      <c r="C1980">
        <v>5.6850109100341797</v>
      </c>
    </row>
    <row r="1981" spans="1:3" x14ac:dyDescent="0.2">
      <c r="A1981" t="s">
        <v>105</v>
      </c>
      <c r="B1981">
        <v>21998.455186118201</v>
      </c>
      <c r="C1981">
        <v>12.554296016693099</v>
      </c>
    </row>
    <row r="1982" spans="1:3" x14ac:dyDescent="0.2">
      <c r="A1982" t="s">
        <v>880</v>
      </c>
      <c r="B1982">
        <v>25894.0215518351</v>
      </c>
      <c r="C1982">
        <v>8.2205047607421804</v>
      </c>
    </row>
    <row r="1983" spans="1:3" x14ac:dyDescent="0.2">
      <c r="A1983" t="s">
        <v>995</v>
      </c>
      <c r="B1983">
        <v>24804.900886833799</v>
      </c>
      <c r="C1983">
        <v>5.9359550476074201</v>
      </c>
    </row>
    <row r="1984" spans="1:3" x14ac:dyDescent="0.2">
      <c r="A1984" t="s">
        <v>1052</v>
      </c>
      <c r="B1984">
        <v>22543.0299973396</v>
      </c>
      <c r="C1984">
        <v>5.67470002174377</v>
      </c>
    </row>
    <row r="1985" spans="1:3" x14ac:dyDescent="0.2">
      <c r="A1985" t="s">
        <v>1211</v>
      </c>
      <c r="B1985">
        <v>25093.417226384499</v>
      </c>
      <c r="C1985">
        <v>9.4612510204315097</v>
      </c>
    </row>
    <row r="1986" spans="1:3" x14ac:dyDescent="0.2">
      <c r="A1986" t="s">
        <v>1397</v>
      </c>
      <c r="B1986">
        <v>30891.8348983125</v>
      </c>
      <c r="C1986">
        <v>5.9514188766479403</v>
      </c>
    </row>
    <row r="1987" spans="1:3" x14ac:dyDescent="0.2">
      <c r="A1987" t="s">
        <v>618</v>
      </c>
      <c r="B1987">
        <v>21797.5460707323</v>
      </c>
      <c r="C1987">
        <v>5.6564438343048096</v>
      </c>
    </row>
    <row r="1988" spans="1:3" x14ac:dyDescent="0.2">
      <c r="A1988" t="s">
        <v>2001</v>
      </c>
      <c r="B1988">
        <v>25823.626142130601</v>
      </c>
      <c r="C1988">
        <v>5.9602098464965803</v>
      </c>
    </row>
    <row r="1989" spans="1:3" x14ac:dyDescent="0.2">
      <c r="A1989" t="s">
        <v>556</v>
      </c>
      <c r="B1989">
        <v>21098.9076929763</v>
      </c>
      <c r="C1989">
        <v>5.3876540660858101</v>
      </c>
    </row>
    <row r="1990" spans="1:3" x14ac:dyDescent="0.2">
      <c r="A1990" t="s">
        <v>300</v>
      </c>
      <c r="B1990">
        <v>31160.017398513999</v>
      </c>
      <c r="C1990">
        <v>5.5501167774200404</v>
      </c>
    </row>
    <row r="1991" spans="1:3" x14ac:dyDescent="0.2">
      <c r="A1991" t="s">
        <v>461</v>
      </c>
      <c r="B1991">
        <v>31307.869739391601</v>
      </c>
      <c r="C1991">
        <v>6.2147190570831299</v>
      </c>
    </row>
    <row r="1992" spans="1:3" x14ac:dyDescent="0.2">
      <c r="A1992" t="s">
        <v>1136</v>
      </c>
      <c r="B1992">
        <v>22536.2944852158</v>
      </c>
      <c r="C1992">
        <v>5.6812772750854403</v>
      </c>
    </row>
    <row r="1993" spans="1:3" x14ac:dyDescent="0.2">
      <c r="A1993" t="s">
        <v>700</v>
      </c>
      <c r="B1993">
        <v>22890.397601369401</v>
      </c>
      <c r="C1993">
        <v>5.5505270957946697</v>
      </c>
    </row>
    <row r="1994" spans="1:3" x14ac:dyDescent="0.2">
      <c r="A1994" t="s">
        <v>554</v>
      </c>
      <c r="B1994">
        <v>22080.196359410002</v>
      </c>
      <c r="C1994">
        <v>5.4230720996856601</v>
      </c>
    </row>
    <row r="1995" spans="1:3" x14ac:dyDescent="0.2">
      <c r="A1995" t="s">
        <v>1200</v>
      </c>
      <c r="B1995">
        <v>32582.020519666101</v>
      </c>
      <c r="C1995">
        <v>5.6857960224151602</v>
      </c>
    </row>
    <row r="1996" spans="1:3" x14ac:dyDescent="0.2">
      <c r="A1996" t="s">
        <v>1258</v>
      </c>
      <c r="B1996">
        <v>29976.396813337</v>
      </c>
      <c r="C1996">
        <v>12.0032918453216</v>
      </c>
    </row>
    <row r="1997" spans="1:3" x14ac:dyDescent="0.2">
      <c r="A1997" t="s">
        <v>197</v>
      </c>
      <c r="B1997">
        <v>23773.788214465199</v>
      </c>
      <c r="C1997">
        <v>5.8748919963836599</v>
      </c>
    </row>
    <row r="1998" spans="1:3" x14ac:dyDescent="0.2">
      <c r="A1998" t="s">
        <v>1284</v>
      </c>
      <c r="B1998">
        <v>21821.552292138</v>
      </c>
      <c r="C1998">
        <v>6.1350002288818297</v>
      </c>
    </row>
    <row r="1999" spans="1:3" x14ac:dyDescent="0.2">
      <c r="A1999" t="s">
        <v>883</v>
      </c>
      <c r="B1999">
        <v>29498.821729490701</v>
      </c>
      <c r="C1999">
        <v>9.8331041336059499</v>
      </c>
    </row>
    <row r="2000" spans="1:3" x14ac:dyDescent="0.2">
      <c r="A2000" t="s">
        <v>1413</v>
      </c>
      <c r="B2000">
        <v>21764.417557315199</v>
      </c>
      <c r="C2000">
        <v>5.87707495689392</v>
      </c>
    </row>
  </sheetData>
  <sortState xmlns:xlrd2="http://schemas.microsoft.com/office/spreadsheetml/2017/richdata2" ref="A1:C2002">
    <sortCondition ref="A1:A20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Sheet1!model</vt:lpstr>
      <vt:lpstr>Sheet1!model_1</vt:lpstr>
      <vt:lpstr>Sheet1!resultsGA</vt:lpstr>
      <vt:lpstr>Sheet2!resultsMLHeu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Baldo</dc:creator>
  <cp:lastModifiedBy>Alessandro Baldo</cp:lastModifiedBy>
  <dcterms:created xsi:type="dcterms:W3CDTF">2020-11-28T22:45:42Z</dcterms:created>
  <dcterms:modified xsi:type="dcterms:W3CDTF">2020-12-09T07:16:31Z</dcterms:modified>
</cp:coreProperties>
</file>