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baldus/Desktop/PolynomialKnapsackProblem-master/results/"/>
    </mc:Choice>
  </mc:AlternateContent>
  <xr:revisionPtr revIDLastSave="0" documentId="13_ncr:1_{31B70D0E-0D4C-134A-B781-3D6ED64BB24A}" xr6:coauthVersionLast="45" xr6:coauthVersionMax="45" xr10:uidLastSave="{00000000-0000-0000-0000-000000000000}"/>
  <bookViews>
    <workbookView xWindow="0" yWindow="0" windowWidth="25600" windowHeight="16000" xr2:uid="{61FAF71A-9559-EE42-B9BC-11B767E7E774}"/>
  </bookViews>
  <sheets>
    <sheet name="Sheet1" sheetId="1" r:id="rId1"/>
  </sheets>
  <definedNames>
    <definedName name="model" localSheetId="0">Sheet1!$A$4:$D$1002</definedName>
    <definedName name="resultsGA" localSheetId="0">Sheet1!$E$3:$F$1002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P2" i="1"/>
  <c r="N2" i="1"/>
  <c r="M2" i="1"/>
  <c r="R3" i="1" l="1"/>
  <c r="P3" i="1"/>
  <c r="N3" i="1"/>
  <c r="M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3" i="1"/>
  <c r="M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3" i="1"/>
  <c r="R23" i="1" l="1" a="1"/>
  <c r="R23" i="1" s="1"/>
  <c r="R8" i="1"/>
  <c r="M19" i="1"/>
  <c r="M23" i="1"/>
  <c r="N8" i="1"/>
  <c r="P4" i="1"/>
  <c r="R5" i="1"/>
  <c r="R6" i="1"/>
  <c r="M9" i="1"/>
  <c r="N11" i="1"/>
  <c r="M13" i="1"/>
  <c r="M16" i="1"/>
  <c r="M20" i="1"/>
  <c r="P16" i="1"/>
  <c r="P18" i="1"/>
  <c r="N16" i="1"/>
  <c r="N17" i="1" a="1"/>
  <c r="N17" i="1" s="1"/>
  <c r="N18" i="1"/>
  <c r="N19" i="1" a="1"/>
  <c r="N19" i="1" s="1"/>
  <c r="R4" i="1"/>
  <c r="M5" i="1"/>
  <c r="M6" i="1"/>
  <c r="N9" i="1"/>
  <c r="P11" i="1"/>
  <c r="N13" i="1"/>
  <c r="M17" i="1"/>
  <c r="M21" i="1"/>
  <c r="R16" i="1"/>
  <c r="R18" i="1"/>
  <c r="N20" i="1"/>
  <c r="N21" i="1" a="1"/>
  <c r="N21" i="1" s="1"/>
  <c r="N22" i="1"/>
  <c r="N23" i="1" a="1"/>
  <c r="N23" i="1" s="1"/>
  <c r="M4" i="1"/>
  <c r="N5" i="1"/>
  <c r="N6" i="1"/>
  <c r="P8" i="1"/>
  <c r="P9" i="1"/>
  <c r="R11" i="1"/>
  <c r="P13" i="1"/>
  <c r="M18" i="1"/>
  <c r="M22" i="1"/>
  <c r="P17" i="1" a="1"/>
  <c r="P17" i="1" s="1"/>
  <c r="P19" i="1" a="1"/>
  <c r="P19" i="1" s="1"/>
  <c r="P20" i="1"/>
  <c r="P21" i="1" a="1"/>
  <c r="P21" i="1" s="1"/>
  <c r="P22" i="1"/>
  <c r="P23" i="1" a="1"/>
  <c r="P23" i="1" s="1"/>
  <c r="N4" i="1"/>
  <c r="P5" i="1"/>
  <c r="P6" i="1"/>
  <c r="R9" i="1"/>
  <c r="M11" i="1"/>
  <c r="R13" i="1"/>
  <c r="R17" i="1" a="1"/>
  <c r="R17" i="1" s="1"/>
  <c r="R19" i="1" a="1"/>
  <c r="R19" i="1" s="1"/>
  <c r="R20" i="1"/>
  <c r="R21" i="1" a="1"/>
  <c r="R21" i="1" s="1"/>
  <c r="R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03344-3463-234A-A1E4-9F4DE79B570C}" name="model" type="6" refreshedVersion="6" background="1" saveData="1">
    <textPr sourceFile="/Users/alebaldus/Desktop/PolynomialKnapsackProblem-master/results/model.txt" comma="1">
      <textFields count="3">
        <textField/>
        <textField/>
        <textField/>
      </textFields>
    </textPr>
  </connection>
  <connection id="2" xr16:uid="{8C8735EB-953F-0F46-A29D-4A9BCEE94DD0}" name="resultsGA" type="6" refreshedVersion="6" background="1" saveData="1">
    <textPr sourceFile="/Users/alebaldus/Desktop/PolynomialKnapsackProblem-master/results/resultsGA.txt" comma="1">
      <textFields count="3"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<sst xmlns="http://schemas.openxmlformats.org/spreadsheetml/2006/main" count="1036" uniqueCount="1031">
  <si>
    <t>L_100_28_837.259.json</t>
  </si>
  <si>
    <t>S_700_297_5744.231.json</t>
  </si>
  <si>
    <t>S_900_458_11619.175.json</t>
  </si>
  <si>
    <t>S_700_253_5982.864.json</t>
  </si>
  <si>
    <t>S_700_197_9159.575.json</t>
  </si>
  <si>
    <t>S_900_341_11391.481.json</t>
  </si>
  <si>
    <t>S_700_215_5901.283.json</t>
  </si>
  <si>
    <t>E_1300_702_8231.148.json</t>
  </si>
  <si>
    <t>S_500_259_3221.035.json</t>
  </si>
  <si>
    <t>E_1500_714_18801.638.json</t>
  </si>
  <si>
    <t>E_1300_766_10958.504.json</t>
  </si>
  <si>
    <t>L_100_38_1315.289.json</t>
  </si>
  <si>
    <t>S_900_492_5795.842.json</t>
  </si>
  <si>
    <t>L_300_97_2539.148.json</t>
  </si>
  <si>
    <t>L_100_53_1337.829.json</t>
  </si>
  <si>
    <t>L_100_55_1293.827.json</t>
  </si>
  <si>
    <t>S_700_207_5997.294.json</t>
  </si>
  <si>
    <t>E_1300_764_11150.299.json</t>
  </si>
  <si>
    <t>E_1100_269_14047.149.json</t>
  </si>
  <si>
    <t>E_1100_432_13471.393.json</t>
  </si>
  <si>
    <t>S_700_401_4659.255.json</t>
  </si>
  <si>
    <t>E_1100_483_7173.11.json</t>
  </si>
  <si>
    <t>S_500_102_6487.709.json</t>
  </si>
  <si>
    <t>E_1100_286_7011.912.json</t>
  </si>
  <si>
    <t>S_700_161_4556.954.json</t>
  </si>
  <si>
    <t>S_900_438_11265.475.json</t>
  </si>
  <si>
    <t>E_1500_631_9511.322.json</t>
  </si>
  <si>
    <t>L_100_44_903.828.json</t>
  </si>
  <si>
    <t>S_500_113_3226.001.json</t>
  </si>
  <si>
    <t>L_300_141_1929.333.json</t>
  </si>
  <si>
    <t>E_1300_347_8324.578.json</t>
  </si>
  <si>
    <t>S_700_252_8877.359.json</t>
  </si>
  <si>
    <t>S_700_363_8930.167.json</t>
  </si>
  <si>
    <t>E_1500_484_18833.38.json</t>
  </si>
  <si>
    <t>E_1300_466_8657.207.json</t>
  </si>
  <si>
    <t>S_700_228_5930.25.json</t>
  </si>
  <si>
    <t>L_300_146_3958.478.json</t>
  </si>
  <si>
    <t>S_500_195_4343.568.json</t>
  </si>
  <si>
    <t>L_100_49_1250.358.json</t>
  </si>
  <si>
    <t>S_500_141_6280.422.json</t>
  </si>
  <si>
    <t>L_300_116_2479.608.json</t>
  </si>
  <si>
    <t>L_100_50_1239.055.json</t>
  </si>
  <si>
    <t>S_700_354_8703.944.json</t>
  </si>
  <si>
    <t>E_1100_240_7104.09.json</t>
  </si>
  <si>
    <t>E_1100_494_7085.38.json</t>
  </si>
  <si>
    <t>L_300_126_1861.583.json</t>
  </si>
  <si>
    <t>L_300_103_2615.857.json</t>
  </si>
  <si>
    <t>L_100_40_1418.087.json</t>
  </si>
  <si>
    <t>E_1300_463_16635.452.json</t>
  </si>
  <si>
    <t>S_500_202_6550.355.json</t>
  </si>
  <si>
    <t>S_900_400_5790.218.json</t>
  </si>
  <si>
    <t>L_300_80_2606.073.json</t>
  </si>
  <si>
    <t>S_900_186_11533.625.json</t>
  </si>
  <si>
    <t>L_300_117_1879.854.json</t>
  </si>
  <si>
    <t>S_500_165_3126.882.json</t>
  </si>
  <si>
    <t>S_500_150_4237.478.json</t>
  </si>
  <si>
    <t>S_700_245_6001.576.json</t>
  </si>
  <si>
    <t>S_900_303_5765.843.json</t>
  </si>
  <si>
    <t>S_900_406_7755.709.json</t>
  </si>
  <si>
    <t>E_1500_363_9516.922.json</t>
  </si>
  <si>
    <t>E_1300_537_16563.682.json</t>
  </si>
  <si>
    <t>E_1500_372_19022.328.json</t>
  </si>
  <si>
    <t>S_500_128_6309.319.json</t>
  </si>
  <si>
    <t>S_500_285_4327.504.json</t>
  </si>
  <si>
    <t>S_700_419_4364.77.json</t>
  </si>
  <si>
    <t>E_1300_280_10874.969.json</t>
  </si>
  <si>
    <t>L_300_79_1920.723.json</t>
  </si>
  <si>
    <t>L_300_123_2497.914.json</t>
  </si>
  <si>
    <t>S_500_217_4251.559.json</t>
  </si>
  <si>
    <t>E_1500_504_12883.685.json</t>
  </si>
  <si>
    <t>E_1300_260_8192.334.json</t>
  </si>
  <si>
    <t>S_900_259_11405.038.json</t>
  </si>
  <si>
    <t>E_1300_315_16598.243.json</t>
  </si>
  <si>
    <t>E_1100_345_9429.083.json</t>
  </si>
  <si>
    <t>E_1100_364_9423.064.json</t>
  </si>
  <si>
    <t>E_1100_464_9270.313.json</t>
  </si>
  <si>
    <t>S_500_233_3221.096.json</t>
  </si>
  <si>
    <t>S_700_178_8814.578.json</t>
  </si>
  <si>
    <t>S_900_432_11593.535.json</t>
  </si>
  <si>
    <t>L_300_167_3856.963.json</t>
  </si>
  <si>
    <t>S_900_340_5713.131.json</t>
  </si>
  <si>
    <t>L_300_80_3869.128.json</t>
  </si>
  <si>
    <t>E_1500_898_9491.806.json</t>
  </si>
  <si>
    <t>E_1300_672_16405.662.json</t>
  </si>
  <si>
    <t>S_900_336_5726.781.json</t>
  </si>
  <si>
    <t>E_1100_434_9426.133.json</t>
  </si>
  <si>
    <t>S_900_300_7684.885.json</t>
  </si>
  <si>
    <t>L_100_45_865.007.json</t>
  </si>
  <si>
    <t>L_100_38_1170.47.json</t>
  </si>
  <si>
    <t>E_1500_683_19360.789.json</t>
  </si>
  <si>
    <t>S_900_466_5886.227.json</t>
  </si>
  <si>
    <t>E_1500_861_19440.918.json</t>
  </si>
  <si>
    <t>S_700_354_9094.271.json</t>
  </si>
  <si>
    <t>E_1100_249_7029.314.json</t>
  </si>
  <si>
    <t>E_1500_756_12849.032.json</t>
  </si>
  <si>
    <t>S_500_238_6247.307.json</t>
  </si>
  <si>
    <t>E_1100_628_9701.248.json</t>
  </si>
  <si>
    <t>E_1500_470_9446.008.json</t>
  </si>
  <si>
    <t>E_1100_546_14463.231.json</t>
  </si>
  <si>
    <t>S_500_191_3021.302.json</t>
  </si>
  <si>
    <t>E_1100_508_14292.463.json</t>
  </si>
  <si>
    <t>E_1300_713_10962.877.json</t>
  </si>
  <si>
    <t>S_900_321_7624.489.json</t>
  </si>
  <si>
    <t>L_100_46_629.764.json</t>
  </si>
  <si>
    <t>L_300_83_1936.927.json</t>
  </si>
  <si>
    <t>S_900_505_5881.195.json</t>
  </si>
  <si>
    <t>L_300_111_3881.441.json</t>
  </si>
  <si>
    <t>L_100_30_589.428.json</t>
  </si>
  <si>
    <t>E_1300_369_11424.549.json</t>
  </si>
  <si>
    <t>L_300_63_1899.101.json</t>
  </si>
  <si>
    <t>E_1500_734_9754.322.json</t>
  </si>
  <si>
    <t>L_100_37_1378.647.json</t>
  </si>
  <si>
    <t>S_500_281_6452.454.json</t>
  </si>
  <si>
    <t>L_100_31_1182.276.json</t>
  </si>
  <si>
    <t>S_700_240_5846.944.json</t>
  </si>
  <si>
    <t>L_300_103_3793.743.json</t>
  </si>
  <si>
    <t>E_1100_439_6891.743.json</t>
  </si>
  <si>
    <t>S_700_289_4539.53.json</t>
  </si>
  <si>
    <t>E_1300_640_10990.527.json</t>
  </si>
  <si>
    <t>E_1100_300_9364.577.json</t>
  </si>
  <si>
    <t>E_1500_540_9748.615.json</t>
  </si>
  <si>
    <t>E_1500_722_19238.974.json</t>
  </si>
  <si>
    <t>E_1500_344_12621.111.json</t>
  </si>
  <si>
    <t>E_1300_373_16423.106.json</t>
  </si>
  <si>
    <t>S_700_376_4495.702.json</t>
  </si>
  <si>
    <t>S_500_244_4219.048.json</t>
  </si>
  <si>
    <t>S_500_121_4241.317.json</t>
  </si>
  <si>
    <t>E_1100_426_13904.517.json</t>
  </si>
  <si>
    <t>E_1500_692_12988.737.json</t>
  </si>
  <si>
    <t>E_1100_636_9385.933.json</t>
  </si>
  <si>
    <t>L_300_103_2492.572.json</t>
  </si>
  <si>
    <t>L_100_45_698.232.json</t>
  </si>
  <si>
    <t>E_1100_587_13842.739.json</t>
  </si>
  <si>
    <t>E_1500_362_9593.885.json</t>
  </si>
  <si>
    <t>E_1300_573_15977.164.json</t>
  </si>
  <si>
    <t>L_300_109_3900.643.json</t>
  </si>
  <si>
    <t>E_1500_420_9684.908.json</t>
  </si>
  <si>
    <t>L_300_130_3963.128.json</t>
  </si>
  <si>
    <t>S_700_259_6115.655.json</t>
  </si>
  <si>
    <t>L_100_29_560.561.json</t>
  </si>
  <si>
    <t>E_1100_594_14080.495.json</t>
  </si>
  <si>
    <t>L_100_23_1246.468.json</t>
  </si>
  <si>
    <t>S_500_199_4325.71.json</t>
  </si>
  <si>
    <t>L_300_65_3746.26.json</t>
  </si>
  <si>
    <t>L_300_100_2558.58.json</t>
  </si>
  <si>
    <t>S_700_350_5866.737.json</t>
  </si>
  <si>
    <t>E_1100_554_9193.846.json</t>
  </si>
  <si>
    <t>S_900_354_7603.765.json</t>
  </si>
  <si>
    <t>S_900_286_7588.268.json</t>
  </si>
  <si>
    <t>S_500_142_4113.38.json</t>
  </si>
  <si>
    <t>E_1300_459_8367.31.json</t>
  </si>
  <si>
    <t>E_1300_495_16871.412.json</t>
  </si>
  <si>
    <t>S_500_298_6607.254.json</t>
  </si>
  <si>
    <t>E_1500_874_19261.444.json</t>
  </si>
  <si>
    <t>S_900_290_7687.987.json</t>
  </si>
  <si>
    <t>E_1500_853_9451.978.json</t>
  </si>
  <si>
    <t>S_900_310_11346.042.json</t>
  </si>
  <si>
    <t>E_1300_408_16210.527.json</t>
  </si>
  <si>
    <t>E_1300_411_8219.47.json</t>
  </si>
  <si>
    <t>L_100_23_1088.939.json</t>
  </si>
  <si>
    <t>S_700_267_8497.143.json</t>
  </si>
  <si>
    <t>S_500_158_3227.352.json</t>
  </si>
  <si>
    <t>E_1300_343_16398.749.json</t>
  </si>
  <si>
    <t>L_100_55_639.118.json</t>
  </si>
  <si>
    <t>S_900_294_5628.502.json</t>
  </si>
  <si>
    <t>S_700_144_9115.908.json</t>
  </si>
  <si>
    <t>S_900_410_7398.74.json</t>
  </si>
  <si>
    <t>E_1100_403_14224.619.json</t>
  </si>
  <si>
    <t>L_300_103_1920.868.json</t>
  </si>
  <si>
    <t>E_1500_444_12483.06.json</t>
  </si>
  <si>
    <t>E_1300_627_16067.32.json</t>
  </si>
  <si>
    <t>L_300_140_2047.077.json</t>
  </si>
  <si>
    <t>L_100_26_668.657.json</t>
  </si>
  <si>
    <t>L_100_30_807.225.json</t>
  </si>
  <si>
    <t>S_500_120_3159.557.json</t>
  </si>
  <si>
    <t>E_1300_510_16131.147.json</t>
  </si>
  <si>
    <t>L_300_178_2488.556.json</t>
  </si>
  <si>
    <t>S_500_138_3261.999.json</t>
  </si>
  <si>
    <t>S_900_413_7646.159.json</t>
  </si>
  <si>
    <t>E_1300_714_8515.221.json</t>
  </si>
  <si>
    <t>E_1100_507_9165.566.json</t>
  </si>
  <si>
    <t>L_100_47_1206.882.json</t>
  </si>
  <si>
    <t>E_1100_495_7042.479.json</t>
  </si>
  <si>
    <t>E_1100_615_7152.767.json</t>
  </si>
  <si>
    <t>S_900_242_5718.327.json</t>
  </si>
  <si>
    <t>L_300_61_3731.323.json</t>
  </si>
  <si>
    <t>S_500_207_6118.265.json</t>
  </si>
  <si>
    <t>E_1500_449_12710.616.json</t>
  </si>
  <si>
    <t>E_1300_639_11121.699.json</t>
  </si>
  <si>
    <t>E_1300_691_16668.519.json</t>
  </si>
  <si>
    <t>E_1500_881_9469.111.json</t>
  </si>
  <si>
    <t>S_900_265_11316.164.json</t>
  </si>
  <si>
    <t>S_500_177_4314.865.json</t>
  </si>
  <si>
    <t>L_300_108_1881.044.json</t>
  </si>
  <si>
    <t>S_700_156_4366.971.json</t>
  </si>
  <si>
    <t>E_1500_428_12714.16.json</t>
  </si>
  <si>
    <t>E_1300_474_8485.287.json</t>
  </si>
  <si>
    <t>S_900_530_7906.198.json</t>
  </si>
  <si>
    <t>S_500_124_3192.638.json</t>
  </si>
  <si>
    <t>E_1300_398_8144.925.json</t>
  </si>
  <si>
    <t>E_1100_353_9374.745.json</t>
  </si>
  <si>
    <t>L_100_27_1297.124.json</t>
  </si>
  <si>
    <t>S_700_286_9166.587.json</t>
  </si>
  <si>
    <t>L_300_91_3697.295.json</t>
  </si>
  <si>
    <t>L_100_21_633.549.json</t>
  </si>
  <si>
    <t>S_900_401_11823.707.json</t>
  </si>
  <si>
    <t>E_1100_651_14189.878.json</t>
  </si>
  <si>
    <t>S_500_267_6379.86.json</t>
  </si>
  <si>
    <t>S_900_217_11354.474.json</t>
  </si>
  <si>
    <t>E_1500_516_19331.464.json</t>
  </si>
  <si>
    <t>E_1500_401_18945.907.json</t>
  </si>
  <si>
    <t>E_1300_608_11289.61.json</t>
  </si>
  <si>
    <t>E_1100_333_9372.45.json</t>
  </si>
  <si>
    <t>E_1500_493_12808.766.json</t>
  </si>
  <si>
    <t>L_300_75_1768.217.json</t>
  </si>
  <si>
    <t>L_300_99_2520.232.json</t>
  </si>
  <si>
    <t>E_1100_631_6869.865.json</t>
  </si>
  <si>
    <t>S_900_411_11651.111.json</t>
  </si>
  <si>
    <t>S_500_186_3985.274.json</t>
  </si>
  <si>
    <t>E_1500_818_9526.02.json</t>
  </si>
  <si>
    <t>E_1500_314_9593.729.json</t>
  </si>
  <si>
    <t>E_1100_641_7020.441.json</t>
  </si>
  <si>
    <t>E_1500_406_12892.89.json</t>
  </si>
  <si>
    <t>S_500_269_4092.911.json</t>
  </si>
  <si>
    <t>L_100_55_611.696.json</t>
  </si>
  <si>
    <t>S_500_187_6049.403.json</t>
  </si>
  <si>
    <t>S_500_208_6335.801.json</t>
  </si>
  <si>
    <t>L_100_25_1315.954.json</t>
  </si>
  <si>
    <t>E_1300_740_10661.376.json</t>
  </si>
  <si>
    <t>S_900_187_5822.566.json</t>
  </si>
  <si>
    <t>E_1100_257_9260.365.json</t>
  </si>
  <si>
    <t>S_700_241_8636.806.json</t>
  </si>
  <si>
    <t>E_1300_771_16414.183.json</t>
  </si>
  <si>
    <t>S_900_497_7733.985.json</t>
  </si>
  <si>
    <t>E_1300_272_11195.434.json</t>
  </si>
  <si>
    <t>L_300_83_3674.418.json</t>
  </si>
  <si>
    <t>L_300_148_3713.94.json</t>
  </si>
  <si>
    <t>L_100_31_1181.651.json</t>
  </si>
  <si>
    <t>E_1100_386_7057.872.json</t>
  </si>
  <si>
    <t>S_900_329_5772.776.json</t>
  </si>
  <si>
    <t>S_500_295_3232.887.json</t>
  </si>
  <si>
    <t>E_1100_324_14324.038.json</t>
  </si>
  <si>
    <t>L_100_48_629.836.json</t>
  </si>
  <si>
    <t>S_700_196_6126.997.json</t>
  </si>
  <si>
    <t>E_1500_571_13044.706.json</t>
  </si>
  <si>
    <t>S_500_231_4146.098.json</t>
  </si>
  <si>
    <t>L_300_61_2431.868.json</t>
  </si>
  <si>
    <t>E_1100_299_14229.205.json</t>
  </si>
  <si>
    <t>S_500_273_6280.474.json</t>
  </si>
  <si>
    <t>S_700_193_5892.243.json</t>
  </si>
  <si>
    <t>S_500_149_4262.669.json</t>
  </si>
  <si>
    <t>E_1100_614_6972.51.json</t>
  </si>
  <si>
    <t>L_100_53_712.653.json</t>
  </si>
  <si>
    <t>E_1100_291_13433.434.json</t>
  </si>
  <si>
    <t>E_1300_322_10868.802.json</t>
  </si>
  <si>
    <t>S_500_210_4264.109.json</t>
  </si>
  <si>
    <t>E_1100_391_7262.015.json</t>
  </si>
  <si>
    <t>S_500_235_3310.051.json</t>
  </si>
  <si>
    <t>E_1500_469_9476.886.json</t>
  </si>
  <si>
    <t>L_300_158_3787.659.json</t>
  </si>
  <si>
    <t>S_500_193_4103.372.json</t>
  </si>
  <si>
    <t>E_1100_360_14066.337.json</t>
  </si>
  <si>
    <t>E_1100_618_9377.946.json</t>
  </si>
  <si>
    <t>E_1300_708_11223.66.json</t>
  </si>
  <si>
    <t>S_700_259_5912.084.json</t>
  </si>
  <si>
    <t>S_700_396_8616.849.json</t>
  </si>
  <si>
    <t>L_300_111_2488.466.json</t>
  </si>
  <si>
    <t>E_1300_711_8389.883.json</t>
  </si>
  <si>
    <t>S_700_252_5969.603.json</t>
  </si>
  <si>
    <t>S_900_295_11725.32.json</t>
  </si>
  <si>
    <t>E_1100_469_9216.902.json</t>
  </si>
  <si>
    <t>L_300_141_2585.603.json</t>
  </si>
  <si>
    <t>L_100_27_1233.035.json</t>
  </si>
  <si>
    <t>S_500_196_6321.544.json</t>
  </si>
  <si>
    <t>E_1100_659_7245.515.json</t>
  </si>
  <si>
    <t>S_500_121_6667.223.json</t>
  </si>
  <si>
    <t>E_1300_433_11021.439.json</t>
  </si>
  <si>
    <t>S_700_210_6117.649.json</t>
  </si>
  <si>
    <t>E_1500_527_12745.609.json</t>
  </si>
  <si>
    <t>L_300_94_2571.705.json</t>
  </si>
  <si>
    <t>E_1300_415_10796.825.json</t>
  </si>
  <si>
    <t>S_900_363_7495.368.json</t>
  </si>
  <si>
    <t>S_500_140_6439.708.json</t>
  </si>
  <si>
    <t>S_900_459_11585.095.json</t>
  </si>
  <si>
    <t>S_500_165_4268.125.json</t>
  </si>
  <si>
    <t>S_700_271_5895.454.json</t>
  </si>
  <si>
    <t>S_900_312_11531.536.json</t>
  </si>
  <si>
    <t>S_900_414_5539.836.json</t>
  </si>
  <si>
    <t>E_1300_546_11196.071.json</t>
  </si>
  <si>
    <t>S_500_204_6243.974.json</t>
  </si>
  <si>
    <t>E_1100_456_9270.815.json</t>
  </si>
  <si>
    <t>L_100_40_1336.875.json</t>
  </si>
  <si>
    <t>L_300_178_3963.406.json</t>
  </si>
  <si>
    <t>L_300_87_1882.447.json</t>
  </si>
  <si>
    <t>E_1500_404_12700.04.json</t>
  </si>
  <si>
    <t>S_700_243_6046.35.json</t>
  </si>
  <si>
    <t>L_100_33_1194.515.json</t>
  </si>
  <si>
    <t>L_100_31_702.566.json</t>
  </si>
  <si>
    <t>E_1100_538_7050.053.json</t>
  </si>
  <si>
    <t>S_700_414_5854.159.json</t>
  </si>
  <si>
    <t>S_900_521_11246.491.json</t>
  </si>
  <si>
    <t>S_500_122_6196.918.json</t>
  </si>
  <si>
    <t>S_700_177_8491.651.json</t>
  </si>
  <si>
    <t>E_1100_310_14371.437.json</t>
  </si>
  <si>
    <t>S_900_440_5773.845.json</t>
  </si>
  <si>
    <t>S_900_266_7883.804.json</t>
  </si>
  <si>
    <t>E_1100_481_6956.211.json</t>
  </si>
  <si>
    <t>L_300_119_2444.564.json</t>
  </si>
  <si>
    <t>S_900_359_5646.71.json</t>
  </si>
  <si>
    <t>L_100_51_624.473.json</t>
  </si>
  <si>
    <t>E_1100_426_9289.19.json</t>
  </si>
  <si>
    <t>S_700_161_4445.428.json</t>
  </si>
  <si>
    <t>S_900_362_7746.933.json</t>
  </si>
  <si>
    <t>L_300_148_3826.211.json</t>
  </si>
  <si>
    <t>L_100_29_1302.575.json</t>
  </si>
  <si>
    <t>L_100_28_1210.19.json</t>
  </si>
  <si>
    <t>E_1500_417_19334.023.json</t>
  </si>
  <si>
    <t>E_1100_277_14087.731.json</t>
  </si>
  <si>
    <t>E_1300_523_16504.72.json</t>
  </si>
  <si>
    <t>L_300_94_3924.245.json</t>
  </si>
  <si>
    <t>E_1100_270_7000.616.json</t>
  </si>
  <si>
    <t>L_100_21_619.158.json</t>
  </si>
  <si>
    <t>E_1500_592_12880.962.json</t>
  </si>
  <si>
    <t>E_1100_420_6649.84.json</t>
  </si>
  <si>
    <t>L_300_134_1780.89.json</t>
  </si>
  <si>
    <t>L_100_33_609.502.json</t>
  </si>
  <si>
    <t>S_900_499_7474.948.json</t>
  </si>
  <si>
    <t>L_300_122_1865.015.json</t>
  </si>
  <si>
    <t>E_1100_240_14277.977.json</t>
  </si>
  <si>
    <t>S_700_295_8892.024.json</t>
  </si>
  <si>
    <t>L_100_37_1157.943.json</t>
  </si>
  <si>
    <t>E_1300_747_16620.296.json</t>
  </si>
  <si>
    <t>S_700_408_9262.808.json</t>
  </si>
  <si>
    <t>S_500_191_6286.426.json</t>
  </si>
  <si>
    <t>S_700_404_4467.833.json</t>
  </si>
  <si>
    <t>S_900_324_5669.147.json</t>
  </si>
  <si>
    <t>L_100_20_1279.317.json</t>
  </si>
  <si>
    <t>S_500_247_6656.418.json</t>
  </si>
  <si>
    <t>L_100_51_830.711.json</t>
  </si>
  <si>
    <t>E_1500_512_18980.798.json</t>
  </si>
  <si>
    <t>E_1100_548_9327.421.json</t>
  </si>
  <si>
    <t>E_1500_641_9535.438.json</t>
  </si>
  <si>
    <t>L_300_145_3680.868.json</t>
  </si>
  <si>
    <t>L_100_47_1246.881.json</t>
  </si>
  <si>
    <t>E_1500_733_19134.77.json</t>
  </si>
  <si>
    <t>S_900_224_11559.123.json</t>
  </si>
  <si>
    <t>E_1300_300_16575.462.json</t>
  </si>
  <si>
    <t>S_700_181_6056.698.json</t>
  </si>
  <si>
    <t>S_900_255_11809.458.json</t>
  </si>
  <si>
    <t>S_700_296_5767.037.json</t>
  </si>
  <si>
    <t>E_1300_320_11051.414.json</t>
  </si>
  <si>
    <t>S_700_418_5871.954.json</t>
  </si>
  <si>
    <t>S_500_118_6382.621.json</t>
  </si>
  <si>
    <t>S_900_480_7528.247.json</t>
  </si>
  <si>
    <t>S_500_201_4222.988.json</t>
  </si>
  <si>
    <t>E_1100_379_7120.885.json</t>
  </si>
  <si>
    <t>S_500_144_4309.194.json</t>
  </si>
  <si>
    <t>E_1100_571_7084.994.json</t>
  </si>
  <si>
    <t>L_100_21_671.402.json</t>
  </si>
  <si>
    <t>S_900_452_5729.75.json</t>
  </si>
  <si>
    <t>S_500_186_6570.043.json</t>
  </si>
  <si>
    <t>E_1100_610_7140.988.json</t>
  </si>
  <si>
    <t>E_1100_494_9407.617.json</t>
  </si>
  <si>
    <t>E_1500_572_13082.173.json</t>
  </si>
  <si>
    <t>E_1100_609_14017.601.json</t>
  </si>
  <si>
    <t>E_1500_754_12964.73.json</t>
  </si>
  <si>
    <t>L_300_71_1862.819.json</t>
  </si>
  <si>
    <t>L_100_42_1243.254.json</t>
  </si>
  <si>
    <t>E_1300_578_8174.761.json</t>
  </si>
  <si>
    <t>E_1300_330_10800.414.json</t>
  </si>
  <si>
    <t>L_100_57_661.961.json</t>
  </si>
  <si>
    <t>S_500_137_6275.937.json</t>
  </si>
  <si>
    <t>E_1300_566_16332.888.json</t>
  </si>
  <si>
    <t>E_1100_547_6959.488.json</t>
  </si>
  <si>
    <t>E_1100_551_14043.123.json</t>
  </si>
  <si>
    <t>E_1100_552_9359.014.json</t>
  </si>
  <si>
    <t>S_500_128_6448.626.json</t>
  </si>
  <si>
    <t>S_500_125_4206.261.json</t>
  </si>
  <si>
    <t>S_900_391_5746.106.json</t>
  </si>
  <si>
    <t>E_1300_391_10996.778.json</t>
  </si>
  <si>
    <t>S_900_282_11206.434.json</t>
  </si>
  <si>
    <t>L_300_89_3742.519.json</t>
  </si>
  <si>
    <t>S_900_362_5667.393.json</t>
  </si>
  <si>
    <t>L_300_70_3952.605.json</t>
  </si>
  <si>
    <t>E_1100_336_13776.187.json</t>
  </si>
  <si>
    <t>S_700_334_5685.924.json</t>
  </si>
  <si>
    <t>E_1300_580_8282.509.json</t>
  </si>
  <si>
    <t>E_1500_354_19010.626.json</t>
  </si>
  <si>
    <t>S_900_440_5632.302.json</t>
  </si>
  <si>
    <t>E_1100_484_7214.183.json</t>
  </si>
  <si>
    <t>L_100_23_639.461.json</t>
  </si>
  <si>
    <t>E_1500_852_9321.649.json</t>
  </si>
  <si>
    <t>E_1300_521_16946.895.json</t>
  </si>
  <si>
    <t>S_900_477_7372.657.json</t>
  </si>
  <si>
    <t>S_900_388_7585.468.json</t>
  </si>
  <si>
    <t>L_300_110_2511.536.json</t>
  </si>
  <si>
    <t>S_700_193_6044.671.json</t>
  </si>
  <si>
    <t>L_100_20_643.043.json</t>
  </si>
  <si>
    <t>E_1300_452_16957.959.json</t>
  </si>
  <si>
    <t>S_700_316_5765.875.json</t>
  </si>
  <si>
    <t>S_700_205_9036.826.json</t>
  </si>
  <si>
    <t>E_1100_534_9307.444.json</t>
  </si>
  <si>
    <t>E_1500_459_9744.787.json</t>
  </si>
  <si>
    <t>L_100_28_864.619.json</t>
  </si>
  <si>
    <t>E_1100_385_14203.103.json</t>
  </si>
  <si>
    <t>L_100_59_788.591.json</t>
  </si>
  <si>
    <t>L_100_23_1288.897.json</t>
  </si>
  <si>
    <t>S_700_337_5876.573.json</t>
  </si>
  <si>
    <t>S_700_294_4523.868.json</t>
  </si>
  <si>
    <t>L_300_136_3734.831.json</t>
  </si>
  <si>
    <t>L_100_20_674.403.json</t>
  </si>
  <si>
    <t>E_1100_470_6946.695.json</t>
  </si>
  <si>
    <t>L_100_54_849.332.json</t>
  </si>
  <si>
    <t>S_700_357_8618.063.json</t>
  </si>
  <si>
    <t>L_300_170_3994.958.json</t>
  </si>
  <si>
    <t>E_1300_570_16369.773.json</t>
  </si>
  <si>
    <t>S_500_143_3190.645.json</t>
  </si>
  <si>
    <t>S_700_179_6029.561.json</t>
  </si>
  <si>
    <t>L_100_45_763.689.json</t>
  </si>
  <si>
    <t>S_900_412_5682.01.json</t>
  </si>
  <si>
    <t>L_300_93_2558.299.json</t>
  </si>
  <si>
    <t>L_300_127_2321.089.json</t>
  </si>
  <si>
    <t>S_500_271_4286.983.json</t>
  </si>
  <si>
    <t>E_1500_418_12608.693.json</t>
  </si>
  <si>
    <t>S_900_434_5858.817.json</t>
  </si>
  <si>
    <t>E_1300_578_11148.271.json</t>
  </si>
  <si>
    <t>E_1100_517_7012.58.json</t>
  </si>
  <si>
    <t>S_900_323_11507.199.json</t>
  </si>
  <si>
    <t>E_1500_715_12657.443.json</t>
  </si>
  <si>
    <t>E_1300_406_8153.062.json</t>
  </si>
  <si>
    <t>S_700_163_5700.435.json</t>
  </si>
  <si>
    <t>L_300_122_2652.637.json</t>
  </si>
  <si>
    <t>S_500_180_3191.382.json</t>
  </si>
  <si>
    <t>S_500_108_6367.272.json</t>
  </si>
  <si>
    <t>E_1300_401_8356.933.json</t>
  </si>
  <si>
    <t>E_1500_475_12802.35.json</t>
  </si>
  <si>
    <t>E_1300_296_16637.189.json</t>
  </si>
  <si>
    <t>S_700_360_4376.657.json</t>
  </si>
  <si>
    <t>L_100_52_1227.937.json</t>
  </si>
  <si>
    <t>E_1100_394_9369.542.json</t>
  </si>
  <si>
    <t>S_700_201_4350.149.json</t>
  </si>
  <si>
    <t>L_100_49_1243.474.json</t>
  </si>
  <si>
    <t>L_300_162_2577.602.json</t>
  </si>
  <si>
    <t>S_500_168_6269.868.json</t>
  </si>
  <si>
    <t>L_100_44_839.496.json</t>
  </si>
  <si>
    <t>L_300_68_4070.254.json</t>
  </si>
  <si>
    <t>E_1300_754_10737.434.json</t>
  </si>
  <si>
    <t>E_1100_251_7111.55.json</t>
  </si>
  <si>
    <t>S_900_496_7434.976.json</t>
  </si>
  <si>
    <t>S_900_498_5809.953.json</t>
  </si>
  <si>
    <t>E_1500_488_19172.793.json</t>
  </si>
  <si>
    <t>S_900_292_11552.28.json</t>
  </si>
  <si>
    <t>L_300_114_1930.114.json</t>
  </si>
  <si>
    <t>L_100_47_655.65.json</t>
  </si>
  <si>
    <t>E_1100_482_9295.481.json</t>
  </si>
  <si>
    <t>S_700_359_8693.972.json</t>
  </si>
  <si>
    <t>L_300_145_1868.056.json</t>
  </si>
  <si>
    <t>E_1500_838_12584.011.json</t>
  </si>
  <si>
    <t>L_300_178_2575.504.json</t>
  </si>
  <si>
    <t>L_300_131_4140.033.json</t>
  </si>
  <si>
    <t>E_1500_507_18671.052.json</t>
  </si>
  <si>
    <t>S_900_523_11218.131.json</t>
  </si>
  <si>
    <t>L_300_72_4008.421.json</t>
  </si>
  <si>
    <t>L_100_33_841.381.json</t>
  </si>
  <si>
    <t>E_1300_299_16542.879.json</t>
  </si>
  <si>
    <t>E_1100_637_7153.192.json</t>
  </si>
  <si>
    <t>E_1300_637_10924.465.json</t>
  </si>
  <si>
    <t>E_1300_641_10907.192.json</t>
  </si>
  <si>
    <t>S_700_396_8957.092.json</t>
  </si>
  <si>
    <t>S_900_406_7668.806.json</t>
  </si>
  <si>
    <t>E_1300_485_16827.433.json</t>
  </si>
  <si>
    <t>E_1500_322_18854.186.json</t>
  </si>
  <si>
    <t>E_1100_348_13722.412.json</t>
  </si>
  <si>
    <t>E_1300_458_16450.53.json</t>
  </si>
  <si>
    <t>L_100_40_1219.17.json</t>
  </si>
  <si>
    <t>E_1300_575_8412.353.json</t>
  </si>
  <si>
    <t>L_300_123_4057.389.json</t>
  </si>
  <si>
    <t>L_300_126_1874.667.json</t>
  </si>
  <si>
    <t>S_700_273_8880.689.json</t>
  </si>
  <si>
    <t>E_1300_572_8442.998.json</t>
  </si>
  <si>
    <t>L_100_43_662.21.json</t>
  </si>
  <si>
    <t>E_1500_448_12408.439.json</t>
  </si>
  <si>
    <t>L_300_88_2525.635.json</t>
  </si>
  <si>
    <t>E_1100_484_9389.87.json</t>
  </si>
  <si>
    <t>E_1500_770_9421.701.json</t>
  </si>
  <si>
    <t>L_300_176_2605.566.json</t>
  </si>
  <si>
    <t>E_1300_572_10965.359.json</t>
  </si>
  <si>
    <t>S_500_257_6419.923.json</t>
  </si>
  <si>
    <t>S_900_242_7776.493.json</t>
  </si>
  <si>
    <t>E_1100_366_7029.334.json</t>
  </si>
  <si>
    <t>E_1300_644_8179.67.json</t>
  </si>
  <si>
    <t>L_300_156_3769.789.json</t>
  </si>
  <si>
    <t>L_300_96_3902.466.json</t>
  </si>
  <si>
    <t>L_100_45_1269.044.json</t>
  </si>
  <si>
    <t>E_1500_730_12852.257.json</t>
  </si>
  <si>
    <t>S_700_221_4349.839.json</t>
  </si>
  <si>
    <t>L_100_38_1259.152.json</t>
  </si>
  <si>
    <t>E_1100_620_6914.589.json</t>
  </si>
  <si>
    <t>S_700_176_4396.731.json</t>
  </si>
  <si>
    <t>E_1100_234_6763.034.json</t>
  </si>
  <si>
    <t>S_500_106_6415.476.json</t>
  </si>
  <si>
    <t>L_300_61_1984.416.json</t>
  </si>
  <si>
    <t>E_1500_560_12548.309.json</t>
  </si>
  <si>
    <t>E_1500_698_9419.174.json</t>
  </si>
  <si>
    <t>E_1100_458_9561.496.json</t>
  </si>
  <si>
    <t>L_100_27_599.405.json</t>
  </si>
  <si>
    <t>E_1100_445_13729.226.json</t>
  </si>
  <si>
    <t>L_100_27_627.665.json</t>
  </si>
  <si>
    <t>L_300_138_2448.083.json</t>
  </si>
  <si>
    <t>E_1100_226_9223.982.json</t>
  </si>
  <si>
    <t>S_500_239_3130.142.json</t>
  </si>
  <si>
    <t>L_300_158_2552.824.json</t>
  </si>
  <si>
    <t>E_1500_630_18903.952.json</t>
  </si>
  <si>
    <t>L_100_37_872.238.json</t>
  </si>
  <si>
    <t>E_1500_526_12657.346.json</t>
  </si>
  <si>
    <t>S_700_146_4658.339.json</t>
  </si>
  <si>
    <t>E_1300_450_8174.479.json</t>
  </si>
  <si>
    <t>S_700_213_4427.911.json</t>
  </si>
  <si>
    <t>E_1100_634_13723.202.json</t>
  </si>
  <si>
    <t>L_300_163_3902.999.json</t>
  </si>
  <si>
    <t>L_300_135_3834.912.json</t>
  </si>
  <si>
    <t>L_300_119_3770.053.json</t>
  </si>
  <si>
    <t>S_900_429_5762.818.json</t>
  </si>
  <si>
    <t>L_100_58_1261.709.json</t>
  </si>
  <si>
    <t>L_100_46_1359.691.json</t>
  </si>
  <si>
    <t>S_500_208_6592.204.json</t>
  </si>
  <si>
    <t>E_1300_547_11097.785.json</t>
  </si>
  <si>
    <t>S_700_346_4498.589.json</t>
  </si>
  <si>
    <t>L_100_42_825.087.json</t>
  </si>
  <si>
    <t>E_1500_816_12520.739.json</t>
  </si>
  <si>
    <t>S_700_210_5675.169.json</t>
  </si>
  <si>
    <t>E_1100_617_13839.932.json</t>
  </si>
  <si>
    <t>S_700_249_4400.011.json</t>
  </si>
  <si>
    <t>E_1100_411_9340.234.json</t>
  </si>
  <si>
    <t>E_1100_234_7004.381.json</t>
  </si>
  <si>
    <t>S_900_291_7489.22.json</t>
  </si>
  <si>
    <t>E_1100_458_13731.792.json</t>
  </si>
  <si>
    <t>S_700_184_8669.345.json</t>
  </si>
  <si>
    <t>S_900_373_7708.683.json</t>
  </si>
  <si>
    <t>S_700_333_4349.33.json</t>
  </si>
  <si>
    <t>S_500_286_3190.346.json</t>
  </si>
  <si>
    <t>L_100_27_904.635.json</t>
  </si>
  <si>
    <t>S_500_288_6247.535.json</t>
  </si>
  <si>
    <t>E_1500_656_9694.602.json</t>
  </si>
  <si>
    <t>L_100_45_652.084.json</t>
  </si>
  <si>
    <t>S_500_197_3159.421.json</t>
  </si>
  <si>
    <t>S_500_246_6444.417.json</t>
  </si>
  <si>
    <t>L_300_85_3773.049.json</t>
  </si>
  <si>
    <t>E_1300_779_11012.706.json</t>
  </si>
  <si>
    <t>E_1300_303_8340.253.json</t>
  </si>
  <si>
    <t>S_900_227_11415.3.json</t>
  </si>
  <si>
    <t>S_500_118_3063.638.json</t>
  </si>
  <si>
    <t>E_1300_552_8287.127.json</t>
  </si>
  <si>
    <t>S_500_241_3202.375.json</t>
  </si>
  <si>
    <t>S_900_527_5911.571.json</t>
  </si>
  <si>
    <t>L_100_29_694.063.json</t>
  </si>
  <si>
    <t>S_900_520_5778.629.json</t>
  </si>
  <si>
    <t>S_700_376_4420.292.json</t>
  </si>
  <si>
    <t>E_1100_223_9442.05.json</t>
  </si>
  <si>
    <t>L_300_167_1894.3.json</t>
  </si>
  <si>
    <t>E_1500_844_9711.459.json</t>
  </si>
  <si>
    <t>E_1300_573_11380.506.json</t>
  </si>
  <si>
    <t>S_500_203_3187.607.json</t>
  </si>
  <si>
    <t>L_300_178_1931.078.json</t>
  </si>
  <si>
    <t>S_900_409_7515.61.json</t>
  </si>
  <si>
    <t>S_900_287_5664.036.json</t>
  </si>
  <si>
    <t>S_700_196_4423.703.json</t>
  </si>
  <si>
    <t>S_900_290_7546.743.json</t>
  </si>
  <si>
    <t>E_1100_419_9603.91.json</t>
  </si>
  <si>
    <t>E_1300_632_16201.271.json</t>
  </si>
  <si>
    <t>L_300_133_1847.442.json</t>
  </si>
  <si>
    <t>E_1300_489_8408.141.json</t>
  </si>
  <si>
    <t>S_500_286_6326.389.json</t>
  </si>
  <si>
    <t>S_900_356_7787.279.json</t>
  </si>
  <si>
    <t>S_700_417_4504.695.json</t>
  </si>
  <si>
    <t>S_900_231_5732.479.json</t>
  </si>
  <si>
    <t>E_1100_545_9438.768.json</t>
  </si>
  <si>
    <t>S_700_318_8352.249.json</t>
  </si>
  <si>
    <t>S_900_474_11548.756.json</t>
  </si>
  <si>
    <t>S_500_284_6579.404.json</t>
  </si>
  <si>
    <t>E_1100_468_14229.099.json</t>
  </si>
  <si>
    <t>E_1100_315_14038.356.json</t>
  </si>
  <si>
    <t>S_500_233_4254.281.json</t>
  </si>
  <si>
    <t>S_700_364_4472.864.json</t>
  </si>
  <si>
    <t>E_1500_588_19240.587.json</t>
  </si>
  <si>
    <t>E_1500_679_19482.213.json</t>
  </si>
  <si>
    <t>S_500_184_3066.665.json</t>
  </si>
  <si>
    <t>S_500_282_3238.239.json</t>
  </si>
  <si>
    <t>E_1500_644_19110.569.json</t>
  </si>
  <si>
    <t>E_1100_263_14138.396.json</t>
  </si>
  <si>
    <t>E_1500_686_9643.875.json</t>
  </si>
  <si>
    <t>L_300_109_1874.235.json</t>
  </si>
  <si>
    <t>L_100_41_1305.904.json</t>
  </si>
  <si>
    <t>S_500_208_3382.353.json</t>
  </si>
  <si>
    <t>E_1500_437_19141.945.json</t>
  </si>
  <si>
    <t>L_300_76_3739.037.json</t>
  </si>
  <si>
    <t>S_500_276_3207.999.json</t>
  </si>
  <si>
    <t>E_1100_563_7039.39.json</t>
  </si>
  <si>
    <t>S_700_235_5888.822.json</t>
  </si>
  <si>
    <t>S_900_465_10963.345.json</t>
  </si>
  <si>
    <t>S_900_182_11643.548.json</t>
  </si>
  <si>
    <t>S_900_243_5789.661.json</t>
  </si>
  <si>
    <t>E_1100_657_14170.052.json</t>
  </si>
  <si>
    <t>E_1300_558_16656.881.json</t>
  </si>
  <si>
    <t>S_500_189_3296.533.json</t>
  </si>
  <si>
    <t>S_500_111_6482.156.json</t>
  </si>
  <si>
    <t>L_300_161_1785.706.json</t>
  </si>
  <si>
    <t>S_900_415_7489.989.json</t>
  </si>
  <si>
    <t>E_1500_494_18610.536.json</t>
  </si>
  <si>
    <t>L_300_172_1956.242.json</t>
  </si>
  <si>
    <t>S_500_279_4234.254.json</t>
  </si>
  <si>
    <t>S_900_207_5620.729.json</t>
  </si>
  <si>
    <t>L_100_46_712.843.json</t>
  </si>
  <si>
    <t>L_100_28_862.238.json</t>
  </si>
  <si>
    <t>E_1500_460_9491.007.json</t>
  </si>
  <si>
    <t>E_1100_225_14182.994.json</t>
  </si>
  <si>
    <t>E_1500_848_9499.992.json</t>
  </si>
  <si>
    <t>E_1500_666_9643.415.json</t>
  </si>
  <si>
    <t>S_900_514_5694.91.json</t>
  </si>
  <si>
    <t>E_1500_690_19493.507.json</t>
  </si>
  <si>
    <t>L_100_39_927.263.json</t>
  </si>
  <si>
    <t>E_1500_400_18464.79.json</t>
  </si>
  <si>
    <t>E_1300_280_16720.256.json</t>
  </si>
  <si>
    <t>L_100_29_788.65.json</t>
  </si>
  <si>
    <t>S_900_312_11330.841.json</t>
  </si>
  <si>
    <t>L_300_142_2584.306.json</t>
  </si>
  <si>
    <t>E_1500_664_9592.697.json</t>
  </si>
  <si>
    <t>L_300_173_2543.338.json</t>
  </si>
  <si>
    <t>S_500_116_3291.511.json</t>
  </si>
  <si>
    <t>S_900_383_11025.791.json</t>
  </si>
  <si>
    <t>L_100_27_658.143.json</t>
  </si>
  <si>
    <t>L_300_170_1862.208.json</t>
  </si>
  <si>
    <t>E_1300_773_16382.912.json</t>
  </si>
  <si>
    <t>L_100_44_857.524.json</t>
  </si>
  <si>
    <t>L_100_57_644.207.json</t>
  </si>
  <si>
    <t>E_1300_522_11125.638.json</t>
  </si>
  <si>
    <t>E_1100_266_14168.107.json</t>
  </si>
  <si>
    <t>E_1100_441_9249.879.json</t>
  </si>
  <si>
    <t>L_300_171_2703.929.json</t>
  </si>
  <si>
    <t>E_1100_236_9298.556.json</t>
  </si>
  <si>
    <t>L_100_38_1264.286.json</t>
  </si>
  <si>
    <t>L_100_44_1238.399.json</t>
  </si>
  <si>
    <t>E_1500_696_12477.123.json</t>
  </si>
  <si>
    <t>L_100_58_830.474.json</t>
  </si>
  <si>
    <t>S_700_349_5852.725.json</t>
  </si>
  <si>
    <t>E_1300_392_16225.245.json</t>
  </si>
  <si>
    <t>E_1300_358_11180.188.json</t>
  </si>
  <si>
    <t>L_300_137_3892.05.json</t>
  </si>
  <si>
    <t>E_1300_745_8222.696.json</t>
  </si>
  <si>
    <t>S_700_239_4427.988.json</t>
  </si>
  <si>
    <t>S_500_253_3142.995.json</t>
  </si>
  <si>
    <t>E_1500_727_12858.924.json</t>
  </si>
  <si>
    <t>L_100_56_871.244.json</t>
  </si>
  <si>
    <t>E_1500_448_12831.553.json</t>
  </si>
  <si>
    <t>S_700_281_4390.621.json</t>
  </si>
  <si>
    <t>L_100_22_729.676.json</t>
  </si>
  <si>
    <t>E_1100_318_7171.223.json</t>
  </si>
  <si>
    <t>L_100_42_866.317.json</t>
  </si>
  <si>
    <t>E_1100_283_7040.54.json</t>
  </si>
  <si>
    <t>E_1300_594_10974.698.json</t>
  </si>
  <si>
    <t>E_1500_572_12671.896.json</t>
  </si>
  <si>
    <t>L_100_56_1340.391.json</t>
  </si>
  <si>
    <t>S_700_186_9032.728.json</t>
  </si>
  <si>
    <t>E_1300_324_11096.99.json</t>
  </si>
  <si>
    <t>S_900_231_11641.783.json</t>
  </si>
  <si>
    <t>S_700_225_8940.207.json</t>
  </si>
  <si>
    <t>L_100_46_1237.511.json</t>
  </si>
  <si>
    <t>S_700_299_8893.662.json</t>
  </si>
  <si>
    <t>E_1100_281_14148.26.json</t>
  </si>
  <si>
    <t>S_500_201_4127.375.json</t>
  </si>
  <si>
    <t>S_700_325_8906.243.json</t>
  </si>
  <si>
    <t>S_500_122_6447.163.json</t>
  </si>
  <si>
    <t>S_700_290_4506.341.json</t>
  </si>
  <si>
    <t>E_1300_271_11279.822.json</t>
  </si>
  <si>
    <t>S_900_373_7648.972.json</t>
  </si>
  <si>
    <t>L_300_109_2483.35.json</t>
  </si>
  <si>
    <t>L_300_143_1966.463.json</t>
  </si>
  <si>
    <t>L_100_53_656.011.json</t>
  </si>
  <si>
    <t>E_1500_695_19585.046.json</t>
  </si>
  <si>
    <t>S_500_258_3111.539.json</t>
  </si>
  <si>
    <t>S_500_276_6269.574.json</t>
  </si>
  <si>
    <t>S_900_308_7666.966.json</t>
  </si>
  <si>
    <t>E_1300_528_8237.455.json</t>
  </si>
  <si>
    <t>E_1500_883_18953.113.json</t>
  </si>
  <si>
    <t>S_500_251_6309.18.json</t>
  </si>
  <si>
    <t>L_300_95_1926.696.json</t>
  </si>
  <si>
    <t>E_1300_339_16669.525.json</t>
  </si>
  <si>
    <t>E_1500_318_9208.447.json</t>
  </si>
  <si>
    <t>L_300_75_2538.668.json</t>
  </si>
  <si>
    <t>E_1300_509_11160.46.json</t>
  </si>
  <si>
    <t>E_1100_290_13676.604.json</t>
  </si>
  <si>
    <t>L_100_24_1274.772.json</t>
  </si>
  <si>
    <t>E_1500_813_12740.574.json</t>
  </si>
  <si>
    <t>E_1100_289_9339.995.json</t>
  </si>
  <si>
    <t>L_100_48_915.638.json</t>
  </si>
  <si>
    <t>S_500_136_6579.599.json</t>
  </si>
  <si>
    <t>E_1500_388_12593.449.json</t>
  </si>
  <si>
    <t>E_1300_302_10959.322.json</t>
  </si>
  <si>
    <t>S_700_377_4400.722.json</t>
  </si>
  <si>
    <t>E_1300_549_10995.918.json</t>
  </si>
  <si>
    <t>S_900_526_5675.614.json</t>
  </si>
  <si>
    <t>S_500_240_6391.247.json</t>
  </si>
  <si>
    <t>S_900_414_11220.514.json</t>
  </si>
  <si>
    <t>E_1300_443_8274.325.json</t>
  </si>
  <si>
    <t>L_100_38_786.8.json</t>
  </si>
  <si>
    <t>S_700_191_8995.446.json</t>
  </si>
  <si>
    <t>E_1300_460_16616.859.json</t>
  </si>
  <si>
    <t>L_300_157_3877.825.json</t>
  </si>
  <si>
    <t>S_500_136_4287.421.json</t>
  </si>
  <si>
    <t>E_1500_850_12727.453.json</t>
  </si>
  <si>
    <t>S_700_414_5905.191.json</t>
  </si>
  <si>
    <t>S_700_241_5986.984.json</t>
  </si>
  <si>
    <t>S_900_282_11626.515.json</t>
  </si>
  <si>
    <t>S_900_259_11393.0.json</t>
  </si>
  <si>
    <t>L_300_140_1917.141.json</t>
  </si>
  <si>
    <t>S_900_211_11566.661.json</t>
  </si>
  <si>
    <t>S_700_364_4256.693.json</t>
  </si>
  <si>
    <t>L_100_30_655.249.json</t>
  </si>
  <si>
    <t>L_300_117_1915.318.json</t>
  </si>
  <si>
    <t>L_100_51_1248.899.json</t>
  </si>
  <si>
    <t>E_1100_519_14231.222.json</t>
  </si>
  <si>
    <t>L_300_118_2617.621.json</t>
  </si>
  <si>
    <t>S_500_229_3110.458.json</t>
  </si>
  <si>
    <t>S_500_117_4228.857.json</t>
  </si>
  <si>
    <t>E_1300_482_11185.484.json</t>
  </si>
  <si>
    <t>S_900_203_11943.567.json</t>
  </si>
  <si>
    <t>E_1100_259_9251.347.json</t>
  </si>
  <si>
    <t>E_1500_489_19196.274.json</t>
  </si>
  <si>
    <t>S_500_260_4183.046.json</t>
  </si>
  <si>
    <t>L_100_58_699.464.json</t>
  </si>
  <si>
    <t>S_500_169_4167.024.json</t>
  </si>
  <si>
    <t>E_1300_270_16606.579.json</t>
  </si>
  <si>
    <t>S_500_217_3221.213.json</t>
  </si>
  <si>
    <t>E_1300_644_17101.196.json</t>
  </si>
  <si>
    <t>S_700_398_9041.772.json</t>
  </si>
  <si>
    <t>E_1500_558_19413.115.json</t>
  </si>
  <si>
    <t>L_100_51_659.715.json</t>
  </si>
  <si>
    <t>E_1100_358_7139.111.json</t>
  </si>
  <si>
    <t>L_100_57_596.247.json</t>
  </si>
  <si>
    <t>S_900_242_7595.908.json</t>
  </si>
  <si>
    <t>E_1300_362_11090.028.json</t>
  </si>
  <si>
    <t>L_300_79_2589.132.json</t>
  </si>
  <si>
    <t>L_100_45_1298.857.json</t>
  </si>
  <si>
    <t>S_700_185_6238.962.json</t>
  </si>
  <si>
    <t>S_700_407_8735.004.json</t>
  </si>
  <si>
    <t>S_700_414_6132.03.json</t>
  </si>
  <si>
    <t>S_500_244_4399.283.json</t>
  </si>
  <si>
    <t>S_500_234_6399.464.json</t>
  </si>
  <si>
    <t>L_100_37_835.617.json</t>
  </si>
  <si>
    <t>S_900_351_11460.682.json</t>
  </si>
  <si>
    <t>L_300_70_1927.723.json</t>
  </si>
  <si>
    <t>E_1500_446_19100.357.json</t>
  </si>
  <si>
    <t>E_1500_477_12925.481.json</t>
  </si>
  <si>
    <t>L_300_97_2527.306.json</t>
  </si>
  <si>
    <t>L_300_95_3785.923.json</t>
  </si>
  <si>
    <t>E_1300_274_16469.97.json</t>
  </si>
  <si>
    <t>E_1300_421_10819.181.json</t>
  </si>
  <si>
    <t>L_300_110_1860.483.json</t>
  </si>
  <si>
    <t>E_1500_561_9671.299.json</t>
  </si>
  <si>
    <t>E_1300_583_8401.319.json</t>
  </si>
  <si>
    <t>S_500_182_4137.389.json</t>
  </si>
  <si>
    <t>E_1300_491_16759.138.json</t>
  </si>
  <si>
    <t>S_900_343_7698.705.json</t>
  </si>
  <si>
    <t>E_1100_584_7092.992.json</t>
  </si>
  <si>
    <t>S_900_343_7749.258.json</t>
  </si>
  <si>
    <t>L_100_24_1302.678.json</t>
  </si>
  <si>
    <t>S_500_265_4377.198.json</t>
  </si>
  <si>
    <t>L_300_171_2557.641.json</t>
  </si>
  <si>
    <t>S_500_297_6479.943.json</t>
  </si>
  <si>
    <t>E_1100_499_6772.245.json</t>
  </si>
  <si>
    <t>S_700_305_5728.608.json</t>
  </si>
  <si>
    <t>L_100_46_660.95.json</t>
  </si>
  <si>
    <t>E_1100_396_14172.771.json</t>
  </si>
  <si>
    <t>L_300_91_2442.135.json</t>
  </si>
  <si>
    <t>S_700_294_5802.879.json</t>
  </si>
  <si>
    <t>S_900_420_5740.194.json</t>
  </si>
  <si>
    <t>S_500_112_4240.893.json</t>
  </si>
  <si>
    <t>E_1300_560_16759.109.json</t>
  </si>
  <si>
    <t>L_300_153_3750.621.json</t>
  </si>
  <si>
    <t>S_900_502_7477.096.json</t>
  </si>
  <si>
    <t>S_900_497_7768.348.json</t>
  </si>
  <si>
    <t>E_1100_576_14067.733.json</t>
  </si>
  <si>
    <t>S_700_227_9057.279.json</t>
  </si>
  <si>
    <t>E_1300_657_10979.288.json</t>
  </si>
  <si>
    <t>S_900_189_12020.948.json</t>
  </si>
  <si>
    <t>L_100_26_808.153.json</t>
  </si>
  <si>
    <t>E_1500_551_19168.407.json</t>
  </si>
  <si>
    <t>E_1100_574_9417.078.json</t>
  </si>
  <si>
    <t>L_300_146_1955.821.json</t>
  </si>
  <si>
    <t>L_300_137_1878.832.json</t>
  </si>
  <si>
    <t>E_1500_510_19221.909.json</t>
  </si>
  <si>
    <t>S_900_412_7675.197.json</t>
  </si>
  <si>
    <t>S_500_195_6600.171.json</t>
  </si>
  <si>
    <t>E_1500_724_9543.473.json</t>
  </si>
  <si>
    <t>E_1300_425_8171.868.json</t>
  </si>
  <si>
    <t>S_500_281_3191.14.json</t>
  </si>
  <si>
    <t>E_1500_521_12914.921.json</t>
  </si>
  <si>
    <t>L_300_139_2014.141.json</t>
  </si>
  <si>
    <t>L_300_132_1784.208.json</t>
  </si>
  <si>
    <t>L_100_51_1418.752.json</t>
  </si>
  <si>
    <t>E_1100_358_9284.27.json</t>
  </si>
  <si>
    <t>S_500_269_6398.536.json</t>
  </si>
  <si>
    <t>E_1100_493_9487.216.json</t>
  </si>
  <si>
    <t>E_1500_872_13083.113.json</t>
  </si>
  <si>
    <t>S_700_277_4515.021.json</t>
  </si>
  <si>
    <t>S_900_254_7986.31.json</t>
  </si>
  <si>
    <t>E_1500_877_9679.004.json</t>
  </si>
  <si>
    <t>E_1300_484_8122.256.json</t>
  </si>
  <si>
    <t>L_300_69_2562.687.json</t>
  </si>
  <si>
    <t>E_1100_511_13946.346.json</t>
  </si>
  <si>
    <t>L_100_36_871.261.json</t>
  </si>
  <si>
    <t>S_500_171_6706.168.json</t>
  </si>
  <si>
    <t>S_700_298_8760.924.json</t>
  </si>
  <si>
    <t>L_300_73_2610.463.json</t>
  </si>
  <si>
    <t>L_300_151_2001.731.json</t>
  </si>
  <si>
    <t>L_300_92_1886.488.json</t>
  </si>
  <si>
    <t>S_500_155_3234.36.json</t>
  </si>
  <si>
    <t>S_500_186_6362.231.json</t>
  </si>
  <si>
    <t>S_700_140_6170.21.json</t>
  </si>
  <si>
    <t>E_1300_457_16112.198.json</t>
  </si>
  <si>
    <t>L_300_107_3850.322.json</t>
  </si>
  <si>
    <t>S_500_208_6182.997.json</t>
  </si>
  <si>
    <t>E_1500_867_12846.688.json</t>
  </si>
  <si>
    <t>E_1500_466_12733.86.json</t>
  </si>
  <si>
    <t>L_100_25_670.887.json</t>
  </si>
  <si>
    <t>E_1100_422_6867.213.json</t>
  </si>
  <si>
    <t>S_700_389_4504.483.json</t>
  </si>
  <si>
    <t>E_1300_299_8541.364.json</t>
  </si>
  <si>
    <t>S_500_107_6512.51.json</t>
  </si>
  <si>
    <t>S_900_446_5871.274.json</t>
  </si>
  <si>
    <t>E_1300_508_16956.586.json</t>
  </si>
  <si>
    <t>L_300_117_2653.117.json</t>
  </si>
  <si>
    <t>S_500_116_6645.875.json</t>
  </si>
  <si>
    <t>E_1100_312_13693.27.json</t>
  </si>
  <si>
    <t>L_100_28_1145.988.json</t>
  </si>
  <si>
    <t>E_1100_249_7157.268.json</t>
  </si>
  <si>
    <t>L_100_32_1376.452.json</t>
  </si>
  <si>
    <t>L_300_175_3758.968.json</t>
  </si>
  <si>
    <t>E_1500_670_9641.993.json</t>
  </si>
  <si>
    <t>L_100_26_633.647.json</t>
  </si>
  <si>
    <t>E_1500_505_9641.805.json</t>
  </si>
  <si>
    <t>E_1100_511_14031.053.json</t>
  </si>
  <si>
    <t>L_300_71_1882.202.json</t>
  </si>
  <si>
    <t>S_700_378_9208.918.json</t>
  </si>
  <si>
    <t>E_1100_656_7066.297.json</t>
  </si>
  <si>
    <t>S_700_284_8886.431.json</t>
  </si>
  <si>
    <t>E_1100_420_13656.133.json</t>
  </si>
  <si>
    <t>E_1300_281_11271.926.json</t>
  </si>
  <si>
    <t>E_1300_598_8248.404.json</t>
  </si>
  <si>
    <t>S_700_270_8871.082.json</t>
  </si>
  <si>
    <t>L_300_124_1883.033.json</t>
  </si>
  <si>
    <t>S_500_198_3137.286.json</t>
  </si>
  <si>
    <t>E_1500_407_12988.553.json</t>
  </si>
  <si>
    <t>E_1500_596_19478.387.json</t>
  </si>
  <si>
    <t>S_900_367_7617.625.json</t>
  </si>
  <si>
    <t>S_900_250_11466.858.json</t>
  </si>
  <si>
    <t>L_300_164_3822.591.json</t>
  </si>
  <si>
    <t>L_100_21_614.523.json</t>
  </si>
  <si>
    <t>E_1500_448_9666.802.json</t>
  </si>
  <si>
    <t>E_1300_611_8125.091.json</t>
  </si>
  <si>
    <t>L_300_134_3812.238.json</t>
  </si>
  <si>
    <t>S_900_354_11418.996.json</t>
  </si>
  <si>
    <t>E_1500_444_12576.456.json</t>
  </si>
  <si>
    <t>L_300_74_3976.254.json</t>
  </si>
  <si>
    <t>S_900_478_5805.249.json</t>
  </si>
  <si>
    <t>S_700_410_8860.216.json</t>
  </si>
  <si>
    <t>L_300_144_3785.343.json</t>
  </si>
  <si>
    <t>L_100_20_1203.628.json</t>
  </si>
  <si>
    <t>L_100_25_622.135.json</t>
  </si>
  <si>
    <t>E_1300_562_11198.776.json</t>
  </si>
  <si>
    <t>S_700_157_8947.003.json</t>
  </si>
  <si>
    <t>E_1500_418_9579.463.json</t>
  </si>
  <si>
    <t>S_900_358_11558.027.json</t>
  </si>
  <si>
    <t>L_100_44_1242.102.json</t>
  </si>
  <si>
    <t>L_300_102_1977.449.json</t>
  </si>
  <si>
    <t>E_1100_328_6897.224.json</t>
  </si>
  <si>
    <t>E_1500_314_9511.681.json</t>
  </si>
  <si>
    <t>E_1500_582_12513.601.json</t>
  </si>
  <si>
    <t>L_300_65_1949.95.json</t>
  </si>
  <si>
    <t>L_300_121_3845.99.json</t>
  </si>
  <si>
    <t>S_900_507_7495.927.json</t>
  </si>
  <si>
    <t>S_900_362_5699.598.json</t>
  </si>
  <si>
    <t>E_1500_401_19162.139.json</t>
  </si>
  <si>
    <t>S_900_539_11822.464.json</t>
  </si>
  <si>
    <t>S_500_179_4255.147.json</t>
  </si>
  <si>
    <t>S_500_160_3302.457.json</t>
  </si>
  <si>
    <t>L_100_59_1238.601.json</t>
  </si>
  <si>
    <t>E_1100_324_9225.993.json</t>
  </si>
  <si>
    <t>L_300_138_1859.352.json</t>
  </si>
  <si>
    <t>E_1300_378_11006.926.json</t>
  </si>
  <si>
    <t>L_100_49_1219.976.json</t>
  </si>
  <si>
    <t>S_700_341_6208.068.json</t>
  </si>
  <si>
    <t>L_100_30_1242.334.json</t>
  </si>
  <si>
    <t>E_1100_536_7180.01.json</t>
  </si>
  <si>
    <t>S_900_281_7828.654.json</t>
  </si>
  <si>
    <t>S_500_236_4150.069.json</t>
  </si>
  <si>
    <t>E_1100_591_9294.641.json</t>
  </si>
  <si>
    <t>S_900_502_11886.785.json</t>
  </si>
  <si>
    <t>E_1500_368_12973.744.json</t>
  </si>
  <si>
    <t>E_1500_769_9521.655.json</t>
  </si>
  <si>
    <t>S_700_403_9050.397.json</t>
  </si>
  <si>
    <t>S_900_310_5711.582.json</t>
  </si>
  <si>
    <t>L_300_72_2521.228.json</t>
  </si>
  <si>
    <t>S_900_377_7623.795.json</t>
  </si>
  <si>
    <t>E_1100_633_13786.166.json</t>
  </si>
  <si>
    <t>E_1500_640_12546.744.json</t>
  </si>
  <si>
    <t>E_1500_786_9633.735.json</t>
  </si>
  <si>
    <t>E_1100_530_14304.417.json</t>
  </si>
  <si>
    <t>E_1500_448_19022.432.json</t>
  </si>
  <si>
    <t>E_1300_393_8256.858.json</t>
  </si>
  <si>
    <t>S_500_149_4209.041.json</t>
  </si>
  <si>
    <t>L_300_165_1911.696.json</t>
  </si>
  <si>
    <t>L_300_115_2549.68.json</t>
  </si>
  <si>
    <t>L_300_110_1896.544.json</t>
  </si>
  <si>
    <t>E_1100_221_13857.862.json</t>
  </si>
  <si>
    <t>S_500_121_6406.354.json</t>
  </si>
  <si>
    <t>S_700_212_8776.605.json</t>
  </si>
  <si>
    <t>L_300_118_2599.87.json</t>
  </si>
  <si>
    <t>L_100_56_1243.053.json</t>
  </si>
  <si>
    <t>S_500_296_6177.464.json</t>
  </si>
  <si>
    <t>S_700_225_8945.217.json</t>
  </si>
  <si>
    <t>S_900_314_5726.102.json</t>
  </si>
  <si>
    <t>E_1500_708_12721.463.json</t>
  </si>
  <si>
    <t>E_1500_367_19312.097.json</t>
  </si>
  <si>
    <t>S_500_264_3291.027.json</t>
  </si>
  <si>
    <t>S_500_289_6636.921.json</t>
  </si>
  <si>
    <t>L_100_40_637.803.json</t>
  </si>
  <si>
    <t>E_1300_287_8492.42.json</t>
  </si>
  <si>
    <t>L_300_166_1834.426.json</t>
  </si>
  <si>
    <t>S_700_301_6018.842.json</t>
  </si>
  <si>
    <t>S_700_197_8789.507.json</t>
  </si>
  <si>
    <t>E_1100_321_13918.5.json</t>
  </si>
  <si>
    <t>S_700_338_4416.344.json</t>
  </si>
  <si>
    <t>L_100_40_651.999.json</t>
  </si>
  <si>
    <t>L_100_35_749.476.json</t>
  </si>
  <si>
    <t>E_1100_580_9390.593.json</t>
  </si>
  <si>
    <t>S_900_385_11565.963.json</t>
  </si>
  <si>
    <t>E_1300_600_8348.06.json</t>
  </si>
  <si>
    <t>S_900_257_5731.755.json</t>
  </si>
  <si>
    <t>S_900_421_7786.186.json</t>
  </si>
  <si>
    <t>L_300_138_1986.237.json</t>
  </si>
  <si>
    <t>L_100_24_836.135.json</t>
  </si>
  <si>
    <t>E_1500_563_9786.32.json</t>
  </si>
  <si>
    <t>S_900_312_7601.908.json</t>
  </si>
  <si>
    <t>L_300_131_2390.768.json</t>
  </si>
  <si>
    <t>S_700_354_6050.372.json</t>
  </si>
  <si>
    <t>S_500_193_6238.314.json</t>
  </si>
  <si>
    <t>S_500_225_4264.344.json</t>
  </si>
  <si>
    <t>E_1500_880_19257.056.json</t>
  </si>
  <si>
    <t>L_100_52_1310.578.json</t>
  </si>
  <si>
    <t>E_1300_703_8278.738.json</t>
  </si>
  <si>
    <t>E_1100_533_14247.151.json</t>
  </si>
  <si>
    <t>E_1300_728_8474.421.json</t>
  </si>
  <si>
    <t>E_1300_313_8570.498.json</t>
  </si>
  <si>
    <t>L_300_149_3783.149.json</t>
  </si>
  <si>
    <t>S_500_182_6361.266.json</t>
  </si>
  <si>
    <t>L_100_51_819.392.json</t>
  </si>
  <si>
    <t>E_1300_585_8185.93.json</t>
  </si>
  <si>
    <t>E_1500_850_19100.858.json</t>
  </si>
  <si>
    <t>S_700_170_5962.892.json</t>
  </si>
  <si>
    <t>E_1300_268_16378.53.json</t>
  </si>
  <si>
    <t>E_1500_444_12844.114.json</t>
  </si>
  <si>
    <t>L_100_52_627.296.json</t>
  </si>
  <si>
    <t>S_900_320_11407.336.json</t>
  </si>
  <si>
    <t>L_300_60_1962.281.json</t>
  </si>
  <si>
    <t>L_300_76_1888.837.json</t>
  </si>
  <si>
    <t>E_1300_433_8301.208.json</t>
  </si>
  <si>
    <t>E_1500_545_9840.557.json</t>
  </si>
  <si>
    <t>S_700_342_8741.186.json</t>
  </si>
  <si>
    <t>S_500_227_6237.512.json</t>
  </si>
  <si>
    <t>E_1300_485_16547.65.json</t>
  </si>
  <si>
    <t>E_1500_577_12570.404.json</t>
  </si>
  <si>
    <t>E_1300_740_11408.187.json</t>
  </si>
  <si>
    <t>S_900_199_7562.0.json</t>
  </si>
  <si>
    <t>S_700_221_4454.02.json</t>
  </si>
  <si>
    <t>S_500_205_4200.547.json</t>
  </si>
  <si>
    <t>S_500_224_4147.88.json</t>
  </si>
  <si>
    <t>L_100_22_1377.011.json</t>
  </si>
  <si>
    <t>E_1300_714_8384.089.json</t>
  </si>
  <si>
    <t>S_700_322_6138.018.json</t>
  </si>
  <si>
    <t>S_700_319_4492.229.json</t>
  </si>
  <si>
    <t>E_1100_593_6824.782.json</t>
  </si>
  <si>
    <t>L_300_123_3797.243.json</t>
  </si>
  <si>
    <t>E_1500_526_19148.915.json</t>
  </si>
  <si>
    <t>L_300_164_2595.448.json</t>
  </si>
  <si>
    <t>S_900_290_5781.085.json</t>
  </si>
  <si>
    <t>S_700_167_8916.369.json</t>
  </si>
  <si>
    <t>E_1100_432_9387.549.json</t>
  </si>
  <si>
    <t>S_900_487_11864.012.json</t>
  </si>
  <si>
    <t>S_500_136_6462.259.json</t>
  </si>
  <si>
    <t>E_1300_774_8325.543.json</t>
  </si>
  <si>
    <t>E_1500_480_12798.784.json</t>
  </si>
  <si>
    <t>L_300_99_2409.608.json</t>
  </si>
  <si>
    <t>E_1500_846_18587.753.json</t>
  </si>
  <si>
    <t>S_700_228_8917.616.json</t>
  </si>
  <si>
    <t>S_900_508_7725.879.json</t>
  </si>
  <si>
    <t>S_700_395_5826.452.json</t>
  </si>
  <si>
    <t>S_700_346_4382.358.json</t>
  </si>
  <si>
    <t>L_300_170_2569.997.json</t>
  </si>
  <si>
    <t>S_900_286_11528.628.json</t>
  </si>
  <si>
    <t>Filename</t>
  </si>
  <si>
    <t>Result</t>
  </si>
  <si>
    <t>Time</t>
  </si>
  <si>
    <t>Model</t>
  </si>
  <si>
    <t>GA Heuristic</t>
  </si>
  <si>
    <t xml:space="preserve">Result </t>
  </si>
  <si>
    <t>Comparison</t>
  </si>
  <si>
    <t>Negatives by Result</t>
  </si>
  <si>
    <t>Negatives by Times</t>
  </si>
  <si>
    <t>Negatives by
Times and Result</t>
  </si>
  <si>
    <t>Missed Results</t>
  </si>
  <si>
    <t>Model Stopped</t>
  </si>
  <si>
    <t>Exponential</t>
  </si>
  <si>
    <t>Square</t>
  </si>
  <si>
    <t>Linear</t>
  </si>
  <si>
    <t>Synergies Type</t>
  </si>
  <si>
    <t>Tot</t>
  </si>
  <si>
    <t>Negatives by Result +
Model Not Stopped</t>
  </si>
  <si>
    <t>Negatives by Times +
Model Not Stopped</t>
  </si>
  <si>
    <t>Negatives by Times and
Result + 
Model Not Stopped</t>
  </si>
  <si>
    <t>Max Result Deviation</t>
  </si>
  <si>
    <t>Median Result Deviation</t>
  </si>
  <si>
    <t>Average Result Deviation</t>
  </si>
  <si>
    <t>Standard Deviation Result</t>
  </si>
  <si>
    <t>Max Time Deviation</t>
  </si>
  <si>
    <t>Median Time Deviation</t>
  </si>
  <si>
    <t>Average Time Deviation</t>
  </si>
  <si>
    <t>Model Not
 Stopped</t>
  </si>
  <si>
    <t>Model
Stopped</t>
  </si>
  <si>
    <t>Standard Deviation Time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</si>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</sst>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1" fillId="11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1" fillId="1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" connectionId="1" xr16:uid="{BF95EE9A-E053-3D46-B916-7F84FA07ADE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GA" connectionId="2" xr16:uid="{47CEB9DF-76CA-BA4E-9CF0-A332984CC1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DDAC-BC6E-084C-97E7-A234032DDB53}">
  <dimension ref="A1:S1002"/>
  <sheetViews>
    <sheetView tabSelected="1" topLeftCell="B1" workbookViewId="0">
      <selection activeCell="I21" sqref="I21"/>
    </sheetView>
  </sheetViews>
  <sheetFormatPr baseColWidth="10" defaultRowHeight="16" x14ac:dyDescent="0.2"/>
  <cols>
    <col min="1" max="1" width="24.83203125" bestFit="1" customWidth="1"/>
    <col min="2" max="2" width="14.83203125" customWidth="1"/>
    <col min="3" max="3" width="10.1640625" style="3" bestFit="1" customWidth="1"/>
    <col min="4" max="4" width="9.1640625" style="3" bestFit="1" customWidth="1"/>
    <col min="5" max="5" width="16.6640625" style="3" customWidth="1"/>
    <col min="6" max="6" width="10.83203125" style="3"/>
    <col min="7" max="7" width="12.83203125" style="3" customWidth="1"/>
    <col min="8" max="8" width="12.1640625" style="3" bestFit="1" customWidth="1"/>
    <col min="9" max="9" width="12.1640625" bestFit="1" customWidth="1"/>
  </cols>
  <sheetData>
    <row r="1" spans="1:19" x14ac:dyDescent="0.2">
      <c r="C1" s="13" t="s">
        <v>1003</v>
      </c>
      <c r="D1" s="13"/>
      <c r="E1" s="13" t="s">
        <v>1004</v>
      </c>
      <c r="F1" s="13"/>
      <c r="G1" s="7" t="s">
        <v>1006</v>
      </c>
      <c r="H1" s="7"/>
      <c r="M1" s="4" t="s">
        <v>1016</v>
      </c>
      <c r="N1" s="15" t="s">
        <v>1012</v>
      </c>
      <c r="O1" s="16"/>
      <c r="P1" s="17" t="s">
        <v>1013</v>
      </c>
      <c r="Q1" s="17"/>
      <c r="R1" s="15" t="s">
        <v>1014</v>
      </c>
      <c r="S1" s="16"/>
    </row>
    <row r="2" spans="1:19" x14ac:dyDescent="0.2">
      <c r="A2" s="1" t="s">
        <v>1000</v>
      </c>
      <c r="B2" s="1" t="s">
        <v>1015</v>
      </c>
      <c r="C2" s="2" t="s">
        <v>1005</v>
      </c>
      <c r="D2" s="2" t="s">
        <v>1002</v>
      </c>
      <c r="E2" s="2" t="s">
        <v>1001</v>
      </c>
      <c r="F2" s="2" t="s">
        <v>1002</v>
      </c>
      <c r="G2" t="s">
        <v>1001</v>
      </c>
      <c r="H2" t="s">
        <v>1002</v>
      </c>
      <c r="K2" s="14" t="s">
        <v>1030</v>
      </c>
      <c r="L2" s="14"/>
      <c r="M2" s="5">
        <f>COUNT(G3:G1002)</f>
        <v>1000</v>
      </c>
      <c r="N2" s="7">
        <f>COUNTIF($B$3:$B$1002,"=E")</f>
        <v>372</v>
      </c>
      <c r="O2" s="7"/>
      <c r="P2" s="7">
        <f>COUNTIF($B$3:$B$1002,"=S")</f>
        <v>368</v>
      </c>
      <c r="Q2" s="7"/>
      <c r="R2" s="7">
        <f>COUNTIF($B$3:$B$1002,"=L")</f>
        <v>260</v>
      </c>
      <c r="S2" s="7"/>
    </row>
    <row r="3" spans="1:19" x14ac:dyDescent="0.2">
      <c r="A3" t="s">
        <v>914</v>
      </c>
      <c r="B3" t="str">
        <f>LEFT(A3,1)</f>
        <v>E</v>
      </c>
      <c r="C3" s="3">
        <v>43791.942999999999</v>
      </c>
      <c r="D3" s="3">
        <v>69.412999999999997</v>
      </c>
      <c r="E3" s="3">
        <v>42271.5308976038</v>
      </c>
      <c r="F3" s="3">
        <v>7.08461117744445</v>
      </c>
      <c r="G3" s="3">
        <f>(C3-E3)*100/C3</f>
        <v>3.4718991628122091</v>
      </c>
      <c r="H3" s="3">
        <f>F3/D3</f>
        <v>0.10206461581324032</v>
      </c>
      <c r="K3" s="14" t="s">
        <v>1010</v>
      </c>
      <c r="L3" s="14"/>
      <c r="M3" s="5">
        <f>COUNTIF(E3:E1002,"=-1")</f>
        <v>0</v>
      </c>
      <c r="N3" s="7">
        <f>COUNTIFS($E$3:$E$1002,"=-1",$B$3:$B$1002,"=E")</f>
        <v>0</v>
      </c>
      <c r="O3" s="7"/>
      <c r="P3" s="7">
        <f>COUNTIFS($E$3:$E$1002,"=-1",$B$3:$B$1002,"=S")</f>
        <v>0</v>
      </c>
      <c r="Q3" s="7"/>
      <c r="R3" s="7">
        <f>COUNTIFS($E$3:$E$1002,"=-1",$B$3:$B$1002,"=L")</f>
        <v>0</v>
      </c>
      <c r="S3" s="7"/>
    </row>
    <row r="4" spans="1:19" x14ac:dyDescent="0.2">
      <c r="A4" t="s">
        <v>558</v>
      </c>
      <c r="B4" t="str">
        <f t="shared" ref="B4:B67" si="0">LEFT(A4,1)</f>
        <v>E</v>
      </c>
      <c r="C4" s="3">
        <v>32460.007000000001</v>
      </c>
      <c r="D4" s="3">
        <v>1800.027</v>
      </c>
      <c r="E4" s="3">
        <v>31094.0747621257</v>
      </c>
      <c r="F4" s="3">
        <v>4.8768548965454102</v>
      </c>
      <c r="G4" s="3">
        <f t="shared" ref="G4:G67" si="1">(C4-E4)*100/C4</f>
        <v>4.2080466522213067</v>
      </c>
      <c r="H4" s="3">
        <f t="shared" ref="H4:H67" si="2">F4/D4</f>
        <v>2.7093231915662434E-3</v>
      </c>
      <c r="J4" s="9" t="s">
        <v>1028</v>
      </c>
      <c r="K4" s="10" t="s">
        <v>1007</v>
      </c>
      <c r="L4" s="10"/>
      <c r="M4" s="5">
        <f>COUNTIF(G3:G1002,"&gt;5")</f>
        <v>75</v>
      </c>
      <c r="N4" s="7">
        <f>COUNTIFS($G$3:$G$1002,"&gt;5",$B$3:$B$1002,"=E")</f>
        <v>50</v>
      </c>
      <c r="O4" s="7"/>
      <c r="P4" s="7">
        <f>COUNTIFS($G$3:$G$1002,"&gt;5",$B$3:$B$1002,"=S")</f>
        <v>19</v>
      </c>
      <c r="Q4" s="7"/>
      <c r="R4" s="7">
        <f>COUNTIFS($G$3:$G$1002,"&gt;5",$B$3:$B$1002,"=L")</f>
        <v>6</v>
      </c>
      <c r="S4" s="7"/>
    </row>
    <row r="5" spans="1:19" x14ac:dyDescent="0.2">
      <c r="A5" t="s">
        <v>615</v>
      </c>
      <c r="B5" t="str">
        <f t="shared" si="0"/>
        <v>E</v>
      </c>
      <c r="C5" s="3">
        <v>41028.959000000003</v>
      </c>
      <c r="D5" s="3">
        <v>257.57499999999999</v>
      </c>
      <c r="E5" s="3">
        <v>38522.694761337698</v>
      </c>
      <c r="F5" s="3">
        <v>5.2397220134735099</v>
      </c>
      <c r="G5" s="3">
        <f t="shared" si="1"/>
        <v>6.1085250509580433</v>
      </c>
      <c r="H5" s="3">
        <f t="shared" si="2"/>
        <v>2.0342510000867748E-2</v>
      </c>
      <c r="J5" s="9"/>
      <c r="K5" s="8" t="s">
        <v>1008</v>
      </c>
      <c r="L5" s="8"/>
      <c r="M5" s="5">
        <f>COUNTIF(H3:H1002,"&gt;1")</f>
        <v>95</v>
      </c>
      <c r="N5" s="7">
        <f>COUNTIFS($H$3:$H$1002,"&gt;1",$B$3:$B$1002,"=E")</f>
        <v>66</v>
      </c>
      <c r="O5" s="7"/>
      <c r="P5" s="7">
        <f>COUNTIFS($H$3:$H$1002,"&gt;1",$B$3:$B$1002,"=S")</f>
        <v>21</v>
      </c>
      <c r="Q5" s="7"/>
      <c r="R5" s="7">
        <f>COUNTIFS($H$3:$H$1002,"&gt;1",$B$3:$B$1002,"=L")</f>
        <v>8</v>
      </c>
      <c r="S5" s="7"/>
    </row>
    <row r="6" spans="1:19" x14ac:dyDescent="0.2">
      <c r="A6" t="s">
        <v>509</v>
      </c>
      <c r="B6" t="str">
        <f t="shared" si="0"/>
        <v>E</v>
      </c>
      <c r="C6" s="3">
        <v>33354.256999999998</v>
      </c>
      <c r="D6" s="3">
        <v>445.38799999999998</v>
      </c>
      <c r="E6" s="3">
        <v>31600.492110685998</v>
      </c>
      <c r="F6" s="3">
        <v>4.4796447753906197</v>
      </c>
      <c r="G6" s="3">
        <f t="shared" si="1"/>
        <v>5.2579941724200285</v>
      </c>
      <c r="H6" s="3">
        <f t="shared" si="2"/>
        <v>1.0057847933466146E-2</v>
      </c>
      <c r="J6" s="9"/>
      <c r="K6" s="11" t="s">
        <v>1009</v>
      </c>
      <c r="L6" s="11"/>
      <c r="M6" s="12">
        <f>COUNTIFS(G3:G1002,"&gt;5",H3:H1002,"&gt;1")</f>
        <v>0</v>
      </c>
      <c r="N6" s="12">
        <f>COUNTIFS($G$3:$G$1002,"&gt;5",$H$3:$H$1002,"&gt;1",$B$3:$B$1002,"=E")</f>
        <v>0</v>
      </c>
      <c r="O6" s="12"/>
      <c r="P6" s="12">
        <f>COUNTIFS($G$3:$G$1002,"&gt;5",$H$3:$H$1002,"&gt;1",$B$3:$B$1002,"=S")</f>
        <v>0</v>
      </c>
      <c r="Q6" s="12"/>
      <c r="R6" s="12">
        <f>COUNTIFS($G$3:$G$1002,"&gt;5",$H$3:$H$1002,"&gt;1",$B$3:$B$1002,"=L")</f>
        <v>0</v>
      </c>
      <c r="S6" s="12"/>
    </row>
    <row r="7" spans="1:19" x14ac:dyDescent="0.2">
      <c r="A7" t="s">
        <v>499</v>
      </c>
      <c r="B7" t="str">
        <f t="shared" si="0"/>
        <v>E</v>
      </c>
      <c r="C7" s="3">
        <v>28479.429</v>
      </c>
      <c r="D7" s="3">
        <v>88.183000000000007</v>
      </c>
      <c r="E7" s="3">
        <v>27079.480450708801</v>
      </c>
      <c r="F7" s="3">
        <v>3.97442579269409</v>
      </c>
      <c r="G7" s="3">
        <f t="shared" si="1"/>
        <v>4.9156482361047305</v>
      </c>
      <c r="H7" s="3">
        <f t="shared" si="2"/>
        <v>4.5070203924725737E-2</v>
      </c>
      <c r="J7" s="9"/>
      <c r="K7" s="11"/>
      <c r="L7" s="11"/>
      <c r="M7" s="12"/>
      <c r="N7" s="12"/>
      <c r="O7" s="12"/>
      <c r="P7" s="12"/>
      <c r="Q7" s="12"/>
      <c r="R7" s="12"/>
      <c r="S7" s="12"/>
    </row>
    <row r="8" spans="1:19" ht="16" customHeight="1" x14ac:dyDescent="0.2">
      <c r="A8" t="s">
        <v>534</v>
      </c>
      <c r="B8" t="str">
        <f t="shared" si="0"/>
        <v>E</v>
      </c>
      <c r="C8" s="3">
        <v>28589.276000000002</v>
      </c>
      <c r="D8" s="3">
        <v>93.894000000000005</v>
      </c>
      <c r="E8" s="3">
        <v>27564.827623245299</v>
      </c>
      <c r="F8" s="3">
        <v>4.1894361972808802</v>
      </c>
      <c r="G8" s="3">
        <f t="shared" si="1"/>
        <v>3.5833309551270291</v>
      </c>
      <c r="H8" s="3">
        <f t="shared" si="2"/>
        <v>4.4618784983927406E-2</v>
      </c>
      <c r="J8" s="9"/>
      <c r="K8" s="8" t="s">
        <v>1011</v>
      </c>
      <c r="L8" s="8"/>
      <c r="M8" s="5">
        <f>COUNTIF(D3:D1002,"&gt;=1800")</f>
        <v>132</v>
      </c>
      <c r="N8" s="7">
        <f>COUNTIFS($D$3:$D$1002,"&gt;=1800",$B$3:$B$1002,"=E")</f>
        <v>54</v>
      </c>
      <c r="O8" s="7"/>
      <c r="P8" s="7">
        <f>COUNTIFS($D$3:$D$1002,"&gt;=1800",$B$3:$B$1002,"=S")</f>
        <v>78</v>
      </c>
      <c r="Q8" s="7"/>
      <c r="R8" s="7">
        <f>COUNTIFS($D$3:$D$1002,"&gt;=1800",$B$3:$B$1002,"=L")</f>
        <v>0</v>
      </c>
      <c r="S8" s="7"/>
    </row>
    <row r="9" spans="1:19" x14ac:dyDescent="0.2">
      <c r="A9" t="s">
        <v>639</v>
      </c>
      <c r="B9" t="str">
        <f t="shared" si="0"/>
        <v>E</v>
      </c>
      <c r="C9" s="3">
        <v>33061.635999999999</v>
      </c>
      <c r="D9" s="3">
        <v>139.864</v>
      </c>
      <c r="E9" s="3">
        <v>31420.487429518002</v>
      </c>
      <c r="F9" s="3">
        <v>3.8649141788482599</v>
      </c>
      <c r="G9" s="3">
        <f t="shared" si="1"/>
        <v>4.9639061130610624</v>
      </c>
      <c r="H9" s="3">
        <f t="shared" si="2"/>
        <v>2.7633373697651002E-2</v>
      </c>
      <c r="J9" s="19" t="s">
        <v>1027</v>
      </c>
      <c r="K9" s="23" t="s">
        <v>1017</v>
      </c>
      <c r="L9" s="23"/>
      <c r="M9" s="12">
        <f>COUNTIFS($G$3:$G$1002,"&gt;5",$D$3:$D$1002,"&lt;1800")</f>
        <v>39</v>
      </c>
      <c r="N9" s="12">
        <f>COUNTIFS($G$3:$G$1002,"&gt;5",$D$3:$D$1002,"&lt;1800",$B$3:$B$1002,"=E")</f>
        <v>28</v>
      </c>
      <c r="O9" s="12"/>
      <c r="P9" s="12">
        <f>COUNTIFS($G$3:$G$1002,"&gt;5",$D$3:$D$1002,"&lt;1800",$B$3:$B$1002,"=S")</f>
        <v>5</v>
      </c>
      <c r="Q9" s="12"/>
      <c r="R9" s="12">
        <f>COUNTIFS($G$3:$G$1002,"&gt;5",$D$3:$D$1002,"&lt;1800",$B$3:$B$1002,"=L")</f>
        <v>6</v>
      </c>
      <c r="S9" s="12"/>
    </row>
    <row r="10" spans="1:19" x14ac:dyDescent="0.2">
      <c r="A10" t="s">
        <v>328</v>
      </c>
      <c r="B10" t="str">
        <f t="shared" si="0"/>
        <v>E</v>
      </c>
      <c r="C10" s="3">
        <v>40011.936999999998</v>
      </c>
      <c r="D10" s="3">
        <v>140.34299999999999</v>
      </c>
      <c r="E10" s="3">
        <v>37947.412275110102</v>
      </c>
      <c r="F10" s="3">
        <v>4.8213980197906396</v>
      </c>
      <c r="G10" s="3">
        <f t="shared" si="1"/>
        <v>5.1597720072634727</v>
      </c>
      <c r="H10" s="3">
        <f t="shared" si="2"/>
        <v>3.4354389031092683E-2</v>
      </c>
      <c r="J10" s="20"/>
      <c r="K10" s="23"/>
      <c r="L10" s="23"/>
      <c r="M10" s="12"/>
      <c r="N10" s="12"/>
      <c r="O10" s="12"/>
      <c r="P10" s="12"/>
      <c r="Q10" s="12"/>
      <c r="R10" s="12"/>
      <c r="S10" s="12"/>
    </row>
    <row r="11" spans="1:19" x14ac:dyDescent="0.2">
      <c r="A11" t="s">
        <v>43</v>
      </c>
      <c r="B11" t="str">
        <f t="shared" si="0"/>
        <v>E</v>
      </c>
      <c r="C11" s="3">
        <v>29171.428</v>
      </c>
      <c r="D11" s="3">
        <v>38.082999999999998</v>
      </c>
      <c r="E11" s="3">
        <v>28060.283365767998</v>
      </c>
      <c r="F11" s="3">
        <v>4.2672278881072998</v>
      </c>
      <c r="G11" s="3">
        <f t="shared" si="1"/>
        <v>3.8090169402471536</v>
      </c>
      <c r="H11" s="3">
        <f t="shared" si="2"/>
        <v>0.11205072835930205</v>
      </c>
      <c r="J11" s="20"/>
      <c r="K11" s="24" t="s">
        <v>1018</v>
      </c>
      <c r="L11" s="25"/>
      <c r="M11" s="12">
        <f>COUNTIFS($H$3:$H$1002,"&gt;1",$D$3:$D$1002,"&lt;1800")</f>
        <v>95</v>
      </c>
      <c r="N11" s="12">
        <f>COUNTIFS($H$3:$H$1002,"&gt;1",$D$3:$D$1002,"&lt;1800",$B$3:$B$1002,"=E")</f>
        <v>66</v>
      </c>
      <c r="O11" s="12"/>
      <c r="P11" s="12">
        <f>COUNTIFS($H$3:$H$1002,"&gt;1",$D$3:$D$1002,"&lt;1800",$B$3:$B$1002,"=S")</f>
        <v>21</v>
      </c>
      <c r="Q11" s="12"/>
      <c r="R11" s="12">
        <f>COUNTIFS($H$3:$H$1002,"&gt;1",$D$3:$D$1002,"&lt;1800",$B$3:$B$1002,"=L")</f>
        <v>8</v>
      </c>
      <c r="S11" s="12"/>
    </row>
    <row r="12" spans="1:19" ht="16" customHeight="1" x14ac:dyDescent="0.2">
      <c r="A12" t="s">
        <v>93</v>
      </c>
      <c r="B12" t="str">
        <f t="shared" si="0"/>
        <v>E</v>
      </c>
      <c r="C12" s="3">
        <v>27662.620999999999</v>
      </c>
      <c r="D12" s="3">
        <v>1800.0229999999999</v>
      </c>
      <c r="E12" s="3">
        <v>26401.737712346199</v>
      </c>
      <c r="F12" s="3">
        <v>4.33208799362182</v>
      </c>
      <c r="G12" s="3">
        <f t="shared" si="1"/>
        <v>4.5580759959578669</v>
      </c>
      <c r="H12" s="3">
        <f t="shared" si="2"/>
        <v>2.4066847999285675E-3</v>
      </c>
      <c r="J12" s="20"/>
      <c r="K12" s="25"/>
      <c r="L12" s="25"/>
      <c r="M12" s="12"/>
      <c r="N12" s="12"/>
      <c r="O12" s="12"/>
      <c r="P12" s="12"/>
      <c r="Q12" s="12"/>
      <c r="R12" s="12"/>
      <c r="S12" s="12"/>
    </row>
    <row r="13" spans="1:19" x14ac:dyDescent="0.2">
      <c r="A13" t="s">
        <v>835</v>
      </c>
      <c r="B13" t="str">
        <f t="shared" si="0"/>
        <v>E</v>
      </c>
      <c r="C13" s="3">
        <v>27412.260999999999</v>
      </c>
      <c r="D13" s="3">
        <v>1800.0229999999999</v>
      </c>
      <c r="E13" s="3">
        <v>26139.1983339129</v>
      </c>
      <c r="F13" s="3">
        <v>4.3009741306304896</v>
      </c>
      <c r="G13" s="3">
        <f t="shared" si="1"/>
        <v>4.644135943719121</v>
      </c>
      <c r="H13" s="3">
        <f t="shared" si="2"/>
        <v>2.3893995413561326E-3</v>
      </c>
      <c r="J13" s="20"/>
      <c r="K13" s="23" t="s">
        <v>1019</v>
      </c>
      <c r="L13" s="23"/>
      <c r="M13" s="12">
        <f>COUNTIFS($G$3:$G$1002,"&gt;5",$H$3:$H$1002,"&gt;1",$D$3:$D$1002,"&lt;1800")</f>
        <v>0</v>
      </c>
      <c r="N13" s="12">
        <f>COUNTIFS($G$3:$G$1002,"&gt;5",$H$3:$H$1002,"&gt;1",$D$3:$D$1002,"&lt;1800",$B$3:$B$1002,"=E")</f>
        <v>0</v>
      </c>
      <c r="O13" s="12"/>
      <c r="P13" s="12">
        <f>COUNTIFS($G$3:$G$1002,"&gt;5",$H$3:$H$1002,"&gt;1",$D$3:$D$1002,"&lt;1800",$B$3:$B$1002,"=S")</f>
        <v>0</v>
      </c>
      <c r="Q13" s="12"/>
      <c r="R13" s="12">
        <f>COUNTIFS($G$3:$G$1002,"&gt;5",$H$3:$H$1002,"&gt;1",$D$3:$D$1002,"&lt;1800",$B$3:$B$1002,"=L")</f>
        <v>0</v>
      </c>
      <c r="S13" s="12"/>
    </row>
    <row r="14" spans="1:19" x14ac:dyDescent="0.2">
      <c r="A14" t="s">
        <v>447</v>
      </c>
      <c r="B14" t="str">
        <f t="shared" si="0"/>
        <v>E</v>
      </c>
      <c r="C14" s="3">
        <v>27268.411</v>
      </c>
      <c r="D14" s="3">
        <v>1800.0419999999999</v>
      </c>
      <c r="E14" s="3">
        <v>26163.3321252977</v>
      </c>
      <c r="F14" s="3">
        <v>3.9171252250671298</v>
      </c>
      <c r="G14" s="3">
        <f t="shared" si="1"/>
        <v>4.0525972514581055</v>
      </c>
      <c r="H14" s="3">
        <f t="shared" si="2"/>
        <v>2.176129904228418E-3</v>
      </c>
      <c r="J14" s="20"/>
      <c r="K14" s="23"/>
      <c r="L14" s="23"/>
      <c r="M14" s="12"/>
      <c r="N14" s="12"/>
      <c r="O14" s="12"/>
      <c r="P14" s="12"/>
      <c r="Q14" s="12"/>
      <c r="R14" s="12"/>
      <c r="S14" s="12"/>
    </row>
    <row r="15" spans="1:19" x14ac:dyDescent="0.2">
      <c r="A15" t="s">
        <v>230</v>
      </c>
      <c r="B15" t="str">
        <f t="shared" si="0"/>
        <v>E</v>
      </c>
      <c r="C15" s="3">
        <v>33159.690999999999</v>
      </c>
      <c r="D15" s="3">
        <v>1800.02</v>
      </c>
      <c r="E15" s="3">
        <v>31578.213016469501</v>
      </c>
      <c r="F15" s="3">
        <v>4.7788369655609104</v>
      </c>
      <c r="G15" s="3">
        <f t="shared" si="1"/>
        <v>4.7692784095319158</v>
      </c>
      <c r="H15" s="3">
        <f t="shared" si="2"/>
        <v>2.6548799266457655E-3</v>
      </c>
      <c r="J15" s="20"/>
      <c r="K15" s="23"/>
      <c r="L15" s="23"/>
      <c r="M15" s="12"/>
      <c r="N15" s="12"/>
      <c r="O15" s="12"/>
      <c r="P15" s="12"/>
      <c r="Q15" s="12"/>
      <c r="R15" s="12"/>
      <c r="S15" s="12"/>
    </row>
    <row r="16" spans="1:19" x14ac:dyDescent="0.2">
      <c r="A16" t="s">
        <v>726</v>
      </c>
      <c r="B16" t="str">
        <f t="shared" si="0"/>
        <v>E</v>
      </c>
      <c r="C16" s="3">
        <v>34588.817999999999</v>
      </c>
      <c r="D16" s="3">
        <v>54.777000000000001</v>
      </c>
      <c r="E16" s="3">
        <v>33167.821536560201</v>
      </c>
      <c r="F16" s="3">
        <v>4.9958860874175999</v>
      </c>
      <c r="G16" s="3">
        <f t="shared" si="1"/>
        <v>4.108253897082573</v>
      </c>
      <c r="H16" s="3">
        <f t="shared" si="2"/>
        <v>9.1204083601102645E-2</v>
      </c>
      <c r="J16" s="28" t="s">
        <v>1001</v>
      </c>
      <c r="K16" s="21" t="s">
        <v>1020</v>
      </c>
      <c r="L16" s="21"/>
      <c r="M16" s="6">
        <f>MAX(G3:G1002)</f>
        <v>6.9907461560250423</v>
      </c>
      <c r="N16" s="18">
        <f>_xlfn.MAXIFS($G$3:$G$1002,$B$3:$B$1002,"=E")</f>
        <v>6.9907461560250423</v>
      </c>
      <c r="O16" s="18"/>
      <c r="P16" s="18">
        <f>_xlfn.MAXIFS($G$3:$G$1002,$B$3:$B$1002,"=S")</f>
        <v>6.8977551307531506</v>
      </c>
      <c r="Q16" s="18"/>
      <c r="R16" s="18">
        <f>_xlfn.MAXIFS($G$3:$G$1002,$B$3:$B$1002,"=L")</f>
        <v>6.2568299631432209</v>
      </c>
      <c r="S16" s="18"/>
    </row>
    <row r="17" spans="1:19" x14ac:dyDescent="0.2">
      <c r="A17" t="s">
        <v>589</v>
      </c>
      <c r="B17" t="str">
        <f t="shared" si="0"/>
        <v>E</v>
      </c>
      <c r="C17" s="3">
        <v>41122.133999999998</v>
      </c>
      <c r="D17" s="3">
        <v>1800.0350000000001</v>
      </c>
      <c r="E17" s="3">
        <v>39073.616470987901</v>
      </c>
      <c r="F17" s="3">
        <v>4.9238438606262198</v>
      </c>
      <c r="G17" s="3">
        <f t="shared" si="1"/>
        <v>4.9815448026410714</v>
      </c>
      <c r="H17" s="3">
        <f t="shared" si="2"/>
        <v>2.7354156228219005E-3</v>
      </c>
      <c r="J17" s="28"/>
      <c r="K17" s="21" t="s">
        <v>1021</v>
      </c>
      <c r="L17" s="22"/>
      <c r="M17" s="6">
        <f>MEDIAN(G3:G1002)</f>
        <v>3.1695092786367036</v>
      </c>
      <c r="N17" s="18" cm="1">
        <f t="array" ref="N17">MEDIAN(IF($B$3:$B$1002="E",$G$3:$G1002))</f>
        <v>3.6345540075832963</v>
      </c>
      <c r="O17" s="18"/>
      <c r="P17" s="18" cm="1">
        <f t="array" ref="P17">MEDIAN(IF($B$3:$B$1002="S",$G$3:$G1002))</f>
        <v>3.2850790243769179</v>
      </c>
      <c r="Q17" s="18"/>
      <c r="R17" s="18" cm="1">
        <f t="array" ref="R17">MEDIAN(IF($B$3:$B$1002="L",$G$3:$G1002))</f>
        <v>2.4879541523569992</v>
      </c>
      <c r="S17" s="18"/>
    </row>
    <row r="18" spans="1:19" x14ac:dyDescent="0.2">
      <c r="A18" t="s">
        <v>636</v>
      </c>
      <c r="B18" t="str">
        <f t="shared" si="0"/>
        <v>E</v>
      </c>
      <c r="C18" s="3">
        <v>40071.777999999998</v>
      </c>
      <c r="D18" s="3">
        <v>211.33600000000001</v>
      </c>
      <c r="E18" s="3">
        <v>37359.0744369686</v>
      </c>
      <c r="F18" s="3">
        <v>5.4493150711059499</v>
      </c>
      <c r="G18" s="3">
        <f t="shared" si="1"/>
        <v>6.7696111787987006</v>
      </c>
      <c r="H18" s="3">
        <f t="shared" si="2"/>
        <v>2.578507718091546E-2</v>
      </c>
      <c r="J18" s="28"/>
      <c r="K18" s="21" t="s">
        <v>1022</v>
      </c>
      <c r="L18" s="22"/>
      <c r="M18" s="6">
        <f>AVERAGE(G3:G1002)</f>
        <v>3.2624575897674353</v>
      </c>
      <c r="N18" s="18">
        <f>AVERAGEIFS($G$3:$G$1002,$B$3:$B$1002,"=E")</f>
        <v>3.6558086834395773</v>
      </c>
      <c r="O18" s="18"/>
      <c r="P18" s="18">
        <f>AVERAGEIFS($G$3:$G$1002,$B$3:$B$1002,"=S")</f>
        <v>3.4134668158201968</v>
      </c>
      <c r="Q18" s="18"/>
      <c r="R18" s="18">
        <f>AVERAGEIFS($G$3:$G$1002,$B$3:$B$1002,"=L")</f>
        <v>2.4859268127156944</v>
      </c>
      <c r="S18" s="18"/>
    </row>
    <row r="19" spans="1:19" x14ac:dyDescent="0.2">
      <c r="A19" t="s">
        <v>18</v>
      </c>
      <c r="B19" t="str">
        <f t="shared" si="0"/>
        <v>E</v>
      </c>
      <c r="C19" s="3">
        <v>41612.46</v>
      </c>
      <c r="D19" s="3">
        <v>139.48500000000001</v>
      </c>
      <c r="E19" s="3">
        <v>39570.6334380884</v>
      </c>
      <c r="F19" s="3">
        <v>5.1393542289733798</v>
      </c>
      <c r="G19" s="3">
        <f t="shared" si="1"/>
        <v>4.9067672565178775</v>
      </c>
      <c r="H19" s="3">
        <f t="shared" si="2"/>
        <v>3.6845210803838256E-2</v>
      </c>
      <c r="J19" s="28"/>
      <c r="K19" s="21" t="s">
        <v>1023</v>
      </c>
      <c r="L19" s="21"/>
      <c r="M19" s="6">
        <f>STDEV(G3:G1002)</f>
        <v>1.1690050047689022</v>
      </c>
      <c r="N19" s="18" cm="1">
        <f t="array" ref="N19">STDEV(IF($B$3:$B$1002="E",$G$3:$G1002))</f>
        <v>1.1258151556477749</v>
      </c>
      <c r="O19" s="18"/>
      <c r="P19" s="18" cm="1">
        <f t="array" ref="P19">STDEV(IF($B$3:$B$1002="S",$G$3:$G1002))</f>
        <v>0.90959652218834286</v>
      </c>
      <c r="Q19" s="18"/>
      <c r="R19" s="18" cm="1">
        <f t="array" ref="R19">STDEV(IF($B$3:$B$1002="L",$G$3:$G1002))</f>
        <v>1.1929745413443535</v>
      </c>
      <c r="S19" s="18"/>
    </row>
    <row r="20" spans="1:19" x14ac:dyDescent="0.2">
      <c r="A20" t="s">
        <v>320</v>
      </c>
      <c r="B20" t="str">
        <f t="shared" si="0"/>
        <v>E</v>
      </c>
      <c r="C20" s="3">
        <v>27412.088</v>
      </c>
      <c r="D20" s="3">
        <v>85.775999999999996</v>
      </c>
      <c r="E20" s="3">
        <v>25921.652453275401</v>
      </c>
      <c r="F20" s="3">
        <v>3.9576358795165998</v>
      </c>
      <c r="G20" s="3">
        <f t="shared" si="1"/>
        <v>5.4371470962905075</v>
      </c>
      <c r="H20" s="3">
        <f t="shared" si="2"/>
        <v>4.6139198371532832E-2</v>
      </c>
      <c r="J20" s="29" t="s">
        <v>1002</v>
      </c>
      <c r="K20" s="26" t="s">
        <v>1024</v>
      </c>
      <c r="L20" s="26"/>
      <c r="M20" s="6">
        <f>MAX(H3:H1002)</f>
        <v>6.4767207902223252</v>
      </c>
      <c r="N20" s="18">
        <f>_xlfn.MAXIFS($H$3:$H$1002,$B$3:$B$1002,"=E")</f>
        <v>6.4767207902223252</v>
      </c>
      <c r="O20" s="18"/>
      <c r="P20" s="18">
        <f>_xlfn.MAXIFS($H$3:$H$1002,$B$3:$B$1002,"=S")</f>
        <v>2.0425336312351123</v>
      </c>
      <c r="Q20" s="18"/>
      <c r="R20" s="18">
        <f>_xlfn.MAXIFS($H$3:$H$1002,$B$3:$B$1002,"=L")</f>
        <v>1.777309000236279</v>
      </c>
      <c r="S20" s="18"/>
    </row>
    <row r="21" spans="1:19" x14ac:dyDescent="0.2">
      <c r="A21" t="s">
        <v>317</v>
      </c>
      <c r="B21" t="str">
        <f t="shared" si="0"/>
        <v>E</v>
      </c>
      <c r="C21" s="3">
        <v>40322.999000000003</v>
      </c>
      <c r="D21" s="3">
        <v>185.827</v>
      </c>
      <c r="E21" s="3">
        <v>38376.0961438206</v>
      </c>
      <c r="F21" s="3">
        <v>6.4147911071777299</v>
      </c>
      <c r="G21" s="3">
        <f t="shared" si="1"/>
        <v>4.8282689890685058</v>
      </c>
      <c r="H21" s="3">
        <f t="shared" si="2"/>
        <v>3.4520231759527571E-2</v>
      </c>
      <c r="J21" s="29"/>
      <c r="K21" s="26" t="s">
        <v>1025</v>
      </c>
      <c r="L21" s="27"/>
      <c r="M21" s="6">
        <f>MEDIAN(H3:H1002)</f>
        <v>7.6863602284058363E-2</v>
      </c>
      <c r="N21" s="18" cm="1">
        <f t="array" ref="N21">MEDIAN(IF($B$3:$B$1002="E",$H$3:$H1002))</f>
        <v>6.7757162784506511E-2</v>
      </c>
      <c r="O21" s="18"/>
      <c r="P21" s="18" cm="1">
        <f t="array" ref="P21">MEDIAN(IF($B$3:$B$1002="S",$H$3:$H1002))</f>
        <v>4.2444758872284799E-2</v>
      </c>
      <c r="Q21" s="18"/>
      <c r="R21" s="18" cm="1">
        <f t="array" ref="R21">MEDIAN(IF($B$3:$B$1002="L",$H$3:$H1002))</f>
        <v>0.23440531520226765</v>
      </c>
      <c r="S21" s="18"/>
    </row>
    <row r="22" spans="1:19" x14ac:dyDescent="0.2">
      <c r="A22" t="s">
        <v>668</v>
      </c>
      <c r="B22" t="str">
        <f t="shared" si="0"/>
        <v>E</v>
      </c>
      <c r="C22" s="3">
        <v>40005.910000000003</v>
      </c>
      <c r="D22" s="3">
        <v>1800.0360000000001</v>
      </c>
      <c r="E22" s="3">
        <v>37898.705077926403</v>
      </c>
      <c r="F22" s="3">
        <v>6.4901468753814697</v>
      </c>
      <c r="G22" s="3">
        <f t="shared" si="1"/>
        <v>5.2672340713499599</v>
      </c>
      <c r="H22" s="3">
        <f t="shared" si="2"/>
        <v>3.6055650416888714E-3</v>
      </c>
      <c r="J22" s="29"/>
      <c r="K22" s="26" t="s">
        <v>1026</v>
      </c>
      <c r="L22" s="27"/>
      <c r="M22" s="6">
        <f>AVERAGE(H3:H1002)</f>
        <v>0.37863284511873796</v>
      </c>
      <c r="N22" s="18">
        <f>AVERAGEIFS($H$3:$H$1002,$B$3:$B$1002,"=E")</f>
        <v>0.60237432363202192</v>
      </c>
      <c r="O22" s="18"/>
      <c r="P22" s="18">
        <f>AVERAGEIFS($H$3:$H$1002,$B$3:$B$1002,"=S")</f>
        <v>0.20175431899832771</v>
      </c>
      <c r="Q22" s="18"/>
      <c r="R22" s="18">
        <f>AVERAGEIFS($H$3:$H$1002,$B$3:$B$1002,"=L")</f>
        <v>0.30886156667785181</v>
      </c>
      <c r="S22" s="18"/>
    </row>
    <row r="23" spans="1:19" ht="16" customHeight="1" x14ac:dyDescent="0.2">
      <c r="A23" t="s">
        <v>658</v>
      </c>
      <c r="B23" t="str">
        <f t="shared" si="0"/>
        <v>E</v>
      </c>
      <c r="C23" s="3">
        <v>28115.543000000001</v>
      </c>
      <c r="D23" s="3">
        <v>55.877000000000002</v>
      </c>
      <c r="E23" s="3">
        <v>26887.003237390101</v>
      </c>
      <c r="F23" s="3">
        <v>4.3886730670928902</v>
      </c>
      <c r="G23" s="3">
        <f t="shared" si="1"/>
        <v>4.3696106548961193</v>
      </c>
      <c r="H23" s="3">
        <f t="shared" si="2"/>
        <v>7.854167308718954E-2</v>
      </c>
      <c r="J23" s="29"/>
      <c r="K23" s="26" t="s">
        <v>1029</v>
      </c>
      <c r="L23" s="26"/>
      <c r="M23" s="6">
        <f>STDEV(H3:H1002)</f>
        <v>0.79004424020791397</v>
      </c>
      <c r="N23" s="18" cm="1">
        <f t="array" ref="N23">STDEV(IF($B$3:$B$1002="E",$H$3:$H1002))</f>
        <v>1.1898874805803301</v>
      </c>
      <c r="O23" s="18"/>
      <c r="P23" s="18" cm="1">
        <f t="array" ref="P23">STDEV(IF($B$3:$B$1002="S",$H$3:$H1002))</f>
        <v>0.35542745703805911</v>
      </c>
      <c r="Q23" s="18"/>
      <c r="R23" s="18" cm="1">
        <f t="array" ref="R23">STDEV(IF($B$3:$B$1002="L",$H$3:$H1002))</f>
        <v>0.28139202458842416</v>
      </c>
      <c r="S23" s="18"/>
    </row>
    <row r="24" spans="1:19" x14ac:dyDescent="0.2">
      <c r="A24" t="s">
        <v>23</v>
      </c>
      <c r="B24" t="str">
        <f t="shared" si="0"/>
        <v>E</v>
      </c>
      <c r="C24" s="3">
        <v>28755.77</v>
      </c>
      <c r="D24" s="3">
        <v>46.658000000000001</v>
      </c>
      <c r="E24" s="3">
        <v>27625.193710335599</v>
      </c>
      <c r="F24" s="3">
        <v>4.9308178424835196</v>
      </c>
      <c r="G24" s="3">
        <f t="shared" si="1"/>
        <v>3.9316502032962459</v>
      </c>
      <c r="H24" s="3">
        <f t="shared" si="2"/>
        <v>0.10568000862624886</v>
      </c>
    </row>
    <row r="25" spans="1:19" ht="16" customHeight="1" x14ac:dyDescent="0.2">
      <c r="A25" t="s">
        <v>693</v>
      </c>
      <c r="B25" t="str">
        <f t="shared" si="0"/>
        <v>E</v>
      </c>
      <c r="C25" s="3">
        <v>33114.216</v>
      </c>
      <c r="D25" s="3">
        <v>83.47</v>
      </c>
      <c r="E25" s="3">
        <v>31811.6241048216</v>
      </c>
      <c r="F25" s="3">
        <v>5.1573939323425204</v>
      </c>
      <c r="G25" s="3">
        <f t="shared" si="1"/>
        <v>3.933633504046723</v>
      </c>
      <c r="H25" s="3">
        <f t="shared" si="2"/>
        <v>6.1787395858901646E-2</v>
      </c>
    </row>
    <row r="26" spans="1:19" x14ac:dyDescent="0.2">
      <c r="A26" t="s">
        <v>690</v>
      </c>
      <c r="B26" t="str">
        <f t="shared" si="0"/>
        <v>E</v>
      </c>
      <c r="C26" s="3">
        <v>42070.432999999997</v>
      </c>
      <c r="D26" s="3">
        <v>87.043999999999997</v>
      </c>
      <c r="E26" s="3">
        <v>40557.670684417397</v>
      </c>
      <c r="F26" s="3">
        <v>7.0793480873107901</v>
      </c>
      <c r="G26" s="3">
        <f t="shared" si="1"/>
        <v>3.5957849912849733</v>
      </c>
      <c r="H26" s="3">
        <f t="shared" si="2"/>
        <v>8.1330684335632439E-2</v>
      </c>
    </row>
    <row r="27" spans="1:19" x14ac:dyDescent="0.2">
      <c r="A27" t="s">
        <v>253</v>
      </c>
      <c r="B27" t="str">
        <f t="shared" si="0"/>
        <v>E</v>
      </c>
      <c r="C27" s="3">
        <v>42176.997000000003</v>
      </c>
      <c r="D27" s="3">
        <v>1800.02</v>
      </c>
      <c r="E27" s="3">
        <v>40573.579201587301</v>
      </c>
      <c r="F27" s="3">
        <v>6.7675061225891104</v>
      </c>
      <c r="G27" s="3">
        <f t="shared" si="1"/>
        <v>3.8016404971001174</v>
      </c>
      <c r="H27" s="3">
        <f t="shared" si="2"/>
        <v>3.7596838493956235E-3</v>
      </c>
    </row>
    <row r="28" spans="1:19" x14ac:dyDescent="0.2">
      <c r="A28" t="s">
        <v>247</v>
      </c>
      <c r="B28" t="str">
        <f t="shared" si="0"/>
        <v>E</v>
      </c>
      <c r="C28" s="3">
        <v>38458.786999999997</v>
      </c>
      <c r="D28" s="3">
        <v>1800.0329999999999</v>
      </c>
      <c r="E28" s="3">
        <v>36338.096457567197</v>
      </c>
      <c r="F28" s="3">
        <v>5.2179720401763898</v>
      </c>
      <c r="G28" s="3">
        <f t="shared" si="1"/>
        <v>5.5141898844412331</v>
      </c>
      <c r="H28" s="3">
        <f t="shared" si="2"/>
        <v>2.8988202106163554E-3</v>
      </c>
    </row>
    <row r="29" spans="1:19" x14ac:dyDescent="0.2">
      <c r="A29" t="s">
        <v>119</v>
      </c>
      <c r="B29" t="str">
        <f t="shared" si="0"/>
        <v>E</v>
      </c>
      <c r="C29" s="3">
        <v>31902.434000000001</v>
      </c>
      <c r="D29" s="3">
        <v>67.432000000000002</v>
      </c>
      <c r="E29" s="3">
        <v>30716.133037119002</v>
      </c>
      <c r="F29" s="3">
        <v>5.0631070137023899</v>
      </c>
      <c r="G29" s="3">
        <f t="shared" si="1"/>
        <v>3.7185280686765139</v>
      </c>
      <c r="H29" s="3">
        <f t="shared" si="2"/>
        <v>7.5084633611673834E-2</v>
      </c>
    </row>
    <row r="30" spans="1:19" x14ac:dyDescent="0.2">
      <c r="A30" t="s">
        <v>303</v>
      </c>
      <c r="B30" t="str">
        <f t="shared" si="0"/>
        <v>E</v>
      </c>
      <c r="C30" s="3">
        <v>39069.934000000001</v>
      </c>
      <c r="D30" s="3">
        <v>214.851</v>
      </c>
      <c r="E30" s="3">
        <v>37432.202894958798</v>
      </c>
      <c r="F30" s="3">
        <v>6.5027048587799001</v>
      </c>
      <c r="G30" s="3">
        <f t="shared" si="1"/>
        <v>4.1917938869341391</v>
      </c>
      <c r="H30" s="3">
        <f t="shared" si="2"/>
        <v>3.026611399891041E-2</v>
      </c>
    </row>
    <row r="31" spans="1:19" x14ac:dyDescent="0.2">
      <c r="A31" t="s">
        <v>833</v>
      </c>
      <c r="B31" t="str">
        <f t="shared" si="0"/>
        <v>E</v>
      </c>
      <c r="C31" s="3">
        <v>40173.313999999998</v>
      </c>
      <c r="D31" s="3">
        <v>1800.0419999999999</v>
      </c>
      <c r="E31" s="3">
        <v>38146.192955597799</v>
      </c>
      <c r="F31" s="3">
        <v>4.8399908542633003</v>
      </c>
      <c r="G31" s="3">
        <f t="shared" si="1"/>
        <v>5.0459393128538013</v>
      </c>
      <c r="H31" s="3">
        <f t="shared" si="2"/>
        <v>2.6888210687657848E-3</v>
      </c>
    </row>
    <row r="32" spans="1:19" x14ac:dyDescent="0.2">
      <c r="A32" t="s">
        <v>581</v>
      </c>
      <c r="B32" t="str">
        <f t="shared" si="0"/>
        <v>E</v>
      </c>
      <c r="C32" s="3">
        <v>38855.832999999999</v>
      </c>
      <c r="D32" s="3">
        <v>138.79900000000001</v>
      </c>
      <c r="E32" s="3">
        <v>36739.245375279097</v>
      </c>
      <c r="F32" s="3">
        <v>5.9871160984039298</v>
      </c>
      <c r="G32" s="3">
        <f t="shared" si="1"/>
        <v>5.4472841303412585</v>
      </c>
      <c r="H32" s="3">
        <f t="shared" si="2"/>
        <v>4.3135152979516637E-2</v>
      </c>
    </row>
    <row r="33" spans="1:8" x14ac:dyDescent="0.2">
      <c r="A33" t="s">
        <v>656</v>
      </c>
      <c r="B33" t="str">
        <f t="shared" si="0"/>
        <v>E</v>
      </c>
      <c r="C33" s="3">
        <v>26632.43</v>
      </c>
      <c r="D33" s="3">
        <v>92.656000000000006</v>
      </c>
      <c r="E33" s="3">
        <v>25839.766093845999</v>
      </c>
      <c r="F33" s="3">
        <v>4.1897091865539497</v>
      </c>
      <c r="G33" s="3">
        <f t="shared" si="1"/>
        <v>2.9763108591818352</v>
      </c>
      <c r="H33" s="3">
        <f t="shared" si="2"/>
        <v>4.5217894000970787E-2</v>
      </c>
    </row>
    <row r="34" spans="1:8" x14ac:dyDescent="0.2">
      <c r="A34" t="s">
        <v>931</v>
      </c>
      <c r="B34" t="str">
        <f t="shared" si="0"/>
        <v>E</v>
      </c>
      <c r="C34" s="3">
        <v>40407.928</v>
      </c>
      <c r="D34" s="3">
        <v>224.41300000000001</v>
      </c>
      <c r="E34" s="3">
        <v>38701.136866885397</v>
      </c>
      <c r="F34" s="3">
        <v>6.7237422466277996</v>
      </c>
      <c r="G34" s="3">
        <f t="shared" si="1"/>
        <v>4.2239016390907311</v>
      </c>
      <c r="H34" s="3">
        <f t="shared" si="2"/>
        <v>2.9961465007053063E-2</v>
      </c>
    </row>
    <row r="35" spans="1:8" x14ac:dyDescent="0.2">
      <c r="A35" t="s">
        <v>241</v>
      </c>
      <c r="B35" t="str">
        <f t="shared" si="0"/>
        <v>E</v>
      </c>
      <c r="C35" s="3">
        <v>37958.499000000003</v>
      </c>
      <c r="D35" s="3">
        <v>1779.1780000000001</v>
      </c>
      <c r="E35" s="3">
        <v>35469.924763180599</v>
      </c>
      <c r="F35" s="3">
        <v>4.1902370452880797</v>
      </c>
      <c r="G35" s="3">
        <f t="shared" si="1"/>
        <v>6.5560396284884819</v>
      </c>
      <c r="H35" s="3">
        <f t="shared" si="2"/>
        <v>2.3551533603091311E-3</v>
      </c>
    </row>
    <row r="36" spans="1:8" x14ac:dyDescent="0.2">
      <c r="A36" t="s">
        <v>887</v>
      </c>
      <c r="B36" t="str">
        <f t="shared" si="0"/>
        <v>E</v>
      </c>
      <c r="C36" s="3">
        <v>33523.156999999999</v>
      </c>
      <c r="D36" s="3">
        <v>83.599000000000004</v>
      </c>
      <c r="E36" s="3">
        <v>31976.782824146401</v>
      </c>
      <c r="F36" s="3">
        <v>5.1799290180206299</v>
      </c>
      <c r="G36" s="3">
        <f t="shared" si="1"/>
        <v>4.6128536636737349</v>
      </c>
      <c r="H36" s="3">
        <f t="shared" si="2"/>
        <v>6.1961614588938022E-2</v>
      </c>
    </row>
    <row r="37" spans="1:8" x14ac:dyDescent="0.2">
      <c r="A37" t="s">
        <v>875</v>
      </c>
      <c r="B37" t="str">
        <f t="shared" si="0"/>
        <v>E</v>
      </c>
      <c r="C37" s="3">
        <v>27378.873</v>
      </c>
      <c r="D37" s="3">
        <v>94.242999999999995</v>
      </c>
      <c r="E37" s="3">
        <v>26117.236867875799</v>
      </c>
      <c r="F37" s="3">
        <v>4.8898379802703804</v>
      </c>
      <c r="G37" s="3">
        <f t="shared" si="1"/>
        <v>4.608064517937609</v>
      </c>
      <c r="H37" s="3">
        <f t="shared" si="2"/>
        <v>5.1885423641759923E-2</v>
      </c>
    </row>
    <row r="38" spans="1:8" x14ac:dyDescent="0.2">
      <c r="A38" t="s">
        <v>212</v>
      </c>
      <c r="B38" t="str">
        <f t="shared" si="0"/>
        <v>E</v>
      </c>
      <c r="C38" s="3">
        <v>31655.031999999999</v>
      </c>
      <c r="D38" s="3">
        <v>93.260999999999996</v>
      </c>
      <c r="E38" s="3">
        <v>30503.837853258301</v>
      </c>
      <c r="F38" s="3">
        <v>5.16444516181945</v>
      </c>
      <c r="G38" s="3">
        <f t="shared" si="1"/>
        <v>3.6366860938308267</v>
      </c>
      <c r="H38" s="3">
        <f t="shared" si="2"/>
        <v>5.5376257619148953E-2</v>
      </c>
    </row>
    <row r="39" spans="1:8" x14ac:dyDescent="0.2">
      <c r="A39" t="s">
        <v>384</v>
      </c>
      <c r="B39" t="str">
        <f t="shared" si="0"/>
        <v>E</v>
      </c>
      <c r="C39" s="3">
        <v>39795.334000000003</v>
      </c>
      <c r="D39" s="3">
        <v>374.20100000000002</v>
      </c>
      <c r="E39" s="3">
        <v>38262.319652580802</v>
      </c>
      <c r="F39" s="3">
        <v>6.5996129512786803</v>
      </c>
      <c r="G39" s="3">
        <f t="shared" si="1"/>
        <v>3.8522464654253206</v>
      </c>
      <c r="H39" s="3">
        <f t="shared" si="2"/>
        <v>1.7636545469623757E-2</v>
      </c>
    </row>
    <row r="40" spans="1:8" x14ac:dyDescent="0.2">
      <c r="A40" t="s">
        <v>73</v>
      </c>
      <c r="B40" t="str">
        <f t="shared" si="0"/>
        <v>E</v>
      </c>
      <c r="C40" s="3">
        <v>32262.888999999999</v>
      </c>
      <c r="D40" s="3">
        <v>65.018000000000001</v>
      </c>
      <c r="E40" s="3">
        <v>31022.079486658498</v>
      </c>
      <c r="F40" s="3">
        <v>5.0185418128967196</v>
      </c>
      <c r="G40" s="3">
        <f t="shared" si="1"/>
        <v>3.845934297271087</v>
      </c>
      <c r="H40" s="3">
        <f t="shared" si="2"/>
        <v>7.7186960732362114E-2</v>
      </c>
    </row>
    <row r="41" spans="1:8" x14ac:dyDescent="0.2">
      <c r="A41" t="s">
        <v>472</v>
      </c>
      <c r="B41" t="str">
        <f t="shared" si="0"/>
        <v>E</v>
      </c>
      <c r="C41" s="3">
        <v>40030.205000000002</v>
      </c>
      <c r="D41" s="3">
        <v>1800.021</v>
      </c>
      <c r="E41" s="3">
        <v>38036.712890852301</v>
      </c>
      <c r="F41" s="3">
        <v>6.4333181381225497</v>
      </c>
      <c r="G41" s="3">
        <f t="shared" si="1"/>
        <v>4.9799697731942683</v>
      </c>
      <c r="H41" s="3">
        <f t="shared" si="2"/>
        <v>3.574023935344393E-3</v>
      </c>
    </row>
    <row r="42" spans="1:8" x14ac:dyDescent="0.2">
      <c r="A42" t="s">
        <v>200</v>
      </c>
      <c r="B42" t="str">
        <f t="shared" si="0"/>
        <v>E</v>
      </c>
      <c r="C42" s="3">
        <v>31067.638999999999</v>
      </c>
      <c r="D42" s="3">
        <v>1800.05</v>
      </c>
      <c r="E42" s="3">
        <v>29818.836994272198</v>
      </c>
      <c r="F42" s="3">
        <v>4.6942250728607098</v>
      </c>
      <c r="G42" s="3">
        <f t="shared" si="1"/>
        <v>4.0196231381721699</v>
      </c>
      <c r="H42" s="3">
        <f t="shared" si="2"/>
        <v>2.607830378523213E-3</v>
      </c>
    </row>
    <row r="43" spans="1:8" x14ac:dyDescent="0.2">
      <c r="A43" t="s">
        <v>737</v>
      </c>
      <c r="B43" t="str">
        <f t="shared" si="0"/>
        <v>E</v>
      </c>
      <c r="C43" s="3">
        <v>25899.01</v>
      </c>
      <c r="D43" s="3">
        <v>115.54600000000001</v>
      </c>
      <c r="E43" s="3">
        <v>25102.628236455599</v>
      </c>
      <c r="F43" s="3">
        <v>4.60695004463195</v>
      </c>
      <c r="G43" s="3">
        <f t="shared" si="1"/>
        <v>3.0749506005997889</v>
      </c>
      <c r="H43" s="3">
        <f t="shared" si="2"/>
        <v>3.9871133960777093E-2</v>
      </c>
    </row>
    <row r="44" spans="1:8" x14ac:dyDescent="0.2">
      <c r="A44" t="s">
        <v>800</v>
      </c>
      <c r="B44" t="str">
        <f t="shared" si="0"/>
        <v>E</v>
      </c>
      <c r="C44" s="3">
        <v>31413.024000000001</v>
      </c>
      <c r="D44" s="3">
        <v>1800.0350000000001</v>
      </c>
      <c r="E44" s="3">
        <v>30165.8232216051</v>
      </c>
      <c r="F44" s="3">
        <v>5.10052418708801</v>
      </c>
      <c r="G44" s="3">
        <f t="shared" si="1"/>
        <v>3.970330199330383</v>
      </c>
      <c r="H44" s="3">
        <f t="shared" si="2"/>
        <v>2.8335694511984542E-3</v>
      </c>
    </row>
    <row r="45" spans="1:8" x14ac:dyDescent="0.2">
      <c r="A45" t="s">
        <v>261</v>
      </c>
      <c r="B45" t="str">
        <f t="shared" si="0"/>
        <v>E</v>
      </c>
      <c r="C45" s="3">
        <v>39218.781999999999</v>
      </c>
      <c r="D45" s="3">
        <v>151.37100000000001</v>
      </c>
      <c r="E45" s="3">
        <v>37106.353876443303</v>
      </c>
      <c r="F45" s="3">
        <v>6.3492250442504803</v>
      </c>
      <c r="G45" s="3">
        <f t="shared" si="1"/>
        <v>5.3862665178043931</v>
      </c>
      <c r="H45" s="3">
        <f t="shared" si="2"/>
        <v>4.1944791566749774E-2</v>
      </c>
    </row>
    <row r="46" spans="1:8" x14ac:dyDescent="0.2">
      <c r="A46" t="s">
        <v>74</v>
      </c>
      <c r="B46" t="str">
        <f t="shared" si="0"/>
        <v>E</v>
      </c>
      <c r="C46" s="3">
        <v>32557.026000000002</v>
      </c>
      <c r="D46" s="3">
        <v>182.68700000000001</v>
      </c>
      <c r="E46" s="3">
        <v>31384.427129004998</v>
      </c>
      <c r="F46" s="3">
        <v>5.2977318763732901</v>
      </c>
      <c r="G46" s="3">
        <f t="shared" si="1"/>
        <v>3.6016768576927247</v>
      </c>
      <c r="H46" s="3">
        <f t="shared" si="2"/>
        <v>2.8998953819227912E-2</v>
      </c>
    </row>
    <row r="47" spans="1:8" x14ac:dyDescent="0.2">
      <c r="A47" t="s">
        <v>489</v>
      </c>
      <c r="B47" t="str">
        <f t="shared" si="0"/>
        <v>E</v>
      </c>
      <c r="C47" s="3">
        <v>26827.885999999999</v>
      </c>
      <c r="D47" s="3">
        <v>35.389000000000003</v>
      </c>
      <c r="E47" s="3">
        <v>25802.764264313799</v>
      </c>
      <c r="F47" s="3">
        <v>4.62912893295288</v>
      </c>
      <c r="G47" s="3">
        <f t="shared" si="1"/>
        <v>3.8211051578428501</v>
      </c>
      <c r="H47" s="3">
        <f t="shared" si="2"/>
        <v>0.13080700028124218</v>
      </c>
    </row>
    <row r="48" spans="1:8" x14ac:dyDescent="0.2">
      <c r="A48" t="s">
        <v>355</v>
      </c>
      <c r="B48" t="str">
        <f t="shared" si="0"/>
        <v>E</v>
      </c>
      <c r="C48" s="3">
        <v>26962.013999999999</v>
      </c>
      <c r="D48" s="3">
        <v>55.283000000000001</v>
      </c>
      <c r="E48" s="3">
        <v>26130.3775998522</v>
      </c>
      <c r="F48" s="3">
        <v>5.27190709114074</v>
      </c>
      <c r="G48" s="3">
        <f t="shared" si="1"/>
        <v>3.0844743280223783</v>
      </c>
      <c r="H48" s="3">
        <f t="shared" si="2"/>
        <v>9.5362174468475655E-2</v>
      </c>
    </row>
    <row r="49" spans="1:8" x14ac:dyDescent="0.2">
      <c r="A49" t="s">
        <v>404</v>
      </c>
      <c r="B49" t="str">
        <f t="shared" si="0"/>
        <v>E</v>
      </c>
      <c r="C49" s="3">
        <v>39013.31</v>
      </c>
      <c r="D49" s="3">
        <v>1800.0219999999999</v>
      </c>
      <c r="E49" s="3">
        <v>37344.052318100403</v>
      </c>
      <c r="F49" s="3">
        <v>6.5466499328613201</v>
      </c>
      <c r="G49" s="3">
        <f t="shared" si="1"/>
        <v>4.278687663004229</v>
      </c>
      <c r="H49" s="3">
        <f t="shared" si="2"/>
        <v>3.6369832884605414E-3</v>
      </c>
    </row>
    <row r="50" spans="1:8" x14ac:dyDescent="0.2">
      <c r="A50" t="s">
        <v>238</v>
      </c>
      <c r="B50" t="str">
        <f t="shared" si="0"/>
        <v>E</v>
      </c>
      <c r="C50" s="3">
        <v>25823.016</v>
      </c>
      <c r="D50" s="3">
        <v>43.539000000000001</v>
      </c>
      <c r="E50" s="3">
        <v>25000.942689094201</v>
      </c>
      <c r="F50" s="3">
        <v>5.20184278488159</v>
      </c>
      <c r="G50" s="3">
        <f t="shared" si="1"/>
        <v>3.1834906925891162</v>
      </c>
      <c r="H50" s="3">
        <f t="shared" si="2"/>
        <v>0.11947547681117136</v>
      </c>
    </row>
    <row r="51" spans="1:8" x14ac:dyDescent="0.2">
      <c r="A51" t="s">
        <v>256</v>
      </c>
      <c r="B51" t="str">
        <f t="shared" si="0"/>
        <v>E</v>
      </c>
      <c r="C51" s="3">
        <v>26834.806</v>
      </c>
      <c r="D51" s="3">
        <v>53.353999999999999</v>
      </c>
      <c r="E51" s="3">
        <v>26062.813855524499</v>
      </c>
      <c r="F51" s="3">
        <v>5.4532370567321697</v>
      </c>
      <c r="G51" s="3">
        <f t="shared" si="1"/>
        <v>2.876831472064683</v>
      </c>
      <c r="H51" s="3">
        <f t="shared" si="2"/>
        <v>0.1022085889854963</v>
      </c>
    </row>
    <row r="52" spans="1:8" x14ac:dyDescent="0.2">
      <c r="A52" t="s">
        <v>439</v>
      </c>
      <c r="B52" t="str">
        <f t="shared" si="0"/>
        <v>E</v>
      </c>
      <c r="C52" s="3">
        <v>31298.274000000001</v>
      </c>
      <c r="D52" s="3">
        <v>37.768999999999998</v>
      </c>
      <c r="E52" s="3">
        <v>30022.1852380487</v>
      </c>
      <c r="F52" s="3">
        <v>5.3588893413543701</v>
      </c>
      <c r="G52" s="3">
        <f t="shared" si="1"/>
        <v>4.0771857321950131</v>
      </c>
      <c r="H52" s="3">
        <f t="shared" si="2"/>
        <v>0.14188592076449921</v>
      </c>
    </row>
    <row r="53" spans="1:8" x14ac:dyDescent="0.2">
      <c r="A53" t="s">
        <v>772</v>
      </c>
      <c r="B53" t="str">
        <f t="shared" si="0"/>
        <v>E</v>
      </c>
      <c r="C53" s="3">
        <v>38511.357000000004</v>
      </c>
      <c r="D53" s="3">
        <v>133.797</v>
      </c>
      <c r="E53" s="3">
        <v>36393.420691404797</v>
      </c>
      <c r="F53" s="3">
        <v>6.1659069061279297</v>
      </c>
      <c r="G53" s="3">
        <f t="shared" si="1"/>
        <v>5.4995109847601737</v>
      </c>
      <c r="H53" s="3">
        <f t="shared" si="2"/>
        <v>4.6084044531102562E-2</v>
      </c>
    </row>
    <row r="54" spans="1:8" x14ac:dyDescent="0.2">
      <c r="A54" t="s">
        <v>167</v>
      </c>
      <c r="B54" t="str">
        <f t="shared" si="0"/>
        <v>E</v>
      </c>
      <c r="C54" s="3">
        <v>37465.406999999999</v>
      </c>
      <c r="D54" s="3">
        <v>1800.037</v>
      </c>
      <c r="E54" s="3">
        <v>35934.867238596402</v>
      </c>
      <c r="F54" s="3">
        <v>6.7668030261993399</v>
      </c>
      <c r="G54" s="3">
        <f t="shared" si="1"/>
        <v>4.085207886313893</v>
      </c>
      <c r="H54" s="3">
        <f t="shared" si="2"/>
        <v>3.7592577409238477E-3</v>
      </c>
    </row>
    <row r="55" spans="1:8" x14ac:dyDescent="0.2">
      <c r="A55" t="s">
        <v>533</v>
      </c>
      <c r="B55" t="str">
        <f t="shared" si="0"/>
        <v>E</v>
      </c>
      <c r="C55" s="3">
        <v>31930.021000000001</v>
      </c>
      <c r="D55" s="3">
        <v>73.605000000000004</v>
      </c>
      <c r="E55" s="3">
        <v>30966.3250412378</v>
      </c>
      <c r="F55" s="3">
        <v>6.2690520286559996</v>
      </c>
      <c r="G55" s="3">
        <f t="shared" si="1"/>
        <v>3.0181500938010672</v>
      </c>
      <c r="H55" s="3">
        <f t="shared" si="2"/>
        <v>8.5171551235051962E-2</v>
      </c>
    </row>
    <row r="56" spans="1:8" x14ac:dyDescent="0.2">
      <c r="A56" t="s">
        <v>568</v>
      </c>
      <c r="B56" t="str">
        <f t="shared" si="0"/>
        <v>E</v>
      </c>
      <c r="C56" s="3">
        <v>30801.621999999999</v>
      </c>
      <c r="D56" s="3">
        <v>105.72199999999999</v>
      </c>
      <c r="E56" s="3">
        <v>29942.651974809902</v>
      </c>
      <c r="F56" s="3">
        <v>5.68102598190307</v>
      </c>
      <c r="G56" s="3">
        <f t="shared" si="1"/>
        <v>2.7887168578008574</v>
      </c>
      <c r="H56" s="3">
        <f t="shared" si="2"/>
        <v>5.373551372375731E-2</v>
      </c>
    </row>
    <row r="57" spans="1:8" x14ac:dyDescent="0.2">
      <c r="A57" t="s">
        <v>846</v>
      </c>
      <c r="B57" t="str">
        <f t="shared" si="0"/>
        <v>E</v>
      </c>
      <c r="C57" s="3">
        <v>39049.332999999999</v>
      </c>
      <c r="D57" s="3">
        <v>62.231000000000002</v>
      </c>
      <c r="E57" s="3">
        <v>37630.896467972598</v>
      </c>
      <c r="F57" s="3">
        <v>7.1612470149993896</v>
      </c>
      <c r="G57" s="3">
        <f t="shared" si="1"/>
        <v>3.6324219213357654</v>
      </c>
      <c r="H57" s="3">
        <f t="shared" si="2"/>
        <v>0.11507523605597515</v>
      </c>
    </row>
    <row r="58" spans="1:8" x14ac:dyDescent="0.2">
      <c r="A58" t="s">
        <v>323</v>
      </c>
      <c r="B58" t="str">
        <f t="shared" si="0"/>
        <v>E</v>
      </c>
      <c r="C58" s="3">
        <v>28939.57</v>
      </c>
      <c r="D58" s="3">
        <v>37.963000000000001</v>
      </c>
      <c r="E58" s="3">
        <v>28249.744938157499</v>
      </c>
      <c r="F58" s="3">
        <v>6.0534946918487504</v>
      </c>
      <c r="G58" s="3">
        <f t="shared" si="1"/>
        <v>2.3836741936473169</v>
      </c>
      <c r="H58" s="3">
        <f t="shared" si="2"/>
        <v>0.15945775338747598</v>
      </c>
    </row>
    <row r="59" spans="1:8" x14ac:dyDescent="0.2">
      <c r="A59" t="s">
        <v>825</v>
      </c>
      <c r="B59" t="str">
        <f t="shared" si="0"/>
        <v>E</v>
      </c>
      <c r="C59" s="3">
        <v>27465.281999999999</v>
      </c>
      <c r="D59" s="3">
        <v>53.765000000000001</v>
      </c>
      <c r="E59" s="3">
        <v>26767.651992315801</v>
      </c>
      <c r="F59" s="3">
        <v>6.1242978572845397</v>
      </c>
      <c r="G59" s="3">
        <f t="shared" si="1"/>
        <v>2.5400431267525239</v>
      </c>
      <c r="H59" s="3">
        <f t="shared" si="2"/>
        <v>0.11390863679502539</v>
      </c>
    </row>
    <row r="60" spans="1:8" x14ac:dyDescent="0.2">
      <c r="A60" t="s">
        <v>127</v>
      </c>
      <c r="B60" t="str">
        <f t="shared" si="0"/>
        <v>E</v>
      </c>
      <c r="C60" s="3">
        <v>37913.093000000001</v>
      </c>
      <c r="D60" s="3">
        <v>63.624000000000002</v>
      </c>
      <c r="E60" s="3">
        <v>36599.353270906999</v>
      </c>
      <c r="F60" s="3">
        <v>7.1796290874481201</v>
      </c>
      <c r="G60" s="3">
        <f t="shared" si="1"/>
        <v>3.465134667575136</v>
      </c>
      <c r="H60" s="3">
        <f t="shared" si="2"/>
        <v>0.11284466690947001</v>
      </c>
    </row>
    <row r="61" spans="1:8" x14ac:dyDescent="0.2">
      <c r="A61" t="s">
        <v>310</v>
      </c>
      <c r="B61" t="str">
        <f t="shared" si="0"/>
        <v>E</v>
      </c>
      <c r="C61" s="3">
        <v>32092.936000000002</v>
      </c>
      <c r="D61" s="3">
        <v>80.900999999999996</v>
      </c>
      <c r="E61" s="3">
        <v>31128.580804978501</v>
      </c>
      <c r="F61" s="3">
        <v>5.9803960323333696</v>
      </c>
      <c r="G61" s="3">
        <f t="shared" si="1"/>
        <v>3.0048830528359902</v>
      </c>
      <c r="H61" s="3">
        <f t="shared" si="2"/>
        <v>7.3922399381137066E-2</v>
      </c>
    </row>
    <row r="62" spans="1:8" x14ac:dyDescent="0.2">
      <c r="A62" t="s">
        <v>19</v>
      </c>
      <c r="B62" t="str">
        <f t="shared" si="0"/>
        <v>E</v>
      </c>
      <c r="C62" s="3">
        <v>40757.161</v>
      </c>
      <c r="D62" s="3">
        <v>108.694</v>
      </c>
      <c r="E62" s="3">
        <v>39381.025411226998</v>
      </c>
      <c r="F62" s="3">
        <v>6.7729728221893302</v>
      </c>
      <c r="G62" s="3">
        <f t="shared" si="1"/>
        <v>3.3764265101119344</v>
      </c>
      <c r="H62" s="3">
        <f t="shared" si="2"/>
        <v>6.2312297111057922E-2</v>
      </c>
    </row>
    <row r="63" spans="1:8" x14ac:dyDescent="0.2">
      <c r="A63" t="s">
        <v>987</v>
      </c>
      <c r="B63" t="str">
        <f t="shared" si="0"/>
        <v>E</v>
      </c>
      <c r="C63" s="3">
        <v>31231.409</v>
      </c>
      <c r="D63" s="3">
        <v>81.301000000000002</v>
      </c>
      <c r="E63" s="3">
        <v>29992.571382104001</v>
      </c>
      <c r="F63" s="3">
        <v>6.4240319728851301</v>
      </c>
      <c r="G63" s="3">
        <f t="shared" si="1"/>
        <v>3.9666401791094308</v>
      </c>
      <c r="H63" s="3">
        <f t="shared" si="2"/>
        <v>7.901541153104058E-2</v>
      </c>
    </row>
    <row r="64" spans="1:8" x14ac:dyDescent="0.2">
      <c r="A64" t="s">
        <v>85</v>
      </c>
      <c r="B64" t="str">
        <f t="shared" si="0"/>
        <v>E</v>
      </c>
      <c r="C64" s="3">
        <v>30916.542000000001</v>
      </c>
      <c r="D64" s="3">
        <v>73.224999999999994</v>
      </c>
      <c r="E64" s="3">
        <v>29765.285520872902</v>
      </c>
      <c r="F64" s="3">
        <v>6.5407512187957701</v>
      </c>
      <c r="G64" s="3">
        <f t="shared" si="1"/>
        <v>3.7237556487627228</v>
      </c>
      <c r="H64" s="3">
        <f t="shared" si="2"/>
        <v>8.932401801018465E-2</v>
      </c>
    </row>
    <row r="65" spans="1:8" x14ac:dyDescent="0.2">
      <c r="A65" t="s">
        <v>116</v>
      </c>
      <c r="B65" t="str">
        <f t="shared" si="0"/>
        <v>E</v>
      </c>
      <c r="C65" s="3">
        <v>26850.519</v>
      </c>
      <c r="D65" s="3">
        <v>75.468000000000004</v>
      </c>
      <c r="E65" s="3">
        <v>26076.382942774999</v>
      </c>
      <c r="F65" s="3">
        <v>6.4794418811798096</v>
      </c>
      <c r="G65" s="3">
        <f t="shared" si="1"/>
        <v>2.883132565240178</v>
      </c>
      <c r="H65" s="3">
        <f t="shared" si="2"/>
        <v>8.5856811909416034E-2</v>
      </c>
    </row>
    <row r="66" spans="1:8" x14ac:dyDescent="0.2">
      <c r="A66" t="s">
        <v>637</v>
      </c>
      <c r="B66" t="str">
        <f t="shared" si="0"/>
        <v>E</v>
      </c>
      <c r="C66" s="3">
        <v>30445.652999999998</v>
      </c>
      <c r="D66" s="3">
        <v>82.853999999999999</v>
      </c>
      <c r="E66" s="3">
        <v>29561.877776162899</v>
      </c>
      <c r="F66" s="3">
        <v>5.9779818058013898</v>
      </c>
      <c r="G66" s="3">
        <f t="shared" si="1"/>
        <v>2.9027960866436318</v>
      </c>
      <c r="H66" s="3">
        <f t="shared" si="2"/>
        <v>7.2150793031131755E-2</v>
      </c>
    </row>
    <row r="67" spans="1:8" x14ac:dyDescent="0.2">
      <c r="A67" t="s">
        <v>506</v>
      </c>
      <c r="B67" t="str">
        <f t="shared" si="0"/>
        <v>E</v>
      </c>
      <c r="C67" s="3">
        <v>38247.623</v>
      </c>
      <c r="D67" s="3">
        <v>1267.2180000000001</v>
      </c>
      <c r="E67" s="3">
        <v>36367.834607810102</v>
      </c>
      <c r="F67" s="3">
        <v>6.4855699539184499</v>
      </c>
      <c r="G67" s="3">
        <f t="shared" si="1"/>
        <v>4.9147848800692726</v>
      </c>
      <c r="H67" s="3">
        <f t="shared" si="2"/>
        <v>5.1179591466649381E-3</v>
      </c>
    </row>
    <row r="68" spans="1:8" x14ac:dyDescent="0.2">
      <c r="A68" t="s">
        <v>290</v>
      </c>
      <c r="B68" t="str">
        <f t="shared" ref="B68:B131" si="3">LEFT(A68,1)</f>
        <v>E</v>
      </c>
      <c r="C68" s="3">
        <v>30794.044999999998</v>
      </c>
      <c r="D68" s="3">
        <v>125.458</v>
      </c>
      <c r="E68" s="3">
        <v>30021.835083079299</v>
      </c>
      <c r="F68" s="3">
        <v>6.4974579811096103</v>
      </c>
      <c r="G68" s="3">
        <f t="shared" ref="G68:G131" si="4">(C68-E68)*100/C68</f>
        <v>2.5076598963231351</v>
      </c>
      <c r="H68" s="3">
        <f t="shared" ref="H68:H131" si="5">F68/D68</f>
        <v>5.1789905634631594E-2</v>
      </c>
    </row>
    <row r="69" spans="1:8" x14ac:dyDescent="0.2">
      <c r="A69" t="s">
        <v>536</v>
      </c>
      <c r="B69" t="str">
        <f t="shared" si="3"/>
        <v>E</v>
      </c>
      <c r="C69" s="3">
        <v>37992.565000000002</v>
      </c>
      <c r="D69" s="3">
        <v>237.357</v>
      </c>
      <c r="E69" s="3">
        <v>36538.893347506702</v>
      </c>
      <c r="F69" s="3">
        <v>7.0468952655792201</v>
      </c>
      <c r="G69" s="3">
        <f t="shared" si="4"/>
        <v>3.8262003433916605</v>
      </c>
      <c r="H69" s="3">
        <f t="shared" si="5"/>
        <v>2.9689013871843764E-2</v>
      </c>
    </row>
    <row r="70" spans="1:8" x14ac:dyDescent="0.2">
      <c r="A70" t="s">
        <v>504</v>
      </c>
      <c r="B70" t="str">
        <f t="shared" si="3"/>
        <v>E</v>
      </c>
      <c r="C70" s="3">
        <v>29724.223000000002</v>
      </c>
      <c r="D70" s="3">
        <v>61.241</v>
      </c>
      <c r="E70" s="3">
        <v>28820.402374461501</v>
      </c>
      <c r="F70" s="3">
        <v>5.7169280052184996</v>
      </c>
      <c r="G70" s="3">
        <f t="shared" si="4"/>
        <v>3.0406871376873372</v>
      </c>
      <c r="H70" s="3">
        <f t="shared" si="5"/>
        <v>9.3351317013414217E-2</v>
      </c>
    </row>
    <row r="71" spans="1:8" x14ac:dyDescent="0.2">
      <c r="A71" t="s">
        <v>75</v>
      </c>
      <c r="B71" t="str">
        <f t="shared" si="3"/>
        <v>E</v>
      </c>
      <c r="C71" s="3">
        <v>30414.881000000001</v>
      </c>
      <c r="D71" s="3">
        <v>108.92100000000001</v>
      </c>
      <c r="E71" s="3">
        <v>29340.905534011999</v>
      </c>
      <c r="F71" s="3">
        <v>5.8031258583068803</v>
      </c>
      <c r="G71" s="3">
        <f t="shared" si="4"/>
        <v>3.5310855432510215</v>
      </c>
      <c r="H71" s="3">
        <f t="shared" si="5"/>
        <v>5.3278301322122273E-2</v>
      </c>
    </row>
    <row r="72" spans="1:8" x14ac:dyDescent="0.2">
      <c r="A72" t="s">
        <v>580</v>
      </c>
      <c r="B72" t="str">
        <f t="shared" si="3"/>
        <v>E</v>
      </c>
      <c r="C72" s="3">
        <v>38253.195</v>
      </c>
      <c r="D72" s="3">
        <v>135.48599999999999</v>
      </c>
      <c r="E72" s="3">
        <v>36835.997572270498</v>
      </c>
      <c r="F72" s="3">
        <v>7.1782920360565097</v>
      </c>
      <c r="G72" s="3">
        <f t="shared" si="4"/>
        <v>3.7047818560763388</v>
      </c>
      <c r="H72" s="3">
        <f t="shared" si="5"/>
        <v>5.2981799123573731E-2</v>
      </c>
    </row>
    <row r="73" spans="1:8" x14ac:dyDescent="0.2">
      <c r="A73" t="s">
        <v>270</v>
      </c>
      <c r="B73" t="str">
        <f t="shared" si="3"/>
        <v>E</v>
      </c>
      <c r="C73" s="3">
        <v>30585.591</v>
      </c>
      <c r="D73" s="3">
        <v>114.655</v>
      </c>
      <c r="E73" s="3">
        <v>29568.872349289199</v>
      </c>
      <c r="F73" s="3">
        <v>6.7179470062255797</v>
      </c>
      <c r="G73" s="3">
        <f t="shared" si="4"/>
        <v>3.3241752651135683</v>
      </c>
      <c r="H73" s="3">
        <f t="shared" si="5"/>
        <v>5.8592708614762373E-2</v>
      </c>
    </row>
    <row r="74" spans="1:8" x14ac:dyDescent="0.2">
      <c r="A74" t="s">
        <v>411</v>
      </c>
      <c r="B74" t="str">
        <f t="shared" si="3"/>
        <v>E</v>
      </c>
      <c r="C74" s="3">
        <v>28088.164000000001</v>
      </c>
      <c r="D74" s="3">
        <v>13.022</v>
      </c>
      <c r="E74" s="3">
        <v>27543.065258353799</v>
      </c>
      <c r="F74" s="3">
        <v>7.0931220054626403</v>
      </c>
      <c r="G74" s="3">
        <f t="shared" si="4"/>
        <v>1.9406706029137442</v>
      </c>
      <c r="H74" s="3">
        <f t="shared" si="5"/>
        <v>0.54470296463389956</v>
      </c>
    </row>
    <row r="75" spans="1:8" x14ac:dyDescent="0.2">
      <c r="A75" t="s">
        <v>306</v>
      </c>
      <c r="B75" t="str">
        <f t="shared" si="3"/>
        <v>E</v>
      </c>
      <c r="C75" s="3">
        <v>27964.003000000001</v>
      </c>
      <c r="D75" s="3">
        <v>3.012</v>
      </c>
      <c r="E75" s="3">
        <v>27405.183338929699</v>
      </c>
      <c r="F75" s="3">
        <v>8.09468221664428</v>
      </c>
      <c r="G75" s="3">
        <f t="shared" si="4"/>
        <v>1.9983536014865313</v>
      </c>
      <c r="H75" s="3">
        <f t="shared" si="5"/>
        <v>2.68747749556583</v>
      </c>
    </row>
    <row r="76" spans="1:8" x14ac:dyDescent="0.2">
      <c r="A76" t="s">
        <v>454</v>
      </c>
      <c r="B76" t="str">
        <f t="shared" si="3"/>
        <v>E</v>
      </c>
      <c r="C76" s="3">
        <v>31154.008999999998</v>
      </c>
      <c r="D76" s="3">
        <v>80.289000000000001</v>
      </c>
      <c r="E76" s="3">
        <v>30253.5778341806</v>
      </c>
      <c r="F76" s="3">
        <v>6.9974019527435303</v>
      </c>
      <c r="G76" s="3">
        <f t="shared" si="4"/>
        <v>2.8902577700975769</v>
      </c>
      <c r="H76" s="3">
        <f t="shared" si="5"/>
        <v>8.7152685333526755E-2</v>
      </c>
    </row>
    <row r="77" spans="1:8" x14ac:dyDescent="0.2">
      <c r="A77" t="s">
        <v>21</v>
      </c>
      <c r="B77" t="str">
        <f t="shared" si="3"/>
        <v>E</v>
      </c>
      <c r="C77" s="3">
        <v>26997.838</v>
      </c>
      <c r="D77" s="3">
        <v>2.4390000000000001</v>
      </c>
      <c r="E77" s="3">
        <v>26401.386590168098</v>
      </c>
      <c r="F77" s="3">
        <v>9.2978479862213099</v>
      </c>
      <c r="G77" s="3">
        <f t="shared" si="4"/>
        <v>2.2092561998183018</v>
      </c>
      <c r="H77" s="3">
        <f t="shared" si="5"/>
        <v>3.812155795908696</v>
      </c>
    </row>
    <row r="78" spans="1:8" x14ac:dyDescent="0.2">
      <c r="A78" t="s">
        <v>389</v>
      </c>
      <c r="B78" t="str">
        <f t="shared" si="3"/>
        <v>E</v>
      </c>
      <c r="C78" s="3">
        <v>24571.75</v>
      </c>
      <c r="D78" s="3">
        <v>2.548</v>
      </c>
      <c r="E78" s="3">
        <v>23605.370666074501</v>
      </c>
      <c r="F78" s="3">
        <v>6.6601271629333496</v>
      </c>
      <c r="G78" s="3">
        <f t="shared" si="4"/>
        <v>3.9328877020379052</v>
      </c>
      <c r="H78" s="3">
        <f t="shared" si="5"/>
        <v>2.6138646636316127</v>
      </c>
    </row>
    <row r="79" spans="1:8" x14ac:dyDescent="0.2">
      <c r="A79" t="s">
        <v>483</v>
      </c>
      <c r="B79" t="str">
        <f t="shared" si="3"/>
        <v>E</v>
      </c>
      <c r="C79" s="3">
        <v>31036.793000000001</v>
      </c>
      <c r="D79" s="3">
        <v>45.634999999999998</v>
      </c>
      <c r="E79" s="3">
        <v>30127.6852581155</v>
      </c>
      <c r="F79" s="3">
        <v>7.0823090076446498</v>
      </c>
      <c r="G79" s="3">
        <f t="shared" si="4"/>
        <v>2.9291291206681747</v>
      </c>
      <c r="H79" s="3">
        <f t="shared" si="5"/>
        <v>0.15519467530721268</v>
      </c>
    </row>
    <row r="80" spans="1:8" x14ac:dyDescent="0.2">
      <c r="A80" t="s">
        <v>802</v>
      </c>
      <c r="B80" t="str">
        <f t="shared" si="3"/>
        <v>E</v>
      </c>
      <c r="C80" s="3">
        <v>30807.195</v>
      </c>
      <c r="D80" s="3">
        <v>48.561999999999998</v>
      </c>
      <c r="E80" s="3">
        <v>29802.935657141999</v>
      </c>
      <c r="F80" s="3">
        <v>7.7818119525909397</v>
      </c>
      <c r="G80" s="3">
        <f t="shared" si="4"/>
        <v>3.2598207751728139</v>
      </c>
      <c r="H80" s="3">
        <f t="shared" si="5"/>
        <v>0.16024488185393806</v>
      </c>
    </row>
    <row r="81" spans="1:8" x14ac:dyDescent="0.2">
      <c r="A81" t="s">
        <v>44</v>
      </c>
      <c r="B81" t="str">
        <f t="shared" si="3"/>
        <v>E</v>
      </c>
      <c r="C81" s="3">
        <v>27409.733</v>
      </c>
      <c r="D81" s="3">
        <v>2.3039999999999998</v>
      </c>
      <c r="E81" s="3">
        <v>27019.292295006398</v>
      </c>
      <c r="F81" s="3">
        <v>7.2425260543823198</v>
      </c>
      <c r="G81" s="3">
        <f t="shared" si="4"/>
        <v>1.4244600813645345</v>
      </c>
      <c r="H81" s="3">
        <f t="shared" si="5"/>
        <v>3.1434574888812152</v>
      </c>
    </row>
    <row r="82" spans="1:8" x14ac:dyDescent="0.2">
      <c r="A82" t="s">
        <v>362</v>
      </c>
      <c r="B82" t="str">
        <f t="shared" si="3"/>
        <v>E</v>
      </c>
      <c r="C82" s="3">
        <v>31358.763999999999</v>
      </c>
      <c r="D82" s="3">
        <v>39.987000000000002</v>
      </c>
      <c r="E82" s="3">
        <v>30451.4377810232</v>
      </c>
      <c r="F82" s="3">
        <v>7.9479622840881303</v>
      </c>
      <c r="G82" s="3">
        <f t="shared" si="4"/>
        <v>2.8933736641431382</v>
      </c>
      <c r="H82" s="3">
        <f t="shared" si="5"/>
        <v>0.19876365529017256</v>
      </c>
    </row>
    <row r="83" spans="1:8" x14ac:dyDescent="0.2">
      <c r="A83" t="s">
        <v>182</v>
      </c>
      <c r="B83" t="str">
        <f t="shared" si="3"/>
        <v>E</v>
      </c>
      <c r="C83" s="3">
        <v>26490.954000000002</v>
      </c>
      <c r="D83" s="3">
        <v>4.0949999999999998</v>
      </c>
      <c r="E83" s="3">
        <v>26002.730089782301</v>
      </c>
      <c r="F83" s="3">
        <v>7.1164360046386701</v>
      </c>
      <c r="G83" s="3">
        <f t="shared" si="4"/>
        <v>1.8429834962444194</v>
      </c>
      <c r="H83" s="3">
        <f t="shared" si="5"/>
        <v>1.7378354101681734</v>
      </c>
    </row>
    <row r="84" spans="1:8" x14ac:dyDescent="0.2">
      <c r="A84" t="s">
        <v>769</v>
      </c>
      <c r="B84" t="str">
        <f t="shared" si="3"/>
        <v>E</v>
      </c>
      <c r="C84" s="3">
        <v>28459.954000000002</v>
      </c>
      <c r="D84" s="3">
        <v>11.17</v>
      </c>
      <c r="E84" s="3">
        <v>27842.300988083101</v>
      </c>
      <c r="F84" s="3">
        <v>6.6475930213928196</v>
      </c>
      <c r="G84" s="3">
        <f t="shared" si="4"/>
        <v>2.1702530226046748</v>
      </c>
      <c r="H84" s="3">
        <f t="shared" si="5"/>
        <v>0.59512918723301877</v>
      </c>
    </row>
    <row r="85" spans="1:8" x14ac:dyDescent="0.2">
      <c r="A85" t="s">
        <v>180</v>
      </c>
      <c r="B85" t="str">
        <f t="shared" si="3"/>
        <v>E</v>
      </c>
      <c r="C85" s="3">
        <v>30242.205999999998</v>
      </c>
      <c r="D85" s="3">
        <v>40.011000000000003</v>
      </c>
      <c r="E85" s="3">
        <v>29317.474045123599</v>
      </c>
      <c r="F85" s="3">
        <v>7.8131289482116699</v>
      </c>
      <c r="G85" s="3">
        <f t="shared" si="4"/>
        <v>3.0577529789870455</v>
      </c>
      <c r="H85" s="3">
        <f t="shared" si="5"/>
        <v>0.19527452321140859</v>
      </c>
    </row>
    <row r="86" spans="1:8" x14ac:dyDescent="0.2">
      <c r="A86" t="s">
        <v>100</v>
      </c>
      <c r="B86" t="str">
        <f t="shared" si="3"/>
        <v>E</v>
      </c>
      <c r="C86" s="3">
        <v>36806.786</v>
      </c>
      <c r="D86" s="3">
        <v>73.412999999999997</v>
      </c>
      <c r="E86" s="3">
        <v>35444.682517394402</v>
      </c>
      <c r="F86" s="3">
        <v>8.0132887363433802</v>
      </c>
      <c r="G86" s="3">
        <f t="shared" si="4"/>
        <v>3.700685744758041</v>
      </c>
      <c r="H86" s="3">
        <f t="shared" si="5"/>
        <v>0.10915353869673465</v>
      </c>
    </row>
    <row r="87" spans="1:8" x14ac:dyDescent="0.2">
      <c r="A87" t="s">
        <v>809</v>
      </c>
      <c r="B87" t="str">
        <f t="shared" si="3"/>
        <v>E</v>
      </c>
      <c r="C87" s="3">
        <v>37684.881999999998</v>
      </c>
      <c r="D87" s="3">
        <v>130.511</v>
      </c>
      <c r="E87" s="3">
        <v>35970.080043736802</v>
      </c>
      <c r="F87" s="3">
        <v>7.5721971988677899</v>
      </c>
      <c r="G87" s="3">
        <f t="shared" si="4"/>
        <v>4.5503710380815212</v>
      </c>
      <c r="H87" s="3">
        <f t="shared" si="5"/>
        <v>5.8019609066421909E-2</v>
      </c>
    </row>
    <row r="88" spans="1:8" x14ac:dyDescent="0.2">
      <c r="A88" t="s">
        <v>841</v>
      </c>
      <c r="B88" t="str">
        <f t="shared" si="3"/>
        <v>E</v>
      </c>
      <c r="C88" s="3">
        <v>37589.091</v>
      </c>
      <c r="D88" s="3">
        <v>83.138999999999996</v>
      </c>
      <c r="E88" s="3">
        <v>36155.3989107698</v>
      </c>
      <c r="F88" s="3">
        <v>7.65433597564697</v>
      </c>
      <c r="G88" s="3">
        <f t="shared" si="4"/>
        <v>3.8141174768770028</v>
      </c>
      <c r="H88" s="3">
        <f t="shared" si="5"/>
        <v>9.2066731325214049E-2</v>
      </c>
    </row>
    <row r="89" spans="1:8" x14ac:dyDescent="0.2">
      <c r="A89" t="s">
        <v>426</v>
      </c>
      <c r="B89" t="str">
        <f t="shared" si="3"/>
        <v>E</v>
      </c>
      <c r="C89" s="3">
        <v>27691.335999999999</v>
      </c>
      <c r="D89" s="3">
        <v>5.04</v>
      </c>
      <c r="E89" s="3">
        <v>26882.151558097299</v>
      </c>
      <c r="F89" s="3">
        <v>2.7965669631957999</v>
      </c>
      <c r="G89" s="3">
        <f t="shared" si="4"/>
        <v>2.9221574643516668</v>
      </c>
      <c r="H89" s="3">
        <f t="shared" si="5"/>
        <v>0.55487439745948408</v>
      </c>
    </row>
    <row r="90" spans="1:8" x14ac:dyDescent="0.2">
      <c r="A90" t="s">
        <v>720</v>
      </c>
      <c r="B90" t="str">
        <f t="shared" si="3"/>
        <v>E</v>
      </c>
      <c r="C90" s="3">
        <v>37623.792000000001</v>
      </c>
      <c r="D90" s="3">
        <v>1800.028</v>
      </c>
      <c r="E90" s="3">
        <v>36401.945992728797</v>
      </c>
      <c r="F90" s="3">
        <v>7.8096139430999703</v>
      </c>
      <c r="G90" s="3">
        <f t="shared" si="4"/>
        <v>3.2475355149507634</v>
      </c>
      <c r="H90" s="3">
        <f t="shared" si="5"/>
        <v>4.3386069233922863E-3</v>
      </c>
    </row>
    <row r="91" spans="1:8" x14ac:dyDescent="0.2">
      <c r="A91" t="s">
        <v>907</v>
      </c>
      <c r="B91" t="str">
        <f t="shared" si="3"/>
        <v>E</v>
      </c>
      <c r="C91" s="3">
        <v>36375.411</v>
      </c>
      <c r="D91" s="3">
        <v>1800.0219999999999</v>
      </c>
      <c r="E91" s="3">
        <v>35174.993597995403</v>
      </c>
      <c r="F91" s="3">
        <v>8.4232418537139893</v>
      </c>
      <c r="G91" s="3">
        <f t="shared" si="4"/>
        <v>3.3000792815910658</v>
      </c>
      <c r="H91" s="3">
        <f t="shared" si="5"/>
        <v>4.6795216134658292E-3</v>
      </c>
    </row>
    <row r="92" spans="1:8" x14ac:dyDescent="0.2">
      <c r="A92" t="s">
        <v>951</v>
      </c>
      <c r="B92" t="str">
        <f t="shared" si="3"/>
        <v>E</v>
      </c>
      <c r="C92" s="3">
        <v>36822.322</v>
      </c>
      <c r="D92" s="3">
        <v>81.974000000000004</v>
      </c>
      <c r="E92" s="3">
        <v>35397.6891148918</v>
      </c>
      <c r="F92" s="3">
        <v>8.6159079074859601</v>
      </c>
      <c r="G92" s="3">
        <f t="shared" si="4"/>
        <v>3.8689382084818003</v>
      </c>
      <c r="H92" s="3">
        <f t="shared" si="5"/>
        <v>0.10510537374638251</v>
      </c>
    </row>
    <row r="93" spans="1:8" x14ac:dyDescent="0.2">
      <c r="A93" t="s">
        <v>401</v>
      </c>
      <c r="B93" t="str">
        <f t="shared" si="3"/>
        <v>E</v>
      </c>
      <c r="C93" s="3">
        <v>30317.105</v>
      </c>
      <c r="D93" s="3">
        <v>20.03</v>
      </c>
      <c r="E93" s="3">
        <v>29359.260468152199</v>
      </c>
      <c r="F93" s="3">
        <v>9.8628122806549001</v>
      </c>
      <c r="G93" s="3">
        <f t="shared" si="4"/>
        <v>3.1594195153125626</v>
      </c>
      <c r="H93" s="3">
        <f t="shared" si="5"/>
        <v>0.49240201101622066</v>
      </c>
    </row>
    <row r="94" spans="1:8" x14ac:dyDescent="0.2">
      <c r="A94" t="s">
        <v>893</v>
      </c>
      <c r="B94" t="str">
        <f t="shared" si="3"/>
        <v>E</v>
      </c>
      <c r="C94" s="3">
        <v>26083.903999999999</v>
      </c>
      <c r="D94" s="3">
        <v>4.9969999999999999</v>
      </c>
      <c r="E94" s="3">
        <v>25465.606531953399</v>
      </c>
      <c r="F94" s="3">
        <v>2.7260241508483798</v>
      </c>
      <c r="G94" s="3">
        <f t="shared" si="4"/>
        <v>2.3704176646509647</v>
      </c>
      <c r="H94" s="3">
        <f t="shared" si="5"/>
        <v>0.54553214945935158</v>
      </c>
    </row>
    <row r="95" spans="1:8" x14ac:dyDescent="0.2">
      <c r="A95" t="s">
        <v>298</v>
      </c>
      <c r="B95" t="str">
        <f t="shared" si="3"/>
        <v>E</v>
      </c>
      <c r="C95" s="3">
        <v>26255.544999999998</v>
      </c>
      <c r="D95" s="3">
        <v>2.9940000000000002</v>
      </c>
      <c r="E95" s="3">
        <v>25544.869622071201</v>
      </c>
      <c r="F95" s="3">
        <v>2.8696906566619802</v>
      </c>
      <c r="G95" s="3">
        <f t="shared" si="4"/>
        <v>2.7067630016013662</v>
      </c>
      <c r="H95" s="3">
        <f t="shared" si="5"/>
        <v>0.95848051324715433</v>
      </c>
    </row>
    <row r="96" spans="1:8" x14ac:dyDescent="0.2">
      <c r="A96" t="s">
        <v>576</v>
      </c>
      <c r="B96" t="str">
        <f t="shared" si="3"/>
        <v>E</v>
      </c>
      <c r="C96" s="3">
        <v>30345.51</v>
      </c>
      <c r="D96" s="3">
        <v>14.82</v>
      </c>
      <c r="E96" s="3">
        <v>29708.9970097687</v>
      </c>
      <c r="F96" s="3">
        <v>9.7658531665802002</v>
      </c>
      <c r="G96" s="3">
        <f t="shared" si="4"/>
        <v>2.0975524558041645</v>
      </c>
      <c r="H96" s="3">
        <f t="shared" si="5"/>
        <v>0.65896445118624836</v>
      </c>
    </row>
    <row r="97" spans="1:8" x14ac:dyDescent="0.2">
      <c r="A97" t="s">
        <v>98</v>
      </c>
      <c r="B97" t="str">
        <f t="shared" si="3"/>
        <v>E</v>
      </c>
      <c r="C97" s="3">
        <v>36754.322</v>
      </c>
      <c r="D97" s="3">
        <v>57.106999999999999</v>
      </c>
      <c r="E97" s="3">
        <v>35188.423983449698</v>
      </c>
      <c r="F97" s="3">
        <v>8.0312440395355207</v>
      </c>
      <c r="G97" s="3">
        <f t="shared" si="4"/>
        <v>4.2604459321826198</v>
      </c>
      <c r="H97" s="3">
        <f t="shared" si="5"/>
        <v>0.14063501916639853</v>
      </c>
    </row>
    <row r="98" spans="1:8" x14ac:dyDescent="0.2">
      <c r="A98" t="s">
        <v>373</v>
      </c>
      <c r="B98" t="str">
        <f t="shared" si="3"/>
        <v>E</v>
      </c>
      <c r="C98" s="3">
        <v>26580.832999999999</v>
      </c>
      <c r="D98" s="3">
        <v>4.548</v>
      </c>
      <c r="E98" s="3">
        <v>25848.0790810336</v>
      </c>
      <c r="F98" s="3">
        <v>2.6416110992431601</v>
      </c>
      <c r="G98" s="3">
        <f t="shared" si="4"/>
        <v>2.756700359866068</v>
      </c>
      <c r="H98" s="3">
        <f t="shared" si="5"/>
        <v>0.58082917749409846</v>
      </c>
    </row>
    <row r="99" spans="1:8" x14ac:dyDescent="0.2">
      <c r="A99" t="s">
        <v>340</v>
      </c>
      <c r="B99" t="str">
        <f t="shared" si="3"/>
        <v>E</v>
      </c>
      <c r="C99" s="3">
        <v>31025.706999999999</v>
      </c>
      <c r="D99" s="3">
        <v>25.716999999999999</v>
      </c>
      <c r="E99" s="3">
        <v>30241.559608340202</v>
      </c>
      <c r="F99" s="3">
        <v>9.9471879005432093</v>
      </c>
      <c r="G99" s="3">
        <f t="shared" si="4"/>
        <v>2.5274118383822715</v>
      </c>
      <c r="H99" s="3">
        <f t="shared" si="5"/>
        <v>0.38679425673846912</v>
      </c>
    </row>
    <row r="100" spans="1:8" x14ac:dyDescent="0.2">
      <c r="A100" t="s">
        <v>374</v>
      </c>
      <c r="B100" t="str">
        <f t="shared" si="3"/>
        <v>E</v>
      </c>
      <c r="C100" s="3">
        <v>36813.427000000003</v>
      </c>
      <c r="D100" s="3">
        <v>103.13</v>
      </c>
      <c r="E100" s="3">
        <v>35628.119213155202</v>
      </c>
      <c r="F100" s="3">
        <v>8.7468538284301705</v>
      </c>
      <c r="G100" s="3">
        <f t="shared" si="4"/>
        <v>3.2197702942592157</v>
      </c>
      <c r="H100" s="3">
        <f t="shared" si="5"/>
        <v>8.481386433074925E-2</v>
      </c>
    </row>
    <row r="101" spans="1:8" x14ac:dyDescent="0.2">
      <c r="A101" t="s">
        <v>375</v>
      </c>
      <c r="B101" t="str">
        <f t="shared" si="3"/>
        <v>E</v>
      </c>
      <c r="C101" s="3">
        <v>30703.087</v>
      </c>
      <c r="D101" s="3">
        <v>13.457000000000001</v>
      </c>
      <c r="E101" s="3">
        <v>30028.9455848752</v>
      </c>
      <c r="F101" s="3">
        <v>9.7597911357879603</v>
      </c>
      <c r="G101" s="3">
        <f t="shared" si="4"/>
        <v>2.1956795911915927</v>
      </c>
      <c r="H101" s="3">
        <f t="shared" si="5"/>
        <v>0.72525757121111389</v>
      </c>
    </row>
    <row r="102" spans="1:8" x14ac:dyDescent="0.2">
      <c r="A102" t="s">
        <v>146</v>
      </c>
      <c r="B102" t="str">
        <f t="shared" si="3"/>
        <v>E</v>
      </c>
      <c r="C102" s="3">
        <v>31478.793000000001</v>
      </c>
      <c r="D102" s="3">
        <v>13.108000000000001</v>
      </c>
      <c r="E102" s="3">
        <v>30643.5872515173</v>
      </c>
      <c r="F102" s="3">
        <v>9.08280205726623</v>
      </c>
      <c r="G102" s="3">
        <f t="shared" si="4"/>
        <v>2.6532330781637716</v>
      </c>
      <c r="H102" s="3">
        <f t="shared" si="5"/>
        <v>0.69292051092967877</v>
      </c>
    </row>
    <row r="103" spans="1:8" x14ac:dyDescent="0.2">
      <c r="A103" t="s">
        <v>597</v>
      </c>
      <c r="B103" t="str">
        <f t="shared" si="3"/>
        <v>E</v>
      </c>
      <c r="C103" s="3">
        <v>27023.296999999999</v>
      </c>
      <c r="D103" s="3">
        <v>0.73</v>
      </c>
      <c r="E103" s="3">
        <v>26536.687022401598</v>
      </c>
      <c r="F103" s="3">
        <v>2.5245769023895201</v>
      </c>
      <c r="G103" s="3">
        <f t="shared" si="4"/>
        <v>1.8007054342717705</v>
      </c>
      <c r="H103" s="3">
        <f t="shared" si="5"/>
        <v>3.4583245238212608</v>
      </c>
    </row>
    <row r="104" spans="1:8" x14ac:dyDescent="0.2">
      <c r="A104" t="s">
        <v>357</v>
      </c>
      <c r="B104" t="str">
        <f t="shared" si="3"/>
        <v>E</v>
      </c>
      <c r="C104" s="3">
        <v>26780.401000000002</v>
      </c>
      <c r="D104" s="3">
        <v>4.24</v>
      </c>
      <c r="E104" s="3">
        <v>26203.088116872801</v>
      </c>
      <c r="F104" s="3">
        <v>2.8068082332611</v>
      </c>
      <c r="G104" s="3">
        <f t="shared" si="4"/>
        <v>2.1557290465038244</v>
      </c>
      <c r="H104" s="3">
        <f t="shared" si="5"/>
        <v>0.6619830738823349</v>
      </c>
    </row>
    <row r="105" spans="1:8" x14ac:dyDescent="0.2">
      <c r="A105" t="s">
        <v>787</v>
      </c>
      <c r="B105" t="str">
        <f t="shared" si="3"/>
        <v>E</v>
      </c>
      <c r="C105" s="3">
        <v>30969.766</v>
      </c>
      <c r="D105" s="3">
        <v>2.6219999999999999</v>
      </c>
      <c r="E105" s="3">
        <v>30142.4674132482</v>
      </c>
      <c r="F105" s="3">
        <v>9.2151679992675692</v>
      </c>
      <c r="G105" s="3">
        <f t="shared" si="4"/>
        <v>2.6713104217571422</v>
      </c>
      <c r="H105" s="3">
        <f t="shared" si="5"/>
        <v>3.5145568265703928</v>
      </c>
    </row>
    <row r="106" spans="1:8" x14ac:dyDescent="0.2">
      <c r="A106" t="s">
        <v>781</v>
      </c>
      <c r="B106" t="str">
        <f t="shared" si="3"/>
        <v>E</v>
      </c>
      <c r="C106" s="3">
        <v>36442.292999999998</v>
      </c>
      <c r="D106" s="3">
        <v>111.17400000000001</v>
      </c>
      <c r="E106" s="3">
        <v>35516.889337539898</v>
      </c>
      <c r="F106" s="3">
        <v>10.426244974136299</v>
      </c>
      <c r="G106" s="3">
        <f t="shared" si="4"/>
        <v>2.5393672743372639</v>
      </c>
      <c r="H106" s="3">
        <f t="shared" si="5"/>
        <v>9.3783123519314754E-2</v>
      </c>
    </row>
    <row r="107" spans="1:8" x14ac:dyDescent="0.2">
      <c r="A107" t="s">
        <v>935</v>
      </c>
      <c r="B107" t="str">
        <f t="shared" si="3"/>
        <v>E</v>
      </c>
      <c r="C107" s="3">
        <v>30749.155999999999</v>
      </c>
      <c r="D107" s="3">
        <v>9.1829999999999998</v>
      </c>
      <c r="E107" s="3">
        <v>29980.5676209864</v>
      </c>
      <c r="F107" s="3">
        <v>9.7289299964904696</v>
      </c>
      <c r="G107" s="3">
        <f t="shared" si="4"/>
        <v>2.4995430086393249</v>
      </c>
      <c r="H107" s="3">
        <f t="shared" si="5"/>
        <v>1.0594500704007916</v>
      </c>
    </row>
    <row r="108" spans="1:8" x14ac:dyDescent="0.2">
      <c r="A108" t="s">
        <v>763</v>
      </c>
      <c r="B108" t="str">
        <f t="shared" si="3"/>
        <v>E</v>
      </c>
      <c r="C108" s="3">
        <v>26533.697</v>
      </c>
      <c r="D108" s="3">
        <v>1.9379999999999999</v>
      </c>
      <c r="E108" s="3">
        <v>25883.856348970701</v>
      </c>
      <c r="F108" s="3">
        <v>2.5495851039886399</v>
      </c>
      <c r="G108" s="3">
        <f t="shared" si="4"/>
        <v>2.4491146146324763</v>
      </c>
      <c r="H108" s="3">
        <f t="shared" si="5"/>
        <v>1.3155753890550257</v>
      </c>
    </row>
    <row r="109" spans="1:8" x14ac:dyDescent="0.2">
      <c r="A109" t="s">
        <v>132</v>
      </c>
      <c r="B109" t="str">
        <f t="shared" si="3"/>
        <v>E</v>
      </c>
      <c r="C109" s="3">
        <v>37571.241000000002</v>
      </c>
      <c r="D109" s="3">
        <v>73.486000000000004</v>
      </c>
      <c r="E109" s="3">
        <v>36349.632115877401</v>
      </c>
      <c r="F109" s="3">
        <v>9.9868137836456299</v>
      </c>
      <c r="G109" s="3">
        <f t="shared" si="4"/>
        <v>3.2514467225679371</v>
      </c>
      <c r="H109" s="3">
        <f t="shared" si="5"/>
        <v>0.13590090335091895</v>
      </c>
    </row>
    <row r="110" spans="1:8" x14ac:dyDescent="0.2">
      <c r="A110" t="s">
        <v>896</v>
      </c>
      <c r="B110" t="str">
        <f t="shared" si="3"/>
        <v>E</v>
      </c>
      <c r="C110" s="3">
        <v>31394.809000000001</v>
      </c>
      <c r="D110" s="3">
        <v>7.0060000000000002</v>
      </c>
      <c r="E110" s="3">
        <v>30465.375437926799</v>
      </c>
      <c r="F110" s="3">
        <v>3.50945568084716</v>
      </c>
      <c r="G110" s="3">
        <f t="shared" si="4"/>
        <v>2.9604689172442544</v>
      </c>
      <c r="H110" s="3">
        <f t="shared" si="5"/>
        <v>0.50092145030647439</v>
      </c>
    </row>
    <row r="111" spans="1:8" x14ac:dyDescent="0.2">
      <c r="A111" t="s">
        <v>981</v>
      </c>
      <c r="B111" t="str">
        <f t="shared" si="3"/>
        <v>E</v>
      </c>
      <c r="C111" s="3">
        <v>26861.252</v>
      </c>
      <c r="D111" s="3">
        <v>0.65500000000000003</v>
      </c>
      <c r="E111" s="3">
        <v>26094.707921102599</v>
      </c>
      <c r="F111" s="3">
        <v>2.6721520423889098</v>
      </c>
      <c r="G111" s="3">
        <f t="shared" si="4"/>
        <v>2.8537168665756942</v>
      </c>
      <c r="H111" s="3">
        <f t="shared" si="5"/>
        <v>4.079621438761694</v>
      </c>
    </row>
    <row r="112" spans="1:8" x14ac:dyDescent="0.2">
      <c r="A112" t="s">
        <v>140</v>
      </c>
      <c r="B112" t="str">
        <f t="shared" si="3"/>
        <v>E</v>
      </c>
      <c r="C112" s="3">
        <v>37055.171000000002</v>
      </c>
      <c r="D112" s="3">
        <v>70.054000000000002</v>
      </c>
      <c r="E112" s="3">
        <v>35590.660784689302</v>
      </c>
      <c r="F112" s="3">
        <v>11.0688779354095</v>
      </c>
      <c r="G112" s="3">
        <f t="shared" si="4"/>
        <v>3.9522424962246157</v>
      </c>
      <c r="H112" s="3">
        <f t="shared" si="5"/>
        <v>0.15800493812501071</v>
      </c>
    </row>
    <row r="113" spans="1:8" x14ac:dyDescent="0.2">
      <c r="A113" t="s">
        <v>364</v>
      </c>
      <c r="B113" t="str">
        <f t="shared" si="3"/>
        <v>E</v>
      </c>
      <c r="C113" s="3">
        <v>36357.775999999998</v>
      </c>
      <c r="D113" s="3">
        <v>91.393000000000001</v>
      </c>
      <c r="E113" s="3">
        <v>34996.526478654298</v>
      </c>
      <c r="F113" s="3">
        <v>10.1504170894622</v>
      </c>
      <c r="G113" s="3">
        <f t="shared" si="4"/>
        <v>3.7440395731182803</v>
      </c>
      <c r="H113" s="3">
        <f t="shared" si="5"/>
        <v>0.11106339751909008</v>
      </c>
    </row>
    <row r="114" spans="1:8" x14ac:dyDescent="0.2">
      <c r="A114" t="s">
        <v>361</v>
      </c>
      <c r="B114" t="str">
        <f t="shared" si="3"/>
        <v>E</v>
      </c>
      <c r="C114" s="3">
        <v>25554.735000000001</v>
      </c>
      <c r="D114" s="3">
        <v>1.1499999999999999</v>
      </c>
      <c r="E114" s="3">
        <v>24841.253264491501</v>
      </c>
      <c r="F114" s="3">
        <v>2.4242870807647701</v>
      </c>
      <c r="G114" s="3">
        <f t="shared" si="4"/>
        <v>2.7919746986556491</v>
      </c>
      <c r="H114" s="3">
        <f t="shared" si="5"/>
        <v>2.108075722404148</v>
      </c>
    </row>
    <row r="115" spans="1:8" x14ac:dyDescent="0.2">
      <c r="A115" t="s">
        <v>251</v>
      </c>
      <c r="B115" t="str">
        <f t="shared" si="3"/>
        <v>E</v>
      </c>
      <c r="C115" s="3">
        <v>27744.517</v>
      </c>
      <c r="D115" s="3">
        <v>1.2829999999999999</v>
      </c>
      <c r="E115" s="3">
        <v>26913.3517514876</v>
      </c>
      <c r="F115" s="3">
        <v>2.6606049537658598</v>
      </c>
      <c r="G115" s="3">
        <f t="shared" si="4"/>
        <v>2.9957820080717195</v>
      </c>
      <c r="H115" s="3">
        <f t="shared" si="5"/>
        <v>2.0737372983366016</v>
      </c>
    </row>
    <row r="116" spans="1:8" x14ac:dyDescent="0.2">
      <c r="A116" t="s">
        <v>183</v>
      </c>
      <c r="B116" t="str">
        <f t="shared" si="3"/>
        <v>E</v>
      </c>
      <c r="C116" s="3">
        <v>26315.200000000001</v>
      </c>
      <c r="D116" s="3">
        <v>1.2210000000000001</v>
      </c>
      <c r="E116" s="3">
        <v>25794.1683044786</v>
      </c>
      <c r="F116" s="3">
        <v>2.7136299610137899</v>
      </c>
      <c r="G116" s="3">
        <f t="shared" si="4"/>
        <v>1.9799647941927108</v>
      </c>
      <c r="H116" s="3">
        <f t="shared" si="5"/>
        <v>2.2224651605354544</v>
      </c>
    </row>
    <row r="117" spans="1:8" x14ac:dyDescent="0.2">
      <c r="A117" t="s">
        <v>531</v>
      </c>
      <c r="B117" t="str">
        <f t="shared" si="3"/>
        <v>E</v>
      </c>
      <c r="C117" s="3">
        <v>37778.313000000002</v>
      </c>
      <c r="D117" s="3">
        <v>42.442999999999998</v>
      </c>
      <c r="E117" s="3">
        <v>36791.891757736703</v>
      </c>
      <c r="F117" s="3">
        <v>10.8244099617004</v>
      </c>
      <c r="G117" s="3">
        <f t="shared" si="4"/>
        <v>2.6110780602175088</v>
      </c>
      <c r="H117" s="3">
        <f t="shared" si="5"/>
        <v>0.25503404475886249</v>
      </c>
    </row>
    <row r="118" spans="1:8" x14ac:dyDescent="0.2">
      <c r="A118" t="s">
        <v>262</v>
      </c>
      <c r="B118" t="str">
        <f t="shared" si="3"/>
        <v>E</v>
      </c>
      <c r="C118" s="3">
        <v>30842.04</v>
      </c>
      <c r="D118" s="3">
        <v>3.758</v>
      </c>
      <c r="E118" s="3">
        <v>30053.848728905701</v>
      </c>
      <c r="F118" s="3">
        <v>3.21636509895324</v>
      </c>
      <c r="G118" s="3">
        <f t="shared" si="4"/>
        <v>2.5555743754119367</v>
      </c>
      <c r="H118" s="3">
        <f t="shared" si="5"/>
        <v>0.85587150051975514</v>
      </c>
    </row>
    <row r="119" spans="1:8" x14ac:dyDescent="0.2">
      <c r="A119" t="s">
        <v>497</v>
      </c>
      <c r="B119" t="str">
        <f t="shared" si="3"/>
        <v>E</v>
      </c>
      <c r="C119" s="3">
        <v>27677.351999999999</v>
      </c>
      <c r="D119" s="3">
        <v>1.29</v>
      </c>
      <c r="E119" s="3">
        <v>27046.7301881042</v>
      </c>
      <c r="F119" s="3">
        <v>2.4355192184448198</v>
      </c>
      <c r="G119" s="3">
        <f t="shared" si="4"/>
        <v>2.2784759607631488</v>
      </c>
      <c r="H119" s="3">
        <f t="shared" si="5"/>
        <v>1.8879993941432711</v>
      </c>
    </row>
    <row r="120" spans="1:8" x14ac:dyDescent="0.2">
      <c r="A120" t="s">
        <v>96</v>
      </c>
      <c r="B120" t="str">
        <f t="shared" si="3"/>
        <v>E</v>
      </c>
      <c r="C120" s="3">
        <v>29548.062999999998</v>
      </c>
      <c r="D120" s="3">
        <v>1.302</v>
      </c>
      <c r="E120" s="3">
        <v>28739.307106637702</v>
      </c>
      <c r="F120" s="3">
        <v>3.3832468986511199</v>
      </c>
      <c r="G120" s="3">
        <f t="shared" si="4"/>
        <v>2.7370859922773847</v>
      </c>
      <c r="H120" s="3">
        <f t="shared" si="5"/>
        <v>2.5984999221590783</v>
      </c>
    </row>
    <row r="121" spans="1:8" x14ac:dyDescent="0.2">
      <c r="A121" t="s">
        <v>216</v>
      </c>
      <c r="B121" t="str">
        <f t="shared" si="3"/>
        <v>E</v>
      </c>
      <c r="C121" s="3">
        <v>27474.463</v>
      </c>
      <c r="D121" s="3">
        <v>1.034</v>
      </c>
      <c r="E121" s="3">
        <v>26801.851878289199</v>
      </c>
      <c r="F121" s="3">
        <v>2.6112289428710902</v>
      </c>
      <c r="G121" s="3">
        <f t="shared" si="4"/>
        <v>2.4481320042935906</v>
      </c>
      <c r="H121" s="3">
        <f t="shared" si="5"/>
        <v>2.5253664824672053</v>
      </c>
    </row>
    <row r="122" spans="1:8" x14ac:dyDescent="0.2">
      <c r="A122" t="s">
        <v>904</v>
      </c>
      <c r="B122" t="str">
        <f t="shared" si="3"/>
        <v>E</v>
      </c>
      <c r="C122" s="3">
        <v>36873.805999999997</v>
      </c>
      <c r="D122" s="3">
        <v>29.344000000000001</v>
      </c>
      <c r="E122" s="3">
        <v>35876.0125309906</v>
      </c>
      <c r="F122" s="3">
        <v>11.803662776947</v>
      </c>
      <c r="G122" s="3">
        <f t="shared" si="4"/>
        <v>2.7059682122572246</v>
      </c>
      <c r="H122" s="3">
        <f t="shared" si="5"/>
        <v>0.40225132146084375</v>
      </c>
    </row>
    <row r="123" spans="1:8" x14ac:dyDescent="0.2">
      <c r="A123" t="s">
        <v>518</v>
      </c>
      <c r="B123" t="str">
        <f t="shared" si="3"/>
        <v>E</v>
      </c>
      <c r="C123" s="3">
        <v>38625.925999999999</v>
      </c>
      <c r="D123" s="3">
        <v>118.65600000000001</v>
      </c>
      <c r="E123" s="3">
        <v>37710.429501023398</v>
      </c>
      <c r="F123" s="3">
        <v>11.674143075942901</v>
      </c>
      <c r="G123" s="3">
        <f t="shared" si="4"/>
        <v>2.3701606505863477</v>
      </c>
      <c r="H123" s="3">
        <f t="shared" si="5"/>
        <v>9.838645391672482E-2</v>
      </c>
    </row>
    <row r="124" spans="1:8" x14ac:dyDescent="0.2">
      <c r="A124" t="s">
        <v>129</v>
      </c>
      <c r="B124" t="str">
        <f t="shared" si="3"/>
        <v>E</v>
      </c>
      <c r="C124" s="3">
        <v>30300.845000000001</v>
      </c>
      <c r="D124" s="3">
        <v>1.462</v>
      </c>
      <c r="E124" s="3">
        <v>29600.556637900299</v>
      </c>
      <c r="F124" s="3">
        <v>3.2679419517517001</v>
      </c>
      <c r="G124" s="3">
        <f t="shared" si="4"/>
        <v>2.3111182612224237</v>
      </c>
      <c r="H124" s="3">
        <f t="shared" si="5"/>
        <v>2.2352544129628593</v>
      </c>
    </row>
    <row r="125" spans="1:8" x14ac:dyDescent="0.2">
      <c r="A125" t="s">
        <v>465</v>
      </c>
      <c r="B125" t="str">
        <f t="shared" si="3"/>
        <v>E</v>
      </c>
      <c r="C125" s="3">
        <v>26478.311000000002</v>
      </c>
      <c r="D125" s="3">
        <v>0.93300000000000005</v>
      </c>
      <c r="E125" s="3">
        <v>25779.613433291899</v>
      </c>
      <c r="F125" s="3">
        <v>2.6796102523803702</v>
      </c>
      <c r="G125" s="3">
        <f t="shared" si="4"/>
        <v>2.6387542872659151</v>
      </c>
      <c r="H125" s="3">
        <f t="shared" si="5"/>
        <v>2.8720367120904289</v>
      </c>
    </row>
    <row r="126" spans="1:8" x14ac:dyDescent="0.2">
      <c r="A126" t="s">
        <v>221</v>
      </c>
      <c r="B126" t="str">
        <f t="shared" si="3"/>
        <v>E</v>
      </c>
      <c r="C126" s="3">
        <v>28094.643</v>
      </c>
      <c r="D126" s="3">
        <v>0.68100000000000005</v>
      </c>
      <c r="E126" s="3">
        <v>27278.159862893299</v>
      </c>
      <c r="F126" s="3">
        <v>2.6666791439056299</v>
      </c>
      <c r="G126" s="3">
        <f t="shared" si="4"/>
        <v>2.9061879772122436</v>
      </c>
      <c r="H126" s="3">
        <f t="shared" si="5"/>
        <v>3.9158284051477676</v>
      </c>
    </row>
    <row r="127" spans="1:8" x14ac:dyDescent="0.2">
      <c r="A127" t="s">
        <v>206</v>
      </c>
      <c r="B127" t="str">
        <f t="shared" si="3"/>
        <v>E</v>
      </c>
      <c r="C127" s="3">
        <v>36573.004000000001</v>
      </c>
      <c r="D127" s="3">
        <v>40.271000000000001</v>
      </c>
      <c r="E127" s="3">
        <v>35567.953388106202</v>
      </c>
      <c r="F127" s="3">
        <v>12.0401899814605</v>
      </c>
      <c r="G127" s="3">
        <f t="shared" si="4"/>
        <v>2.7480668853283126</v>
      </c>
      <c r="H127" s="3">
        <f t="shared" si="5"/>
        <v>0.29897916568896971</v>
      </c>
    </row>
    <row r="128" spans="1:8" x14ac:dyDescent="0.2">
      <c r="A128" t="s">
        <v>844</v>
      </c>
      <c r="B128" t="str">
        <f t="shared" si="3"/>
        <v>E</v>
      </c>
      <c r="C128" s="3">
        <v>26526.954000000002</v>
      </c>
      <c r="D128" s="3">
        <v>1.135</v>
      </c>
      <c r="E128" s="3">
        <v>25906.852575413901</v>
      </c>
      <c r="F128" s="3">
        <v>2.8704662322997998</v>
      </c>
      <c r="G128" s="3">
        <f t="shared" si="4"/>
        <v>2.3376276996827476</v>
      </c>
      <c r="H128" s="3">
        <f t="shared" si="5"/>
        <v>2.5290451385901318</v>
      </c>
    </row>
    <row r="129" spans="1:8" x14ac:dyDescent="0.2">
      <c r="A129" t="s">
        <v>602</v>
      </c>
      <c r="B129" t="str">
        <f t="shared" si="3"/>
        <v>E</v>
      </c>
      <c r="C129" s="3">
        <v>37021.243000000002</v>
      </c>
      <c r="D129" s="3">
        <v>35.463999999999999</v>
      </c>
      <c r="E129" s="3">
        <v>36167.793852181501</v>
      </c>
      <c r="F129" s="3">
        <v>12.5835239887237</v>
      </c>
      <c r="G129" s="3">
        <f t="shared" si="4"/>
        <v>2.3052957671315921</v>
      </c>
      <c r="H129" s="3">
        <f t="shared" si="5"/>
        <v>0.35482528729764551</v>
      </c>
    </row>
    <row r="130" spans="1:8" x14ac:dyDescent="0.2">
      <c r="A130" t="s">
        <v>274</v>
      </c>
      <c r="B130" t="str">
        <f t="shared" si="3"/>
        <v>E</v>
      </c>
      <c r="C130" s="3">
        <v>27043.723999999998</v>
      </c>
      <c r="D130" s="3">
        <v>1.0820000000000001</v>
      </c>
      <c r="E130" s="3">
        <v>26626.420276036999</v>
      </c>
      <c r="F130" s="3">
        <v>3.0324499607086102</v>
      </c>
      <c r="G130" s="3">
        <f t="shared" si="4"/>
        <v>1.5430704882323136</v>
      </c>
      <c r="H130" s="3">
        <f t="shared" si="5"/>
        <v>2.8026339747769038</v>
      </c>
    </row>
    <row r="131" spans="1:8" x14ac:dyDescent="0.2">
      <c r="A131" t="s">
        <v>70</v>
      </c>
      <c r="B131" t="str">
        <f t="shared" si="3"/>
        <v>E</v>
      </c>
      <c r="C131" s="3">
        <v>34671.531999999999</v>
      </c>
      <c r="D131" s="3">
        <v>79.34</v>
      </c>
      <c r="E131" s="3">
        <v>33323.932467627099</v>
      </c>
      <c r="F131" s="3">
        <v>5.3561499118804896</v>
      </c>
      <c r="G131" s="3">
        <f t="shared" si="4"/>
        <v>3.8867608514469461</v>
      </c>
      <c r="H131" s="3">
        <f t="shared" si="5"/>
        <v>6.7508821677344205E-2</v>
      </c>
    </row>
    <row r="132" spans="1:8" x14ac:dyDescent="0.2">
      <c r="A132" t="s">
        <v>960</v>
      </c>
      <c r="B132" t="str">
        <f t="shared" ref="B132:B195" si="6">LEFT(A132,1)</f>
        <v>E</v>
      </c>
      <c r="C132" s="3">
        <v>49810.726000000002</v>
      </c>
      <c r="D132" s="3">
        <v>1209.598</v>
      </c>
      <c r="E132" s="3">
        <v>47433.338372764403</v>
      </c>
      <c r="F132" s="3">
        <v>7.5915682315826398</v>
      </c>
      <c r="G132" s="3">
        <f t="shared" ref="G132:G195" si="7">(C132-E132)*100/C132</f>
        <v>4.7728427552643966</v>
      </c>
      <c r="H132" s="3">
        <f t="shared" ref="H132:H195" si="8">F132/D132</f>
        <v>6.2761084522152321E-3</v>
      </c>
    </row>
    <row r="133" spans="1:8" x14ac:dyDescent="0.2">
      <c r="A133" t="s">
        <v>731</v>
      </c>
      <c r="B133" t="str">
        <f t="shared" si="6"/>
        <v>E</v>
      </c>
      <c r="C133" s="3">
        <v>48943.716999999997</v>
      </c>
      <c r="D133" s="3">
        <v>1800.027</v>
      </c>
      <c r="E133" s="3">
        <v>46262.138792731799</v>
      </c>
      <c r="F133" s="3">
        <v>6.2916121482849103</v>
      </c>
      <c r="G133" s="3">
        <f t="shared" si="7"/>
        <v>5.4789018318085612</v>
      </c>
      <c r="H133" s="3">
        <f t="shared" si="8"/>
        <v>3.4952876530657097E-3</v>
      </c>
    </row>
    <row r="134" spans="1:8" x14ac:dyDescent="0.2">
      <c r="A134" t="s">
        <v>673</v>
      </c>
      <c r="B134" t="str">
        <f t="shared" si="6"/>
        <v>E</v>
      </c>
      <c r="C134" s="3">
        <v>37980.06</v>
      </c>
      <c r="D134" s="3">
        <v>203.71299999999999</v>
      </c>
      <c r="E134" s="3">
        <v>35813.7911503328</v>
      </c>
      <c r="F134" s="3">
        <v>4.8298931121826101</v>
      </c>
      <c r="G134" s="3">
        <f t="shared" si="7"/>
        <v>5.7037004408818683</v>
      </c>
      <c r="H134" s="3">
        <f t="shared" si="8"/>
        <v>2.3709302362552268E-2</v>
      </c>
    </row>
    <row r="135" spans="1:8" x14ac:dyDescent="0.2">
      <c r="A135" t="s">
        <v>234</v>
      </c>
      <c r="B135" t="str">
        <f t="shared" si="6"/>
        <v>E</v>
      </c>
      <c r="C135" s="3">
        <v>38577.921999999999</v>
      </c>
      <c r="D135" s="3">
        <v>1800.0260000000001</v>
      </c>
      <c r="E135" s="3">
        <v>36682.908736367797</v>
      </c>
      <c r="F135" s="3">
        <v>5.70055723190307</v>
      </c>
      <c r="G135" s="3">
        <f t="shared" si="7"/>
        <v>4.9121703953681113</v>
      </c>
      <c r="H135" s="3">
        <f t="shared" si="8"/>
        <v>3.1669304953945497E-3</v>
      </c>
    </row>
    <row r="136" spans="1:8" x14ac:dyDescent="0.2">
      <c r="A136" t="s">
        <v>755</v>
      </c>
      <c r="B136" t="str">
        <f t="shared" si="6"/>
        <v>E</v>
      </c>
      <c r="C136" s="3">
        <v>48801.427000000003</v>
      </c>
      <c r="D136" s="3">
        <v>164.19</v>
      </c>
      <c r="E136" s="3">
        <v>46472.5731639066</v>
      </c>
      <c r="F136" s="3">
        <v>7.0416309833526602</v>
      </c>
      <c r="G136" s="3">
        <f t="shared" si="7"/>
        <v>4.7721019225388703</v>
      </c>
      <c r="H136" s="3">
        <f t="shared" si="8"/>
        <v>4.2887088028215239E-2</v>
      </c>
    </row>
    <row r="137" spans="1:8" x14ac:dyDescent="0.2">
      <c r="A137" t="s">
        <v>65</v>
      </c>
      <c r="B137" t="str">
        <f t="shared" si="6"/>
        <v>E</v>
      </c>
      <c r="C137" s="3">
        <v>39048.97</v>
      </c>
      <c r="D137" s="3">
        <v>1800.0260000000001</v>
      </c>
      <c r="E137" s="3">
        <v>37204.063943179601</v>
      </c>
      <c r="F137" s="3">
        <v>5.9613308906555096</v>
      </c>
      <c r="G137" s="3">
        <f t="shared" si="7"/>
        <v>4.7245959543117282</v>
      </c>
      <c r="H137" s="3">
        <f t="shared" si="8"/>
        <v>3.3118026576591168E-3</v>
      </c>
    </row>
    <row r="138" spans="1:8" x14ac:dyDescent="0.2">
      <c r="A138" t="s">
        <v>622</v>
      </c>
      <c r="B138" t="str">
        <f t="shared" si="6"/>
        <v>E</v>
      </c>
      <c r="C138" s="3">
        <v>48975.64</v>
      </c>
      <c r="D138" s="3">
        <v>1800.0650000000001</v>
      </c>
      <c r="E138" s="3">
        <v>46476.853958230597</v>
      </c>
      <c r="F138" s="3">
        <v>5.9850399494171098</v>
      </c>
      <c r="G138" s="3">
        <f t="shared" si="7"/>
        <v>5.1020998230332522</v>
      </c>
      <c r="H138" s="3">
        <f t="shared" si="8"/>
        <v>3.3249021282104312E-3</v>
      </c>
    </row>
    <row r="139" spans="1:8" x14ac:dyDescent="0.2">
      <c r="A139" t="s">
        <v>847</v>
      </c>
      <c r="B139" t="str">
        <f t="shared" si="6"/>
        <v>E</v>
      </c>
      <c r="C139" s="3">
        <v>38512.338000000003</v>
      </c>
      <c r="D139" s="3">
        <v>1800.0340000000001</v>
      </c>
      <c r="E139" s="3">
        <v>36548.776836511701</v>
      </c>
      <c r="F139" s="3">
        <v>5.8193080425262398</v>
      </c>
      <c r="G139" s="3">
        <f t="shared" si="7"/>
        <v>5.0985249544919924</v>
      </c>
      <c r="H139" s="3">
        <f t="shared" si="8"/>
        <v>3.2328878468552481E-3</v>
      </c>
    </row>
    <row r="140" spans="1:8" x14ac:dyDescent="0.2">
      <c r="A140" t="s">
        <v>927</v>
      </c>
      <c r="B140" t="str">
        <f t="shared" si="6"/>
        <v>E</v>
      </c>
      <c r="C140" s="3">
        <v>32999.222000000002</v>
      </c>
      <c r="D140" s="3">
        <v>91.631</v>
      </c>
      <c r="E140" s="3">
        <v>31524.169627143001</v>
      </c>
      <c r="F140" s="3">
        <v>5.49930715560913</v>
      </c>
      <c r="G140" s="3">
        <f t="shared" si="7"/>
        <v>4.4699610580425206</v>
      </c>
      <c r="H140" s="3">
        <f t="shared" si="8"/>
        <v>6.0015793297127938E-2</v>
      </c>
    </row>
    <row r="141" spans="1:8" x14ac:dyDescent="0.2">
      <c r="A141" t="s">
        <v>436</v>
      </c>
      <c r="B141" t="str">
        <f t="shared" si="6"/>
        <v>E</v>
      </c>
      <c r="C141" s="3">
        <v>48181.328000000001</v>
      </c>
      <c r="D141" s="3">
        <v>1800.0219999999999</v>
      </c>
      <c r="E141" s="3">
        <v>45393.679884313402</v>
      </c>
      <c r="F141" s="3">
        <v>5.5719811916351301</v>
      </c>
      <c r="G141" s="3">
        <f t="shared" si="7"/>
        <v>5.7857436301602139</v>
      </c>
      <c r="H141" s="3">
        <f t="shared" si="8"/>
        <v>3.0955072724861863E-3</v>
      </c>
    </row>
    <row r="142" spans="1:8" x14ac:dyDescent="0.2">
      <c r="A142" t="s">
        <v>464</v>
      </c>
      <c r="B142" t="str">
        <f t="shared" si="6"/>
        <v>E</v>
      </c>
      <c r="C142" s="3">
        <v>49474.237000000001</v>
      </c>
      <c r="D142" s="3">
        <v>219.744</v>
      </c>
      <c r="E142" s="3">
        <v>46862.226293593201</v>
      </c>
      <c r="F142" s="3">
        <v>7.13759088516235</v>
      </c>
      <c r="G142" s="3">
        <f t="shared" si="7"/>
        <v>5.2795371182920912</v>
      </c>
      <c r="H142" s="3">
        <f t="shared" si="8"/>
        <v>3.248139146080143E-2</v>
      </c>
    </row>
    <row r="143" spans="1:8" x14ac:dyDescent="0.2">
      <c r="A143" t="s">
        <v>827</v>
      </c>
      <c r="B143" t="str">
        <f t="shared" si="6"/>
        <v>E</v>
      </c>
      <c r="C143" s="3">
        <v>30653.451000000001</v>
      </c>
      <c r="D143" s="3">
        <v>1800.03</v>
      </c>
      <c r="E143" s="3">
        <v>28930.284966553299</v>
      </c>
      <c r="F143" s="3">
        <v>4.8078148365020699</v>
      </c>
      <c r="G143" s="3">
        <f t="shared" si="7"/>
        <v>5.6214422103622246</v>
      </c>
      <c r="H143" s="3">
        <f t="shared" si="8"/>
        <v>2.6709637264390428E-3</v>
      </c>
    </row>
    <row r="144" spans="1:8" x14ac:dyDescent="0.2">
      <c r="A144" t="s">
        <v>346</v>
      </c>
      <c r="B144" t="str">
        <f t="shared" si="6"/>
        <v>E</v>
      </c>
      <c r="C144" s="3">
        <v>48777.436000000002</v>
      </c>
      <c r="D144" s="3">
        <v>1800.0329999999999</v>
      </c>
      <c r="E144" s="3">
        <v>46713.269911198899</v>
      </c>
      <c r="F144" s="3">
        <v>8.7141759395599294</v>
      </c>
      <c r="G144" s="3">
        <f t="shared" si="7"/>
        <v>4.2318052322412001</v>
      </c>
      <c r="H144" s="3">
        <f t="shared" si="8"/>
        <v>4.8411201014425453E-3</v>
      </c>
    </row>
    <row r="145" spans="1:8" x14ac:dyDescent="0.2">
      <c r="A145" t="s">
        <v>697</v>
      </c>
      <c r="B145" t="str">
        <f t="shared" si="6"/>
        <v>E</v>
      </c>
      <c r="C145" s="3">
        <v>38653.226999999999</v>
      </c>
      <c r="D145" s="3">
        <v>173.48599999999999</v>
      </c>
      <c r="E145" s="3">
        <v>36428.578268277903</v>
      </c>
      <c r="F145" s="3">
        <v>4.3198158740997297</v>
      </c>
      <c r="G145" s="3">
        <f t="shared" si="7"/>
        <v>5.755402341238149</v>
      </c>
      <c r="H145" s="3">
        <f t="shared" si="8"/>
        <v>2.4900083430938115E-2</v>
      </c>
    </row>
    <row r="146" spans="1:8" x14ac:dyDescent="0.2">
      <c r="A146" t="s">
        <v>549</v>
      </c>
      <c r="B146" t="str">
        <f t="shared" si="6"/>
        <v>E</v>
      </c>
      <c r="C146" s="3">
        <v>33090.68</v>
      </c>
      <c r="D146" s="3">
        <v>119.455</v>
      </c>
      <c r="E146" s="3">
        <v>31805.7409657965</v>
      </c>
      <c r="F146" s="3">
        <v>5.3337030410766602</v>
      </c>
      <c r="G146" s="3">
        <f t="shared" si="7"/>
        <v>3.8830844038366705</v>
      </c>
      <c r="H146" s="3">
        <f t="shared" si="8"/>
        <v>4.4650312176775023E-2</v>
      </c>
    </row>
    <row r="147" spans="1:8" x14ac:dyDescent="0.2">
      <c r="A147" t="s">
        <v>953</v>
      </c>
      <c r="B147" t="str">
        <f t="shared" si="6"/>
        <v>E</v>
      </c>
      <c r="C147" s="3">
        <v>33275.392999999996</v>
      </c>
      <c r="D147" s="3">
        <v>143.40799999999999</v>
      </c>
      <c r="E147" s="3">
        <v>32031.7039324857</v>
      </c>
      <c r="F147" s="3">
        <v>5.4636580944061199</v>
      </c>
      <c r="G147" s="3">
        <f t="shared" si="7"/>
        <v>3.7375638734433485</v>
      </c>
      <c r="H147" s="3">
        <f t="shared" si="8"/>
        <v>3.8098698081042347E-2</v>
      </c>
    </row>
    <row r="148" spans="1:8" x14ac:dyDescent="0.2">
      <c r="A148" t="s">
        <v>72</v>
      </c>
      <c r="B148" t="str">
        <f t="shared" si="6"/>
        <v>E</v>
      </c>
      <c r="C148" s="3">
        <v>47692.906000000003</v>
      </c>
      <c r="D148" s="3">
        <v>320.49099999999999</v>
      </c>
      <c r="E148" s="3">
        <v>45164.028612167203</v>
      </c>
      <c r="F148" s="3">
        <v>6.8976690769195503</v>
      </c>
      <c r="G148" s="3">
        <f t="shared" si="7"/>
        <v>5.3024183257627433</v>
      </c>
      <c r="H148" s="3">
        <f t="shared" si="8"/>
        <v>2.1522192750871479E-2</v>
      </c>
    </row>
    <row r="149" spans="1:8" x14ac:dyDescent="0.2">
      <c r="A149" t="s">
        <v>350</v>
      </c>
      <c r="B149" t="str">
        <f t="shared" si="6"/>
        <v>E</v>
      </c>
      <c r="C149" s="3">
        <v>38881.519999999997</v>
      </c>
      <c r="D149" s="3">
        <v>246.691</v>
      </c>
      <c r="E149" s="3">
        <v>36677.124092785998</v>
      </c>
      <c r="F149" s="3">
        <v>5.8669157028198198</v>
      </c>
      <c r="G149" s="3">
        <f t="shared" si="7"/>
        <v>5.669520911769907</v>
      </c>
      <c r="H149" s="3">
        <f t="shared" si="8"/>
        <v>2.3782447283524001E-2</v>
      </c>
    </row>
    <row r="150" spans="1:8" x14ac:dyDescent="0.2">
      <c r="A150" t="s">
        <v>254</v>
      </c>
      <c r="B150" t="str">
        <f t="shared" si="6"/>
        <v>E</v>
      </c>
      <c r="C150" s="3">
        <v>39592.237000000001</v>
      </c>
      <c r="D150" s="3">
        <v>176.09200000000001</v>
      </c>
      <c r="E150" s="3">
        <v>38067.024559195197</v>
      </c>
      <c r="F150" s="3">
        <v>6.2467739582061697</v>
      </c>
      <c r="G150" s="3">
        <f t="shared" si="7"/>
        <v>3.85230175502537</v>
      </c>
      <c r="H150" s="3">
        <f t="shared" si="8"/>
        <v>3.5474490369841724E-2</v>
      </c>
    </row>
    <row r="151" spans="1:8" x14ac:dyDescent="0.2">
      <c r="A151" t="s">
        <v>663</v>
      </c>
      <c r="B151" t="str">
        <f t="shared" si="6"/>
        <v>E</v>
      </c>
      <c r="C151" s="3">
        <v>39241.497000000003</v>
      </c>
      <c r="D151" s="3">
        <v>1800.021</v>
      </c>
      <c r="E151" s="3">
        <v>37595.020260933001</v>
      </c>
      <c r="F151" s="3">
        <v>6.1173849105834899</v>
      </c>
      <c r="G151" s="3">
        <f t="shared" si="7"/>
        <v>4.1957541504265299</v>
      </c>
      <c r="H151" s="3">
        <f t="shared" si="8"/>
        <v>3.3985075232919448E-3</v>
      </c>
    </row>
    <row r="152" spans="1:8" x14ac:dyDescent="0.2">
      <c r="A152" t="s">
        <v>369</v>
      </c>
      <c r="B152" t="str">
        <f t="shared" si="6"/>
        <v>E</v>
      </c>
      <c r="C152" s="3">
        <v>37596.114999999998</v>
      </c>
      <c r="D152" s="3">
        <v>684.44100000000003</v>
      </c>
      <c r="E152" s="3">
        <v>35842.888143266297</v>
      </c>
      <c r="F152" s="3">
        <v>6.3293590545654297</v>
      </c>
      <c r="G152" s="3">
        <f t="shared" si="7"/>
        <v>4.6633192199079652</v>
      </c>
      <c r="H152" s="3">
        <f t="shared" si="8"/>
        <v>9.2474867148014655E-3</v>
      </c>
    </row>
    <row r="153" spans="1:8" x14ac:dyDescent="0.2">
      <c r="A153" t="s">
        <v>686</v>
      </c>
      <c r="B153" t="str">
        <f t="shared" si="6"/>
        <v>E</v>
      </c>
      <c r="C153" s="3">
        <v>46358.33</v>
      </c>
      <c r="D153" s="3">
        <v>1800.0250000000001</v>
      </c>
      <c r="E153" s="3">
        <v>43117.536827527598</v>
      </c>
      <c r="F153" s="3">
        <v>7.1541028022766104</v>
      </c>
      <c r="G153" s="3">
        <f t="shared" si="7"/>
        <v>6.9907461560250423</v>
      </c>
      <c r="H153" s="3">
        <f t="shared" si="8"/>
        <v>3.9744463561765028E-3</v>
      </c>
    </row>
    <row r="154" spans="1:8" x14ac:dyDescent="0.2">
      <c r="A154" t="s">
        <v>162</v>
      </c>
      <c r="B154" t="str">
        <f t="shared" si="6"/>
        <v>E</v>
      </c>
      <c r="C154" s="3">
        <v>48444.097999999998</v>
      </c>
      <c r="D154" s="3">
        <v>779.18600000000004</v>
      </c>
      <c r="E154" s="3">
        <v>45633.212464809498</v>
      </c>
      <c r="F154" s="3">
        <v>5.5009727478027299</v>
      </c>
      <c r="G154" s="3">
        <f t="shared" si="7"/>
        <v>5.802328149840875</v>
      </c>
      <c r="H154" s="3">
        <f t="shared" si="8"/>
        <v>7.0598967997406647E-3</v>
      </c>
    </row>
    <row r="155" spans="1:8" x14ac:dyDescent="0.2">
      <c r="A155" t="s">
        <v>30</v>
      </c>
      <c r="B155" t="str">
        <f t="shared" si="6"/>
        <v>E</v>
      </c>
      <c r="C155" s="3">
        <v>32258.937000000002</v>
      </c>
      <c r="D155" s="3">
        <v>360.76100000000002</v>
      </c>
      <c r="E155" s="3">
        <v>30811.1025866298</v>
      </c>
      <c r="F155" s="3">
        <v>5.2162179946899396</v>
      </c>
      <c r="G155" s="3">
        <f t="shared" si="7"/>
        <v>4.4881652900410245</v>
      </c>
      <c r="H155" s="3">
        <f t="shared" si="8"/>
        <v>1.4458929858521125E-2</v>
      </c>
    </row>
    <row r="156" spans="1:8" x14ac:dyDescent="0.2">
      <c r="A156" t="s">
        <v>646</v>
      </c>
      <c r="B156" t="str">
        <f t="shared" si="6"/>
        <v>E</v>
      </c>
      <c r="C156" s="3">
        <v>37180.008000000002</v>
      </c>
      <c r="D156" s="3">
        <v>110.88</v>
      </c>
      <c r="E156" s="3">
        <v>35457.141952375598</v>
      </c>
      <c r="F156" s="3">
        <v>5.6833419799804599</v>
      </c>
      <c r="G156" s="3">
        <f t="shared" si="7"/>
        <v>4.63385066411068</v>
      </c>
      <c r="H156" s="3">
        <f t="shared" si="8"/>
        <v>5.125669173864051E-2</v>
      </c>
    </row>
    <row r="157" spans="1:8" x14ac:dyDescent="0.2">
      <c r="A157" t="s">
        <v>740</v>
      </c>
      <c r="B157" t="str">
        <f t="shared" si="6"/>
        <v>E</v>
      </c>
      <c r="C157" s="3">
        <v>37639.546000000002</v>
      </c>
      <c r="D157" s="3">
        <v>150.87799999999999</v>
      </c>
      <c r="E157" s="3">
        <v>35778.756511411397</v>
      </c>
      <c r="F157" s="3">
        <v>5.7488257884979204</v>
      </c>
      <c r="G157" s="3">
        <f t="shared" si="7"/>
        <v>4.943708642470356</v>
      </c>
      <c r="H157" s="3">
        <f t="shared" si="8"/>
        <v>3.8102478747716176E-2</v>
      </c>
    </row>
    <row r="158" spans="1:8" x14ac:dyDescent="0.2">
      <c r="A158" t="s">
        <v>108</v>
      </c>
      <c r="B158" t="str">
        <f t="shared" si="6"/>
        <v>E</v>
      </c>
      <c r="C158" s="3">
        <v>37022.843999999997</v>
      </c>
      <c r="D158" s="3">
        <v>150.892</v>
      </c>
      <c r="E158" s="3">
        <v>35472.031165919398</v>
      </c>
      <c r="F158" s="3">
        <v>7.0478780269622803</v>
      </c>
      <c r="G158" s="3">
        <f t="shared" si="7"/>
        <v>4.1887998503858856</v>
      </c>
      <c r="H158" s="3">
        <f t="shared" si="8"/>
        <v>4.6708096035325136E-2</v>
      </c>
    </row>
    <row r="159" spans="1:8" x14ac:dyDescent="0.2">
      <c r="A159" t="s">
        <v>123</v>
      </c>
      <c r="B159" t="str">
        <f t="shared" si="6"/>
        <v>E</v>
      </c>
      <c r="C159" s="3">
        <v>48031.4</v>
      </c>
      <c r="D159" s="3">
        <v>1800.011</v>
      </c>
      <c r="E159" s="3">
        <v>45605.077507488597</v>
      </c>
      <c r="F159" s="3">
        <v>5.26834988594055</v>
      </c>
      <c r="G159" s="3">
        <f t="shared" si="7"/>
        <v>5.0515339809195741</v>
      </c>
      <c r="H159" s="3">
        <f t="shared" si="8"/>
        <v>2.9268431614809854E-3</v>
      </c>
    </row>
    <row r="160" spans="1:8" x14ac:dyDescent="0.2">
      <c r="A160" t="s">
        <v>889</v>
      </c>
      <c r="B160" t="str">
        <f t="shared" si="6"/>
        <v>E</v>
      </c>
      <c r="C160" s="3">
        <v>38675.516000000003</v>
      </c>
      <c r="D160" s="3">
        <v>1800.0219999999999</v>
      </c>
      <c r="E160" s="3">
        <v>37198.619279336403</v>
      </c>
      <c r="F160" s="3">
        <v>7.0020651817321697</v>
      </c>
      <c r="G160" s="3">
        <f t="shared" si="7"/>
        <v>3.8186865319743908</v>
      </c>
      <c r="H160" s="3">
        <f t="shared" si="8"/>
        <v>3.8899886677674885E-3</v>
      </c>
    </row>
    <row r="161" spans="1:8" x14ac:dyDescent="0.2">
      <c r="A161" t="s">
        <v>379</v>
      </c>
      <c r="B161" t="str">
        <f t="shared" si="6"/>
        <v>E</v>
      </c>
      <c r="C161" s="3">
        <v>38866.764999999999</v>
      </c>
      <c r="D161" s="3">
        <v>81.619</v>
      </c>
      <c r="E161" s="3">
        <v>37257.8971321934</v>
      </c>
      <c r="F161" s="3">
        <v>6.8931581974029497</v>
      </c>
      <c r="G161" s="3">
        <f t="shared" si="7"/>
        <v>4.1394437324706574</v>
      </c>
      <c r="H161" s="3">
        <f t="shared" si="8"/>
        <v>8.4455313069296975E-2</v>
      </c>
    </row>
    <row r="162" spans="1:8" x14ac:dyDescent="0.2">
      <c r="A162" t="s">
        <v>645</v>
      </c>
      <c r="B162" t="str">
        <f t="shared" si="6"/>
        <v>E</v>
      </c>
      <c r="C162" s="3">
        <v>47216.148999999998</v>
      </c>
      <c r="D162" s="3">
        <v>1800.046</v>
      </c>
      <c r="E162" s="3">
        <v>45410.5139894077</v>
      </c>
      <c r="F162" s="3">
        <v>8.0930202007293701</v>
      </c>
      <c r="G162" s="3">
        <f t="shared" si="7"/>
        <v>3.8241894962511611</v>
      </c>
      <c r="H162" s="3">
        <f t="shared" si="8"/>
        <v>4.4960074357707361E-3</v>
      </c>
    </row>
    <row r="163" spans="1:8" x14ac:dyDescent="0.2">
      <c r="A163" t="s">
        <v>909</v>
      </c>
      <c r="B163" t="str">
        <f t="shared" si="6"/>
        <v>E</v>
      </c>
      <c r="C163" s="3">
        <v>32614.548999999999</v>
      </c>
      <c r="D163" s="3">
        <v>102.801</v>
      </c>
      <c r="E163" s="3">
        <v>31461.1078508834</v>
      </c>
      <c r="F163" s="3">
        <v>5.7906069755554199</v>
      </c>
      <c r="G163" s="3">
        <f t="shared" si="7"/>
        <v>3.5365846975734643</v>
      </c>
      <c r="H163" s="3">
        <f t="shared" si="8"/>
        <v>5.6328313689121896E-2</v>
      </c>
    </row>
    <row r="164" spans="1:8" x14ac:dyDescent="0.2">
      <c r="A164" t="s">
        <v>199</v>
      </c>
      <c r="B164" t="str">
        <f t="shared" si="6"/>
        <v>E</v>
      </c>
      <c r="C164" s="3">
        <v>33462.620000000003</v>
      </c>
      <c r="D164" s="3">
        <v>90.772000000000006</v>
      </c>
      <c r="E164" s="3">
        <v>32168.039022478399</v>
      </c>
      <c r="F164" s="3">
        <v>5.6665472984313903</v>
      </c>
      <c r="G164" s="3">
        <f t="shared" si="7"/>
        <v>3.8687376467282113</v>
      </c>
      <c r="H164" s="3">
        <f t="shared" si="8"/>
        <v>6.2426158930412354E-2</v>
      </c>
    </row>
    <row r="165" spans="1:8" x14ac:dyDescent="0.2">
      <c r="A165" t="s">
        <v>434</v>
      </c>
      <c r="B165" t="str">
        <f t="shared" si="6"/>
        <v>E</v>
      </c>
      <c r="C165" s="3">
        <v>32162.260999999999</v>
      </c>
      <c r="D165" s="3">
        <v>107.777</v>
      </c>
      <c r="E165" s="3">
        <v>31064.418301076101</v>
      </c>
      <c r="F165" s="3">
        <v>5.6443819999694798</v>
      </c>
      <c r="G165" s="3">
        <f t="shared" si="7"/>
        <v>3.4134500025476999</v>
      </c>
      <c r="H165" s="3">
        <f t="shared" si="8"/>
        <v>5.2370932573457041E-2</v>
      </c>
    </row>
    <row r="166" spans="1:8" x14ac:dyDescent="0.2">
      <c r="A166" t="s">
        <v>429</v>
      </c>
      <c r="B166" t="str">
        <f t="shared" si="6"/>
        <v>E</v>
      </c>
      <c r="C166" s="3">
        <v>33804.483999999997</v>
      </c>
      <c r="D166" s="3">
        <v>53.418999999999997</v>
      </c>
      <c r="E166" s="3">
        <v>32840.081902956903</v>
      </c>
      <c r="F166" s="3">
        <v>5.9593169689178396</v>
      </c>
      <c r="G166" s="3">
        <f t="shared" si="7"/>
        <v>2.8528821710252816</v>
      </c>
      <c r="H166" s="3">
        <f t="shared" si="8"/>
        <v>0.11155800312469047</v>
      </c>
    </row>
    <row r="167" spans="1:8" x14ac:dyDescent="0.2">
      <c r="A167" t="s">
        <v>157</v>
      </c>
      <c r="B167" t="str">
        <f t="shared" si="6"/>
        <v>E</v>
      </c>
      <c r="C167" s="3">
        <v>47032.285000000003</v>
      </c>
      <c r="D167" s="3">
        <v>175.339</v>
      </c>
      <c r="E167" s="3">
        <v>44897.929183260603</v>
      </c>
      <c r="F167" s="3">
        <v>8.4105129241943306</v>
      </c>
      <c r="G167" s="3">
        <f t="shared" si="7"/>
        <v>4.5380653241478699</v>
      </c>
      <c r="H167" s="3">
        <f t="shared" si="8"/>
        <v>4.7967154621586357E-2</v>
      </c>
    </row>
    <row r="168" spans="1:8" x14ac:dyDescent="0.2">
      <c r="A168" t="s">
        <v>158</v>
      </c>
      <c r="B168" t="str">
        <f t="shared" si="6"/>
        <v>E</v>
      </c>
      <c r="C168" s="3">
        <v>32203.127</v>
      </c>
      <c r="D168" s="3">
        <v>131.053</v>
      </c>
      <c r="E168" s="3">
        <v>31016.7489646984</v>
      </c>
      <c r="F168" s="3">
        <v>5.7689867019653303</v>
      </c>
      <c r="G168" s="3">
        <f t="shared" si="7"/>
        <v>3.6840460719904651</v>
      </c>
      <c r="H168" s="3">
        <f t="shared" si="8"/>
        <v>4.402025670503789E-2</v>
      </c>
    </row>
    <row r="169" spans="1:8" x14ac:dyDescent="0.2">
      <c r="A169" t="s">
        <v>280</v>
      </c>
      <c r="B169" t="str">
        <f t="shared" si="6"/>
        <v>E</v>
      </c>
      <c r="C169" s="3">
        <v>38790.625</v>
      </c>
      <c r="D169" s="3">
        <v>177.38499999999999</v>
      </c>
      <c r="E169" s="3">
        <v>37254.634083347402</v>
      </c>
      <c r="F169" s="3">
        <v>6.4866390228271396</v>
      </c>
      <c r="G169" s="3">
        <f t="shared" si="7"/>
        <v>3.959696232408211</v>
      </c>
      <c r="H169" s="3">
        <f t="shared" si="8"/>
        <v>3.6568137231598727E-2</v>
      </c>
    </row>
    <row r="170" spans="1:8" x14ac:dyDescent="0.2">
      <c r="A170" t="s">
        <v>756</v>
      </c>
      <c r="B170" t="str">
        <f t="shared" si="6"/>
        <v>E</v>
      </c>
      <c r="C170" s="3">
        <v>37440.504999999997</v>
      </c>
      <c r="D170" s="3">
        <v>116.15900000000001</v>
      </c>
      <c r="E170" s="3">
        <v>36185.671227894098</v>
      </c>
      <c r="F170" s="3">
        <v>6.3949158191680899</v>
      </c>
      <c r="G170" s="3">
        <f t="shared" si="7"/>
        <v>3.3515407233580312</v>
      </c>
      <c r="H170" s="3">
        <f t="shared" si="8"/>
        <v>5.5053123900585317E-2</v>
      </c>
    </row>
    <row r="171" spans="1:8" x14ac:dyDescent="0.2">
      <c r="A171" t="s">
        <v>794</v>
      </c>
      <c r="B171" t="str">
        <f t="shared" si="6"/>
        <v>E</v>
      </c>
      <c r="C171" s="3">
        <v>33284.866000000002</v>
      </c>
      <c r="D171" s="3">
        <v>77.378</v>
      </c>
      <c r="E171" s="3">
        <v>32336.0088832084</v>
      </c>
      <c r="F171" s="3">
        <v>5.9149870872497496</v>
      </c>
      <c r="G171" s="3">
        <f t="shared" si="7"/>
        <v>2.8507163489605203</v>
      </c>
      <c r="H171" s="3">
        <f t="shared" si="8"/>
        <v>7.6442749712447328E-2</v>
      </c>
    </row>
    <row r="172" spans="1:8" x14ac:dyDescent="0.2">
      <c r="A172" t="s">
        <v>276</v>
      </c>
      <c r="B172" t="str">
        <f t="shared" si="6"/>
        <v>E</v>
      </c>
      <c r="C172" s="3">
        <v>37006.646999999997</v>
      </c>
      <c r="D172" s="3">
        <v>1800.0260000000001</v>
      </c>
      <c r="E172" s="3">
        <v>35514.325258286997</v>
      </c>
      <c r="F172" s="3">
        <v>6.7154459953308097</v>
      </c>
      <c r="G172" s="3">
        <f t="shared" si="7"/>
        <v>4.0325775575209502</v>
      </c>
      <c r="H172" s="3">
        <f t="shared" si="8"/>
        <v>3.7307494421362853E-3</v>
      </c>
    </row>
    <row r="173" spans="1:8" x14ac:dyDescent="0.2">
      <c r="A173" t="s">
        <v>966</v>
      </c>
      <c r="B173" t="str">
        <f t="shared" si="6"/>
        <v>E</v>
      </c>
      <c r="C173" s="3">
        <v>30475.457999999999</v>
      </c>
      <c r="D173" s="3">
        <v>880.24400000000003</v>
      </c>
      <c r="E173" s="3">
        <v>29197.835497477801</v>
      </c>
      <c r="F173" s="3">
        <v>5.1981289386749197</v>
      </c>
      <c r="G173" s="3">
        <f t="shared" si="7"/>
        <v>4.1922995957015559</v>
      </c>
      <c r="H173" s="3">
        <f t="shared" si="8"/>
        <v>5.9053273168291056E-3</v>
      </c>
    </row>
    <row r="174" spans="1:8" x14ac:dyDescent="0.2">
      <c r="A174" t="s">
        <v>703</v>
      </c>
      <c r="B174" t="str">
        <f t="shared" si="6"/>
        <v>E</v>
      </c>
      <c r="C174" s="3">
        <v>32475.02</v>
      </c>
      <c r="D174" s="3">
        <v>95.054000000000002</v>
      </c>
      <c r="E174" s="3">
        <v>31601.2489209327</v>
      </c>
      <c r="F174" s="3">
        <v>6.3106522560119602</v>
      </c>
      <c r="G174" s="3">
        <f t="shared" si="7"/>
        <v>2.6905944294023558</v>
      </c>
      <c r="H174" s="3">
        <f t="shared" si="8"/>
        <v>6.6390180907820395E-2</v>
      </c>
    </row>
    <row r="175" spans="1:8" x14ac:dyDescent="0.2">
      <c r="A175" t="s">
        <v>516</v>
      </c>
      <c r="B175" t="str">
        <f t="shared" si="6"/>
        <v>E</v>
      </c>
      <c r="C175" s="3">
        <v>32513.776999999998</v>
      </c>
      <c r="D175" s="3">
        <v>71.986999999999995</v>
      </c>
      <c r="E175" s="3">
        <v>31610.5911364649</v>
      </c>
      <c r="F175" s="3">
        <v>6.6756460666656396</v>
      </c>
      <c r="G175" s="3">
        <f t="shared" si="7"/>
        <v>2.7778558717896669</v>
      </c>
      <c r="H175" s="3">
        <f t="shared" si="8"/>
        <v>9.2734050129407261E-2</v>
      </c>
    </row>
    <row r="176" spans="1:8" x14ac:dyDescent="0.2">
      <c r="A176" t="s">
        <v>398</v>
      </c>
      <c r="B176" t="str">
        <f t="shared" si="6"/>
        <v>E</v>
      </c>
      <c r="C176" s="3">
        <v>44744.616999999998</v>
      </c>
      <c r="D176" s="3">
        <v>308.83</v>
      </c>
      <c r="E176" s="3">
        <v>42570.712256745501</v>
      </c>
      <c r="F176" s="3">
        <v>8.5228908061981201</v>
      </c>
      <c r="G176" s="3">
        <f t="shared" si="7"/>
        <v>4.8584721224778784</v>
      </c>
      <c r="H176" s="3">
        <f t="shared" si="8"/>
        <v>2.7597353904083542E-2</v>
      </c>
    </row>
    <row r="177" spans="1:8" x14ac:dyDescent="0.2">
      <c r="A177" t="s">
        <v>819</v>
      </c>
      <c r="B177" t="str">
        <f t="shared" si="6"/>
        <v>E</v>
      </c>
      <c r="C177" s="3">
        <v>46622.413999999997</v>
      </c>
      <c r="D177" s="3">
        <v>125.099</v>
      </c>
      <c r="E177" s="3">
        <v>44623.417249270402</v>
      </c>
      <c r="F177" s="3">
        <v>8.2794427871704102</v>
      </c>
      <c r="G177" s="3">
        <f t="shared" si="7"/>
        <v>4.2876303031618983</v>
      </c>
      <c r="H177" s="3">
        <f t="shared" si="8"/>
        <v>6.6183125262155654E-2</v>
      </c>
    </row>
    <row r="178" spans="1:8" x14ac:dyDescent="0.2">
      <c r="A178" t="s">
        <v>473</v>
      </c>
      <c r="B178" t="str">
        <f t="shared" si="6"/>
        <v>E</v>
      </c>
      <c r="C178" s="3">
        <v>44616.663999999997</v>
      </c>
      <c r="D178" s="3">
        <v>1800.3150000000001</v>
      </c>
      <c r="E178" s="3">
        <v>42347.526676541704</v>
      </c>
      <c r="F178" s="3">
        <v>7.4226849079132</v>
      </c>
      <c r="G178" s="3">
        <f t="shared" si="7"/>
        <v>5.0858516079514455</v>
      </c>
      <c r="H178" s="3">
        <f t="shared" si="8"/>
        <v>4.1229923140745925E-3</v>
      </c>
    </row>
    <row r="179" spans="1:8" x14ac:dyDescent="0.2">
      <c r="A179" t="s">
        <v>150</v>
      </c>
      <c r="B179" t="str">
        <f t="shared" si="6"/>
        <v>E</v>
      </c>
      <c r="C179" s="3">
        <v>32320.697</v>
      </c>
      <c r="D179" s="3">
        <v>92.085999999999999</v>
      </c>
      <c r="E179" s="3">
        <v>31334.505362317301</v>
      </c>
      <c r="F179" s="3">
        <v>7.5292220115661603</v>
      </c>
      <c r="G179" s="3">
        <f t="shared" si="7"/>
        <v>3.0512697101881785</v>
      </c>
      <c r="H179" s="3">
        <f t="shared" si="8"/>
        <v>8.1762939117413724E-2</v>
      </c>
    </row>
    <row r="180" spans="1:8" x14ac:dyDescent="0.2">
      <c r="A180" t="s">
        <v>706</v>
      </c>
      <c r="B180" t="str">
        <f t="shared" si="6"/>
        <v>E</v>
      </c>
      <c r="C180" s="3">
        <v>44469.52</v>
      </c>
      <c r="D180" s="3">
        <v>698.62699999999995</v>
      </c>
      <c r="E180" s="3">
        <v>42024.851757744203</v>
      </c>
      <c r="F180" s="3">
        <v>7.7052590847015301</v>
      </c>
      <c r="G180" s="3">
        <f t="shared" si="7"/>
        <v>5.4974019109173957</v>
      </c>
      <c r="H180" s="3">
        <f t="shared" si="8"/>
        <v>1.102914585995321E-2</v>
      </c>
    </row>
    <row r="181" spans="1:8" x14ac:dyDescent="0.2">
      <c r="A181" t="s">
        <v>48</v>
      </c>
      <c r="B181" t="str">
        <f t="shared" si="6"/>
        <v>E</v>
      </c>
      <c r="C181" s="3">
        <v>44744.800000000003</v>
      </c>
      <c r="D181" s="3">
        <v>1800.0360000000001</v>
      </c>
      <c r="E181" s="3">
        <v>42728.826467224797</v>
      </c>
      <c r="F181" s="3">
        <v>8.0071690082549996</v>
      </c>
      <c r="G181" s="3">
        <f t="shared" si="7"/>
        <v>4.5054923315674804</v>
      </c>
      <c r="H181" s="3">
        <f t="shared" si="8"/>
        <v>4.4483382600431325E-3</v>
      </c>
    </row>
    <row r="182" spans="1:8" x14ac:dyDescent="0.2">
      <c r="A182" t="s">
        <v>34</v>
      </c>
      <c r="B182" t="str">
        <f t="shared" si="6"/>
        <v>E</v>
      </c>
      <c r="C182" s="3">
        <v>30652.600999999999</v>
      </c>
      <c r="D182" s="3">
        <v>92.89</v>
      </c>
      <c r="E182" s="3">
        <v>29621.3209457023</v>
      </c>
      <c r="F182" s="3">
        <v>7.1250312328338596</v>
      </c>
      <c r="G182" s="3">
        <f t="shared" si="7"/>
        <v>3.3644128741234662</v>
      </c>
      <c r="H182" s="3">
        <f t="shared" si="8"/>
        <v>7.6703964181654205E-2</v>
      </c>
    </row>
    <row r="183" spans="1:8" x14ac:dyDescent="0.2">
      <c r="A183" t="s">
        <v>196</v>
      </c>
      <c r="B183" t="str">
        <f t="shared" si="6"/>
        <v>E</v>
      </c>
      <c r="C183" s="3">
        <v>31633.846000000001</v>
      </c>
      <c r="D183" s="3">
        <v>88.308999999999997</v>
      </c>
      <c r="E183" s="3">
        <v>30636.716347797999</v>
      </c>
      <c r="F183" s="3">
        <v>6.7637970447540203</v>
      </c>
      <c r="G183" s="3">
        <f t="shared" si="7"/>
        <v>3.152097447152022</v>
      </c>
      <c r="H183" s="3">
        <f t="shared" si="8"/>
        <v>7.6592386333828047E-2</v>
      </c>
    </row>
    <row r="184" spans="1:8" x14ac:dyDescent="0.2">
      <c r="A184" t="s">
        <v>724</v>
      </c>
      <c r="B184" t="str">
        <f t="shared" si="6"/>
        <v>E</v>
      </c>
      <c r="C184" s="3">
        <v>36128.671000000002</v>
      </c>
      <c r="D184" s="3">
        <v>185.49100000000001</v>
      </c>
      <c r="E184" s="3">
        <v>34775.622352984297</v>
      </c>
      <c r="F184" s="3">
        <v>6.6712551116943297</v>
      </c>
      <c r="G184" s="3">
        <f t="shared" si="7"/>
        <v>3.7450828097598849</v>
      </c>
      <c r="H184" s="3">
        <f t="shared" si="8"/>
        <v>3.5965384367405047E-2</v>
      </c>
    </row>
    <row r="185" spans="1:8" x14ac:dyDescent="0.2">
      <c r="A185" t="s">
        <v>807</v>
      </c>
      <c r="B185" t="str">
        <f t="shared" si="6"/>
        <v>E</v>
      </c>
      <c r="C185" s="3">
        <v>32286.771000000001</v>
      </c>
      <c r="D185" s="3">
        <v>90.402000000000001</v>
      </c>
      <c r="E185" s="3">
        <v>31252.27196133</v>
      </c>
      <c r="F185" s="3">
        <v>7.1602659225463796</v>
      </c>
      <c r="G185" s="3">
        <f t="shared" si="7"/>
        <v>3.2040956919166708</v>
      </c>
      <c r="H185" s="3">
        <f t="shared" si="8"/>
        <v>7.9204729127081028E-2</v>
      </c>
    </row>
    <row r="186" spans="1:8" x14ac:dyDescent="0.2">
      <c r="A186" t="s">
        <v>970</v>
      </c>
      <c r="B186" t="str">
        <f t="shared" si="6"/>
        <v>E</v>
      </c>
      <c r="C186" s="3">
        <v>44989.239000000001</v>
      </c>
      <c r="D186" s="3">
        <v>134.619</v>
      </c>
      <c r="E186" s="3">
        <v>43081.171658068903</v>
      </c>
      <c r="F186" s="3">
        <v>8.8638482093811</v>
      </c>
      <c r="G186" s="3">
        <f t="shared" si="7"/>
        <v>4.241163852385009</v>
      </c>
      <c r="H186" s="3">
        <f t="shared" si="8"/>
        <v>6.5843961174730903E-2</v>
      </c>
    </row>
    <row r="187" spans="1:8" x14ac:dyDescent="0.2">
      <c r="A187" t="s">
        <v>470</v>
      </c>
      <c r="B187" t="str">
        <f t="shared" si="6"/>
        <v>E</v>
      </c>
      <c r="C187" s="3">
        <v>44420.264999999999</v>
      </c>
      <c r="D187" s="3">
        <v>272.54399999999998</v>
      </c>
      <c r="E187" s="3">
        <v>42424.144863981302</v>
      </c>
      <c r="F187" s="3">
        <v>7.9045689105987504</v>
      </c>
      <c r="G187" s="3">
        <f t="shared" si="7"/>
        <v>4.4937150555466001</v>
      </c>
      <c r="H187" s="3">
        <f t="shared" si="8"/>
        <v>2.9002909293907593E-2</v>
      </c>
    </row>
    <row r="188" spans="1:8" x14ac:dyDescent="0.2">
      <c r="A188" t="s">
        <v>571</v>
      </c>
      <c r="B188" t="str">
        <f t="shared" si="6"/>
        <v>E</v>
      </c>
      <c r="C188" s="3">
        <v>32321.628000000001</v>
      </c>
      <c r="D188" s="3">
        <v>87.028999999999996</v>
      </c>
      <c r="E188" s="3">
        <v>31384.986597878698</v>
      </c>
      <c r="F188" s="3">
        <v>7.44817686080932</v>
      </c>
      <c r="G188" s="3">
        <f t="shared" si="7"/>
        <v>2.8978781703734176</v>
      </c>
      <c r="H188" s="3">
        <f t="shared" si="8"/>
        <v>8.558270071825852E-2</v>
      </c>
    </row>
    <row r="189" spans="1:8" x14ac:dyDescent="0.2">
      <c r="A189" t="s">
        <v>761</v>
      </c>
      <c r="B189" t="str">
        <f t="shared" si="6"/>
        <v>E</v>
      </c>
      <c r="C189" s="3">
        <v>44395.01</v>
      </c>
      <c r="D189" s="3">
        <v>155.75700000000001</v>
      </c>
      <c r="E189" s="3">
        <v>42408.769883548099</v>
      </c>
      <c r="F189" s="3">
        <v>7.8468611240386901</v>
      </c>
      <c r="G189" s="3">
        <f t="shared" si="7"/>
        <v>4.4740165988292446</v>
      </c>
      <c r="H189" s="3">
        <f t="shared" si="8"/>
        <v>5.0378866593724134E-2</v>
      </c>
    </row>
    <row r="190" spans="1:8" x14ac:dyDescent="0.2">
      <c r="A190" t="s">
        <v>151</v>
      </c>
      <c r="B190" t="str">
        <f t="shared" si="6"/>
        <v>E</v>
      </c>
      <c r="C190" s="3">
        <v>44821.786999999997</v>
      </c>
      <c r="D190" s="3">
        <v>193.65700000000001</v>
      </c>
      <c r="E190" s="3">
        <v>42843.139236352399</v>
      </c>
      <c r="F190" s="3">
        <v>8.6281061172485298</v>
      </c>
      <c r="G190" s="3">
        <f t="shared" si="7"/>
        <v>4.4144776370643086</v>
      </c>
      <c r="H190" s="3">
        <f t="shared" si="8"/>
        <v>4.4553546307381245E-2</v>
      </c>
    </row>
    <row r="191" spans="1:8" x14ac:dyDescent="0.2">
      <c r="A191" t="s">
        <v>830</v>
      </c>
      <c r="B191" t="str">
        <f t="shared" si="6"/>
        <v>E</v>
      </c>
      <c r="C191" s="3">
        <v>44081.906999999999</v>
      </c>
      <c r="D191" s="3">
        <v>870.57399999999996</v>
      </c>
      <c r="E191" s="3">
        <v>41695.496126767401</v>
      </c>
      <c r="F191" s="3">
        <v>9.1857340335845894</v>
      </c>
      <c r="G191" s="3">
        <f t="shared" si="7"/>
        <v>5.4135835666832621</v>
      </c>
      <c r="H191" s="3">
        <f t="shared" si="8"/>
        <v>1.055135351341137E-2</v>
      </c>
    </row>
    <row r="192" spans="1:8" x14ac:dyDescent="0.2">
      <c r="A192" t="s">
        <v>689</v>
      </c>
      <c r="B192" t="str">
        <f t="shared" si="6"/>
        <v>E</v>
      </c>
      <c r="C192" s="3">
        <v>36615.968999999997</v>
      </c>
      <c r="D192" s="3">
        <v>118.381</v>
      </c>
      <c r="E192" s="3">
        <v>35310.808530852199</v>
      </c>
      <c r="F192" s="3">
        <v>8.4976997375488192</v>
      </c>
      <c r="G192" s="3">
        <f t="shared" si="7"/>
        <v>3.564456997294811</v>
      </c>
      <c r="H192" s="3">
        <f t="shared" si="8"/>
        <v>7.1782631820552445E-2</v>
      </c>
    </row>
    <row r="193" spans="1:8" x14ac:dyDescent="0.2">
      <c r="A193" t="s">
        <v>175</v>
      </c>
      <c r="B193" t="str">
        <f t="shared" si="6"/>
        <v>E</v>
      </c>
      <c r="C193" s="3">
        <v>46237.334000000003</v>
      </c>
      <c r="D193" s="3">
        <v>134.94200000000001</v>
      </c>
      <c r="E193" s="3">
        <v>44250.155680740201</v>
      </c>
      <c r="F193" s="3">
        <v>8.4820709228515607</v>
      </c>
      <c r="G193" s="3">
        <f t="shared" si="7"/>
        <v>4.2977787587402885</v>
      </c>
      <c r="H193" s="3">
        <f t="shared" si="8"/>
        <v>6.2857160282577401E-2</v>
      </c>
    </row>
    <row r="194" spans="1:8" x14ac:dyDescent="0.2">
      <c r="A194" t="s">
        <v>392</v>
      </c>
      <c r="B194" t="str">
        <f t="shared" si="6"/>
        <v>E</v>
      </c>
      <c r="C194" s="3">
        <v>44094.673999999999</v>
      </c>
      <c r="D194" s="3">
        <v>1036.4939999999999</v>
      </c>
      <c r="E194" s="3">
        <v>42118.092274540097</v>
      </c>
      <c r="F194" s="3">
        <v>7.9648859500885001</v>
      </c>
      <c r="G194" s="3">
        <f t="shared" si="7"/>
        <v>4.4825860952275152</v>
      </c>
      <c r="H194" s="3">
        <f t="shared" si="8"/>
        <v>7.6844496447528885E-3</v>
      </c>
    </row>
    <row r="195" spans="1:8" x14ac:dyDescent="0.2">
      <c r="A195" t="s">
        <v>635</v>
      </c>
      <c r="B195" t="str">
        <f t="shared" si="6"/>
        <v>E</v>
      </c>
      <c r="C195" s="3">
        <v>36552.175000000003</v>
      </c>
      <c r="D195" s="3">
        <v>117.26600000000001</v>
      </c>
      <c r="E195" s="3">
        <v>35148.701171000197</v>
      </c>
      <c r="F195" s="3">
        <v>7.7037031650543204</v>
      </c>
      <c r="G195" s="3">
        <f t="shared" si="7"/>
        <v>3.8396451893760242</v>
      </c>
      <c r="H195" s="3">
        <f t="shared" si="8"/>
        <v>6.5694260613087516E-2</v>
      </c>
    </row>
    <row r="196" spans="1:8" x14ac:dyDescent="0.2">
      <c r="A196" t="s">
        <v>318</v>
      </c>
      <c r="B196" t="str">
        <f t="shared" ref="B196:B259" si="9">LEFT(A196,1)</f>
        <v>E</v>
      </c>
      <c r="C196" s="3">
        <v>45371.415999999997</v>
      </c>
      <c r="D196" s="3">
        <v>144.35</v>
      </c>
      <c r="E196" s="3">
        <v>42892.1746281757</v>
      </c>
      <c r="F196" s="3">
        <v>7.3483462333679199</v>
      </c>
      <c r="G196" s="3">
        <f t="shared" ref="G196:G259" si="10">(C196-E196)*100/C196</f>
        <v>5.4643244368311032</v>
      </c>
      <c r="H196" s="3">
        <f t="shared" ref="H196:H259" si="11">F196/D196</f>
        <v>5.0906451218343751E-2</v>
      </c>
    </row>
    <row r="197" spans="1:8" x14ac:dyDescent="0.2">
      <c r="A197" t="s">
        <v>682</v>
      </c>
      <c r="B197" t="str">
        <f t="shared" si="9"/>
        <v>E</v>
      </c>
      <c r="C197" s="3">
        <v>32172.527999999998</v>
      </c>
      <c r="D197" s="3">
        <v>29.821999999999999</v>
      </c>
      <c r="E197" s="3">
        <v>31349.072793654701</v>
      </c>
      <c r="F197" s="3">
        <v>8.6146278381347603</v>
      </c>
      <c r="G197" s="3">
        <f t="shared" si="10"/>
        <v>2.5594979864351894</v>
      </c>
      <c r="H197" s="3">
        <f t="shared" si="11"/>
        <v>0.28886821266631213</v>
      </c>
    </row>
    <row r="198" spans="1:8" x14ac:dyDescent="0.2">
      <c r="A198" t="s">
        <v>60</v>
      </c>
      <c r="B198" t="str">
        <f t="shared" si="9"/>
        <v>E</v>
      </c>
      <c r="C198" s="3">
        <v>45285.063999999998</v>
      </c>
      <c r="D198" s="3">
        <v>194.249</v>
      </c>
      <c r="E198" s="3">
        <v>43760.266873199304</v>
      </c>
      <c r="F198" s="3">
        <v>9.0770339965820295</v>
      </c>
      <c r="G198" s="3">
        <f t="shared" si="10"/>
        <v>3.3671082518525202</v>
      </c>
      <c r="H198" s="3">
        <f t="shared" si="11"/>
        <v>4.6728858303425137E-2</v>
      </c>
    </row>
    <row r="199" spans="1:8" x14ac:dyDescent="0.2">
      <c r="A199" t="s">
        <v>288</v>
      </c>
      <c r="B199" t="str">
        <f t="shared" si="9"/>
        <v>E</v>
      </c>
      <c r="C199" s="3">
        <v>37182.105000000003</v>
      </c>
      <c r="D199" s="3">
        <v>118.999</v>
      </c>
      <c r="E199" s="3">
        <v>36126.7205508146</v>
      </c>
      <c r="F199" s="3">
        <v>8.1468250751495308</v>
      </c>
      <c r="G199" s="3">
        <f t="shared" si="10"/>
        <v>2.8384203884782835</v>
      </c>
      <c r="H199" s="3">
        <f t="shared" si="11"/>
        <v>6.8461290222182794E-2</v>
      </c>
    </row>
    <row r="200" spans="1:8" x14ac:dyDescent="0.2">
      <c r="A200" t="s">
        <v>526</v>
      </c>
      <c r="B200" t="str">
        <f t="shared" si="9"/>
        <v>E</v>
      </c>
      <c r="C200" s="3">
        <v>36048.506000000001</v>
      </c>
      <c r="D200" s="3">
        <v>127.074</v>
      </c>
      <c r="E200" s="3">
        <v>34747.819421164902</v>
      </c>
      <c r="F200" s="3">
        <v>8.1646142005920392</v>
      </c>
      <c r="G200" s="3">
        <f t="shared" si="10"/>
        <v>3.608156684316123</v>
      </c>
      <c r="H200" s="3">
        <f t="shared" si="11"/>
        <v>6.4250863281175061E-2</v>
      </c>
    </row>
    <row r="201" spans="1:8" x14ac:dyDescent="0.2">
      <c r="A201" t="s">
        <v>699</v>
      </c>
      <c r="B201" t="str">
        <f t="shared" si="9"/>
        <v>E</v>
      </c>
      <c r="C201" s="3">
        <v>36281.697999999997</v>
      </c>
      <c r="D201" s="3">
        <v>119.973</v>
      </c>
      <c r="E201" s="3">
        <v>35106.888154340901</v>
      </c>
      <c r="F201" s="3">
        <v>7.8621587753295898</v>
      </c>
      <c r="G201" s="3">
        <f t="shared" si="10"/>
        <v>3.2380233297214924</v>
      </c>
      <c r="H201" s="3">
        <f t="shared" si="11"/>
        <v>6.5532734659711683E-2</v>
      </c>
    </row>
    <row r="202" spans="1:8" x14ac:dyDescent="0.2">
      <c r="A202" t="s">
        <v>552</v>
      </c>
      <c r="B202" t="str">
        <f t="shared" si="9"/>
        <v>E</v>
      </c>
      <c r="C202" s="3">
        <v>32780.165000000001</v>
      </c>
      <c r="D202" s="3">
        <v>19.783000000000001</v>
      </c>
      <c r="E202" s="3">
        <v>31868.713343348401</v>
      </c>
      <c r="F202" s="3">
        <v>8.6090919971465993</v>
      </c>
      <c r="G202" s="3">
        <f t="shared" si="10"/>
        <v>2.7804974644014129</v>
      </c>
      <c r="H202" s="3">
        <f t="shared" si="11"/>
        <v>0.43517626230332096</v>
      </c>
    </row>
    <row r="203" spans="1:8" x14ac:dyDescent="0.2">
      <c r="A203" t="s">
        <v>603</v>
      </c>
      <c r="B203" t="str">
        <f t="shared" si="9"/>
        <v>E</v>
      </c>
      <c r="C203" s="3">
        <v>44110.373</v>
      </c>
      <c r="D203" s="3">
        <v>155.66200000000001</v>
      </c>
      <c r="E203" s="3">
        <v>42146.986739654902</v>
      </c>
      <c r="F203" s="3">
        <v>8.0239520072936994</v>
      </c>
      <c r="G203" s="3">
        <f t="shared" si="10"/>
        <v>4.4510760776044629</v>
      </c>
      <c r="H203" s="3">
        <f t="shared" si="11"/>
        <v>5.1547275554044654E-2</v>
      </c>
    </row>
    <row r="204" spans="1:8" x14ac:dyDescent="0.2">
      <c r="A204" t="s">
        <v>777</v>
      </c>
      <c r="B204" t="str">
        <f t="shared" si="9"/>
        <v>E</v>
      </c>
      <c r="C204" s="3">
        <v>44500.213000000003</v>
      </c>
      <c r="D204" s="3">
        <v>230.74799999999999</v>
      </c>
      <c r="E204" s="3">
        <v>42745.4520451711</v>
      </c>
      <c r="F204" s="3">
        <v>9.2266108989715505</v>
      </c>
      <c r="G204" s="3">
        <f t="shared" si="10"/>
        <v>3.9432641700589244</v>
      </c>
      <c r="H204" s="3">
        <f t="shared" si="11"/>
        <v>3.9985659242860398E-2</v>
      </c>
    </row>
    <row r="205" spans="1:8" x14ac:dyDescent="0.2">
      <c r="A205" t="s">
        <v>869</v>
      </c>
      <c r="B205" t="str">
        <f t="shared" si="9"/>
        <v>E</v>
      </c>
      <c r="C205" s="3">
        <v>36311.012999999999</v>
      </c>
      <c r="D205" s="3">
        <v>96.459000000000003</v>
      </c>
      <c r="E205" s="3">
        <v>35199.317720525003</v>
      </c>
      <c r="F205" s="3">
        <v>9.6138076782226491</v>
      </c>
      <c r="G205" s="3">
        <f t="shared" si="10"/>
        <v>3.0615925792954219</v>
      </c>
      <c r="H205" s="3">
        <f t="shared" si="11"/>
        <v>9.9667295723806476E-2</v>
      </c>
    </row>
    <row r="206" spans="1:8" x14ac:dyDescent="0.2">
      <c r="A206" t="s">
        <v>372</v>
      </c>
      <c r="B206" t="str">
        <f t="shared" si="9"/>
        <v>E</v>
      </c>
      <c r="C206" s="3">
        <v>44214.96</v>
      </c>
      <c r="D206" s="3">
        <v>382.233</v>
      </c>
      <c r="E206" s="3">
        <v>42242.997514110197</v>
      </c>
      <c r="F206" s="3">
        <v>8.6707761287689191</v>
      </c>
      <c r="G206" s="3">
        <f t="shared" si="10"/>
        <v>4.4599440684551164</v>
      </c>
      <c r="H206" s="3">
        <f t="shared" si="11"/>
        <v>2.2684530453333226E-2</v>
      </c>
    </row>
    <row r="207" spans="1:8" x14ac:dyDescent="0.2">
      <c r="A207" t="s">
        <v>415</v>
      </c>
      <c r="B207" t="str">
        <f t="shared" si="9"/>
        <v>E</v>
      </c>
      <c r="C207" s="3">
        <v>44759.008000000002</v>
      </c>
      <c r="D207" s="3">
        <v>210.91499999999999</v>
      </c>
      <c r="E207" s="3">
        <v>43153.601774227303</v>
      </c>
      <c r="F207" s="3">
        <v>9.4384508132934499</v>
      </c>
      <c r="G207" s="3">
        <f t="shared" si="10"/>
        <v>3.5867779414876626</v>
      </c>
      <c r="H207" s="3">
        <f t="shared" si="11"/>
        <v>4.4750021635698981E-2</v>
      </c>
    </row>
    <row r="208" spans="1:8" x14ac:dyDescent="0.2">
      <c r="A208" t="s">
        <v>486</v>
      </c>
      <c r="B208" t="str">
        <f t="shared" si="9"/>
        <v>E</v>
      </c>
      <c r="C208" s="3">
        <v>36332.567000000003</v>
      </c>
      <c r="D208" s="3">
        <v>107.884</v>
      </c>
      <c r="E208" s="3">
        <v>35383.763436897301</v>
      </c>
      <c r="F208" s="3">
        <v>9.9763498306274396</v>
      </c>
      <c r="G208" s="3">
        <f t="shared" si="10"/>
        <v>2.6114410333371199</v>
      </c>
      <c r="H208" s="3">
        <f t="shared" si="11"/>
        <v>9.2472932322007331E-2</v>
      </c>
    </row>
    <row r="209" spans="1:8" x14ac:dyDescent="0.2">
      <c r="A209" t="s">
        <v>479</v>
      </c>
      <c r="B209" t="str">
        <f t="shared" si="9"/>
        <v>E</v>
      </c>
      <c r="C209" s="3">
        <v>31579.339</v>
      </c>
      <c r="D209" s="3">
        <v>14.805</v>
      </c>
      <c r="E209" s="3">
        <v>30761.968207792801</v>
      </c>
      <c r="F209" s="3">
        <v>8.9306797981262207</v>
      </c>
      <c r="G209" s="3">
        <f t="shared" si="10"/>
        <v>2.5883087426472069</v>
      </c>
      <c r="H209" s="3">
        <f t="shared" si="11"/>
        <v>0.60322051996799875</v>
      </c>
    </row>
    <row r="210" spans="1:8" x14ac:dyDescent="0.2">
      <c r="A210" t="s">
        <v>561</v>
      </c>
      <c r="B210" t="str">
        <f t="shared" si="9"/>
        <v>E</v>
      </c>
      <c r="C210" s="3">
        <v>36097.536</v>
      </c>
      <c r="D210" s="3">
        <v>60.097000000000001</v>
      </c>
      <c r="E210" s="3">
        <v>35159.671311455597</v>
      </c>
      <c r="F210" s="3">
        <v>9.2002201080322195</v>
      </c>
      <c r="G210" s="3">
        <f t="shared" si="10"/>
        <v>2.5981404618431663</v>
      </c>
      <c r="H210" s="3">
        <f t="shared" si="11"/>
        <v>0.15308950709739619</v>
      </c>
    </row>
    <row r="211" spans="1:8" x14ac:dyDescent="0.2">
      <c r="A211" t="s">
        <v>134</v>
      </c>
      <c r="B211" t="str">
        <f t="shared" si="9"/>
        <v>E</v>
      </c>
      <c r="C211" s="3">
        <v>45778.506000000001</v>
      </c>
      <c r="D211" s="3">
        <v>127.51</v>
      </c>
      <c r="E211" s="3">
        <v>43993.010516666902</v>
      </c>
      <c r="F211" s="3">
        <v>9.1335341930389404</v>
      </c>
      <c r="G211" s="3">
        <f t="shared" si="10"/>
        <v>3.900292166225563</v>
      </c>
      <c r="H211" s="3">
        <f t="shared" si="11"/>
        <v>7.1629944263500431E-2</v>
      </c>
    </row>
    <row r="212" spans="1:8" x14ac:dyDescent="0.2">
      <c r="A212" t="s">
        <v>475</v>
      </c>
      <c r="B212" t="str">
        <f t="shared" si="9"/>
        <v>E</v>
      </c>
      <c r="C212" s="3">
        <v>31436.856</v>
      </c>
      <c r="D212" s="3">
        <v>9.1449999999999996</v>
      </c>
      <c r="E212" s="3">
        <v>30634.680649129899</v>
      </c>
      <c r="F212" s="3">
        <v>9.5134460926055908</v>
      </c>
      <c r="G212" s="3">
        <f t="shared" si="10"/>
        <v>2.5517034873655953</v>
      </c>
      <c r="H212" s="3">
        <f t="shared" si="11"/>
        <v>1.0402893485626672</v>
      </c>
    </row>
    <row r="213" spans="1:8" x14ac:dyDescent="0.2">
      <c r="A213" t="s">
        <v>425</v>
      </c>
      <c r="B213" t="str">
        <f t="shared" si="9"/>
        <v>E</v>
      </c>
      <c r="C213" s="3">
        <v>36272.277000000002</v>
      </c>
      <c r="D213" s="3">
        <v>69.334000000000003</v>
      </c>
      <c r="E213" s="3">
        <v>35130.337050632501</v>
      </c>
      <c r="F213" s="3">
        <v>8.7397780418395996</v>
      </c>
      <c r="G213" s="3">
        <f t="shared" si="10"/>
        <v>3.1482444550351798</v>
      </c>
      <c r="H213" s="3">
        <f t="shared" si="11"/>
        <v>0.12605327893731214</v>
      </c>
    </row>
    <row r="214" spans="1:8" x14ac:dyDescent="0.2">
      <c r="A214" t="s">
        <v>368</v>
      </c>
      <c r="B214" t="str">
        <f t="shared" si="9"/>
        <v>E</v>
      </c>
      <c r="C214" s="3">
        <v>32520.047999999999</v>
      </c>
      <c r="D214" s="3">
        <v>5.7530000000000001</v>
      </c>
      <c r="E214" s="3">
        <v>31744.634075885398</v>
      </c>
      <c r="F214" s="3">
        <v>9.7803199291229195</v>
      </c>
      <c r="G214" s="3">
        <f t="shared" si="10"/>
        <v>2.3844181414326338</v>
      </c>
      <c r="H214" s="3">
        <f t="shared" si="11"/>
        <v>1.7000382285977611</v>
      </c>
    </row>
    <row r="215" spans="1:8" x14ac:dyDescent="0.2">
      <c r="A215" t="s">
        <v>386</v>
      </c>
      <c r="B215" t="str">
        <f t="shared" si="9"/>
        <v>E</v>
      </c>
      <c r="C215" s="3">
        <v>31653.145</v>
      </c>
      <c r="D215" s="3">
        <v>2.9409999999999998</v>
      </c>
      <c r="E215" s="3">
        <v>30839.962037306901</v>
      </c>
      <c r="F215" s="3">
        <v>9.3343789577484095</v>
      </c>
      <c r="G215" s="3">
        <f t="shared" si="10"/>
        <v>2.5690431794158193</v>
      </c>
      <c r="H215" s="3">
        <f t="shared" si="11"/>
        <v>3.1738792783911629</v>
      </c>
    </row>
    <row r="216" spans="1:8" x14ac:dyDescent="0.2">
      <c r="A216" t="s">
        <v>759</v>
      </c>
      <c r="B216" t="str">
        <f t="shared" si="9"/>
        <v>E</v>
      </c>
      <c r="C216" s="3">
        <v>31420.073</v>
      </c>
      <c r="D216" s="3">
        <v>4.1139999999999999</v>
      </c>
      <c r="E216" s="3">
        <v>30609.1789547923</v>
      </c>
      <c r="F216" s="3">
        <v>9.3697600364685005</v>
      </c>
      <c r="G216" s="3">
        <f t="shared" si="10"/>
        <v>2.5808152807528497</v>
      </c>
      <c r="H216" s="3">
        <f t="shared" si="11"/>
        <v>2.2775303929189357</v>
      </c>
    </row>
    <row r="217" spans="1:8" x14ac:dyDescent="0.2">
      <c r="A217" t="s">
        <v>957</v>
      </c>
      <c r="B217" t="str">
        <f t="shared" si="9"/>
        <v>E</v>
      </c>
      <c r="C217" s="3">
        <v>30182.185000000001</v>
      </c>
      <c r="D217" s="3">
        <v>5.2809999999999997</v>
      </c>
      <c r="E217" s="3">
        <v>29585.936629584699</v>
      </c>
      <c r="F217" s="3">
        <v>9.5938680171966499</v>
      </c>
      <c r="G217" s="3">
        <f t="shared" si="10"/>
        <v>1.9754976997699201</v>
      </c>
      <c r="H217" s="3">
        <f t="shared" si="11"/>
        <v>1.8166763903042322</v>
      </c>
    </row>
    <row r="218" spans="1:8" x14ac:dyDescent="0.2">
      <c r="A218" t="s">
        <v>659</v>
      </c>
      <c r="B218" t="str">
        <f t="shared" si="9"/>
        <v>E</v>
      </c>
      <c r="C218" s="3">
        <v>37748.821000000004</v>
      </c>
      <c r="D218" s="3">
        <v>61.914000000000001</v>
      </c>
      <c r="E218" s="3">
        <v>36829.883065503098</v>
      </c>
      <c r="F218" s="3">
        <v>10.1189887523651</v>
      </c>
      <c r="G218" s="3">
        <f t="shared" si="10"/>
        <v>2.434348703226799</v>
      </c>
      <c r="H218" s="3">
        <f t="shared" si="11"/>
        <v>0.16343619782868332</v>
      </c>
    </row>
    <row r="219" spans="1:8" x14ac:dyDescent="0.2">
      <c r="A219" t="s">
        <v>848</v>
      </c>
      <c r="B219" t="str">
        <f t="shared" si="9"/>
        <v>E</v>
      </c>
      <c r="C219" s="3">
        <v>31246.651000000002</v>
      </c>
      <c r="D219" s="3">
        <v>4.8109999999999999</v>
      </c>
      <c r="E219" s="3">
        <v>30680.477147084501</v>
      </c>
      <c r="F219" s="3">
        <v>9.44227695465087</v>
      </c>
      <c r="G219" s="3">
        <f t="shared" si="10"/>
        <v>1.8119505124421202</v>
      </c>
      <c r="H219" s="3">
        <f t="shared" si="11"/>
        <v>1.9626433079714967</v>
      </c>
    </row>
    <row r="220" spans="1:8" x14ac:dyDescent="0.2">
      <c r="A220" t="s">
        <v>937</v>
      </c>
      <c r="B220" t="str">
        <f t="shared" si="9"/>
        <v>E</v>
      </c>
      <c r="C220" s="3">
        <v>30875.171999999999</v>
      </c>
      <c r="D220" s="3">
        <v>3.1040000000000001</v>
      </c>
      <c r="E220" s="3">
        <v>30122.955224336401</v>
      </c>
      <c r="F220" s="3">
        <v>8.6764161586761404</v>
      </c>
      <c r="G220" s="3">
        <f t="shared" si="10"/>
        <v>2.4363160654249869</v>
      </c>
      <c r="H220" s="3">
        <f t="shared" si="11"/>
        <v>2.7952371645219523</v>
      </c>
    </row>
    <row r="221" spans="1:8" x14ac:dyDescent="0.2">
      <c r="A221" t="s">
        <v>211</v>
      </c>
      <c r="B221" t="str">
        <f t="shared" si="9"/>
        <v>E</v>
      </c>
      <c r="C221" s="3">
        <v>36738.035000000003</v>
      </c>
      <c r="D221" s="3">
        <v>23.972000000000001</v>
      </c>
      <c r="E221" s="3">
        <v>35734.371139455201</v>
      </c>
      <c r="F221" s="3">
        <v>11.370022058486899</v>
      </c>
      <c r="G221" s="3">
        <f t="shared" si="10"/>
        <v>2.7319475865946625</v>
      </c>
      <c r="H221" s="3">
        <f t="shared" si="11"/>
        <v>0.47430427409005921</v>
      </c>
    </row>
    <row r="222" spans="1:8" x14ac:dyDescent="0.2">
      <c r="A222" t="s">
        <v>859</v>
      </c>
      <c r="B222" t="str">
        <f t="shared" si="9"/>
        <v>E</v>
      </c>
      <c r="C222" s="3">
        <v>32398.697</v>
      </c>
      <c r="D222" s="3">
        <v>1.966</v>
      </c>
      <c r="E222" s="3">
        <v>31758.8506448546</v>
      </c>
      <c r="F222" s="3">
        <v>9.8774321079254097</v>
      </c>
      <c r="G222" s="3">
        <f t="shared" si="10"/>
        <v>1.9749138526941394</v>
      </c>
      <c r="H222" s="3">
        <f t="shared" si="11"/>
        <v>5.0241261993516835</v>
      </c>
    </row>
    <row r="223" spans="1:8" x14ac:dyDescent="0.2">
      <c r="A223" t="s">
        <v>170</v>
      </c>
      <c r="B223" t="str">
        <f t="shared" si="9"/>
        <v>E</v>
      </c>
      <c r="C223" s="3">
        <v>43927.934999999998</v>
      </c>
      <c r="D223" s="3">
        <v>145.619</v>
      </c>
      <c r="E223" s="3">
        <v>42431.913847202297</v>
      </c>
      <c r="F223" s="3">
        <v>9.58886671066284</v>
      </c>
      <c r="G223" s="3">
        <f t="shared" si="10"/>
        <v>3.4056259480389888</v>
      </c>
      <c r="H223" s="3">
        <f t="shared" si="11"/>
        <v>6.5849008101022802E-2</v>
      </c>
    </row>
    <row r="224" spans="1:8" x14ac:dyDescent="0.2">
      <c r="A224" t="s">
        <v>569</v>
      </c>
      <c r="B224" t="str">
        <f t="shared" si="9"/>
        <v>E</v>
      </c>
      <c r="C224" s="3">
        <v>43926.843999999997</v>
      </c>
      <c r="D224" s="3">
        <v>165.852</v>
      </c>
      <c r="E224" s="3">
        <v>42527.0622879414</v>
      </c>
      <c r="F224" s="3">
        <v>9.0071752071380597</v>
      </c>
      <c r="G224" s="3">
        <f t="shared" si="10"/>
        <v>3.1866202635877894</v>
      </c>
      <c r="H224" s="3">
        <f t="shared" si="11"/>
        <v>5.4308511245797816E-2</v>
      </c>
    </row>
    <row r="225" spans="1:8" x14ac:dyDescent="0.2">
      <c r="A225" t="s">
        <v>466</v>
      </c>
      <c r="B225" t="str">
        <f t="shared" si="9"/>
        <v>E</v>
      </c>
      <c r="C225" s="3">
        <v>36345.571000000004</v>
      </c>
      <c r="D225" s="3">
        <v>25.14</v>
      </c>
      <c r="E225" s="3">
        <v>35396.322849823599</v>
      </c>
      <c r="F225" s="3">
        <v>11.269394159317001</v>
      </c>
      <c r="G225" s="3">
        <f t="shared" si="10"/>
        <v>2.6117299138770029</v>
      </c>
      <c r="H225" s="3">
        <f t="shared" si="11"/>
        <v>0.44826547968643599</v>
      </c>
    </row>
    <row r="226" spans="1:8" x14ac:dyDescent="0.2">
      <c r="A226" t="s">
        <v>188</v>
      </c>
      <c r="B226" t="str">
        <f t="shared" si="9"/>
        <v>E</v>
      </c>
      <c r="C226" s="3">
        <v>35783.781000000003</v>
      </c>
      <c r="D226" s="3">
        <v>41.679000000000002</v>
      </c>
      <c r="E226" s="3">
        <v>34635.726363874499</v>
      </c>
      <c r="F226" s="3">
        <v>11.5892589092254</v>
      </c>
      <c r="G226" s="3">
        <f t="shared" si="10"/>
        <v>3.2083100333234871</v>
      </c>
      <c r="H226" s="3">
        <f t="shared" si="11"/>
        <v>0.27805990808861536</v>
      </c>
    </row>
    <row r="227" spans="1:8" x14ac:dyDescent="0.2">
      <c r="A227" t="s">
        <v>118</v>
      </c>
      <c r="B227" t="str">
        <f t="shared" si="9"/>
        <v>E</v>
      </c>
      <c r="C227" s="3">
        <v>35814.923999999999</v>
      </c>
      <c r="D227" s="3">
        <v>27.72</v>
      </c>
      <c r="E227" s="3">
        <v>34604.324517306399</v>
      </c>
      <c r="F227" s="3">
        <v>11.0381298065185</v>
      </c>
      <c r="G227" s="3">
        <f t="shared" si="10"/>
        <v>3.3801537110440338</v>
      </c>
      <c r="H227" s="3">
        <f t="shared" si="11"/>
        <v>0.39820093097108589</v>
      </c>
    </row>
    <row r="228" spans="1:8" x14ac:dyDescent="0.2">
      <c r="A228" t="s">
        <v>467</v>
      </c>
      <c r="B228" t="str">
        <f t="shared" si="9"/>
        <v>E</v>
      </c>
      <c r="C228" s="3">
        <v>36927.245000000003</v>
      </c>
      <c r="D228" s="3">
        <v>29.67</v>
      </c>
      <c r="E228" s="3">
        <v>36017.9625066308</v>
      </c>
      <c r="F228" s="3">
        <v>10.7188401222229</v>
      </c>
      <c r="G228" s="3">
        <f t="shared" si="10"/>
        <v>2.4623621214341949</v>
      </c>
      <c r="H228" s="3">
        <f t="shared" si="11"/>
        <v>0.36126862562261208</v>
      </c>
    </row>
    <row r="229" spans="1:8" x14ac:dyDescent="0.2">
      <c r="A229" t="s">
        <v>733</v>
      </c>
      <c r="B229" t="str">
        <f t="shared" si="9"/>
        <v>E</v>
      </c>
      <c r="C229" s="3">
        <v>44066.15</v>
      </c>
      <c r="D229" s="3">
        <v>140.14699999999999</v>
      </c>
      <c r="E229" s="3">
        <v>42203.880703225601</v>
      </c>
      <c r="F229" s="3">
        <v>10.221783876419</v>
      </c>
      <c r="G229" s="3">
        <f t="shared" si="10"/>
        <v>4.2260766978154445</v>
      </c>
      <c r="H229" s="3">
        <f t="shared" si="11"/>
        <v>7.29361590074636E-2</v>
      </c>
    </row>
    <row r="230" spans="1:8" x14ac:dyDescent="0.2">
      <c r="A230" t="s">
        <v>490</v>
      </c>
      <c r="B230" t="str">
        <f t="shared" si="9"/>
        <v>E</v>
      </c>
      <c r="C230" s="3">
        <v>31540.522000000001</v>
      </c>
      <c r="D230" s="3">
        <v>1.6359999999999999</v>
      </c>
      <c r="E230" s="3">
        <v>30875.430837133801</v>
      </c>
      <c r="F230" s="3">
        <v>3.5744268894195499</v>
      </c>
      <c r="G230" s="3">
        <f t="shared" si="10"/>
        <v>2.1086878741772241</v>
      </c>
      <c r="H230" s="3">
        <f t="shared" si="11"/>
        <v>2.1848575118701405</v>
      </c>
    </row>
    <row r="231" spans="1:8" x14ac:dyDescent="0.2">
      <c r="A231" t="s">
        <v>783</v>
      </c>
      <c r="B231" t="str">
        <f t="shared" si="9"/>
        <v>E</v>
      </c>
      <c r="C231" s="3">
        <v>36869.33</v>
      </c>
      <c r="D231" s="3">
        <v>29.076000000000001</v>
      </c>
      <c r="E231" s="3">
        <v>36050.356687669599</v>
      </c>
      <c r="F231" s="3">
        <v>11.9419829845428</v>
      </c>
      <c r="G231" s="3">
        <f t="shared" si="10"/>
        <v>2.2212861267899444</v>
      </c>
      <c r="H231" s="3">
        <f t="shared" si="11"/>
        <v>0.41071615712418491</v>
      </c>
    </row>
    <row r="232" spans="1:8" x14ac:dyDescent="0.2">
      <c r="A232" t="s">
        <v>83</v>
      </c>
      <c r="B232" t="str">
        <f t="shared" si="9"/>
        <v>E</v>
      </c>
      <c r="C232" s="3">
        <v>44234.283000000003</v>
      </c>
      <c r="D232" s="3">
        <v>78.058999999999997</v>
      </c>
      <c r="E232" s="3">
        <v>42514.983111323403</v>
      </c>
      <c r="F232" s="3">
        <v>12.00368475914</v>
      </c>
      <c r="G232" s="3">
        <f t="shared" si="10"/>
        <v>3.8868040173197786</v>
      </c>
      <c r="H232" s="3">
        <f t="shared" si="11"/>
        <v>0.15377707579061992</v>
      </c>
    </row>
    <row r="233" spans="1:8" x14ac:dyDescent="0.2">
      <c r="A233" t="s">
        <v>189</v>
      </c>
      <c r="B233" t="str">
        <f t="shared" si="9"/>
        <v>E</v>
      </c>
      <c r="C233" s="3">
        <v>43594.606</v>
      </c>
      <c r="D233" s="3">
        <v>135.38499999999999</v>
      </c>
      <c r="E233" s="3">
        <v>41714.221859286401</v>
      </c>
      <c r="F233" s="3">
        <v>12.8512139320373</v>
      </c>
      <c r="G233" s="3">
        <f t="shared" si="10"/>
        <v>4.3133412897769938</v>
      </c>
      <c r="H233" s="3">
        <f t="shared" si="11"/>
        <v>9.4923469601782329E-2</v>
      </c>
    </row>
    <row r="234" spans="1:8" x14ac:dyDescent="0.2">
      <c r="A234" t="s">
        <v>7</v>
      </c>
      <c r="B234" t="str">
        <f t="shared" si="9"/>
        <v>E</v>
      </c>
      <c r="C234" s="3">
        <v>33604.286999999997</v>
      </c>
      <c r="D234" s="3">
        <v>0.90500000000000003</v>
      </c>
      <c r="E234" s="3">
        <v>32777.633772331603</v>
      </c>
      <c r="F234" s="3">
        <v>3.6768541336059499</v>
      </c>
      <c r="G234" s="3">
        <f t="shared" si="10"/>
        <v>2.4599635983004009</v>
      </c>
      <c r="H234" s="3">
        <f t="shared" si="11"/>
        <v>4.0628222470783975</v>
      </c>
    </row>
    <row r="235" spans="1:8" x14ac:dyDescent="0.2">
      <c r="A235" t="s">
        <v>950</v>
      </c>
      <c r="B235" t="str">
        <f t="shared" si="9"/>
        <v>E</v>
      </c>
      <c r="C235" s="3">
        <v>32856.684999999998</v>
      </c>
      <c r="D235" s="3">
        <v>0.71599999999999997</v>
      </c>
      <c r="E235" s="3">
        <v>32285.1909889913</v>
      </c>
      <c r="F235" s="3">
        <v>3.8811988830566402</v>
      </c>
      <c r="G235" s="3">
        <f t="shared" si="10"/>
        <v>1.7393538362397098</v>
      </c>
      <c r="H235" s="3">
        <f t="shared" si="11"/>
        <v>5.4206688310846936</v>
      </c>
    </row>
    <row r="236" spans="1:8" x14ac:dyDescent="0.2">
      <c r="A236" t="s">
        <v>263</v>
      </c>
      <c r="B236" t="str">
        <f t="shared" si="9"/>
        <v>E</v>
      </c>
      <c r="C236" s="3">
        <v>37623.993999999999</v>
      </c>
      <c r="D236" s="3">
        <v>3.0089999999999999</v>
      </c>
      <c r="E236" s="3">
        <v>36801.359075824199</v>
      </c>
      <c r="F236" s="3">
        <v>6.3155341148376403</v>
      </c>
      <c r="G236" s="3">
        <f t="shared" si="10"/>
        <v>2.1864635747491343</v>
      </c>
      <c r="H236" s="3">
        <f t="shared" si="11"/>
        <v>2.0988813940969226</v>
      </c>
    </row>
    <row r="237" spans="1:8" x14ac:dyDescent="0.2">
      <c r="A237" t="s">
        <v>267</v>
      </c>
      <c r="B237" t="str">
        <f t="shared" si="9"/>
        <v>E</v>
      </c>
      <c r="C237" s="3">
        <v>32775.826999999997</v>
      </c>
      <c r="D237" s="3">
        <v>5.2119999999999997</v>
      </c>
      <c r="E237" s="3">
        <v>32045.199560367801</v>
      </c>
      <c r="F237" s="3">
        <v>3.4908461570739702</v>
      </c>
      <c r="G237" s="3">
        <f t="shared" si="10"/>
        <v>2.2291655360281131</v>
      </c>
      <c r="H237" s="3">
        <f t="shared" si="11"/>
        <v>0.66977094341403887</v>
      </c>
    </row>
    <row r="238" spans="1:8" x14ac:dyDescent="0.2">
      <c r="A238" t="s">
        <v>101</v>
      </c>
      <c r="B238" t="str">
        <f t="shared" si="9"/>
        <v>E</v>
      </c>
      <c r="C238" s="3">
        <v>36924.091999999997</v>
      </c>
      <c r="D238" s="3">
        <v>2.2050000000000001</v>
      </c>
      <c r="E238" s="3">
        <v>36149.478146135101</v>
      </c>
      <c r="F238" s="3">
        <v>4.42396712303161</v>
      </c>
      <c r="G238" s="3">
        <f t="shared" si="10"/>
        <v>2.0978548473579139</v>
      </c>
      <c r="H238" s="3">
        <f t="shared" si="11"/>
        <v>2.0063342961594604</v>
      </c>
    </row>
    <row r="239" spans="1:8" x14ac:dyDescent="0.2">
      <c r="A239" t="s">
        <v>978</v>
      </c>
      <c r="B239" t="str">
        <f t="shared" si="9"/>
        <v>E</v>
      </c>
      <c r="C239" s="3">
        <v>31205.66</v>
      </c>
      <c r="D239" s="3">
        <v>0.84499999999999997</v>
      </c>
      <c r="E239" s="3">
        <v>30475.6353084535</v>
      </c>
      <c r="F239" s="3">
        <v>3.6574971675872798</v>
      </c>
      <c r="G239" s="3">
        <f t="shared" si="10"/>
        <v>2.339398338463277</v>
      </c>
      <c r="H239" s="3">
        <f t="shared" si="11"/>
        <v>4.3283990148961893</v>
      </c>
    </row>
    <row r="240" spans="1:8" x14ac:dyDescent="0.2">
      <c r="A240" t="s">
        <v>179</v>
      </c>
      <c r="B240" t="str">
        <f t="shared" si="9"/>
        <v>E</v>
      </c>
      <c r="C240" s="3">
        <v>31007.86</v>
      </c>
      <c r="D240" s="3">
        <v>1.7909999999999999</v>
      </c>
      <c r="E240" s="3">
        <v>30099.283563535701</v>
      </c>
      <c r="F240" s="3">
        <v>3.62980604171752</v>
      </c>
      <c r="G240" s="3">
        <f t="shared" si="10"/>
        <v>2.9301487960288135</v>
      </c>
      <c r="H240" s="3">
        <f t="shared" si="11"/>
        <v>2.0266923739349636</v>
      </c>
    </row>
    <row r="241" spans="1:8" x14ac:dyDescent="0.2">
      <c r="A241" t="s">
        <v>952</v>
      </c>
      <c r="B241" t="str">
        <f t="shared" si="9"/>
        <v>E</v>
      </c>
      <c r="C241" s="3">
        <v>30645.129000000001</v>
      </c>
      <c r="D241" s="3">
        <v>1.5489999999999999</v>
      </c>
      <c r="E241" s="3">
        <v>29787.576471712298</v>
      </c>
      <c r="F241" s="3">
        <v>3.4773137569427401</v>
      </c>
      <c r="G241" s="3">
        <f t="shared" si="10"/>
        <v>2.7983322513920643</v>
      </c>
      <c r="H241" s="3">
        <f t="shared" si="11"/>
        <v>2.2448765377293354</v>
      </c>
    </row>
    <row r="242" spans="1:8" x14ac:dyDescent="0.2">
      <c r="A242" t="s">
        <v>228</v>
      </c>
      <c r="B242" t="str">
        <f t="shared" si="9"/>
        <v>E</v>
      </c>
      <c r="C242" s="3">
        <v>38560.535000000003</v>
      </c>
      <c r="D242" s="3">
        <v>1.2450000000000001</v>
      </c>
      <c r="E242" s="3">
        <v>37555.341950042101</v>
      </c>
      <c r="F242" s="3">
        <v>4.8254971504211399</v>
      </c>
      <c r="G242" s="3">
        <f t="shared" si="10"/>
        <v>2.606792281170121</v>
      </c>
      <c r="H242" s="3">
        <f t="shared" si="11"/>
        <v>3.8759013256394694</v>
      </c>
    </row>
    <row r="243" spans="1:8" x14ac:dyDescent="0.2">
      <c r="A243" t="s">
        <v>972</v>
      </c>
      <c r="B243" t="str">
        <f t="shared" si="9"/>
        <v>E</v>
      </c>
      <c r="C243" s="3">
        <v>35625.055999999997</v>
      </c>
      <c r="D243" s="3">
        <v>1.7490000000000001</v>
      </c>
      <c r="E243" s="3">
        <v>34679.329047190397</v>
      </c>
      <c r="F243" s="3">
        <v>4.3064661026000897</v>
      </c>
      <c r="G243" s="3">
        <f t="shared" si="10"/>
        <v>2.6546679752857103</v>
      </c>
      <c r="H243" s="3">
        <f t="shared" si="11"/>
        <v>2.4622447699257228</v>
      </c>
    </row>
    <row r="244" spans="1:8" x14ac:dyDescent="0.2">
      <c r="A244" t="s">
        <v>648</v>
      </c>
      <c r="B244" t="str">
        <f t="shared" si="9"/>
        <v>E</v>
      </c>
      <c r="C244" s="3">
        <v>33255.595999999998</v>
      </c>
      <c r="D244" s="3">
        <v>1.5149999999999999</v>
      </c>
      <c r="E244" s="3">
        <v>32478.051426648999</v>
      </c>
      <c r="F244" s="3">
        <v>3.7179980278015101</v>
      </c>
      <c r="G244" s="3">
        <f t="shared" si="10"/>
        <v>2.3380864181504935</v>
      </c>
      <c r="H244" s="3">
        <f t="shared" si="11"/>
        <v>2.4541241107600729</v>
      </c>
    </row>
    <row r="245" spans="1:8" x14ac:dyDescent="0.2">
      <c r="A245" t="s">
        <v>331</v>
      </c>
      <c r="B245" t="str">
        <f t="shared" si="9"/>
        <v>E</v>
      </c>
      <c r="C245" s="3">
        <v>42908.98</v>
      </c>
      <c r="D245" s="3">
        <v>75.325999999999993</v>
      </c>
      <c r="E245" s="3">
        <v>41615.114039989698</v>
      </c>
      <c r="F245" s="3">
        <v>14.9503211975097</v>
      </c>
      <c r="G245" s="3">
        <f t="shared" si="10"/>
        <v>3.0153733787433432</v>
      </c>
      <c r="H245" s="3">
        <f t="shared" si="11"/>
        <v>0.19847491168400952</v>
      </c>
    </row>
    <row r="246" spans="1:8" x14ac:dyDescent="0.2">
      <c r="A246" t="s">
        <v>446</v>
      </c>
      <c r="B246" t="str">
        <f t="shared" si="9"/>
        <v>E</v>
      </c>
      <c r="C246" s="3">
        <v>36735.824000000001</v>
      </c>
      <c r="D246" s="3">
        <v>1.8720000000000001</v>
      </c>
      <c r="E246" s="3">
        <v>35976.889555482601</v>
      </c>
      <c r="F246" s="3">
        <v>4.4386932849883998</v>
      </c>
      <c r="G246" s="3">
        <f t="shared" si="10"/>
        <v>2.065924653050927</v>
      </c>
      <c r="H246" s="3">
        <f t="shared" si="11"/>
        <v>2.3710968402715809</v>
      </c>
    </row>
    <row r="247" spans="1:8" x14ac:dyDescent="0.2">
      <c r="A247" t="s">
        <v>17</v>
      </c>
      <c r="B247" t="str">
        <f t="shared" si="9"/>
        <v>E</v>
      </c>
      <c r="C247" s="3">
        <v>35461.692999999999</v>
      </c>
      <c r="D247" s="3">
        <v>0.72899999999999998</v>
      </c>
      <c r="E247" s="3">
        <v>34460.792295812498</v>
      </c>
      <c r="F247" s="3">
        <v>4.5327999591827304</v>
      </c>
      <c r="G247" s="3">
        <f t="shared" si="10"/>
        <v>2.8224842626309496</v>
      </c>
      <c r="H247" s="3">
        <f t="shared" si="11"/>
        <v>6.2178325914715096</v>
      </c>
    </row>
    <row r="248" spans="1:8" x14ac:dyDescent="0.2">
      <c r="A248" t="s">
        <v>10</v>
      </c>
      <c r="B248" t="str">
        <f t="shared" si="9"/>
        <v>E</v>
      </c>
      <c r="C248" s="3">
        <v>36849.756000000001</v>
      </c>
      <c r="D248" s="3">
        <v>8.9600000000000009</v>
      </c>
      <c r="E248" s="3">
        <v>36060.292785125202</v>
      </c>
      <c r="F248" s="3">
        <v>4.4386661052703804</v>
      </c>
      <c r="G248" s="3">
        <f t="shared" si="10"/>
        <v>2.1423838325409772</v>
      </c>
      <c r="H248" s="3">
        <f t="shared" si="11"/>
        <v>0.4953868421060692</v>
      </c>
    </row>
    <row r="249" spans="1:8" x14ac:dyDescent="0.2">
      <c r="A249" t="s">
        <v>232</v>
      </c>
      <c r="B249" t="str">
        <f t="shared" si="9"/>
        <v>E</v>
      </c>
      <c r="C249" s="3">
        <v>44066.050999999999</v>
      </c>
      <c r="D249" s="3">
        <v>37.344000000000001</v>
      </c>
      <c r="E249" s="3">
        <v>42919.296809941501</v>
      </c>
      <c r="F249" s="3">
        <v>15.2024567127227</v>
      </c>
      <c r="G249" s="3">
        <f t="shared" si="10"/>
        <v>2.602352977030999</v>
      </c>
      <c r="H249" s="3">
        <f t="shared" si="11"/>
        <v>0.40709234984797288</v>
      </c>
    </row>
    <row r="250" spans="1:8" x14ac:dyDescent="0.2">
      <c r="A250" t="s">
        <v>632</v>
      </c>
      <c r="B250" t="str">
        <f t="shared" si="9"/>
        <v>E</v>
      </c>
      <c r="C250" s="3">
        <v>45163.82</v>
      </c>
      <c r="D250" s="3">
        <v>35.820999999999998</v>
      </c>
      <c r="E250" s="3">
        <v>44012.817178931997</v>
      </c>
      <c r="F250" s="3">
        <v>16.6313169002532</v>
      </c>
      <c r="G250" s="3">
        <f t="shared" si="10"/>
        <v>2.5485063510305439</v>
      </c>
      <c r="H250" s="3">
        <f t="shared" si="11"/>
        <v>0.46428957595413867</v>
      </c>
    </row>
    <row r="251" spans="1:8" x14ac:dyDescent="0.2">
      <c r="A251" t="s">
        <v>990</v>
      </c>
      <c r="B251" t="str">
        <f t="shared" si="9"/>
        <v>E</v>
      </c>
      <c r="C251" s="3">
        <v>30902.536</v>
      </c>
      <c r="D251" s="3">
        <v>1.0449999999999999</v>
      </c>
      <c r="E251" s="3">
        <v>30092.535568592899</v>
      </c>
      <c r="F251" s="3">
        <v>3.81942415237426</v>
      </c>
      <c r="G251" s="3">
        <f t="shared" si="10"/>
        <v>2.6211454988907743</v>
      </c>
      <c r="H251" s="3">
        <f t="shared" si="11"/>
        <v>3.6549513419849382</v>
      </c>
    </row>
    <row r="252" spans="1:8" x14ac:dyDescent="0.2">
      <c r="A252" t="s">
        <v>548</v>
      </c>
      <c r="B252" t="str">
        <f t="shared" si="9"/>
        <v>E</v>
      </c>
      <c r="C252" s="3">
        <v>37519.959000000003</v>
      </c>
      <c r="D252" s="3">
        <v>1.0349999999999999</v>
      </c>
      <c r="E252" s="3">
        <v>36878.367507093302</v>
      </c>
      <c r="F252" s="3">
        <v>4.5550129413604701</v>
      </c>
      <c r="G252" s="3">
        <f t="shared" si="10"/>
        <v>1.7100005170759922</v>
      </c>
      <c r="H252" s="3">
        <f t="shared" si="11"/>
        <v>4.4009786873048027</v>
      </c>
    </row>
    <row r="253" spans="1:8" x14ac:dyDescent="0.2">
      <c r="A253" t="s">
        <v>876</v>
      </c>
      <c r="B253" t="str">
        <f t="shared" si="9"/>
        <v>E</v>
      </c>
      <c r="C253" s="3">
        <v>39813.144999999997</v>
      </c>
      <c r="D253" s="3">
        <v>1800.0260000000001</v>
      </c>
      <c r="E253" s="3">
        <v>38352.810887817301</v>
      </c>
      <c r="F253" s="3">
        <v>6.7000319957733101</v>
      </c>
      <c r="G253" s="3">
        <f t="shared" si="10"/>
        <v>3.6679697426131401</v>
      </c>
      <c r="H253" s="3">
        <f t="shared" si="11"/>
        <v>3.7221862327395882E-3</v>
      </c>
    </row>
    <row r="254" spans="1:8" x14ac:dyDescent="0.2">
      <c r="A254" t="s">
        <v>220</v>
      </c>
      <c r="B254" t="str">
        <f t="shared" si="9"/>
        <v>E</v>
      </c>
      <c r="C254" s="3">
        <v>39240.756000000001</v>
      </c>
      <c r="D254" s="3">
        <v>128.82599999999999</v>
      </c>
      <c r="E254" s="3">
        <v>37117.988335203503</v>
      </c>
      <c r="F254" s="3">
        <v>6.0114219188690097</v>
      </c>
      <c r="G254" s="3">
        <f t="shared" si="10"/>
        <v>5.4095993074050313</v>
      </c>
      <c r="H254" s="3">
        <f t="shared" si="11"/>
        <v>4.666311085393484E-2</v>
      </c>
    </row>
    <row r="255" spans="1:8" x14ac:dyDescent="0.2">
      <c r="A255" t="s">
        <v>687</v>
      </c>
      <c r="B255" t="str">
        <f t="shared" si="9"/>
        <v>E</v>
      </c>
      <c r="C255" s="3">
        <v>40731.675000000003</v>
      </c>
      <c r="D255" s="3">
        <v>182.43799999999999</v>
      </c>
      <c r="E255" s="3">
        <v>39086.8554637587</v>
      </c>
      <c r="F255" s="3">
        <v>6.2107267379760698</v>
      </c>
      <c r="G255" s="3">
        <f t="shared" si="10"/>
        <v>4.0381829037016095</v>
      </c>
      <c r="H255" s="3">
        <f t="shared" si="11"/>
        <v>3.4042944660520671E-2</v>
      </c>
    </row>
    <row r="256" spans="1:8" x14ac:dyDescent="0.2">
      <c r="A256" t="s">
        <v>471</v>
      </c>
      <c r="B256" t="str">
        <f t="shared" si="9"/>
        <v>E</v>
      </c>
      <c r="C256" s="3">
        <v>57228.171999999999</v>
      </c>
      <c r="D256" s="3">
        <v>274.86799999999999</v>
      </c>
      <c r="E256" s="3">
        <v>54085.8236976224</v>
      </c>
      <c r="F256" s="3">
        <v>8.4599199295043892</v>
      </c>
      <c r="G256" s="3">
        <f t="shared" si="10"/>
        <v>5.4909115433175089</v>
      </c>
      <c r="H256" s="3">
        <f t="shared" si="11"/>
        <v>3.0778118695171462E-2</v>
      </c>
    </row>
    <row r="257" spans="1:8" x14ac:dyDescent="0.2">
      <c r="A257" t="s">
        <v>122</v>
      </c>
      <c r="B257" t="str">
        <f t="shared" si="9"/>
        <v>E</v>
      </c>
      <c r="C257" s="3">
        <v>45803.319000000003</v>
      </c>
      <c r="D257" s="3">
        <v>195.649</v>
      </c>
      <c r="E257" s="3">
        <v>43596.639498621502</v>
      </c>
      <c r="F257" s="3">
        <v>8.1761798858642507</v>
      </c>
      <c r="G257" s="3">
        <f t="shared" si="10"/>
        <v>4.817728386404708</v>
      </c>
      <c r="H257" s="3">
        <f t="shared" si="11"/>
        <v>4.1790041788428517E-2</v>
      </c>
    </row>
    <row r="258" spans="1:8" x14ac:dyDescent="0.2">
      <c r="A258" t="s">
        <v>387</v>
      </c>
      <c r="B258" t="str">
        <f t="shared" si="9"/>
        <v>E</v>
      </c>
      <c r="C258" s="3">
        <v>56457.061999999998</v>
      </c>
      <c r="D258" s="3">
        <v>242.06899999999999</v>
      </c>
      <c r="E258" s="3">
        <v>53447.905690342399</v>
      </c>
      <c r="F258" s="3">
        <v>9.5661246776580793</v>
      </c>
      <c r="G258" s="3">
        <f t="shared" si="10"/>
        <v>5.3299909755445638</v>
      </c>
      <c r="H258" s="3">
        <f t="shared" si="11"/>
        <v>3.9518173238448868E-2</v>
      </c>
    </row>
    <row r="259" spans="1:8" x14ac:dyDescent="0.2">
      <c r="A259" t="s">
        <v>133</v>
      </c>
      <c r="B259" t="str">
        <f t="shared" si="9"/>
        <v>E</v>
      </c>
      <c r="C259" s="3">
        <v>38554.059000000001</v>
      </c>
      <c r="D259" s="3">
        <v>1800.0450000000001</v>
      </c>
      <c r="E259" s="3">
        <v>36868.4889572674</v>
      </c>
      <c r="F259" s="3">
        <v>6.4182889461517298</v>
      </c>
      <c r="G259" s="3">
        <f t="shared" si="10"/>
        <v>4.3719652001689395</v>
      </c>
      <c r="H259" s="3">
        <f t="shared" si="11"/>
        <v>3.5656269405218923E-3</v>
      </c>
    </row>
    <row r="260" spans="1:8" x14ac:dyDescent="0.2">
      <c r="A260" t="s">
        <v>59</v>
      </c>
      <c r="B260" t="str">
        <f t="shared" ref="B260:B323" si="12">LEFT(A260,1)</f>
        <v>E</v>
      </c>
      <c r="C260" s="3">
        <v>38035.097000000002</v>
      </c>
      <c r="D260" s="3">
        <v>310.42899999999997</v>
      </c>
      <c r="E260" s="3">
        <v>36415.8187079696</v>
      </c>
      <c r="F260" s="3">
        <v>6.6323921680450404</v>
      </c>
      <c r="G260" s="3">
        <f t="shared" ref="G260:G323" si="13">(C260-E260)*100/C260</f>
        <v>4.2573265740071635</v>
      </c>
      <c r="H260" s="3">
        <f t="shared" ref="H260:H323" si="14">F260/D260</f>
        <v>2.136524670067887E-2</v>
      </c>
    </row>
    <row r="261" spans="1:8" x14ac:dyDescent="0.2">
      <c r="A261" t="s">
        <v>923</v>
      </c>
      <c r="B261" t="str">
        <f t="shared" si="12"/>
        <v>E</v>
      </c>
      <c r="C261" s="3">
        <v>54661.741000000002</v>
      </c>
      <c r="D261" s="3">
        <v>1800.0309999999999</v>
      </c>
      <c r="E261" s="3">
        <v>51601.892319594299</v>
      </c>
      <c r="F261" s="3">
        <v>6.6274838447570801</v>
      </c>
      <c r="G261" s="3">
        <f t="shared" si="13"/>
        <v>5.5977885527021591</v>
      </c>
      <c r="H261" s="3">
        <f t="shared" si="14"/>
        <v>3.6818720592906901E-3</v>
      </c>
    </row>
    <row r="262" spans="1:8" x14ac:dyDescent="0.2">
      <c r="A262" t="s">
        <v>898</v>
      </c>
      <c r="B262" t="str">
        <f t="shared" si="12"/>
        <v>E</v>
      </c>
      <c r="C262" s="3">
        <v>44104.639999999999</v>
      </c>
      <c r="D262" s="3">
        <v>254.48699999999999</v>
      </c>
      <c r="E262" s="3">
        <v>42050.247310355298</v>
      </c>
      <c r="F262" s="3">
        <v>7.31197190284729</v>
      </c>
      <c r="G262" s="3">
        <f t="shared" si="13"/>
        <v>4.6579967315110178</v>
      </c>
      <c r="H262" s="3">
        <f t="shared" si="14"/>
        <v>2.8732202049013469E-2</v>
      </c>
    </row>
    <row r="263" spans="1:8" x14ac:dyDescent="0.2">
      <c r="A263" t="s">
        <v>61</v>
      </c>
      <c r="B263" t="str">
        <f t="shared" si="12"/>
        <v>E</v>
      </c>
      <c r="C263" s="3">
        <v>55824.569000000003</v>
      </c>
      <c r="D263" s="3">
        <v>252.04400000000001</v>
      </c>
      <c r="E263" s="3">
        <v>52592.589419350101</v>
      </c>
      <c r="F263" s="3">
        <v>8.5952780246734601</v>
      </c>
      <c r="G263" s="3">
        <f t="shared" si="13"/>
        <v>5.7895289449523597</v>
      </c>
      <c r="H263" s="3">
        <f t="shared" si="14"/>
        <v>3.4102291761253831E-2</v>
      </c>
    </row>
    <row r="264" spans="1:8" x14ac:dyDescent="0.2">
      <c r="A264" t="s">
        <v>696</v>
      </c>
      <c r="B264" t="str">
        <f t="shared" si="12"/>
        <v>E</v>
      </c>
      <c r="C264" s="3">
        <v>45961.144999999997</v>
      </c>
      <c r="D264" s="3">
        <v>143.04499999999999</v>
      </c>
      <c r="E264" s="3">
        <v>43575.1189362757</v>
      </c>
      <c r="F264" s="3">
        <v>7.4059751033782897</v>
      </c>
      <c r="G264" s="3">
        <f t="shared" si="13"/>
        <v>5.1913982206585532</v>
      </c>
      <c r="H264" s="3">
        <f t="shared" si="14"/>
        <v>5.1773743251272611E-2</v>
      </c>
    </row>
    <row r="265" spans="1:8" x14ac:dyDescent="0.2">
      <c r="A265" t="s">
        <v>621</v>
      </c>
      <c r="B265" t="str">
        <f t="shared" si="12"/>
        <v>E</v>
      </c>
      <c r="C265" s="3">
        <v>56065.427000000003</v>
      </c>
      <c r="D265" s="3">
        <v>339.97800000000001</v>
      </c>
      <c r="E265" s="3">
        <v>53239.011266279304</v>
      </c>
      <c r="F265" s="3">
        <v>9.7291088104247994</v>
      </c>
      <c r="G265" s="3">
        <f t="shared" si="13"/>
        <v>5.0412810263992096</v>
      </c>
      <c r="H265" s="3">
        <f t="shared" si="14"/>
        <v>2.8616877593328979E-2</v>
      </c>
    </row>
    <row r="266" spans="1:8" x14ac:dyDescent="0.2">
      <c r="A266" t="s">
        <v>210</v>
      </c>
      <c r="B266" t="str">
        <f t="shared" si="12"/>
        <v>E</v>
      </c>
      <c r="C266" s="3">
        <v>56143.646000000001</v>
      </c>
      <c r="D266" s="3">
        <v>252.43</v>
      </c>
      <c r="E266" s="3">
        <v>53553.611286779298</v>
      </c>
      <c r="F266" s="3">
        <v>7.9117741584777797</v>
      </c>
      <c r="G266" s="3">
        <f t="shared" si="13"/>
        <v>4.6132285623571763</v>
      </c>
      <c r="H266" s="3">
        <f t="shared" si="14"/>
        <v>3.1342448038972306E-2</v>
      </c>
    </row>
    <row r="267" spans="1:8" x14ac:dyDescent="0.2">
      <c r="A267" t="s">
        <v>882</v>
      </c>
      <c r="B267" t="str">
        <f t="shared" si="12"/>
        <v>E</v>
      </c>
      <c r="C267" s="3">
        <v>53451.559000000001</v>
      </c>
      <c r="D267" s="3">
        <v>1800.0450000000001</v>
      </c>
      <c r="E267" s="3">
        <v>49776.3266866294</v>
      </c>
      <c r="F267" s="3">
        <v>7.0145249366760201</v>
      </c>
      <c r="G267" s="3">
        <f t="shared" si="13"/>
        <v>6.8758187452878614</v>
      </c>
      <c r="H267" s="3">
        <f t="shared" si="14"/>
        <v>3.8968608766314287E-3</v>
      </c>
    </row>
    <row r="268" spans="1:8" x14ac:dyDescent="0.2">
      <c r="A268" t="s">
        <v>294</v>
      </c>
      <c r="B268" t="str">
        <f t="shared" si="12"/>
        <v>E</v>
      </c>
      <c r="C268" s="3">
        <v>44576.877</v>
      </c>
      <c r="D268" s="3">
        <v>181.90299999999999</v>
      </c>
      <c r="E268" s="3">
        <v>42625.435002448299</v>
      </c>
      <c r="F268" s="3">
        <v>7.2422788143157897</v>
      </c>
      <c r="G268" s="3">
        <f t="shared" si="13"/>
        <v>4.3777001191709797</v>
      </c>
      <c r="H268" s="3">
        <f t="shared" si="14"/>
        <v>3.9813960266272631E-2</v>
      </c>
    </row>
    <row r="269" spans="1:8" x14ac:dyDescent="0.2">
      <c r="A269" t="s">
        <v>222</v>
      </c>
      <c r="B269" t="str">
        <f t="shared" si="12"/>
        <v>E</v>
      </c>
      <c r="C269" s="3">
        <v>43059.072999999997</v>
      </c>
      <c r="D269" s="3">
        <v>1800.038</v>
      </c>
      <c r="E269" s="3">
        <v>40722.163658507998</v>
      </c>
      <c r="F269" s="3">
        <v>5.3907840251922599</v>
      </c>
      <c r="G269" s="3">
        <f t="shared" si="13"/>
        <v>5.4272170269248461</v>
      </c>
      <c r="H269" s="3">
        <f t="shared" si="14"/>
        <v>2.9948167900856869E-3</v>
      </c>
    </row>
    <row r="270" spans="1:8" x14ac:dyDescent="0.2">
      <c r="A270" t="s">
        <v>852</v>
      </c>
      <c r="B270" t="str">
        <f t="shared" si="12"/>
        <v>E</v>
      </c>
      <c r="C270" s="3">
        <v>44727.544000000002</v>
      </c>
      <c r="D270" s="3">
        <v>139.363</v>
      </c>
      <c r="E270" s="3">
        <v>42877.4190813678</v>
      </c>
      <c r="F270" s="3">
        <v>6.9505209922790501</v>
      </c>
      <c r="G270" s="3">
        <f t="shared" si="13"/>
        <v>4.1364330637787798</v>
      </c>
      <c r="H270" s="3">
        <f t="shared" si="14"/>
        <v>4.9873502954722919E-2</v>
      </c>
    </row>
    <row r="271" spans="1:8" x14ac:dyDescent="0.2">
      <c r="A271" t="s">
        <v>316</v>
      </c>
      <c r="B271" t="str">
        <f t="shared" si="12"/>
        <v>E</v>
      </c>
      <c r="C271" s="3">
        <v>54195.127999999997</v>
      </c>
      <c r="D271" s="3">
        <v>1800.0260000000001</v>
      </c>
      <c r="E271" s="3">
        <v>50657.766827079999</v>
      </c>
      <c r="F271" s="3">
        <v>5.7266678810119602</v>
      </c>
      <c r="G271" s="3">
        <f t="shared" si="13"/>
        <v>6.5270833439492915</v>
      </c>
      <c r="H271" s="3">
        <f t="shared" si="14"/>
        <v>3.1814362020392817E-3</v>
      </c>
    </row>
    <row r="272" spans="1:8" x14ac:dyDescent="0.2">
      <c r="A272" t="s">
        <v>423</v>
      </c>
      <c r="B272" t="str">
        <f t="shared" si="12"/>
        <v>E</v>
      </c>
      <c r="C272" s="3">
        <v>45198.396999999997</v>
      </c>
      <c r="D272" s="3">
        <v>165.89</v>
      </c>
      <c r="E272" s="3">
        <v>43206.038508162303</v>
      </c>
      <c r="F272" s="3">
        <v>9.5983369350433296</v>
      </c>
      <c r="G272" s="3">
        <f t="shared" si="13"/>
        <v>4.4080290985489921</v>
      </c>
      <c r="H272" s="3">
        <f t="shared" si="14"/>
        <v>5.7859647567926518E-2</v>
      </c>
    </row>
    <row r="273" spans="1:8" x14ac:dyDescent="0.2">
      <c r="A273" t="s">
        <v>871</v>
      </c>
      <c r="B273" t="str">
        <f t="shared" si="12"/>
        <v>E</v>
      </c>
      <c r="C273" s="3">
        <v>37587.964</v>
      </c>
      <c r="D273" s="3">
        <v>231.035</v>
      </c>
      <c r="E273" s="3">
        <v>36143.947910370203</v>
      </c>
      <c r="F273" s="3">
        <v>6.4548661708831698</v>
      </c>
      <c r="G273" s="3">
        <f t="shared" si="13"/>
        <v>3.8416980755589654</v>
      </c>
      <c r="H273" s="3">
        <f t="shared" si="14"/>
        <v>2.7938910428650075E-2</v>
      </c>
    </row>
    <row r="274" spans="1:8" x14ac:dyDescent="0.2">
      <c r="A274" t="s">
        <v>136</v>
      </c>
      <c r="B274" t="str">
        <f t="shared" si="12"/>
        <v>E</v>
      </c>
      <c r="C274" s="3">
        <v>37927.826000000001</v>
      </c>
      <c r="D274" s="3">
        <v>163.07400000000001</v>
      </c>
      <c r="E274" s="3">
        <v>36386.501447580798</v>
      </c>
      <c r="F274" s="3">
        <v>6.3665268421173096</v>
      </c>
      <c r="G274" s="3">
        <f t="shared" si="13"/>
        <v>4.0638357506153993</v>
      </c>
      <c r="H274" s="3">
        <f t="shared" si="14"/>
        <v>3.9040722874997297E-2</v>
      </c>
    </row>
    <row r="275" spans="1:8" x14ac:dyDescent="0.2">
      <c r="A275" t="s">
        <v>195</v>
      </c>
      <c r="B275" t="str">
        <f t="shared" si="12"/>
        <v>E</v>
      </c>
      <c r="C275" s="3">
        <v>44959.932000000001</v>
      </c>
      <c r="D275" s="3">
        <v>166.23599999999999</v>
      </c>
      <c r="E275" s="3">
        <v>42856.4843278154</v>
      </c>
      <c r="F275" s="3">
        <v>7.5651619434356601</v>
      </c>
      <c r="G275" s="3">
        <f t="shared" si="13"/>
        <v>4.6784938913711001</v>
      </c>
      <c r="H275" s="3">
        <f t="shared" si="14"/>
        <v>4.5508565794627281E-2</v>
      </c>
    </row>
    <row r="276" spans="1:8" x14ac:dyDescent="0.2">
      <c r="A276" t="s">
        <v>594</v>
      </c>
      <c r="B276" t="str">
        <f t="shared" si="12"/>
        <v>E</v>
      </c>
      <c r="C276" s="3">
        <v>54447.095000000001</v>
      </c>
      <c r="D276" s="3">
        <v>1801.6379999999999</v>
      </c>
      <c r="E276" s="3">
        <v>51889.903691777799</v>
      </c>
      <c r="F276" s="3">
        <v>7.2348480224609304</v>
      </c>
      <c r="G276" s="3">
        <f t="shared" si="13"/>
        <v>4.6966533443560241</v>
      </c>
      <c r="H276" s="3">
        <f t="shared" si="14"/>
        <v>4.0157057202728462E-3</v>
      </c>
    </row>
    <row r="277" spans="1:8" x14ac:dyDescent="0.2">
      <c r="A277" t="s">
        <v>169</v>
      </c>
      <c r="B277" t="str">
        <f t="shared" si="12"/>
        <v>E</v>
      </c>
      <c r="C277" s="3">
        <v>44850.99</v>
      </c>
      <c r="D277" s="3">
        <v>232.53200000000001</v>
      </c>
      <c r="E277" s="3">
        <v>42990.700212849697</v>
      </c>
      <c r="F277" s="3">
        <v>7.4538810253143302</v>
      </c>
      <c r="G277" s="3">
        <f t="shared" si="13"/>
        <v>4.1477117609896705</v>
      </c>
      <c r="H277" s="3">
        <f t="shared" si="14"/>
        <v>3.2055291423607635E-2</v>
      </c>
    </row>
    <row r="278" spans="1:8" x14ac:dyDescent="0.2">
      <c r="A278" t="s">
        <v>862</v>
      </c>
      <c r="B278" t="str">
        <f t="shared" si="12"/>
        <v>E</v>
      </c>
      <c r="C278" s="3">
        <v>44670.341</v>
      </c>
      <c r="D278" s="3">
        <v>1801.479</v>
      </c>
      <c r="E278" s="3">
        <v>42542.500872009798</v>
      </c>
      <c r="F278" s="3">
        <v>7.5162019729614196</v>
      </c>
      <c r="G278" s="3">
        <f t="shared" si="13"/>
        <v>4.7634293366827061</v>
      </c>
      <c r="H278" s="3">
        <f t="shared" si="14"/>
        <v>4.1722395725742123E-3</v>
      </c>
    </row>
    <row r="279" spans="1:8" x14ac:dyDescent="0.2">
      <c r="A279" t="s">
        <v>961</v>
      </c>
      <c r="B279" t="str">
        <f t="shared" si="12"/>
        <v>E</v>
      </c>
      <c r="C279" s="3">
        <v>42229.680999999997</v>
      </c>
      <c r="D279" s="3">
        <v>1800.0350000000001</v>
      </c>
      <c r="E279" s="3">
        <v>40173.899000511701</v>
      </c>
      <c r="F279" s="3">
        <v>6.94783186912536</v>
      </c>
      <c r="G279" s="3">
        <f t="shared" si="13"/>
        <v>4.8680973921832278</v>
      </c>
      <c r="H279" s="3">
        <f t="shared" si="14"/>
        <v>3.8598315416785559E-3</v>
      </c>
    </row>
    <row r="280" spans="1:8" x14ac:dyDescent="0.2">
      <c r="A280" t="s">
        <v>751</v>
      </c>
      <c r="B280" t="str">
        <f t="shared" si="12"/>
        <v>E</v>
      </c>
      <c r="C280" s="3">
        <v>54915.370999999999</v>
      </c>
      <c r="D280" s="3">
        <v>189.411</v>
      </c>
      <c r="E280" s="3">
        <v>52052.751054109103</v>
      </c>
      <c r="F280" s="3">
        <v>7.5098598003387398</v>
      </c>
      <c r="G280" s="3">
        <f t="shared" si="13"/>
        <v>5.2127844968777426</v>
      </c>
      <c r="H280" s="3">
        <f t="shared" si="14"/>
        <v>3.9648488209970592E-2</v>
      </c>
    </row>
    <row r="281" spans="1:8" x14ac:dyDescent="0.2">
      <c r="A281" t="s">
        <v>481</v>
      </c>
      <c r="B281" t="str">
        <f t="shared" si="12"/>
        <v>E</v>
      </c>
      <c r="C281" s="3">
        <v>44909.154000000002</v>
      </c>
      <c r="D281" s="3">
        <v>1800.0229999999999</v>
      </c>
      <c r="E281" s="3">
        <v>42951.148978895799</v>
      </c>
      <c r="F281" s="3">
        <v>7.6456799507141104</v>
      </c>
      <c r="G281" s="3">
        <f t="shared" si="13"/>
        <v>4.3599240838609505</v>
      </c>
      <c r="H281" s="3">
        <f t="shared" si="14"/>
        <v>4.2475456984239152E-3</v>
      </c>
    </row>
    <row r="282" spans="1:8" x14ac:dyDescent="0.2">
      <c r="A282" t="s">
        <v>653</v>
      </c>
      <c r="B282" t="str">
        <f t="shared" si="12"/>
        <v>E</v>
      </c>
      <c r="C282" s="3">
        <v>44378.923999999999</v>
      </c>
      <c r="D282" s="3">
        <v>166.232</v>
      </c>
      <c r="E282" s="3">
        <v>42349.0882412582</v>
      </c>
      <c r="F282" s="3">
        <v>7.6713070869445801</v>
      </c>
      <c r="G282" s="3">
        <f t="shared" si="13"/>
        <v>4.5738733069368687</v>
      </c>
      <c r="H282" s="3">
        <f t="shared" si="14"/>
        <v>4.6148197019494325E-2</v>
      </c>
    </row>
    <row r="283" spans="1:8" x14ac:dyDescent="0.2">
      <c r="A283" t="s">
        <v>908</v>
      </c>
      <c r="B283" t="str">
        <f t="shared" si="12"/>
        <v>E</v>
      </c>
      <c r="C283" s="3">
        <v>53075.898999999998</v>
      </c>
      <c r="D283" s="3">
        <v>1800.0170000000001</v>
      </c>
      <c r="E283" s="3">
        <v>49996.1359688429</v>
      </c>
      <c r="F283" s="3">
        <v>7.0943341255187899</v>
      </c>
      <c r="G283" s="3">
        <f t="shared" si="13"/>
        <v>5.8025640435352734</v>
      </c>
      <c r="H283" s="3">
        <f t="shared" si="14"/>
        <v>3.9412595133928125E-3</v>
      </c>
    </row>
    <row r="284" spans="1:8" x14ac:dyDescent="0.2">
      <c r="A284" t="s">
        <v>858</v>
      </c>
      <c r="B284" t="str">
        <f t="shared" si="12"/>
        <v>E</v>
      </c>
      <c r="C284" s="3">
        <v>37204.144999999997</v>
      </c>
      <c r="D284" s="3">
        <v>149.13</v>
      </c>
      <c r="E284" s="3">
        <v>35835.737749915199</v>
      </c>
      <c r="F284" s="3">
        <v>7.3652708530425999</v>
      </c>
      <c r="G284" s="3">
        <f t="shared" si="13"/>
        <v>3.6781042813503655</v>
      </c>
      <c r="H284" s="3">
        <f t="shared" si="14"/>
        <v>4.9388257580920004E-2</v>
      </c>
    </row>
    <row r="285" spans="1:8" x14ac:dyDescent="0.2">
      <c r="A285" t="s">
        <v>187</v>
      </c>
      <c r="B285" t="str">
        <f t="shared" si="12"/>
        <v>E</v>
      </c>
      <c r="C285" s="3">
        <v>42345.322999999997</v>
      </c>
      <c r="D285" s="3">
        <v>1800.0740000000001</v>
      </c>
      <c r="E285" s="3">
        <v>40109.565970964897</v>
      </c>
      <c r="F285" s="3">
        <v>7.5493650436401296</v>
      </c>
      <c r="G285" s="3">
        <f t="shared" si="13"/>
        <v>5.2798204633723058</v>
      </c>
      <c r="H285" s="3">
        <f t="shared" si="14"/>
        <v>4.1939192742299087E-3</v>
      </c>
    </row>
    <row r="286" spans="1:8" x14ac:dyDescent="0.2">
      <c r="A286" t="s">
        <v>402</v>
      </c>
      <c r="B286" t="str">
        <f t="shared" si="12"/>
        <v>E</v>
      </c>
      <c r="C286" s="3">
        <v>35828.375</v>
      </c>
      <c r="D286" s="3">
        <v>1800.046</v>
      </c>
      <c r="E286" s="3">
        <v>34374.723332400703</v>
      </c>
      <c r="F286" s="3">
        <v>6.7327239513397199</v>
      </c>
      <c r="G286" s="3">
        <f t="shared" si="13"/>
        <v>4.0572637402597715</v>
      </c>
      <c r="H286" s="3">
        <f t="shared" si="14"/>
        <v>3.7403066095753773E-3</v>
      </c>
    </row>
    <row r="287" spans="1:8" x14ac:dyDescent="0.2">
      <c r="A287" t="s">
        <v>614</v>
      </c>
      <c r="B287" t="str">
        <f t="shared" si="12"/>
        <v>E</v>
      </c>
      <c r="C287" s="3">
        <v>37493.201999999997</v>
      </c>
      <c r="D287" s="3">
        <v>117.187</v>
      </c>
      <c r="E287" s="3">
        <v>35987.593443870202</v>
      </c>
      <c r="F287" s="3">
        <v>6.2625961303710902</v>
      </c>
      <c r="G287" s="3">
        <f t="shared" si="13"/>
        <v>4.015684112895439</v>
      </c>
      <c r="H287" s="3">
        <f t="shared" si="14"/>
        <v>5.3441048327639504E-2</v>
      </c>
    </row>
    <row r="288" spans="1:8" x14ac:dyDescent="0.2">
      <c r="A288" t="s">
        <v>823</v>
      </c>
      <c r="B288" t="str">
        <f t="shared" si="12"/>
        <v>E</v>
      </c>
      <c r="C288" s="3">
        <v>42398.023000000001</v>
      </c>
      <c r="D288" s="3">
        <v>554.43700000000001</v>
      </c>
      <c r="E288" s="3">
        <v>40275.149411114398</v>
      </c>
      <c r="F288" s="3">
        <v>7.1877231597900302</v>
      </c>
      <c r="G288" s="3">
        <f t="shared" si="13"/>
        <v>5.0070107959647139</v>
      </c>
      <c r="H288" s="3">
        <f t="shared" si="14"/>
        <v>1.2964003412091959E-2</v>
      </c>
    </row>
    <row r="289" spans="1:8" x14ac:dyDescent="0.2">
      <c r="A289" t="s">
        <v>258</v>
      </c>
      <c r="B289" t="str">
        <f t="shared" si="12"/>
        <v>E</v>
      </c>
      <c r="C289" s="3">
        <v>38129.694000000003</v>
      </c>
      <c r="D289" s="3">
        <v>78.084999999999994</v>
      </c>
      <c r="E289" s="3">
        <v>36824.847856549597</v>
      </c>
      <c r="F289" s="3">
        <v>7.2346961498260498</v>
      </c>
      <c r="G289" s="3">
        <f t="shared" si="13"/>
        <v>3.4221259248773568</v>
      </c>
      <c r="H289" s="3">
        <f t="shared" si="14"/>
        <v>9.2651548310508425E-2</v>
      </c>
    </row>
    <row r="290" spans="1:8" x14ac:dyDescent="0.2">
      <c r="A290" t="s">
        <v>97</v>
      </c>
      <c r="B290" t="str">
        <f t="shared" si="12"/>
        <v>E</v>
      </c>
      <c r="C290" s="3">
        <v>37546.550999999999</v>
      </c>
      <c r="D290" s="3">
        <v>102.086</v>
      </c>
      <c r="E290" s="3">
        <v>36168.819686805102</v>
      </c>
      <c r="F290" s="3">
        <v>7.1734089851379297</v>
      </c>
      <c r="G290" s="3">
        <f t="shared" si="13"/>
        <v>3.6693951281834054</v>
      </c>
      <c r="H290" s="3">
        <f t="shared" si="14"/>
        <v>7.0268293254098793E-2</v>
      </c>
    </row>
    <row r="291" spans="1:8" x14ac:dyDescent="0.2">
      <c r="A291" t="s">
        <v>435</v>
      </c>
      <c r="B291" t="str">
        <f t="shared" si="12"/>
        <v>E</v>
      </c>
      <c r="C291" s="3">
        <v>43273.120999999999</v>
      </c>
      <c r="D291" s="3">
        <v>1800.0319999999999</v>
      </c>
      <c r="E291" s="3">
        <v>41828.771918093596</v>
      </c>
      <c r="F291" s="3">
        <v>7.5735569000244096</v>
      </c>
      <c r="G291" s="3">
        <f t="shared" si="13"/>
        <v>3.3377511224725454</v>
      </c>
      <c r="H291" s="3">
        <f t="shared" si="14"/>
        <v>4.2074568118924604E-3</v>
      </c>
    </row>
    <row r="292" spans="1:8" x14ac:dyDescent="0.2">
      <c r="A292" t="s">
        <v>752</v>
      </c>
      <c r="B292" t="str">
        <f t="shared" si="12"/>
        <v>E</v>
      </c>
      <c r="C292" s="3">
        <v>42303.493999999999</v>
      </c>
      <c r="D292" s="3">
        <v>162.33600000000001</v>
      </c>
      <c r="E292" s="3">
        <v>40467.361860268597</v>
      </c>
      <c r="F292" s="3">
        <v>7.2822096347808802</v>
      </c>
      <c r="G292" s="3">
        <f t="shared" si="13"/>
        <v>4.3403794015960058</v>
      </c>
      <c r="H292" s="3">
        <f t="shared" si="14"/>
        <v>4.4858870705086241E-2</v>
      </c>
    </row>
    <row r="293" spans="1:8" x14ac:dyDescent="0.2">
      <c r="A293" t="s">
        <v>991</v>
      </c>
      <c r="B293" t="str">
        <f t="shared" si="12"/>
        <v>E</v>
      </c>
      <c r="C293" s="3">
        <v>44321.968000000001</v>
      </c>
      <c r="D293" s="3">
        <v>101.876</v>
      </c>
      <c r="E293" s="3">
        <v>42441.225377934301</v>
      </c>
      <c r="F293" s="3">
        <v>8.1492972373962402</v>
      </c>
      <c r="G293" s="3">
        <f t="shared" si="13"/>
        <v>4.2433644238579387</v>
      </c>
      <c r="H293" s="3">
        <f t="shared" si="14"/>
        <v>7.9992316516119988E-2</v>
      </c>
    </row>
    <row r="294" spans="1:8" x14ac:dyDescent="0.2">
      <c r="A294" t="s">
        <v>33</v>
      </c>
      <c r="B294" t="str">
        <f t="shared" si="12"/>
        <v>E</v>
      </c>
      <c r="C294" s="3">
        <v>55366.203000000001</v>
      </c>
      <c r="D294" s="3">
        <v>1800.0340000000001</v>
      </c>
      <c r="E294" s="3">
        <v>52271.6736351164</v>
      </c>
      <c r="F294" s="3">
        <v>10.103687763214101</v>
      </c>
      <c r="G294" s="3">
        <f t="shared" si="13"/>
        <v>5.5892027937758373</v>
      </c>
      <c r="H294" s="3">
        <f t="shared" si="14"/>
        <v>5.6130538441018889E-3</v>
      </c>
    </row>
    <row r="295" spans="1:8" x14ac:dyDescent="0.2">
      <c r="A295" t="s">
        <v>450</v>
      </c>
      <c r="B295" t="str">
        <f t="shared" si="12"/>
        <v>E</v>
      </c>
      <c r="C295" s="3">
        <v>53544.377</v>
      </c>
      <c r="D295" s="3">
        <v>183.649</v>
      </c>
      <c r="E295" s="3">
        <v>50518.392774777698</v>
      </c>
      <c r="F295" s="3">
        <v>7.0062670707702601</v>
      </c>
      <c r="G295" s="3">
        <f t="shared" si="13"/>
        <v>5.6513576116915178</v>
      </c>
      <c r="H295" s="3">
        <f t="shared" si="14"/>
        <v>3.8150314299398635E-2</v>
      </c>
    </row>
    <row r="296" spans="1:8" x14ac:dyDescent="0.2">
      <c r="A296" t="s">
        <v>727</v>
      </c>
      <c r="B296" t="str">
        <f t="shared" si="12"/>
        <v>E</v>
      </c>
      <c r="C296" s="3">
        <v>52448.474999999999</v>
      </c>
      <c r="D296" s="3">
        <v>1800.0239999999999</v>
      </c>
      <c r="E296" s="3">
        <v>49233.250082838997</v>
      </c>
      <c r="F296" s="3">
        <v>5.9299340248107901</v>
      </c>
      <c r="G296" s="3">
        <f t="shared" si="13"/>
        <v>6.1302543442130624</v>
      </c>
      <c r="H296" s="3">
        <f t="shared" si="14"/>
        <v>3.2943638667099939E-3</v>
      </c>
    </row>
    <row r="297" spans="1:8" x14ac:dyDescent="0.2">
      <c r="A297" t="s">
        <v>213</v>
      </c>
      <c r="B297" t="str">
        <f t="shared" si="12"/>
        <v>E</v>
      </c>
      <c r="C297" s="3">
        <v>43615.762999999999</v>
      </c>
      <c r="D297" s="3">
        <v>504.83100000000002</v>
      </c>
      <c r="E297" s="3">
        <v>41841.970033742102</v>
      </c>
      <c r="F297" s="3">
        <v>7.2992959022521902</v>
      </c>
      <c r="G297" s="3">
        <f t="shared" si="13"/>
        <v>4.0668621714995501</v>
      </c>
      <c r="H297" s="3">
        <f t="shared" si="14"/>
        <v>1.4458890009235149E-2</v>
      </c>
    </row>
    <row r="298" spans="1:8" x14ac:dyDescent="0.2">
      <c r="A298" t="s">
        <v>608</v>
      </c>
      <c r="B298" t="str">
        <f t="shared" si="12"/>
        <v>E</v>
      </c>
      <c r="C298" s="3">
        <v>54159.63</v>
      </c>
      <c r="D298" s="3">
        <v>476.35</v>
      </c>
      <c r="E298" s="3">
        <v>51049.877316426602</v>
      </c>
      <c r="F298" s="3">
        <v>9.0807588100433296</v>
      </c>
      <c r="G298" s="3">
        <f t="shared" si="13"/>
        <v>5.7418277849634416</v>
      </c>
      <c r="H298" s="3">
        <f t="shared" si="14"/>
        <v>1.9063207326636567E-2</v>
      </c>
    </row>
    <row r="299" spans="1:8" x14ac:dyDescent="0.2">
      <c r="A299" t="s">
        <v>69</v>
      </c>
      <c r="B299" t="str">
        <f t="shared" si="12"/>
        <v>E</v>
      </c>
      <c r="C299" s="3">
        <v>41533.911</v>
      </c>
      <c r="D299" s="3">
        <v>167.51499999999999</v>
      </c>
      <c r="E299" s="3">
        <v>39527.106949335597</v>
      </c>
      <c r="F299" s="3">
        <v>6.8659460544586102</v>
      </c>
      <c r="G299" s="3">
        <f t="shared" si="13"/>
        <v>4.8317242521764996</v>
      </c>
      <c r="H299" s="3">
        <f t="shared" si="14"/>
        <v>4.0987052230896402E-2</v>
      </c>
    </row>
    <row r="300" spans="1:8" x14ac:dyDescent="0.2">
      <c r="A300" t="s">
        <v>840</v>
      </c>
      <c r="B300" t="str">
        <f t="shared" si="12"/>
        <v>E</v>
      </c>
      <c r="C300" s="3">
        <v>37605.355000000003</v>
      </c>
      <c r="D300" s="3">
        <v>109.545</v>
      </c>
      <c r="E300" s="3">
        <v>36187.316462092604</v>
      </c>
      <c r="F300" s="3">
        <v>7.44966292381286</v>
      </c>
      <c r="G300" s="3">
        <f t="shared" si="13"/>
        <v>3.7708420460527483</v>
      </c>
      <c r="H300" s="3">
        <f t="shared" si="14"/>
        <v>6.8005503891668817E-2</v>
      </c>
    </row>
    <row r="301" spans="1:8" x14ac:dyDescent="0.2">
      <c r="A301" t="s">
        <v>460</v>
      </c>
      <c r="B301" t="str">
        <f t="shared" si="12"/>
        <v>E</v>
      </c>
      <c r="C301" s="3">
        <v>52813.915999999997</v>
      </c>
      <c r="D301" s="3">
        <v>1800.048</v>
      </c>
      <c r="E301" s="3">
        <v>50089.466538308901</v>
      </c>
      <c r="F301" s="3">
        <v>13.022010087966899</v>
      </c>
      <c r="G301" s="3">
        <f t="shared" si="13"/>
        <v>5.1585825631469859</v>
      </c>
      <c r="H301" s="3">
        <f t="shared" si="14"/>
        <v>7.2342571353468908E-3</v>
      </c>
    </row>
    <row r="302" spans="1:8" x14ac:dyDescent="0.2">
      <c r="A302" t="s">
        <v>790</v>
      </c>
      <c r="B302" t="str">
        <f t="shared" si="12"/>
        <v>E</v>
      </c>
      <c r="C302" s="3">
        <v>52834.637000000002</v>
      </c>
      <c r="D302" s="3">
        <v>1800.0260000000001</v>
      </c>
      <c r="E302" s="3">
        <v>50187.154713279597</v>
      </c>
      <c r="F302" s="3">
        <v>9.8670980930328298</v>
      </c>
      <c r="G302" s="3">
        <f t="shared" si="13"/>
        <v>5.0108838387976542</v>
      </c>
      <c r="H302" s="3">
        <f t="shared" si="14"/>
        <v>5.4816419835229209E-3</v>
      </c>
    </row>
    <row r="303" spans="1:8" x14ac:dyDescent="0.2">
      <c r="A303" t="s">
        <v>339</v>
      </c>
      <c r="B303" t="str">
        <f t="shared" si="12"/>
        <v>E</v>
      </c>
      <c r="C303" s="3">
        <v>52091.856</v>
      </c>
      <c r="D303" s="3">
        <v>1379.825</v>
      </c>
      <c r="E303" s="3">
        <v>49555.319463250402</v>
      </c>
      <c r="F303" s="3">
        <v>7.8380181789398096</v>
      </c>
      <c r="G303" s="3">
        <f t="shared" si="13"/>
        <v>4.8693533529494477</v>
      </c>
      <c r="H303" s="3">
        <f t="shared" si="14"/>
        <v>5.6804436641891614E-3</v>
      </c>
    </row>
    <row r="304" spans="1:8" x14ac:dyDescent="0.2">
      <c r="A304" t="s">
        <v>209</v>
      </c>
      <c r="B304" t="str">
        <f t="shared" si="12"/>
        <v>E</v>
      </c>
      <c r="C304" s="3">
        <v>53609.502999999997</v>
      </c>
      <c r="D304" s="3">
        <v>1800.0309999999999</v>
      </c>
      <c r="E304" s="3">
        <v>51086.520628852501</v>
      </c>
      <c r="F304" s="3">
        <v>8.8306729793548495</v>
      </c>
      <c r="G304" s="3">
        <f t="shared" si="13"/>
        <v>4.7062222739641824</v>
      </c>
      <c r="H304" s="3">
        <f t="shared" si="14"/>
        <v>4.9058449434231134E-3</v>
      </c>
    </row>
    <row r="305" spans="1:8" x14ac:dyDescent="0.2">
      <c r="A305" t="s">
        <v>796</v>
      </c>
      <c r="B305" t="str">
        <f t="shared" si="12"/>
        <v>E</v>
      </c>
      <c r="C305" s="3">
        <v>42288.75</v>
      </c>
      <c r="D305" s="3">
        <v>127.75</v>
      </c>
      <c r="E305" s="3">
        <v>40379.383067627103</v>
      </c>
      <c r="F305" s="3">
        <v>7.68367576599121</v>
      </c>
      <c r="G305" s="3">
        <f t="shared" si="13"/>
        <v>4.5150706331421411</v>
      </c>
      <c r="H305" s="3">
        <f t="shared" si="14"/>
        <v>6.014618994905057E-2</v>
      </c>
    </row>
    <row r="306" spans="1:8" x14ac:dyDescent="0.2">
      <c r="A306" t="s">
        <v>514</v>
      </c>
      <c r="B306" t="str">
        <f t="shared" si="12"/>
        <v>E</v>
      </c>
      <c r="C306" s="3">
        <v>43097.684000000001</v>
      </c>
      <c r="D306" s="3">
        <v>134.483</v>
      </c>
      <c r="E306" s="3">
        <v>41124.161286686802</v>
      </c>
      <c r="F306" s="3">
        <v>7.9133567810058496</v>
      </c>
      <c r="G306" s="3">
        <f t="shared" si="13"/>
        <v>4.579185074801698</v>
      </c>
      <c r="H306" s="3">
        <f t="shared" si="14"/>
        <v>5.8842803781934142E-2</v>
      </c>
    </row>
    <row r="307" spans="1:8" x14ac:dyDescent="0.2">
      <c r="A307" t="s">
        <v>983</v>
      </c>
      <c r="B307" t="str">
        <f t="shared" si="12"/>
        <v>E</v>
      </c>
      <c r="C307" s="3">
        <v>53334.108</v>
      </c>
      <c r="D307" s="3">
        <v>221.16399999999999</v>
      </c>
      <c r="E307" s="3">
        <v>50693.507981944596</v>
      </c>
      <c r="F307" s="3">
        <v>9.5418889522552401</v>
      </c>
      <c r="G307" s="3">
        <f t="shared" si="13"/>
        <v>4.9510531198073178</v>
      </c>
      <c r="H307" s="3">
        <f t="shared" si="14"/>
        <v>4.3143951783541808E-2</v>
      </c>
    </row>
    <row r="308" spans="1:8" x14ac:dyDescent="0.2">
      <c r="A308" t="s">
        <v>278</v>
      </c>
      <c r="B308" t="str">
        <f t="shared" si="12"/>
        <v>E</v>
      </c>
      <c r="C308" s="3">
        <v>42530.195</v>
      </c>
      <c r="D308" s="3">
        <v>287.99799999999999</v>
      </c>
      <c r="E308" s="3">
        <v>41171.327646558697</v>
      </c>
      <c r="F308" s="3">
        <v>7.2988018989562899</v>
      </c>
      <c r="G308" s="3">
        <f t="shared" si="13"/>
        <v>3.1950649495994621</v>
      </c>
      <c r="H308" s="3">
        <f t="shared" si="14"/>
        <v>2.5343238143863116E-2</v>
      </c>
    </row>
    <row r="309" spans="1:8" x14ac:dyDescent="0.2">
      <c r="A309" t="s">
        <v>120</v>
      </c>
      <c r="B309" t="str">
        <f t="shared" si="12"/>
        <v>E</v>
      </c>
      <c r="C309" s="3">
        <v>37596.226999999999</v>
      </c>
      <c r="D309" s="3">
        <v>78.010999999999996</v>
      </c>
      <c r="E309" s="3">
        <v>36704.051765379598</v>
      </c>
      <c r="F309" s="3">
        <v>9.0301759243011404</v>
      </c>
      <c r="G309" s="3">
        <f t="shared" si="13"/>
        <v>2.3730445999818044</v>
      </c>
      <c r="H309" s="3">
        <f t="shared" si="14"/>
        <v>0.11575516176309932</v>
      </c>
    </row>
    <row r="310" spans="1:8" x14ac:dyDescent="0.2">
      <c r="A310" t="s">
        <v>967</v>
      </c>
      <c r="B310" t="str">
        <f t="shared" si="12"/>
        <v>E</v>
      </c>
      <c r="C310" s="3">
        <v>36571.519</v>
      </c>
      <c r="D310" s="3">
        <v>147.06299999999999</v>
      </c>
      <c r="E310" s="3">
        <v>35431.707965414098</v>
      </c>
      <c r="F310" s="3">
        <v>7.8479039669036803</v>
      </c>
      <c r="G310" s="3">
        <f t="shared" si="13"/>
        <v>3.1166630912593547</v>
      </c>
      <c r="H310" s="3">
        <f t="shared" si="14"/>
        <v>5.3364231430772395E-2</v>
      </c>
    </row>
    <row r="311" spans="1:8" x14ac:dyDescent="0.2">
      <c r="A311" t="s">
        <v>786</v>
      </c>
      <c r="B311" t="str">
        <f t="shared" si="12"/>
        <v>E</v>
      </c>
      <c r="C311" s="3">
        <v>52684.01</v>
      </c>
      <c r="D311" s="3">
        <v>207.655</v>
      </c>
      <c r="E311" s="3">
        <v>50505.972779478798</v>
      </c>
      <c r="F311" s="3">
        <v>8.7887260913848806</v>
      </c>
      <c r="G311" s="3">
        <f t="shared" si="13"/>
        <v>4.1341523177928261</v>
      </c>
      <c r="H311" s="3">
        <f t="shared" si="14"/>
        <v>4.2323691177120128E-2</v>
      </c>
    </row>
    <row r="312" spans="1:8" x14ac:dyDescent="0.2">
      <c r="A312" t="s">
        <v>735</v>
      </c>
      <c r="B312" t="str">
        <f t="shared" si="12"/>
        <v>E</v>
      </c>
      <c r="C312" s="3">
        <v>51103.474999999999</v>
      </c>
      <c r="D312" s="3">
        <v>1800.039</v>
      </c>
      <c r="E312" s="3">
        <v>48540.253950844301</v>
      </c>
      <c r="F312" s="3">
        <v>8.9473719596862793</v>
      </c>
      <c r="G312" s="3">
        <f t="shared" si="13"/>
        <v>5.0157470683856591</v>
      </c>
      <c r="H312" s="3">
        <f t="shared" si="14"/>
        <v>4.9706545023114942E-3</v>
      </c>
    </row>
    <row r="313" spans="1:8" x14ac:dyDescent="0.2">
      <c r="A313" t="s">
        <v>502</v>
      </c>
      <c r="B313" t="str">
        <f t="shared" si="12"/>
        <v>E</v>
      </c>
      <c r="C313" s="3">
        <v>43927.125</v>
      </c>
      <c r="D313" s="3">
        <v>113.946</v>
      </c>
      <c r="E313" s="3">
        <v>42136.723662399498</v>
      </c>
      <c r="F313" s="3">
        <v>8.4866750240325892</v>
      </c>
      <c r="G313" s="3">
        <f t="shared" si="13"/>
        <v>4.075844566655574</v>
      </c>
      <c r="H313" s="3">
        <f t="shared" si="14"/>
        <v>7.4479797658826022E-2</v>
      </c>
    </row>
    <row r="314" spans="1:8" x14ac:dyDescent="0.2">
      <c r="A314" t="s">
        <v>758</v>
      </c>
      <c r="B314" t="str">
        <f t="shared" si="12"/>
        <v>E</v>
      </c>
      <c r="C314" s="3">
        <v>36469.923999999999</v>
      </c>
      <c r="D314" s="3">
        <v>82.888000000000005</v>
      </c>
      <c r="E314" s="3">
        <v>35355.611766424699</v>
      </c>
      <c r="F314" s="3">
        <v>8.3664021492004395</v>
      </c>
      <c r="G314" s="3">
        <f t="shared" si="13"/>
        <v>3.0554279015643129</v>
      </c>
      <c r="H314" s="3">
        <f t="shared" si="14"/>
        <v>0.10093622899817149</v>
      </c>
    </row>
    <row r="315" spans="1:8" x14ac:dyDescent="0.2">
      <c r="A315" t="s">
        <v>942</v>
      </c>
      <c r="B315" t="str">
        <f t="shared" si="12"/>
        <v>E</v>
      </c>
      <c r="C315" s="3">
        <v>36818.953999999998</v>
      </c>
      <c r="D315" s="3">
        <v>94.448999999999998</v>
      </c>
      <c r="E315" s="3">
        <v>35603.256809492697</v>
      </c>
      <c r="F315" s="3">
        <v>9.2857730388641304</v>
      </c>
      <c r="G315" s="3">
        <f t="shared" si="13"/>
        <v>3.30182435521471</v>
      </c>
      <c r="H315" s="3">
        <f t="shared" si="14"/>
        <v>9.8315207560314352E-2</v>
      </c>
    </row>
    <row r="316" spans="1:8" x14ac:dyDescent="0.2">
      <c r="A316" t="s">
        <v>244</v>
      </c>
      <c r="B316" t="str">
        <f t="shared" si="12"/>
        <v>E</v>
      </c>
      <c r="C316" s="3">
        <v>41597.506000000001</v>
      </c>
      <c r="D316" s="3">
        <v>197.53200000000001</v>
      </c>
      <c r="E316" s="3">
        <v>40035.800982717301</v>
      </c>
      <c r="F316" s="3">
        <v>9.7121169567108101</v>
      </c>
      <c r="G316" s="3">
        <f t="shared" si="13"/>
        <v>3.7543236781616192</v>
      </c>
      <c r="H316" s="3">
        <f t="shared" si="14"/>
        <v>4.9167309381319531E-2</v>
      </c>
    </row>
    <row r="317" spans="1:8" x14ac:dyDescent="0.2">
      <c r="A317" t="s">
        <v>660</v>
      </c>
      <c r="B317" t="str">
        <f t="shared" si="12"/>
        <v>E</v>
      </c>
      <c r="C317" s="3">
        <v>43393.088000000003</v>
      </c>
      <c r="D317" s="3">
        <v>86.117000000000004</v>
      </c>
      <c r="E317" s="3">
        <v>41864.431349655802</v>
      </c>
      <c r="F317" s="3">
        <v>8.9632701873779297</v>
      </c>
      <c r="G317" s="3">
        <f t="shared" si="13"/>
        <v>3.5228113987743872</v>
      </c>
      <c r="H317" s="3">
        <f t="shared" si="14"/>
        <v>0.10408247137473355</v>
      </c>
    </row>
    <row r="318" spans="1:8" x14ac:dyDescent="0.2">
      <c r="A318" t="s">
        <v>363</v>
      </c>
      <c r="B318" t="str">
        <f t="shared" si="12"/>
        <v>E</v>
      </c>
      <c r="C318" s="3">
        <v>41915.298000000003</v>
      </c>
      <c r="D318" s="3">
        <v>210.78299999999999</v>
      </c>
      <c r="E318" s="3">
        <v>40296.367217996398</v>
      </c>
      <c r="F318" s="3">
        <v>8.4438557624816895</v>
      </c>
      <c r="G318" s="3">
        <f t="shared" si="13"/>
        <v>3.8623864298987081</v>
      </c>
      <c r="H318" s="3">
        <f t="shared" si="14"/>
        <v>4.0059472360112959E-2</v>
      </c>
    </row>
    <row r="319" spans="1:8" x14ac:dyDescent="0.2">
      <c r="A319" t="s">
        <v>971</v>
      </c>
      <c r="B319" t="str">
        <f t="shared" si="12"/>
        <v>E</v>
      </c>
      <c r="C319" s="3">
        <v>42227.173000000003</v>
      </c>
      <c r="D319" s="3">
        <v>117.461</v>
      </c>
      <c r="E319" s="3">
        <v>40725.1394279546</v>
      </c>
      <c r="F319" s="3">
        <v>8.3202049732208199</v>
      </c>
      <c r="G319" s="3">
        <f t="shared" si="13"/>
        <v>3.5570308532029888</v>
      </c>
      <c r="H319" s="3">
        <f t="shared" si="14"/>
        <v>7.0833765873105289E-2</v>
      </c>
    </row>
    <row r="320" spans="1:8" x14ac:dyDescent="0.2">
      <c r="A320" t="s">
        <v>877</v>
      </c>
      <c r="B320" t="str">
        <f t="shared" si="12"/>
        <v>E</v>
      </c>
      <c r="C320" s="3">
        <v>42881.313000000002</v>
      </c>
      <c r="D320" s="3">
        <v>178.79900000000001</v>
      </c>
      <c r="E320" s="3">
        <v>41339.457885988697</v>
      </c>
      <c r="F320" s="3">
        <v>9.1433200836181605</v>
      </c>
      <c r="G320" s="3">
        <f t="shared" si="13"/>
        <v>3.5956341029280163</v>
      </c>
      <c r="H320" s="3">
        <f t="shared" si="14"/>
        <v>5.1137422936471458E-2</v>
      </c>
    </row>
    <row r="321" spans="1:8" x14ac:dyDescent="0.2">
      <c r="A321" t="s">
        <v>584</v>
      </c>
      <c r="B321" t="str">
        <f t="shared" si="12"/>
        <v>E</v>
      </c>
      <c r="C321" s="3">
        <v>53183.067000000003</v>
      </c>
      <c r="D321" s="3">
        <v>264.19099999999997</v>
      </c>
      <c r="E321" s="3">
        <v>51602.068061456397</v>
      </c>
      <c r="F321" s="3">
        <v>11.597029209136901</v>
      </c>
      <c r="G321" s="3">
        <f t="shared" si="13"/>
        <v>2.9727487106819273</v>
      </c>
      <c r="H321" s="3">
        <f t="shared" si="14"/>
        <v>4.3896382576003354E-2</v>
      </c>
    </row>
    <row r="322" spans="1:8" x14ac:dyDescent="0.2">
      <c r="A322" t="s">
        <v>322</v>
      </c>
      <c r="B322" t="str">
        <f t="shared" si="12"/>
        <v>E</v>
      </c>
      <c r="C322" s="3">
        <v>41959.862000000001</v>
      </c>
      <c r="D322" s="3">
        <v>140.15799999999999</v>
      </c>
      <c r="E322" s="3">
        <v>40582.030966160302</v>
      </c>
      <c r="F322" s="3">
        <v>8.9522809982299805</v>
      </c>
      <c r="G322" s="3">
        <f t="shared" si="13"/>
        <v>3.2836881919194552</v>
      </c>
      <c r="H322" s="3">
        <f t="shared" si="14"/>
        <v>6.3872779279313216E-2</v>
      </c>
    </row>
    <row r="323" spans="1:8" x14ac:dyDescent="0.2">
      <c r="A323" t="s">
        <v>853</v>
      </c>
      <c r="B323" t="str">
        <f t="shared" si="12"/>
        <v>E</v>
      </c>
      <c r="C323" s="3">
        <v>51534.311000000002</v>
      </c>
      <c r="D323" s="3">
        <v>273.553</v>
      </c>
      <c r="E323" s="3">
        <v>49233.807615794401</v>
      </c>
      <c r="F323" s="3">
        <v>11.3183350563049</v>
      </c>
      <c r="G323" s="3">
        <f t="shared" si="13"/>
        <v>4.4640227832008854</v>
      </c>
      <c r="H323" s="3">
        <f t="shared" si="14"/>
        <v>4.1375291282877175E-2</v>
      </c>
    </row>
    <row r="324" spans="1:8" x14ac:dyDescent="0.2">
      <c r="A324" t="s">
        <v>512</v>
      </c>
      <c r="B324" t="str">
        <f t="shared" ref="B324:B387" si="15">LEFT(A324,1)</f>
        <v>E</v>
      </c>
      <c r="C324" s="3">
        <v>51471.500999999997</v>
      </c>
      <c r="D324" s="3">
        <v>140.53800000000001</v>
      </c>
      <c r="E324" s="3">
        <v>49132.894657528203</v>
      </c>
      <c r="F324" s="3">
        <v>9.3906359672546298</v>
      </c>
      <c r="G324" s="3">
        <f t="shared" ref="G324:G387" si="16">(C324-E324)*100/C324</f>
        <v>4.5434974637164638</v>
      </c>
      <c r="H324" s="3">
        <f t="shared" ref="H324:H387" si="17">F324/D324</f>
        <v>6.6819194575521421E-2</v>
      </c>
    </row>
    <row r="325" spans="1:8" x14ac:dyDescent="0.2">
      <c r="A325" t="s">
        <v>26</v>
      </c>
      <c r="B325" t="str">
        <f t="shared" si="15"/>
        <v>E</v>
      </c>
      <c r="C325" s="3">
        <v>36445.553999999996</v>
      </c>
      <c r="D325" s="3">
        <v>35.957000000000001</v>
      </c>
      <c r="E325" s="3">
        <v>35717.504228641199</v>
      </c>
      <c r="F325" s="3">
        <v>11.6699090003967</v>
      </c>
      <c r="G325" s="3">
        <f t="shared" si="16"/>
        <v>1.9976367250688452</v>
      </c>
      <c r="H325" s="3">
        <f t="shared" si="17"/>
        <v>0.32455179799195427</v>
      </c>
    </row>
    <row r="326" spans="1:8" x14ac:dyDescent="0.2">
      <c r="A326" t="s">
        <v>905</v>
      </c>
      <c r="B326" t="str">
        <f t="shared" si="15"/>
        <v>E</v>
      </c>
      <c r="C326" s="3">
        <v>41981.478000000003</v>
      </c>
      <c r="D326" s="3">
        <v>182.68100000000001</v>
      </c>
      <c r="E326" s="3">
        <v>40352.810286266198</v>
      </c>
      <c r="F326" s="3">
        <v>10.4811370372772</v>
      </c>
      <c r="G326" s="3">
        <f t="shared" si="16"/>
        <v>3.8794911263815073</v>
      </c>
      <c r="H326" s="3">
        <f t="shared" si="17"/>
        <v>5.7373985457038222E-2</v>
      </c>
    </row>
    <row r="327" spans="1:8" x14ac:dyDescent="0.2">
      <c r="A327" t="s">
        <v>341</v>
      </c>
      <c r="B327" t="str">
        <f t="shared" si="15"/>
        <v>E</v>
      </c>
      <c r="C327" s="3">
        <v>36353.752999999997</v>
      </c>
      <c r="D327" s="3">
        <v>29.393000000000001</v>
      </c>
      <c r="E327" s="3">
        <v>35526.833413456101</v>
      </c>
      <c r="F327" s="3">
        <v>11.5957448482513</v>
      </c>
      <c r="G327" s="3">
        <f t="shared" si="16"/>
        <v>2.2746470950162863</v>
      </c>
      <c r="H327" s="3">
        <f t="shared" si="17"/>
        <v>0.39450702031950802</v>
      </c>
    </row>
    <row r="328" spans="1:8" x14ac:dyDescent="0.2">
      <c r="A328" t="s">
        <v>588</v>
      </c>
      <c r="B328" t="str">
        <f t="shared" si="15"/>
        <v>E</v>
      </c>
      <c r="C328" s="3">
        <v>51256.036999999997</v>
      </c>
      <c r="D328" s="3">
        <v>322.47500000000002</v>
      </c>
      <c r="E328" s="3">
        <v>49345.815115735903</v>
      </c>
      <c r="F328" s="3">
        <v>12.1328067779541</v>
      </c>
      <c r="G328" s="3">
        <f t="shared" si="16"/>
        <v>3.7268232116035311</v>
      </c>
      <c r="H328" s="3">
        <f t="shared" si="17"/>
        <v>3.7624022879150627E-2</v>
      </c>
    </row>
    <row r="329" spans="1:8" x14ac:dyDescent="0.2">
      <c r="A329" t="s">
        <v>543</v>
      </c>
      <c r="B329" t="str">
        <f t="shared" si="15"/>
        <v>E</v>
      </c>
      <c r="C329" s="3">
        <v>35980.538999999997</v>
      </c>
      <c r="D329" s="3">
        <v>18.236999999999998</v>
      </c>
      <c r="E329" s="3">
        <v>35248.106144377998</v>
      </c>
      <c r="F329" s="3">
        <v>12.2887451648712</v>
      </c>
      <c r="G329" s="3">
        <f t="shared" si="16"/>
        <v>2.0356361410316808</v>
      </c>
      <c r="H329" s="3">
        <f t="shared" si="17"/>
        <v>0.6738358921352855</v>
      </c>
    </row>
    <row r="330" spans="1:8" x14ac:dyDescent="0.2">
      <c r="A330" t="s">
        <v>626</v>
      </c>
      <c r="B330" t="str">
        <f t="shared" si="15"/>
        <v>E</v>
      </c>
      <c r="C330" s="3">
        <v>36510.038</v>
      </c>
      <c r="D330" s="3">
        <v>8.3059999999999992</v>
      </c>
      <c r="E330" s="3">
        <v>35896.313758220997</v>
      </c>
      <c r="F330" s="3">
        <v>11.3052148818969</v>
      </c>
      <c r="G330" s="3">
        <f t="shared" si="16"/>
        <v>1.6809739879728527</v>
      </c>
      <c r="H330" s="3">
        <f t="shared" si="17"/>
        <v>1.3610901615575368</v>
      </c>
    </row>
    <row r="331" spans="1:8" x14ac:dyDescent="0.2">
      <c r="A331" t="s">
        <v>617</v>
      </c>
      <c r="B331" t="str">
        <f t="shared" si="15"/>
        <v>E</v>
      </c>
      <c r="C331" s="3">
        <v>36982.493000000002</v>
      </c>
      <c r="D331" s="3">
        <v>22.204000000000001</v>
      </c>
      <c r="E331" s="3">
        <v>35805.821348827398</v>
      </c>
      <c r="F331" s="3">
        <v>11.6364369392395</v>
      </c>
      <c r="G331" s="3">
        <f t="shared" si="16"/>
        <v>3.181699111448772</v>
      </c>
      <c r="H331" s="3">
        <f t="shared" si="17"/>
        <v>0.52406939917309947</v>
      </c>
    </row>
    <row r="332" spans="1:8" x14ac:dyDescent="0.2">
      <c r="A332" t="s">
        <v>838</v>
      </c>
      <c r="B332" t="str">
        <f t="shared" si="15"/>
        <v>E</v>
      </c>
      <c r="C332" s="3">
        <v>36176.953000000001</v>
      </c>
      <c r="D332" s="3">
        <v>5.6559999999999997</v>
      </c>
      <c r="E332" s="3">
        <v>35148.115452250997</v>
      </c>
      <c r="F332" s="3">
        <v>11.8331000804901</v>
      </c>
      <c r="G332" s="3">
        <f t="shared" si="16"/>
        <v>2.8439032655652463</v>
      </c>
      <c r="H332" s="3">
        <f t="shared" si="17"/>
        <v>2.0921322631701025</v>
      </c>
    </row>
    <row r="333" spans="1:8" x14ac:dyDescent="0.2">
      <c r="A333" t="s">
        <v>585</v>
      </c>
      <c r="B333" t="str">
        <f t="shared" si="15"/>
        <v>E</v>
      </c>
      <c r="C333" s="3">
        <v>49979.161999999997</v>
      </c>
      <c r="D333" s="3">
        <v>419.2</v>
      </c>
      <c r="E333" s="3">
        <v>47710.153514692603</v>
      </c>
      <c r="F333" s="3">
        <v>10.602692842483499</v>
      </c>
      <c r="G333" s="3">
        <f t="shared" si="16"/>
        <v>4.5399090230992538</v>
      </c>
      <c r="H333" s="3">
        <f t="shared" si="17"/>
        <v>2.5292683307451096E-2</v>
      </c>
    </row>
    <row r="334" spans="1:8" x14ac:dyDescent="0.2">
      <c r="A334" t="s">
        <v>89</v>
      </c>
      <c r="B334" t="str">
        <f t="shared" si="15"/>
        <v>E</v>
      </c>
      <c r="C334" s="3">
        <v>49203.593999999997</v>
      </c>
      <c r="D334" s="3">
        <v>1800.64</v>
      </c>
      <c r="E334" s="3">
        <v>47139.720845021096</v>
      </c>
      <c r="F334" s="3">
        <v>11.933508157730101</v>
      </c>
      <c r="G334" s="3">
        <f t="shared" si="16"/>
        <v>4.194557728809202</v>
      </c>
      <c r="H334" s="3">
        <f t="shared" si="17"/>
        <v>6.6273703559457196E-3</v>
      </c>
    </row>
    <row r="335" spans="1:8" x14ac:dyDescent="0.2">
      <c r="A335" t="s">
        <v>590</v>
      </c>
      <c r="B335" t="str">
        <f t="shared" si="15"/>
        <v>E</v>
      </c>
      <c r="C335" s="3">
        <v>36811.572</v>
      </c>
      <c r="D335" s="3">
        <v>11.025</v>
      </c>
      <c r="E335" s="3">
        <v>35957.429193380704</v>
      </c>
      <c r="F335" s="3">
        <v>11.9956767559051</v>
      </c>
      <c r="G335" s="3">
        <f t="shared" si="16"/>
        <v>2.3203105985783399</v>
      </c>
      <c r="H335" s="3">
        <f t="shared" si="17"/>
        <v>1.0880432431659954</v>
      </c>
    </row>
    <row r="336" spans="1:8" x14ac:dyDescent="0.2">
      <c r="A336" t="s">
        <v>619</v>
      </c>
      <c r="B336" t="str">
        <f t="shared" si="15"/>
        <v>E</v>
      </c>
      <c r="C336" s="3">
        <v>51226.563000000002</v>
      </c>
      <c r="D336" s="3">
        <v>287.59500000000003</v>
      </c>
      <c r="E336" s="3">
        <v>48892.996160981398</v>
      </c>
      <c r="F336" s="3">
        <v>11.567564010620099</v>
      </c>
      <c r="G336" s="3">
        <f t="shared" si="16"/>
        <v>4.5553843599044574</v>
      </c>
      <c r="H336" s="3">
        <f t="shared" si="17"/>
        <v>4.0221714600810511E-2</v>
      </c>
    </row>
    <row r="337" spans="1:8" x14ac:dyDescent="0.2">
      <c r="A337" t="s">
        <v>128</v>
      </c>
      <c r="B337" t="str">
        <f t="shared" si="15"/>
        <v>E</v>
      </c>
      <c r="C337" s="3">
        <v>41894.462</v>
      </c>
      <c r="D337" s="3">
        <v>58.695</v>
      </c>
      <c r="E337" s="3">
        <v>40782.796012431703</v>
      </c>
      <c r="F337" s="3">
        <v>14.128598213195801</v>
      </c>
      <c r="G337" s="3">
        <f t="shared" si="16"/>
        <v>2.6534914986336293</v>
      </c>
      <c r="H337" s="3">
        <f t="shared" si="17"/>
        <v>0.2407121256188057</v>
      </c>
    </row>
    <row r="338" spans="1:8" x14ac:dyDescent="0.2">
      <c r="A338" t="s">
        <v>678</v>
      </c>
      <c r="B338" t="str">
        <f t="shared" si="15"/>
        <v>E</v>
      </c>
      <c r="C338" s="3">
        <v>49671.747000000003</v>
      </c>
      <c r="D338" s="3">
        <v>380.3</v>
      </c>
      <c r="E338" s="3">
        <v>47273.568298938902</v>
      </c>
      <c r="F338" s="3">
        <v>9.5713651180267298</v>
      </c>
      <c r="G338" s="3">
        <f t="shared" si="16"/>
        <v>4.8280538654319942</v>
      </c>
      <c r="H338" s="3">
        <f t="shared" si="17"/>
        <v>2.5167933520974836E-2</v>
      </c>
    </row>
    <row r="339" spans="1:8" x14ac:dyDescent="0.2">
      <c r="A339" t="s">
        <v>642</v>
      </c>
      <c r="B339" t="str">
        <f t="shared" si="15"/>
        <v>E</v>
      </c>
      <c r="C339" s="3">
        <v>44014.864000000001</v>
      </c>
      <c r="D339" s="3">
        <v>60.116999999999997</v>
      </c>
      <c r="E339" s="3">
        <v>42914.670065235303</v>
      </c>
      <c r="F339" s="3">
        <v>13.3857679367065</v>
      </c>
      <c r="G339" s="3">
        <f t="shared" si="16"/>
        <v>2.4995963517340378</v>
      </c>
      <c r="H339" s="3">
        <f t="shared" si="17"/>
        <v>0.22266194149253124</v>
      </c>
    </row>
    <row r="340" spans="1:8" x14ac:dyDescent="0.2">
      <c r="A340" t="s">
        <v>503</v>
      </c>
      <c r="B340" t="str">
        <f t="shared" si="15"/>
        <v>E</v>
      </c>
      <c r="C340" s="3">
        <v>38170.427000000003</v>
      </c>
      <c r="D340" s="3">
        <v>4.5430000000000001</v>
      </c>
      <c r="E340" s="3">
        <v>37180.987222928197</v>
      </c>
      <c r="F340" s="3">
        <v>5.2910242080688397</v>
      </c>
      <c r="G340" s="3">
        <f t="shared" si="16"/>
        <v>2.5921632395461698</v>
      </c>
      <c r="H340" s="3">
        <f t="shared" si="17"/>
        <v>1.1646542390642394</v>
      </c>
    </row>
    <row r="341" spans="1:8" x14ac:dyDescent="0.2">
      <c r="A341" t="s">
        <v>922</v>
      </c>
      <c r="B341" t="str">
        <f t="shared" si="15"/>
        <v>E</v>
      </c>
      <c r="C341" s="3">
        <v>41376.089</v>
      </c>
      <c r="D341" s="3">
        <v>46.917000000000002</v>
      </c>
      <c r="E341" s="3">
        <v>39826.047333420698</v>
      </c>
      <c r="F341" s="3">
        <v>12.3201332092285</v>
      </c>
      <c r="G341" s="3">
        <f t="shared" si="16"/>
        <v>3.7462256681130541</v>
      </c>
      <c r="H341" s="3">
        <f t="shared" si="17"/>
        <v>0.26259422403880256</v>
      </c>
    </row>
    <row r="342" spans="1:8" x14ac:dyDescent="0.2">
      <c r="A342" t="s">
        <v>9</v>
      </c>
      <c r="B342" t="str">
        <f t="shared" si="15"/>
        <v>E</v>
      </c>
      <c r="C342" s="3">
        <v>51730.677000000003</v>
      </c>
      <c r="D342" s="3">
        <v>241.637</v>
      </c>
      <c r="E342" s="3">
        <v>49705.312439007997</v>
      </c>
      <c r="F342" s="3">
        <v>12.1052870750427</v>
      </c>
      <c r="G342" s="3">
        <f t="shared" si="16"/>
        <v>3.9152098492583147</v>
      </c>
      <c r="H342" s="3">
        <f t="shared" si="17"/>
        <v>5.0096992906892159E-2</v>
      </c>
    </row>
    <row r="343" spans="1:8" x14ac:dyDescent="0.2">
      <c r="A343" t="s">
        <v>428</v>
      </c>
      <c r="B343" t="str">
        <f t="shared" si="15"/>
        <v>E</v>
      </c>
      <c r="C343" s="3">
        <v>42128.127999999997</v>
      </c>
      <c r="D343" s="3">
        <v>82.245999999999995</v>
      </c>
      <c r="E343" s="3">
        <v>40918.652370277901</v>
      </c>
      <c r="F343" s="3">
        <v>12.675271987915</v>
      </c>
      <c r="G343" s="3">
        <f t="shared" si="16"/>
        <v>2.8709455823009646</v>
      </c>
      <c r="H343" s="3">
        <f t="shared" si="17"/>
        <v>0.1541141452218345</v>
      </c>
    </row>
    <row r="344" spans="1:8" x14ac:dyDescent="0.2">
      <c r="A344" t="s">
        <v>121</v>
      </c>
      <c r="B344" t="str">
        <f t="shared" si="15"/>
        <v>E</v>
      </c>
      <c r="C344" s="3">
        <v>50687.832000000002</v>
      </c>
      <c r="D344" s="3">
        <v>268.25799999999998</v>
      </c>
      <c r="E344" s="3">
        <v>48757.242991924402</v>
      </c>
      <c r="F344" s="3">
        <v>14.0300991535186</v>
      </c>
      <c r="G344" s="3">
        <f t="shared" si="16"/>
        <v>3.808781973700512</v>
      </c>
      <c r="H344" s="3">
        <f t="shared" si="17"/>
        <v>5.2300766998630427E-2</v>
      </c>
    </row>
    <row r="345" spans="1:8" x14ac:dyDescent="0.2">
      <c r="A345" t="s">
        <v>793</v>
      </c>
      <c r="B345" t="str">
        <f t="shared" si="15"/>
        <v>E</v>
      </c>
      <c r="C345" s="3">
        <v>36827.582999999999</v>
      </c>
      <c r="D345" s="3">
        <v>1.3240000000000001</v>
      </c>
      <c r="E345" s="3">
        <v>35947.272056407899</v>
      </c>
      <c r="F345" s="3">
        <v>4.5075321197509703</v>
      </c>
      <c r="G345" s="3">
        <f t="shared" si="16"/>
        <v>2.3903576392512638</v>
      </c>
      <c r="H345" s="3">
        <f t="shared" si="17"/>
        <v>3.4044804529841164</v>
      </c>
    </row>
    <row r="346" spans="1:8" x14ac:dyDescent="0.2">
      <c r="A346" t="s">
        <v>651</v>
      </c>
      <c r="B346" t="str">
        <f t="shared" si="15"/>
        <v>E</v>
      </c>
      <c r="C346" s="3">
        <v>41115.728000000003</v>
      </c>
      <c r="D346" s="3">
        <v>45.798999999999999</v>
      </c>
      <c r="E346" s="3">
        <v>40201.661220765898</v>
      </c>
      <c r="F346" s="3">
        <v>14.6148180961608</v>
      </c>
      <c r="G346" s="3">
        <f t="shared" si="16"/>
        <v>2.223156012789326</v>
      </c>
      <c r="H346" s="3">
        <f t="shared" si="17"/>
        <v>0.31910779921310073</v>
      </c>
    </row>
    <row r="347" spans="1:8" x14ac:dyDescent="0.2">
      <c r="A347" t="s">
        <v>494</v>
      </c>
      <c r="B347" t="str">
        <f t="shared" si="15"/>
        <v>E</v>
      </c>
      <c r="C347" s="3">
        <v>41111.891000000003</v>
      </c>
      <c r="D347" s="3">
        <v>53.994999999999997</v>
      </c>
      <c r="E347" s="3">
        <v>39814.961016677596</v>
      </c>
      <c r="F347" s="3">
        <v>13.643609046936</v>
      </c>
      <c r="G347" s="3">
        <f t="shared" si="16"/>
        <v>3.1546347097544278</v>
      </c>
      <c r="H347" s="3">
        <f t="shared" si="17"/>
        <v>0.25268282335282899</v>
      </c>
    </row>
    <row r="348" spans="1:8" x14ac:dyDescent="0.2">
      <c r="A348" t="s">
        <v>344</v>
      </c>
      <c r="B348" t="str">
        <f t="shared" si="15"/>
        <v>E</v>
      </c>
      <c r="C348" s="3">
        <v>49987.031999999999</v>
      </c>
      <c r="D348" s="3">
        <v>209.13800000000001</v>
      </c>
      <c r="E348" s="3">
        <v>48016.8342994661</v>
      </c>
      <c r="F348" s="3">
        <v>12.814129829406699</v>
      </c>
      <c r="G348" s="3">
        <f t="shared" si="16"/>
        <v>3.9414176471487634</v>
      </c>
      <c r="H348" s="3">
        <f t="shared" si="17"/>
        <v>6.1271169416398256E-2</v>
      </c>
    </row>
    <row r="349" spans="1:8" x14ac:dyDescent="0.2">
      <c r="A349" t="s">
        <v>110</v>
      </c>
      <c r="B349" t="str">
        <f t="shared" si="15"/>
        <v>E</v>
      </c>
      <c r="C349" s="3">
        <v>36854.142</v>
      </c>
      <c r="D349" s="3">
        <v>2.073</v>
      </c>
      <c r="E349" s="3">
        <v>35874.955631490397</v>
      </c>
      <c r="F349" s="3">
        <v>4.6274111270904497</v>
      </c>
      <c r="G349" s="3">
        <f t="shared" si="16"/>
        <v>2.6569235243886649</v>
      </c>
      <c r="H349" s="3">
        <f t="shared" si="17"/>
        <v>2.2322291978246258</v>
      </c>
    </row>
    <row r="350" spans="1:8" x14ac:dyDescent="0.2">
      <c r="A350" t="s">
        <v>365</v>
      </c>
      <c r="B350" t="str">
        <f t="shared" si="15"/>
        <v>E</v>
      </c>
      <c r="C350" s="3">
        <v>41395.305</v>
      </c>
      <c r="D350" s="3">
        <v>48.826999999999998</v>
      </c>
      <c r="E350" s="3">
        <v>40469.756692139497</v>
      </c>
      <c r="F350" s="3">
        <v>14.436852216720499</v>
      </c>
      <c r="G350" s="3">
        <f t="shared" si="16"/>
        <v>2.2358774934995718</v>
      </c>
      <c r="H350" s="3">
        <f t="shared" si="17"/>
        <v>0.29567354571692916</v>
      </c>
    </row>
    <row r="351" spans="1:8" x14ac:dyDescent="0.2">
      <c r="A351" t="s">
        <v>94</v>
      </c>
      <c r="B351" t="str">
        <f t="shared" si="15"/>
        <v>E</v>
      </c>
      <c r="C351" s="3">
        <v>41858.148999999998</v>
      </c>
      <c r="D351" s="3">
        <v>21.338000000000001</v>
      </c>
      <c r="E351" s="3">
        <v>40606.077610400796</v>
      </c>
      <c r="F351" s="3">
        <v>15.463428974151601</v>
      </c>
      <c r="G351" s="3">
        <f t="shared" si="16"/>
        <v>2.9912249335229832</v>
      </c>
      <c r="H351" s="3">
        <f t="shared" si="17"/>
        <v>0.72468970728988658</v>
      </c>
    </row>
    <row r="352" spans="1:8" x14ac:dyDescent="0.2">
      <c r="A352" t="s">
        <v>899</v>
      </c>
      <c r="B352" t="str">
        <f t="shared" si="15"/>
        <v>E</v>
      </c>
      <c r="C352" s="3">
        <v>36832.387999999999</v>
      </c>
      <c r="D352" s="3">
        <v>2.0649999999999999</v>
      </c>
      <c r="E352" s="3">
        <v>35707.980854492598</v>
      </c>
      <c r="F352" s="3">
        <v>4.6694698333740199</v>
      </c>
      <c r="G352" s="3">
        <f t="shared" si="16"/>
        <v>3.0527674325851502</v>
      </c>
      <c r="H352" s="3">
        <f t="shared" si="17"/>
        <v>2.2612444713675641</v>
      </c>
    </row>
    <row r="353" spans="1:8" x14ac:dyDescent="0.2">
      <c r="A353" t="s">
        <v>484</v>
      </c>
      <c r="B353" t="str">
        <f t="shared" si="15"/>
        <v>E</v>
      </c>
      <c r="C353" s="3">
        <v>37387.065999999999</v>
      </c>
      <c r="D353" s="3">
        <v>2.3069999999999999</v>
      </c>
      <c r="E353" s="3">
        <v>36583.493631093297</v>
      </c>
      <c r="F353" s="3">
        <v>4.2162349224090496</v>
      </c>
      <c r="G353" s="3">
        <f t="shared" si="16"/>
        <v>2.1493325229283884</v>
      </c>
      <c r="H353" s="3">
        <f t="shared" si="17"/>
        <v>1.8275834080663416</v>
      </c>
    </row>
    <row r="354" spans="1:8" x14ac:dyDescent="0.2">
      <c r="A354" t="s">
        <v>906</v>
      </c>
      <c r="B354" t="str">
        <f t="shared" si="15"/>
        <v>E</v>
      </c>
      <c r="C354" s="3">
        <v>36674.739000000001</v>
      </c>
      <c r="D354" s="3">
        <v>1.6479999999999999</v>
      </c>
      <c r="E354" s="3">
        <v>35813.575535346099</v>
      </c>
      <c r="F354" s="3">
        <v>4.9430887699127197</v>
      </c>
      <c r="G354" s="3">
        <f t="shared" si="16"/>
        <v>2.3481106836340464</v>
      </c>
      <c r="H354" s="3">
        <f t="shared" si="17"/>
        <v>2.9994470691217963</v>
      </c>
    </row>
    <row r="355" spans="1:8" x14ac:dyDescent="0.2">
      <c r="A355" t="s">
        <v>692</v>
      </c>
      <c r="B355" t="str">
        <f t="shared" si="15"/>
        <v>E</v>
      </c>
      <c r="C355" s="3">
        <v>41769.730000000003</v>
      </c>
      <c r="D355" s="3">
        <v>2.4900000000000002</v>
      </c>
      <c r="E355" s="3">
        <v>40847.007848172201</v>
      </c>
      <c r="F355" s="3">
        <v>14.0857350826263</v>
      </c>
      <c r="G355" s="3">
        <f t="shared" si="16"/>
        <v>2.20906898806337</v>
      </c>
      <c r="H355" s="3">
        <f t="shared" si="17"/>
        <v>5.6569217199302404</v>
      </c>
    </row>
    <row r="356" spans="1:8" x14ac:dyDescent="0.2">
      <c r="A356" t="s">
        <v>529</v>
      </c>
      <c r="B356" t="str">
        <f t="shared" si="15"/>
        <v>E</v>
      </c>
      <c r="C356" s="3">
        <v>43977.966999999997</v>
      </c>
      <c r="D356" s="3">
        <v>11.831</v>
      </c>
      <c r="E356" s="3">
        <v>42880.736077643101</v>
      </c>
      <c r="F356" s="3">
        <v>7.3479979038238499</v>
      </c>
      <c r="G356" s="3">
        <f t="shared" si="16"/>
        <v>2.4949559909326768</v>
      </c>
      <c r="H356" s="3">
        <f t="shared" si="17"/>
        <v>0.62108003582316373</v>
      </c>
    </row>
    <row r="357" spans="1:8" x14ac:dyDescent="0.2">
      <c r="A357" t="s">
        <v>219</v>
      </c>
      <c r="B357" t="str">
        <f t="shared" si="15"/>
        <v>E</v>
      </c>
      <c r="C357" s="3">
        <v>36666.110999999997</v>
      </c>
      <c r="D357" s="3">
        <v>1.895</v>
      </c>
      <c r="E357" s="3">
        <v>35690.692724106098</v>
      </c>
      <c r="F357" s="3">
        <v>4.5736842155456499</v>
      </c>
      <c r="G357" s="3">
        <f t="shared" si="16"/>
        <v>2.6602719767414076</v>
      </c>
      <c r="H357" s="3">
        <f t="shared" si="17"/>
        <v>2.4135536757496832</v>
      </c>
    </row>
    <row r="358" spans="1:8" x14ac:dyDescent="0.2">
      <c r="A358" t="s">
        <v>457</v>
      </c>
      <c r="B358" t="str">
        <f t="shared" si="15"/>
        <v>E</v>
      </c>
      <c r="C358" s="3">
        <v>43433.493000000002</v>
      </c>
      <c r="D358" s="3">
        <v>3.3330000000000002</v>
      </c>
      <c r="E358" s="3">
        <v>42354.366101235901</v>
      </c>
      <c r="F358" s="3">
        <v>5.3112552165985099</v>
      </c>
      <c r="G358" s="3">
        <f t="shared" si="16"/>
        <v>2.4845501115098005</v>
      </c>
      <c r="H358" s="3">
        <f t="shared" si="17"/>
        <v>1.59353591857141</v>
      </c>
    </row>
    <row r="359" spans="1:8" x14ac:dyDescent="0.2">
      <c r="A359" t="s">
        <v>560</v>
      </c>
      <c r="B359" t="str">
        <f t="shared" si="15"/>
        <v>E</v>
      </c>
      <c r="C359" s="3">
        <v>36497.491000000002</v>
      </c>
      <c r="D359" s="3">
        <v>1.071</v>
      </c>
      <c r="E359" s="3">
        <v>35546.171427984402</v>
      </c>
      <c r="F359" s="3">
        <v>4.3170051574706996</v>
      </c>
      <c r="G359" s="3">
        <f t="shared" si="16"/>
        <v>2.6065341642678943</v>
      </c>
      <c r="H359" s="3">
        <f t="shared" si="17"/>
        <v>4.0308171404955182</v>
      </c>
    </row>
    <row r="360" spans="1:8" x14ac:dyDescent="0.2">
      <c r="A360" t="s">
        <v>993</v>
      </c>
      <c r="B360" t="str">
        <f t="shared" si="15"/>
        <v>E</v>
      </c>
      <c r="C360" s="3">
        <v>53356.087</v>
      </c>
      <c r="D360" s="3">
        <v>64.224999999999994</v>
      </c>
      <c r="E360" s="3">
        <v>51758.455681552099</v>
      </c>
      <c r="F360" s="3">
        <v>18.131248950958199</v>
      </c>
      <c r="G360" s="3">
        <f t="shared" si="16"/>
        <v>2.9942812681295394</v>
      </c>
      <c r="H360" s="3">
        <f t="shared" si="17"/>
        <v>0.28230827483002258</v>
      </c>
    </row>
    <row r="361" spans="1:8" x14ac:dyDescent="0.2">
      <c r="A361" t="s">
        <v>616</v>
      </c>
      <c r="B361" t="str">
        <f t="shared" si="15"/>
        <v>E</v>
      </c>
      <c r="C361" s="3">
        <v>38278.061000000002</v>
      </c>
      <c r="D361" s="3">
        <v>1.633</v>
      </c>
      <c r="E361" s="3">
        <v>37520.647109233498</v>
      </c>
      <c r="F361" s="3">
        <v>4.8994328975677401</v>
      </c>
      <c r="G361" s="3">
        <f t="shared" si="16"/>
        <v>1.9787154076757016</v>
      </c>
      <c r="H361" s="3">
        <f t="shared" si="17"/>
        <v>3.0002650934278874</v>
      </c>
    </row>
    <row r="362" spans="1:8" x14ac:dyDescent="0.2">
      <c r="A362" t="s">
        <v>709</v>
      </c>
      <c r="B362" t="str">
        <f t="shared" si="15"/>
        <v>E</v>
      </c>
      <c r="C362" s="3">
        <v>43084.535000000003</v>
      </c>
      <c r="D362" s="3">
        <v>2.0590000000000002</v>
      </c>
      <c r="E362" s="3">
        <v>42051.544445941203</v>
      </c>
      <c r="F362" s="3">
        <v>5.6221051216125399</v>
      </c>
      <c r="G362" s="3">
        <f t="shared" si="16"/>
        <v>2.397590119189636</v>
      </c>
      <c r="H362" s="3">
        <f t="shared" si="17"/>
        <v>2.7305027302634968</v>
      </c>
    </row>
    <row r="363" spans="1:8" x14ac:dyDescent="0.2">
      <c r="A363" t="s">
        <v>958</v>
      </c>
      <c r="B363" t="str">
        <f t="shared" si="15"/>
        <v>E</v>
      </c>
      <c r="C363" s="3">
        <v>51188.881999999998</v>
      </c>
      <c r="D363" s="3">
        <v>52.890999999999998</v>
      </c>
      <c r="E363" s="3">
        <v>49557.711512850998</v>
      </c>
      <c r="F363" s="3">
        <v>20.077104330062799</v>
      </c>
      <c r="G363" s="3">
        <f t="shared" si="16"/>
        <v>3.1865718168038915</v>
      </c>
      <c r="H363" s="3">
        <f t="shared" si="17"/>
        <v>0.37959396362448811</v>
      </c>
    </row>
    <row r="364" spans="1:8" x14ac:dyDescent="0.2">
      <c r="A364" t="s">
        <v>391</v>
      </c>
      <c r="B364" t="str">
        <f t="shared" si="15"/>
        <v>E</v>
      </c>
      <c r="C364" s="3">
        <v>39004.091</v>
      </c>
      <c r="D364" s="3">
        <v>1.421</v>
      </c>
      <c r="E364" s="3">
        <v>38182.5562608092</v>
      </c>
      <c r="F364" s="3">
        <v>5.0750458240508998</v>
      </c>
      <c r="G364" s="3">
        <f t="shared" si="16"/>
        <v>2.1062783880562681</v>
      </c>
      <c r="H364" s="3">
        <f t="shared" si="17"/>
        <v>3.5714608191772692</v>
      </c>
    </row>
    <row r="365" spans="1:8" x14ac:dyDescent="0.2">
      <c r="A365" t="s">
        <v>155</v>
      </c>
      <c r="B365" t="str">
        <f t="shared" si="15"/>
        <v>E</v>
      </c>
      <c r="C365" s="3">
        <v>38492.398999999998</v>
      </c>
      <c r="D365" s="3">
        <v>0.77400000000000002</v>
      </c>
      <c r="E365" s="3">
        <v>37583.2570297032</v>
      </c>
      <c r="F365" s="3">
        <v>5.0129818916320801</v>
      </c>
      <c r="G365" s="3">
        <f t="shared" si="16"/>
        <v>2.3618740164695837</v>
      </c>
      <c r="H365" s="3">
        <f t="shared" si="17"/>
        <v>6.4767207902223252</v>
      </c>
    </row>
    <row r="366" spans="1:8" x14ac:dyDescent="0.2">
      <c r="A366" t="s">
        <v>91</v>
      </c>
      <c r="B366" t="str">
        <f t="shared" si="15"/>
        <v>E</v>
      </c>
      <c r="C366" s="3">
        <v>50054.78</v>
      </c>
      <c r="D366" s="3">
        <v>93.037000000000006</v>
      </c>
      <c r="E366" s="3">
        <v>48479.019791002996</v>
      </c>
      <c r="F366" s="3">
        <v>18.436162948608398</v>
      </c>
      <c r="G366" s="3">
        <f t="shared" si="16"/>
        <v>3.1480713909780493</v>
      </c>
      <c r="H366" s="3">
        <f t="shared" si="17"/>
        <v>0.19815947363531064</v>
      </c>
    </row>
    <row r="367" spans="1:8" x14ac:dyDescent="0.2">
      <c r="A367" t="s">
        <v>822</v>
      </c>
      <c r="B367" t="str">
        <f t="shared" si="15"/>
        <v>E</v>
      </c>
      <c r="C367" s="3">
        <v>42515.703000000001</v>
      </c>
      <c r="D367" s="3">
        <v>4.9269999999999996</v>
      </c>
      <c r="E367" s="3">
        <v>41598.813798878997</v>
      </c>
      <c r="F367" s="3">
        <v>6.2111339569091797</v>
      </c>
      <c r="G367" s="3">
        <f t="shared" si="16"/>
        <v>2.1565895338035563</v>
      </c>
      <c r="H367" s="3">
        <f t="shared" si="17"/>
        <v>1.2606320188571505</v>
      </c>
    </row>
    <row r="368" spans="1:8" x14ac:dyDescent="0.2">
      <c r="A368" t="s">
        <v>803</v>
      </c>
      <c r="B368" t="str">
        <f t="shared" si="15"/>
        <v>E</v>
      </c>
      <c r="C368" s="3">
        <v>40822.216999999997</v>
      </c>
      <c r="D368" s="3">
        <v>3.589</v>
      </c>
      <c r="E368" s="3">
        <v>39987.265704423</v>
      </c>
      <c r="F368" s="3">
        <v>5.6087229251861501</v>
      </c>
      <c r="G368" s="3">
        <f t="shared" si="16"/>
        <v>2.0453354985031731</v>
      </c>
      <c r="H368" s="3">
        <f t="shared" si="17"/>
        <v>1.5627536709908472</v>
      </c>
    </row>
    <row r="369" spans="1:8" x14ac:dyDescent="0.2">
      <c r="A369" t="s">
        <v>153</v>
      </c>
      <c r="B369" t="str">
        <f t="shared" si="15"/>
        <v>E</v>
      </c>
      <c r="C369" s="3">
        <v>50858.298000000003</v>
      </c>
      <c r="D369" s="3">
        <v>85.096999999999994</v>
      </c>
      <c r="E369" s="3">
        <v>49445.855502313098</v>
      </c>
      <c r="F369" s="3">
        <v>22.5985059738159</v>
      </c>
      <c r="G369" s="3">
        <f t="shared" si="16"/>
        <v>2.7772114939570036</v>
      </c>
      <c r="H369" s="3">
        <f t="shared" si="17"/>
        <v>0.26556172337233863</v>
      </c>
    </row>
    <row r="370" spans="1:8" x14ac:dyDescent="0.2">
      <c r="A370" t="s">
        <v>806</v>
      </c>
      <c r="B370" t="str">
        <f t="shared" si="15"/>
        <v>E</v>
      </c>
      <c r="C370" s="3">
        <v>36328.574999999997</v>
      </c>
      <c r="D370" s="3">
        <v>0.72799999999999998</v>
      </c>
      <c r="E370" s="3">
        <v>35642.843292998601</v>
      </c>
      <c r="F370" s="3">
        <v>4.6727817058563197</v>
      </c>
      <c r="G370" s="3">
        <f t="shared" si="16"/>
        <v>1.8875821773945056</v>
      </c>
      <c r="H370" s="3">
        <f t="shared" si="17"/>
        <v>6.4186561893630767</v>
      </c>
    </row>
    <row r="371" spans="1:8" x14ac:dyDescent="0.2">
      <c r="A371" t="s">
        <v>948</v>
      </c>
      <c r="B371" t="str">
        <f t="shared" si="15"/>
        <v>E</v>
      </c>
      <c r="C371" s="3">
        <v>50900.805999999997</v>
      </c>
      <c r="D371" s="3">
        <v>48.616999999999997</v>
      </c>
      <c r="E371" s="3">
        <v>49491.231803501803</v>
      </c>
      <c r="F371" s="3">
        <v>19.762213945388702</v>
      </c>
      <c r="G371" s="3">
        <f t="shared" si="16"/>
        <v>2.7692571243335391</v>
      </c>
      <c r="H371" s="3">
        <f t="shared" si="17"/>
        <v>0.40648772950590745</v>
      </c>
    </row>
    <row r="372" spans="1:8" x14ac:dyDescent="0.2">
      <c r="A372" t="s">
        <v>190</v>
      </c>
      <c r="B372" t="str">
        <f t="shared" si="15"/>
        <v>E</v>
      </c>
      <c r="C372" s="3">
        <v>38346.118000000002</v>
      </c>
      <c r="D372" s="3">
        <v>1.395</v>
      </c>
      <c r="E372" s="3">
        <v>37360.884485747803</v>
      </c>
      <c r="F372" s="3">
        <v>4.9125130176544101</v>
      </c>
      <c r="G372" s="3">
        <f t="shared" si="16"/>
        <v>2.5693174841119477</v>
      </c>
      <c r="H372" s="3">
        <f t="shared" si="17"/>
        <v>3.5215147079959928</v>
      </c>
    </row>
    <row r="373" spans="1:8" x14ac:dyDescent="0.2">
      <c r="A373" t="s">
        <v>683</v>
      </c>
      <c r="B373" t="str">
        <f t="shared" si="15"/>
        <v>E</v>
      </c>
      <c r="C373" s="3">
        <v>51773.743000000002</v>
      </c>
      <c r="D373" s="3">
        <v>83.902000000000001</v>
      </c>
      <c r="E373" s="3">
        <v>50487.068349647197</v>
      </c>
      <c r="F373" s="3">
        <v>18.796837091445902</v>
      </c>
      <c r="G373" s="3">
        <f t="shared" si="16"/>
        <v>2.4851876178873229</v>
      </c>
      <c r="H373" s="3">
        <f t="shared" si="17"/>
        <v>0.22403324225222165</v>
      </c>
    </row>
    <row r="374" spans="1:8" x14ac:dyDescent="0.2">
      <c r="A374" t="s">
        <v>82</v>
      </c>
      <c r="B374" t="str">
        <f t="shared" si="15"/>
        <v>E</v>
      </c>
      <c r="C374" s="3">
        <v>37221.313000000002</v>
      </c>
      <c r="D374" s="3">
        <v>1.369</v>
      </c>
      <c r="E374" s="3">
        <v>36211.813155055701</v>
      </c>
      <c r="F374" s="3">
        <v>4.3593118190765301</v>
      </c>
      <c r="G374" s="3">
        <f t="shared" si="16"/>
        <v>2.7121553851265294</v>
      </c>
      <c r="H374" s="3">
        <f t="shared" si="17"/>
        <v>3.1843037392816145</v>
      </c>
    </row>
    <row r="375" spans="1:8" x14ac:dyDescent="0.2">
      <c r="A375" t="s">
        <v>867</v>
      </c>
      <c r="B375" t="str">
        <f t="shared" si="15"/>
        <v>L</v>
      </c>
      <c r="C375" s="3">
        <v>4692.2290000000003</v>
      </c>
      <c r="D375" s="3">
        <v>2.9590000000000001</v>
      </c>
      <c r="E375" s="3">
        <v>4675.8617365605596</v>
      </c>
      <c r="F375" s="3">
        <v>0.83894991874694802</v>
      </c>
      <c r="G375" s="3">
        <f t="shared" si="16"/>
        <v>0.34881638213822574</v>
      </c>
      <c r="H375" s="3">
        <f t="shared" si="17"/>
        <v>0.28352481201316254</v>
      </c>
    </row>
    <row r="376" spans="1:8" x14ac:dyDescent="0.2">
      <c r="A376" t="s">
        <v>336</v>
      </c>
      <c r="B376" t="str">
        <f t="shared" si="15"/>
        <v>L</v>
      </c>
      <c r="C376" s="3">
        <v>4773.1109999999999</v>
      </c>
      <c r="D376" s="3">
        <v>2.5840000000000001</v>
      </c>
      <c r="E376" s="3">
        <v>4734.7799130788499</v>
      </c>
      <c r="F376" s="3">
        <v>0.88197660446166903</v>
      </c>
      <c r="G376" s="3">
        <f t="shared" si="16"/>
        <v>0.80306296922803633</v>
      </c>
      <c r="H376" s="3">
        <f t="shared" si="17"/>
        <v>0.34132221534894314</v>
      </c>
    </row>
    <row r="377" spans="1:8" x14ac:dyDescent="0.2">
      <c r="A377" t="s">
        <v>397</v>
      </c>
      <c r="B377" t="str">
        <f t="shared" si="15"/>
        <v>L</v>
      </c>
      <c r="C377" s="3">
        <v>2939.1579999999999</v>
      </c>
      <c r="D377" s="3">
        <v>0.89400000000000002</v>
      </c>
      <c r="E377" s="3">
        <v>2895.6481754762699</v>
      </c>
      <c r="F377" s="3">
        <v>0.54951786994934004</v>
      </c>
      <c r="G377" s="3">
        <f t="shared" si="16"/>
        <v>1.4803499683831221</v>
      </c>
      <c r="H377" s="3">
        <f t="shared" si="17"/>
        <v>0.61467323260552575</v>
      </c>
    </row>
    <row r="378" spans="1:8" x14ac:dyDescent="0.2">
      <c r="A378" t="s">
        <v>410</v>
      </c>
      <c r="B378" t="str">
        <f t="shared" si="15"/>
        <v>L</v>
      </c>
      <c r="C378" s="3">
        <v>2562.8519999999999</v>
      </c>
      <c r="D378" s="3">
        <v>0.97199999999999998</v>
      </c>
      <c r="E378" s="3">
        <v>2544.44739988109</v>
      </c>
      <c r="F378" s="3">
        <v>0.435353994369506</v>
      </c>
      <c r="G378" s="3">
        <f t="shared" si="16"/>
        <v>0.71812965083078983</v>
      </c>
      <c r="H378" s="3">
        <f t="shared" si="17"/>
        <v>0.44789505593570578</v>
      </c>
    </row>
    <row r="379" spans="1:8" x14ac:dyDescent="0.2">
      <c r="A379" t="s">
        <v>857</v>
      </c>
      <c r="B379" t="str">
        <f t="shared" si="15"/>
        <v>L</v>
      </c>
      <c r="C379" s="3">
        <v>3046.962</v>
      </c>
      <c r="D379" s="3">
        <v>0.64900000000000002</v>
      </c>
      <c r="E379" s="3">
        <v>3042.5197988443001</v>
      </c>
      <c r="F379" s="3">
        <v>0.47687029838562001</v>
      </c>
      <c r="G379" s="3">
        <f t="shared" si="16"/>
        <v>0.14579115708367471</v>
      </c>
      <c r="H379" s="3">
        <f t="shared" si="17"/>
        <v>0.73477703911497683</v>
      </c>
    </row>
    <row r="380" spans="1:8" x14ac:dyDescent="0.2">
      <c r="A380" t="s">
        <v>321</v>
      </c>
      <c r="B380" t="str">
        <f t="shared" si="15"/>
        <v>L</v>
      </c>
      <c r="C380" s="3">
        <v>2793.7379999999998</v>
      </c>
      <c r="D380" s="3">
        <v>0.75</v>
      </c>
      <c r="E380" s="3">
        <v>2760.5153176578601</v>
      </c>
      <c r="F380" s="3">
        <v>0.451130151748657</v>
      </c>
      <c r="G380" s="3">
        <f t="shared" si="16"/>
        <v>1.1891838941998036</v>
      </c>
      <c r="H380" s="3">
        <f t="shared" si="17"/>
        <v>0.60150686899820938</v>
      </c>
    </row>
    <row r="381" spans="1:8" x14ac:dyDescent="0.2">
      <c r="A381" t="s">
        <v>204</v>
      </c>
      <c r="B381" t="str">
        <f t="shared" si="15"/>
        <v>L</v>
      </c>
      <c r="C381" s="3">
        <v>2771.0749999999998</v>
      </c>
      <c r="D381" s="3">
        <v>0.85799999999999998</v>
      </c>
      <c r="E381" s="3">
        <v>2734.9659577699399</v>
      </c>
      <c r="F381" s="3">
        <v>0.610762119293212</v>
      </c>
      <c r="G381" s="3">
        <f t="shared" si="16"/>
        <v>1.3030698277765818</v>
      </c>
      <c r="H381" s="3">
        <f t="shared" si="17"/>
        <v>0.71184396188020049</v>
      </c>
    </row>
    <row r="382" spans="1:8" x14ac:dyDescent="0.2">
      <c r="A382" t="s">
        <v>358</v>
      </c>
      <c r="B382" t="str">
        <f t="shared" si="15"/>
        <v>L</v>
      </c>
      <c r="C382" s="3">
        <v>2483.0340000000001</v>
      </c>
      <c r="D382" s="3">
        <v>3.4609999999999999</v>
      </c>
      <c r="E382" s="3">
        <v>2442.8247054008102</v>
      </c>
      <c r="F382" s="3">
        <v>0.442970991134643</v>
      </c>
      <c r="G382" s="3">
        <f t="shared" si="16"/>
        <v>1.6193614182967244</v>
      </c>
      <c r="H382" s="3">
        <f t="shared" si="17"/>
        <v>0.12798930688663479</v>
      </c>
    </row>
    <row r="383" spans="1:8" x14ac:dyDescent="0.2">
      <c r="A383" t="s">
        <v>977</v>
      </c>
      <c r="B383" t="str">
        <f t="shared" si="15"/>
        <v>L</v>
      </c>
      <c r="C383" s="3">
        <v>4294.6000000000004</v>
      </c>
      <c r="D383" s="3">
        <v>5.7939999999999996</v>
      </c>
      <c r="E383" s="3">
        <v>4169.4090934615597</v>
      </c>
      <c r="F383" s="3">
        <v>0.88118290901184004</v>
      </c>
      <c r="G383" s="3">
        <f t="shared" si="16"/>
        <v>2.9150772257821607</v>
      </c>
      <c r="H383" s="3">
        <f t="shared" si="17"/>
        <v>0.15208541750290647</v>
      </c>
    </row>
    <row r="384" spans="1:8" x14ac:dyDescent="0.2">
      <c r="A384" t="s">
        <v>655</v>
      </c>
      <c r="B384" t="str">
        <f t="shared" si="15"/>
        <v>L</v>
      </c>
      <c r="C384" s="3">
        <v>2213.6529999999998</v>
      </c>
      <c r="D384" s="3">
        <v>0.99199999999999999</v>
      </c>
      <c r="E384" s="3">
        <v>2173.5360994357702</v>
      </c>
      <c r="F384" s="3">
        <v>0.52193498611450195</v>
      </c>
      <c r="G384" s="3">
        <f t="shared" si="16"/>
        <v>1.812248828711166</v>
      </c>
      <c r="H384" s="3">
        <f t="shared" si="17"/>
        <v>0.52614413922832859</v>
      </c>
    </row>
    <row r="385" spans="1:8" x14ac:dyDescent="0.2">
      <c r="A385" t="s">
        <v>159</v>
      </c>
      <c r="B385" t="str">
        <f t="shared" si="15"/>
        <v>L</v>
      </c>
      <c r="C385" s="3">
        <v>4419.8670000000002</v>
      </c>
      <c r="D385" s="3">
        <v>4.9370000000000003</v>
      </c>
      <c r="E385" s="3">
        <v>4331.6188135287703</v>
      </c>
      <c r="F385" s="3">
        <v>0.89409995079040505</v>
      </c>
      <c r="G385" s="3">
        <f t="shared" si="16"/>
        <v>1.9966253842305646</v>
      </c>
      <c r="H385" s="3">
        <f t="shared" si="17"/>
        <v>0.18110187376755216</v>
      </c>
    </row>
    <row r="386" spans="1:8" x14ac:dyDescent="0.2">
      <c r="A386" t="s">
        <v>141</v>
      </c>
      <c r="B386" t="str">
        <f t="shared" si="15"/>
        <v>L</v>
      </c>
      <c r="C386" s="3">
        <v>4207.6319999999996</v>
      </c>
      <c r="D386" s="3">
        <v>3.2429999999999999</v>
      </c>
      <c r="E386" s="3">
        <v>4095.9575900302798</v>
      </c>
      <c r="F386" s="3">
        <v>0.97827601432800204</v>
      </c>
      <c r="G386" s="3">
        <f t="shared" si="16"/>
        <v>2.6540916593875088</v>
      </c>
      <c r="H386" s="3">
        <f t="shared" si="17"/>
        <v>0.30165772874745672</v>
      </c>
    </row>
    <row r="387" spans="1:8" x14ac:dyDescent="0.2">
      <c r="A387" t="s">
        <v>406</v>
      </c>
      <c r="B387" t="str">
        <f t="shared" si="15"/>
        <v>L</v>
      </c>
      <c r="C387" s="3">
        <v>4474.5540000000001</v>
      </c>
      <c r="D387" s="3">
        <v>1.3779999999999999</v>
      </c>
      <c r="E387" s="3">
        <v>4423.4376654102698</v>
      </c>
      <c r="F387" s="3">
        <v>0.61582207679748502</v>
      </c>
      <c r="G387" s="3">
        <f t="shared" si="16"/>
        <v>1.1423783150171007</v>
      </c>
      <c r="H387" s="3">
        <f t="shared" si="17"/>
        <v>0.44689555645681062</v>
      </c>
    </row>
    <row r="388" spans="1:8" x14ac:dyDescent="0.2">
      <c r="A388" t="s">
        <v>390</v>
      </c>
      <c r="B388" t="str">
        <f t="shared" ref="B388:B451" si="18">LEFT(A388,1)</f>
        <v>L</v>
      </c>
      <c r="C388" s="3">
        <v>2813.777</v>
      </c>
      <c r="D388" s="3">
        <v>1.5069999999999999</v>
      </c>
      <c r="E388" s="3">
        <v>2797.7705946001902</v>
      </c>
      <c r="F388" s="3">
        <v>0.54550671577453602</v>
      </c>
      <c r="G388" s="3">
        <f t="shared" ref="G388:G451" si="19">(C388-E388)*100/C388</f>
        <v>0.56885834946443392</v>
      </c>
      <c r="H388" s="3">
        <f t="shared" ref="H388:H451" si="20">F388/D388</f>
        <v>0.36198189500632783</v>
      </c>
    </row>
    <row r="389" spans="1:8" x14ac:dyDescent="0.2">
      <c r="A389" t="s">
        <v>691</v>
      </c>
      <c r="B389" t="str">
        <f t="shared" si="18"/>
        <v>L</v>
      </c>
      <c r="C389" s="3">
        <v>4027.1689999999999</v>
      </c>
      <c r="D389" s="3">
        <v>7.34</v>
      </c>
      <c r="E389" s="3">
        <v>3956.71389328125</v>
      </c>
      <c r="F389" s="3">
        <v>0.70339322090148904</v>
      </c>
      <c r="G389" s="3">
        <f t="shared" si="19"/>
        <v>1.7494946628450385</v>
      </c>
      <c r="H389" s="3">
        <f t="shared" si="20"/>
        <v>9.5830139087396335E-2</v>
      </c>
    </row>
    <row r="390" spans="1:8" x14ac:dyDescent="0.2">
      <c r="A390" t="s">
        <v>765</v>
      </c>
      <c r="B390" t="str">
        <f t="shared" si="18"/>
        <v>L</v>
      </c>
      <c r="C390" s="3">
        <v>4173.2299999999996</v>
      </c>
      <c r="D390" s="3">
        <v>8.2270000000000003</v>
      </c>
      <c r="E390" s="3">
        <v>4098.1581065023502</v>
      </c>
      <c r="F390" s="3">
        <v>0.69133210182189897</v>
      </c>
      <c r="G390" s="3">
        <f t="shared" si="19"/>
        <v>1.7988918295337042</v>
      </c>
      <c r="H390" s="3">
        <f t="shared" si="20"/>
        <v>8.4032101838081796E-2</v>
      </c>
    </row>
    <row r="391" spans="1:8" x14ac:dyDescent="0.2">
      <c r="A391" t="s">
        <v>941</v>
      </c>
      <c r="B391" t="str">
        <f t="shared" si="18"/>
        <v>L</v>
      </c>
      <c r="C391" s="3">
        <v>3896.703</v>
      </c>
      <c r="D391" s="3">
        <v>1.073</v>
      </c>
      <c r="E391" s="3">
        <v>3870.15599566434</v>
      </c>
      <c r="F391" s="3">
        <v>0.60896897315979004</v>
      </c>
      <c r="G391" s="3">
        <f t="shared" si="19"/>
        <v>0.68126835264735208</v>
      </c>
      <c r="H391" s="3">
        <f t="shared" si="20"/>
        <v>0.56753865159346695</v>
      </c>
    </row>
    <row r="392" spans="1:8" x14ac:dyDescent="0.2">
      <c r="A392" t="s">
        <v>227</v>
      </c>
      <c r="B392" t="str">
        <f t="shared" si="18"/>
        <v>L</v>
      </c>
      <c r="C392" s="3">
        <v>4056.7190000000001</v>
      </c>
      <c r="D392" s="3">
        <v>5.375</v>
      </c>
      <c r="E392" s="3">
        <v>3947.0971363502499</v>
      </c>
      <c r="F392" s="3">
        <v>0.68660688400268499</v>
      </c>
      <c r="G392" s="3">
        <f t="shared" si="19"/>
        <v>2.7022296503590741</v>
      </c>
      <c r="H392" s="3">
        <f t="shared" si="20"/>
        <v>0.1277408156284065</v>
      </c>
    </row>
    <row r="393" spans="1:8" x14ac:dyDescent="0.2">
      <c r="A393" t="s">
        <v>868</v>
      </c>
      <c r="B393" t="str">
        <f t="shared" si="18"/>
        <v>L</v>
      </c>
      <c r="C393" s="3">
        <v>2883.982</v>
      </c>
      <c r="D393" s="3">
        <v>0.82099999999999995</v>
      </c>
      <c r="E393" s="3">
        <v>2832.0098009818698</v>
      </c>
      <c r="F393" s="3">
        <v>0.40582394599914501</v>
      </c>
      <c r="G393" s="3">
        <f t="shared" si="19"/>
        <v>1.8020985920900388</v>
      </c>
      <c r="H393" s="3">
        <f t="shared" si="20"/>
        <v>0.49430444092465897</v>
      </c>
    </row>
    <row r="394" spans="1:8" x14ac:dyDescent="0.2">
      <c r="A394" t="s">
        <v>824</v>
      </c>
      <c r="B394" t="str">
        <f t="shared" si="18"/>
        <v>L</v>
      </c>
      <c r="C394" s="3">
        <v>2437.855</v>
      </c>
      <c r="D394" s="3">
        <v>0.998</v>
      </c>
      <c r="E394" s="3">
        <v>2395.06470431868</v>
      </c>
      <c r="F394" s="3">
        <v>0.39614081382751398</v>
      </c>
      <c r="G394" s="3">
        <f t="shared" si="19"/>
        <v>1.7552436745138658</v>
      </c>
      <c r="H394" s="3">
        <f t="shared" si="20"/>
        <v>0.39693468319390179</v>
      </c>
    </row>
    <row r="395" spans="1:8" x14ac:dyDescent="0.2">
      <c r="A395" t="s">
        <v>839</v>
      </c>
      <c r="B395" t="str">
        <f t="shared" si="18"/>
        <v>L</v>
      </c>
      <c r="C395" s="3">
        <v>2810.163</v>
      </c>
      <c r="D395" s="3">
        <v>0.70099999999999996</v>
      </c>
      <c r="E395" s="3">
        <v>2753.5221634050599</v>
      </c>
      <c r="F395" s="3">
        <v>0.498899936676025</v>
      </c>
      <c r="G395" s="3">
        <f t="shared" si="19"/>
        <v>2.0155712175749265</v>
      </c>
      <c r="H395" s="3">
        <f t="shared" si="20"/>
        <v>0.71169748455923687</v>
      </c>
    </row>
    <row r="396" spans="1:8" x14ac:dyDescent="0.2">
      <c r="A396" t="s">
        <v>172</v>
      </c>
      <c r="B396" t="str">
        <f t="shared" si="18"/>
        <v>L</v>
      </c>
      <c r="C396" s="3">
        <v>2515.741</v>
      </c>
      <c r="D396" s="3">
        <v>3.11</v>
      </c>
      <c r="E396" s="3">
        <v>2469.95750872396</v>
      </c>
      <c r="F396" s="3">
        <v>0.58574700355529696</v>
      </c>
      <c r="G396" s="3">
        <f t="shared" si="19"/>
        <v>1.8198809526115751</v>
      </c>
      <c r="H396" s="3">
        <f t="shared" si="20"/>
        <v>0.18834308795990257</v>
      </c>
    </row>
    <row r="397" spans="1:8" x14ac:dyDescent="0.2">
      <c r="A397" t="s">
        <v>785</v>
      </c>
      <c r="B397" t="str">
        <f t="shared" si="18"/>
        <v>L</v>
      </c>
      <c r="C397" s="3">
        <v>3462.643</v>
      </c>
      <c r="D397" s="3">
        <v>2.2869999999999999</v>
      </c>
      <c r="E397" s="3">
        <v>3389.3586496196499</v>
      </c>
      <c r="F397" s="3">
        <v>0.556967973709106</v>
      </c>
      <c r="G397" s="3">
        <f t="shared" si="19"/>
        <v>2.1164281267329645</v>
      </c>
      <c r="H397" s="3">
        <f t="shared" si="20"/>
        <v>0.24353649921692436</v>
      </c>
    </row>
    <row r="398" spans="1:8" x14ac:dyDescent="0.2">
      <c r="A398" t="s">
        <v>272</v>
      </c>
      <c r="B398" t="str">
        <f t="shared" si="18"/>
        <v>L</v>
      </c>
      <c r="C398" s="3">
        <v>4535.6570000000002</v>
      </c>
      <c r="D398" s="3">
        <v>2.0630000000000002</v>
      </c>
      <c r="E398" s="3">
        <v>4448.3609108565597</v>
      </c>
      <c r="F398" s="3">
        <v>0.77412867546081499</v>
      </c>
      <c r="G398" s="3">
        <f t="shared" si="19"/>
        <v>1.9246624941753849</v>
      </c>
      <c r="H398" s="3">
        <f t="shared" si="20"/>
        <v>0.3752441470968565</v>
      </c>
    </row>
    <row r="399" spans="1:8" x14ac:dyDescent="0.2">
      <c r="A399" t="s">
        <v>201</v>
      </c>
      <c r="B399" t="str">
        <f t="shared" si="18"/>
        <v>L</v>
      </c>
      <c r="C399" s="3">
        <v>4189.9179999999997</v>
      </c>
      <c r="D399" s="3">
        <v>4.609</v>
      </c>
      <c r="E399" s="3">
        <v>4152.3091784137196</v>
      </c>
      <c r="F399" s="3">
        <v>0.83065915107726995</v>
      </c>
      <c r="G399" s="3">
        <f t="shared" si="19"/>
        <v>0.89760280717379437</v>
      </c>
      <c r="H399" s="3">
        <f t="shared" si="20"/>
        <v>0.18022546128819047</v>
      </c>
    </row>
    <row r="400" spans="1:8" x14ac:dyDescent="0.2">
      <c r="A400" t="s">
        <v>505</v>
      </c>
      <c r="B400" t="str">
        <f t="shared" si="18"/>
        <v>L</v>
      </c>
      <c r="C400" s="3">
        <v>2746.2869999999998</v>
      </c>
      <c r="D400" s="3">
        <v>1.1970000000000001</v>
      </c>
      <c r="E400" s="3">
        <v>2695.0687604620298</v>
      </c>
      <c r="F400" s="3">
        <v>0.57860589027404696</v>
      </c>
      <c r="G400" s="3">
        <f t="shared" si="19"/>
        <v>1.8649995261955514</v>
      </c>
      <c r="H400" s="3">
        <f t="shared" si="20"/>
        <v>0.48338002529160146</v>
      </c>
    </row>
    <row r="401" spans="1:8" x14ac:dyDescent="0.2">
      <c r="A401" t="s">
        <v>507</v>
      </c>
      <c r="B401" t="str">
        <f t="shared" si="18"/>
        <v>L</v>
      </c>
      <c r="C401" s="3">
        <v>2674.0949999999998</v>
      </c>
      <c r="D401" s="3">
        <v>0.76300000000000001</v>
      </c>
      <c r="E401" s="3">
        <v>2656.9037396751301</v>
      </c>
      <c r="F401" s="3">
        <v>0.48441815376281699</v>
      </c>
      <c r="G401" s="3">
        <f t="shared" si="19"/>
        <v>0.64288143558361788</v>
      </c>
      <c r="H401" s="3">
        <f t="shared" si="20"/>
        <v>0.63488617793291868</v>
      </c>
    </row>
    <row r="402" spans="1:8" x14ac:dyDescent="0.2">
      <c r="A402" t="s">
        <v>630</v>
      </c>
      <c r="B402" t="str">
        <f t="shared" si="18"/>
        <v>L</v>
      </c>
      <c r="C402" s="3">
        <v>2546.0340000000001</v>
      </c>
      <c r="D402" s="3">
        <v>1.1830000000000001</v>
      </c>
      <c r="E402" s="3">
        <v>2480.9157711461999</v>
      </c>
      <c r="F402" s="3">
        <v>0.42919683456420898</v>
      </c>
      <c r="G402" s="3">
        <f t="shared" si="19"/>
        <v>2.5576339064521623</v>
      </c>
      <c r="H402" s="3">
        <f t="shared" si="20"/>
        <v>0.36280374857498643</v>
      </c>
    </row>
    <row r="403" spans="1:8" x14ac:dyDescent="0.2">
      <c r="A403" t="s">
        <v>541</v>
      </c>
      <c r="B403" t="str">
        <f t="shared" si="18"/>
        <v>L</v>
      </c>
      <c r="C403" s="3">
        <v>3121.2449999999999</v>
      </c>
      <c r="D403" s="3">
        <v>5.8869999999999996</v>
      </c>
      <c r="E403" s="3">
        <v>3071.5886216150502</v>
      </c>
      <c r="F403" s="3">
        <v>0.58672595024108798</v>
      </c>
      <c r="G403" s="3">
        <f t="shared" si="19"/>
        <v>1.5909157526868181</v>
      </c>
      <c r="H403" s="3">
        <f t="shared" si="20"/>
        <v>9.966467644659216E-2</v>
      </c>
    </row>
    <row r="404" spans="1:8" x14ac:dyDescent="0.2">
      <c r="A404" t="s">
        <v>834</v>
      </c>
      <c r="B404" t="str">
        <f t="shared" si="18"/>
        <v>L</v>
      </c>
      <c r="C404" s="3">
        <v>4972.5280000000002</v>
      </c>
      <c r="D404" s="3">
        <v>0.98899999999999999</v>
      </c>
      <c r="E404" s="3">
        <v>4940.0246542878003</v>
      </c>
      <c r="F404" s="3">
        <v>0.80579924583435003</v>
      </c>
      <c r="G404" s="3">
        <f t="shared" si="19"/>
        <v>0.65365837481860167</v>
      </c>
      <c r="H404" s="3">
        <f t="shared" si="20"/>
        <v>0.81476162369499494</v>
      </c>
    </row>
    <row r="405" spans="1:8" x14ac:dyDescent="0.2">
      <c r="A405" t="s">
        <v>315</v>
      </c>
      <c r="B405" t="str">
        <f t="shared" si="18"/>
        <v>L</v>
      </c>
      <c r="C405" s="3">
        <v>4070.5859999999998</v>
      </c>
      <c r="D405" s="3">
        <v>9.8629999999999995</v>
      </c>
      <c r="E405" s="3">
        <v>4033.1163502026202</v>
      </c>
      <c r="F405" s="3">
        <v>0.77082109451293901</v>
      </c>
      <c r="G405" s="3">
        <f t="shared" si="19"/>
        <v>0.92049768257886189</v>
      </c>
      <c r="H405" s="3">
        <f t="shared" si="20"/>
        <v>7.8152802850343608E-2</v>
      </c>
    </row>
    <row r="406" spans="1:8" x14ac:dyDescent="0.2">
      <c r="A406" t="s">
        <v>0</v>
      </c>
      <c r="B406" t="str">
        <f t="shared" si="18"/>
        <v>L</v>
      </c>
      <c r="C406" s="3">
        <v>3400.154</v>
      </c>
      <c r="D406" s="3">
        <v>0.69899999999999995</v>
      </c>
      <c r="E406" s="3">
        <v>3311.93520268357</v>
      </c>
      <c r="F406" s="3">
        <v>0.538366079330444</v>
      </c>
      <c r="G406" s="3">
        <f t="shared" si="19"/>
        <v>2.5945529913183352</v>
      </c>
      <c r="H406" s="3">
        <f t="shared" si="20"/>
        <v>0.77019467715371104</v>
      </c>
    </row>
    <row r="407" spans="1:8" x14ac:dyDescent="0.2">
      <c r="A407" t="s">
        <v>613</v>
      </c>
      <c r="B407" t="str">
        <f t="shared" si="18"/>
        <v>L</v>
      </c>
      <c r="C407" s="3">
        <v>3312.1640000000002</v>
      </c>
      <c r="D407" s="3">
        <v>1.7090000000000001</v>
      </c>
      <c r="E407" s="3">
        <v>3232.4392611561502</v>
      </c>
      <c r="F407" s="3">
        <v>0.59493708610534601</v>
      </c>
      <c r="G407" s="3">
        <f t="shared" si="19"/>
        <v>2.4070287233316341</v>
      </c>
      <c r="H407" s="3">
        <f t="shared" si="20"/>
        <v>0.34812000357246692</v>
      </c>
    </row>
    <row r="408" spans="1:8" x14ac:dyDescent="0.2">
      <c r="A408" t="s">
        <v>403</v>
      </c>
      <c r="B408" t="str">
        <f t="shared" si="18"/>
        <v>L</v>
      </c>
      <c r="C408" s="3">
        <v>3274.721</v>
      </c>
      <c r="D408" s="3">
        <v>1.5549999999999999</v>
      </c>
      <c r="E408" s="3">
        <v>3248.4767703786501</v>
      </c>
      <c r="F408" s="3">
        <v>0.584630727767944</v>
      </c>
      <c r="G408" s="3">
        <f t="shared" si="19"/>
        <v>0.80141879632951507</v>
      </c>
      <c r="H408" s="3">
        <f t="shared" si="20"/>
        <v>0.3759683136771344</v>
      </c>
    </row>
    <row r="409" spans="1:8" x14ac:dyDescent="0.2">
      <c r="A409" t="s">
        <v>314</v>
      </c>
      <c r="B409" t="str">
        <f t="shared" si="18"/>
        <v>L</v>
      </c>
      <c r="C409" s="3">
        <v>4084.931</v>
      </c>
      <c r="D409" s="3">
        <v>12.417999999999999</v>
      </c>
      <c r="E409" s="3">
        <v>4005.8642090253102</v>
      </c>
      <c r="F409" s="3">
        <v>0.86417889595031705</v>
      </c>
      <c r="G409" s="3">
        <f t="shared" si="19"/>
        <v>1.9355722526204204</v>
      </c>
      <c r="H409" s="3">
        <f t="shared" si="20"/>
        <v>6.9590827504454597E-2</v>
      </c>
    </row>
    <row r="410" spans="1:8" x14ac:dyDescent="0.2">
      <c r="A410" t="s">
        <v>139</v>
      </c>
      <c r="B410" t="str">
        <f t="shared" si="18"/>
        <v>L</v>
      </c>
      <c r="C410" s="3">
        <v>3031.259</v>
      </c>
      <c r="D410" s="3">
        <v>0.91600000000000004</v>
      </c>
      <c r="E410" s="3">
        <v>3010.90570632149</v>
      </c>
      <c r="F410" s="3">
        <v>0.58512997627258301</v>
      </c>
      <c r="G410" s="3">
        <f t="shared" si="19"/>
        <v>0.67144687004673631</v>
      </c>
      <c r="H410" s="3">
        <f t="shared" si="20"/>
        <v>0.63878818370369317</v>
      </c>
    </row>
    <row r="411" spans="1:8" x14ac:dyDescent="0.2">
      <c r="A411" t="s">
        <v>555</v>
      </c>
      <c r="B411" t="str">
        <f t="shared" si="18"/>
        <v>L</v>
      </c>
      <c r="C411" s="3">
        <v>2380.4389999999999</v>
      </c>
      <c r="D411" s="3">
        <v>1.843</v>
      </c>
      <c r="E411" s="3">
        <v>2304.8712235732</v>
      </c>
      <c r="F411" s="3">
        <v>0.39516782760620101</v>
      </c>
      <c r="G411" s="3">
        <f t="shared" si="19"/>
        <v>3.174531102321875</v>
      </c>
      <c r="H411" s="3">
        <f t="shared" si="20"/>
        <v>0.21441553315583342</v>
      </c>
    </row>
    <row r="412" spans="1:8" x14ac:dyDescent="0.2">
      <c r="A412" t="s">
        <v>623</v>
      </c>
      <c r="B412" t="str">
        <f t="shared" si="18"/>
        <v>L</v>
      </c>
      <c r="C412" s="3">
        <v>2985.16</v>
      </c>
      <c r="D412" s="3">
        <v>8.968</v>
      </c>
      <c r="E412" s="3">
        <v>2942.638286543</v>
      </c>
      <c r="F412" s="3">
        <v>0.75005888938903797</v>
      </c>
      <c r="G412" s="3">
        <f t="shared" si="19"/>
        <v>1.4244366619209625</v>
      </c>
      <c r="H412" s="3">
        <f t="shared" si="20"/>
        <v>8.3637253500115749E-2</v>
      </c>
    </row>
    <row r="413" spans="1:8" x14ac:dyDescent="0.2">
      <c r="A413" t="s">
        <v>892</v>
      </c>
      <c r="B413" t="str">
        <f t="shared" si="18"/>
        <v>L</v>
      </c>
      <c r="C413" s="3">
        <v>4675.5320000000002</v>
      </c>
      <c r="D413" s="3">
        <v>2.831</v>
      </c>
      <c r="E413" s="3">
        <v>4629.9700677476503</v>
      </c>
      <c r="F413" s="3">
        <v>0.86311602592468195</v>
      </c>
      <c r="G413" s="3">
        <f t="shared" si="19"/>
        <v>0.9744758939164534</v>
      </c>
      <c r="H413" s="3">
        <f t="shared" si="20"/>
        <v>0.30488026348452207</v>
      </c>
    </row>
    <row r="414" spans="1:8" x14ac:dyDescent="0.2">
      <c r="A414" t="s">
        <v>107</v>
      </c>
      <c r="B414" t="str">
        <f t="shared" si="18"/>
        <v>L</v>
      </c>
      <c r="C414" s="3">
        <v>3006.1060000000002</v>
      </c>
      <c r="D414" s="3">
        <v>0.53400000000000003</v>
      </c>
      <c r="E414" s="3">
        <v>2931.0850135198798</v>
      </c>
      <c r="F414" s="3">
        <v>0.45405602455139099</v>
      </c>
      <c r="G414" s="3">
        <f t="shared" si="19"/>
        <v>2.4956201304984065</v>
      </c>
      <c r="H414" s="3">
        <f t="shared" si="20"/>
        <v>0.8502921808078483</v>
      </c>
    </row>
    <row r="415" spans="1:8" x14ac:dyDescent="0.2">
      <c r="A415" t="s">
        <v>717</v>
      </c>
      <c r="B415" t="str">
        <f t="shared" si="18"/>
        <v>L</v>
      </c>
      <c r="C415" s="3">
        <v>2798.9549999999999</v>
      </c>
      <c r="D415" s="3">
        <v>0.624</v>
      </c>
      <c r="E415" s="3">
        <v>2772.2791055283401</v>
      </c>
      <c r="F415" s="3">
        <v>0.40519189834594699</v>
      </c>
      <c r="G415" s="3">
        <f t="shared" si="19"/>
        <v>0.95306621477157838</v>
      </c>
      <c r="H415" s="3">
        <f t="shared" si="20"/>
        <v>0.64934599093901757</v>
      </c>
    </row>
    <row r="416" spans="1:8" x14ac:dyDescent="0.2">
      <c r="A416" t="s">
        <v>173</v>
      </c>
      <c r="B416" t="str">
        <f t="shared" si="18"/>
        <v>L</v>
      </c>
      <c r="C416" s="3">
        <v>3746.1149999999998</v>
      </c>
      <c r="D416" s="3">
        <v>0.64600000000000002</v>
      </c>
      <c r="E416" s="3">
        <v>3727.9695668855102</v>
      </c>
      <c r="F416" s="3">
        <v>0.45342206954955999</v>
      </c>
      <c r="G416" s="3">
        <f t="shared" si="19"/>
        <v>0.48438003410171893</v>
      </c>
      <c r="H416" s="3">
        <f t="shared" si="20"/>
        <v>0.7018917485287306</v>
      </c>
    </row>
    <row r="417" spans="1:8" x14ac:dyDescent="0.2">
      <c r="A417" t="s">
        <v>237</v>
      </c>
      <c r="B417" t="str">
        <f t="shared" si="18"/>
        <v>L</v>
      </c>
      <c r="C417" s="3">
        <v>4556.8389999999999</v>
      </c>
      <c r="D417" s="3">
        <v>7.835</v>
      </c>
      <c r="E417" s="3">
        <v>4496.4608200143402</v>
      </c>
      <c r="F417" s="3">
        <v>0.925315141677856</v>
      </c>
      <c r="G417" s="3">
        <f t="shared" si="19"/>
        <v>1.3250013877088855</v>
      </c>
      <c r="H417" s="3">
        <f t="shared" si="20"/>
        <v>0.11810020953131538</v>
      </c>
    </row>
    <row r="418" spans="1:8" x14ac:dyDescent="0.2">
      <c r="A418" t="s">
        <v>113</v>
      </c>
      <c r="B418" t="str">
        <f t="shared" si="18"/>
        <v>L</v>
      </c>
      <c r="C418" s="3">
        <v>4107.0990000000002</v>
      </c>
      <c r="D418" s="3">
        <v>9.2449999999999992</v>
      </c>
      <c r="E418" s="3">
        <v>4049.2685999446098</v>
      </c>
      <c r="F418" s="3">
        <v>0.77711391448974598</v>
      </c>
      <c r="G418" s="3">
        <f t="shared" si="19"/>
        <v>1.4080595587150524</v>
      </c>
      <c r="H418" s="3">
        <f t="shared" si="20"/>
        <v>8.4057751702514449E-2</v>
      </c>
    </row>
    <row r="419" spans="1:8" x14ac:dyDescent="0.2">
      <c r="A419" t="s">
        <v>297</v>
      </c>
      <c r="B419" t="str">
        <f t="shared" si="18"/>
        <v>L</v>
      </c>
      <c r="C419" s="3">
        <v>2600.741</v>
      </c>
      <c r="D419" s="3">
        <v>0.76700000000000002</v>
      </c>
      <c r="E419" s="3">
        <v>2595.8397356334699</v>
      </c>
      <c r="F419" s="3">
        <v>0.31701087951660101</v>
      </c>
      <c r="G419" s="3">
        <f t="shared" si="19"/>
        <v>0.18845645785297674</v>
      </c>
      <c r="H419" s="3">
        <f t="shared" si="20"/>
        <v>0.4133127503475893</v>
      </c>
    </row>
    <row r="420" spans="1:8" x14ac:dyDescent="0.2">
      <c r="A420" t="s">
        <v>836</v>
      </c>
      <c r="B420" t="str">
        <f t="shared" si="18"/>
        <v>L</v>
      </c>
      <c r="C420" s="3">
        <v>4001.44</v>
      </c>
      <c r="D420" s="3">
        <v>3.8450000000000002</v>
      </c>
      <c r="E420" s="3">
        <v>3936.3286680831402</v>
      </c>
      <c r="F420" s="3">
        <v>0.75938200950622503</v>
      </c>
      <c r="G420" s="3">
        <f t="shared" si="19"/>
        <v>1.6271975068190414</v>
      </c>
      <c r="H420" s="3">
        <f t="shared" si="20"/>
        <v>0.19749857204323146</v>
      </c>
    </row>
    <row r="421" spans="1:8" x14ac:dyDescent="0.2">
      <c r="A421" t="s">
        <v>296</v>
      </c>
      <c r="B421" t="str">
        <f t="shared" si="18"/>
        <v>L</v>
      </c>
      <c r="C421" s="3">
        <v>3787.5360000000001</v>
      </c>
      <c r="D421" s="3">
        <v>11.378</v>
      </c>
      <c r="E421" s="3">
        <v>3721.9719330027601</v>
      </c>
      <c r="F421" s="3">
        <v>0.73455405235290505</v>
      </c>
      <c r="G421" s="3">
        <f t="shared" si="19"/>
        <v>1.7310480216489013</v>
      </c>
      <c r="H421" s="3">
        <f t="shared" si="20"/>
        <v>6.4559153836606167E-2</v>
      </c>
    </row>
    <row r="422" spans="1:8" x14ac:dyDescent="0.2">
      <c r="A422" t="s">
        <v>325</v>
      </c>
      <c r="B422" t="str">
        <f t="shared" si="18"/>
        <v>L</v>
      </c>
      <c r="C422" s="3">
        <v>2882.1060000000002</v>
      </c>
      <c r="D422" s="3">
        <v>0.82199999999999995</v>
      </c>
      <c r="E422" s="3">
        <v>2854.8901151592199</v>
      </c>
      <c r="F422" s="3">
        <v>0.37172102928161599</v>
      </c>
      <c r="G422" s="3">
        <f t="shared" si="19"/>
        <v>0.94430547803516907</v>
      </c>
      <c r="H422" s="3">
        <f t="shared" si="20"/>
        <v>0.4522153640895572</v>
      </c>
    </row>
    <row r="423" spans="1:8" x14ac:dyDescent="0.2">
      <c r="A423" t="s">
        <v>463</v>
      </c>
      <c r="B423" t="str">
        <f t="shared" si="18"/>
        <v>L</v>
      </c>
      <c r="C423" s="3">
        <v>3963.0630000000001</v>
      </c>
      <c r="D423" s="3">
        <v>0.92</v>
      </c>
      <c r="E423" s="3">
        <v>3952.90612211911</v>
      </c>
      <c r="F423" s="3">
        <v>0.44303798675537098</v>
      </c>
      <c r="G423" s="3">
        <f t="shared" si="19"/>
        <v>0.25628857984064546</v>
      </c>
      <c r="H423" s="3">
        <f t="shared" si="20"/>
        <v>0.48156302908192494</v>
      </c>
    </row>
    <row r="424" spans="1:8" x14ac:dyDescent="0.2">
      <c r="A424" t="s">
        <v>934</v>
      </c>
      <c r="B424" t="str">
        <f t="shared" si="18"/>
        <v>L</v>
      </c>
      <c r="C424" s="3">
        <v>3573.3130000000001</v>
      </c>
      <c r="D424" s="3">
        <v>0.69799999999999995</v>
      </c>
      <c r="E424" s="3">
        <v>3537.4224942501901</v>
      </c>
      <c r="F424" s="3">
        <v>0.383653163909912</v>
      </c>
      <c r="G424" s="3">
        <f t="shared" si="19"/>
        <v>1.0044041971640889</v>
      </c>
      <c r="H424" s="3">
        <f t="shared" si="20"/>
        <v>0.54964636663311173</v>
      </c>
    </row>
    <row r="425" spans="1:8" x14ac:dyDescent="0.2">
      <c r="A425" t="s">
        <v>810</v>
      </c>
      <c r="B425" t="str">
        <f t="shared" si="18"/>
        <v>L</v>
      </c>
      <c r="C425" s="3">
        <v>3114.67</v>
      </c>
      <c r="D425" s="3">
        <v>1.7490000000000001</v>
      </c>
      <c r="E425" s="3">
        <v>3083.2743684707798</v>
      </c>
      <c r="F425" s="3">
        <v>0.61128807067871005</v>
      </c>
      <c r="G425" s="3">
        <f t="shared" si="19"/>
        <v>1.0079922280440714</v>
      </c>
      <c r="H425" s="3">
        <f t="shared" si="20"/>
        <v>0.34950718735203545</v>
      </c>
    </row>
    <row r="426" spans="1:8" x14ac:dyDescent="0.2">
      <c r="A426" t="s">
        <v>330</v>
      </c>
      <c r="B426" t="str">
        <f t="shared" si="18"/>
        <v>L</v>
      </c>
      <c r="C426" s="3">
        <v>4470.7479999999996</v>
      </c>
      <c r="D426" s="3">
        <v>2.4239999999999999</v>
      </c>
      <c r="E426" s="3">
        <v>4395.9893012944904</v>
      </c>
      <c r="F426" s="3">
        <v>0.89626812934875399</v>
      </c>
      <c r="G426" s="3">
        <f t="shared" si="19"/>
        <v>1.6721742917630169</v>
      </c>
      <c r="H426" s="3">
        <f t="shared" si="20"/>
        <v>0.36974757811417247</v>
      </c>
    </row>
    <row r="427" spans="1:8" x14ac:dyDescent="0.2">
      <c r="A427" t="s">
        <v>111</v>
      </c>
      <c r="B427" t="str">
        <f t="shared" si="18"/>
        <v>L</v>
      </c>
      <c r="C427" s="3">
        <v>4073.0880000000002</v>
      </c>
      <c r="D427" s="3">
        <v>2.4049999999999998</v>
      </c>
      <c r="E427" s="3">
        <v>3999.5644167843402</v>
      </c>
      <c r="F427" s="3">
        <v>0.80506300926208496</v>
      </c>
      <c r="G427" s="3">
        <f t="shared" si="19"/>
        <v>1.8051066712936223</v>
      </c>
      <c r="H427" s="3">
        <f t="shared" si="20"/>
        <v>0.33474553399670898</v>
      </c>
    </row>
    <row r="428" spans="1:8" x14ac:dyDescent="0.2">
      <c r="A428" t="s">
        <v>748</v>
      </c>
      <c r="B428" t="str">
        <f t="shared" si="18"/>
        <v>L</v>
      </c>
      <c r="C428" s="3">
        <v>3217.94</v>
      </c>
      <c r="D428" s="3">
        <v>0.85899999999999999</v>
      </c>
      <c r="E428" s="3">
        <v>3115.3066873101402</v>
      </c>
      <c r="F428" s="3">
        <v>0.48251605033874501</v>
      </c>
      <c r="G428" s="3">
        <f t="shared" si="19"/>
        <v>3.1894103895616404</v>
      </c>
      <c r="H428" s="3">
        <f t="shared" si="20"/>
        <v>0.56171833566792206</v>
      </c>
    </row>
    <row r="429" spans="1:8" x14ac:dyDescent="0.2">
      <c r="A429" t="s">
        <v>513</v>
      </c>
      <c r="B429" t="str">
        <f t="shared" si="18"/>
        <v>L</v>
      </c>
      <c r="C429" s="3">
        <v>3240.165</v>
      </c>
      <c r="D429" s="3">
        <v>1.8120000000000001</v>
      </c>
      <c r="E429" s="3">
        <v>3208.50162250108</v>
      </c>
      <c r="F429" s="3">
        <v>0.59558701515197698</v>
      </c>
      <c r="G429" s="3">
        <f t="shared" si="19"/>
        <v>0.97721497204370766</v>
      </c>
      <c r="H429" s="3">
        <f t="shared" si="20"/>
        <v>0.32869040571301156</v>
      </c>
    </row>
    <row r="430" spans="1:8" x14ac:dyDescent="0.2">
      <c r="A430" t="s">
        <v>88</v>
      </c>
      <c r="B430" t="str">
        <f t="shared" si="18"/>
        <v>L</v>
      </c>
      <c r="C430" s="3">
        <v>4176.1450000000004</v>
      </c>
      <c r="D430" s="3">
        <v>2.38</v>
      </c>
      <c r="E430" s="3">
        <v>4111.6055071049104</v>
      </c>
      <c r="F430" s="3">
        <v>0.81917691230773904</v>
      </c>
      <c r="G430" s="3">
        <f t="shared" si="19"/>
        <v>1.5454322801313172</v>
      </c>
      <c r="H430" s="3">
        <f t="shared" si="20"/>
        <v>0.34419197996123491</v>
      </c>
    </row>
    <row r="431" spans="1:8" x14ac:dyDescent="0.2">
      <c r="A431" t="s">
        <v>496</v>
      </c>
      <c r="B431" t="str">
        <f t="shared" si="18"/>
        <v>L</v>
      </c>
      <c r="C431" s="3">
        <v>3955.4969999999998</v>
      </c>
      <c r="D431" s="3">
        <v>3.37</v>
      </c>
      <c r="E431" s="3">
        <v>3914.0788016649099</v>
      </c>
      <c r="F431" s="3">
        <v>0.67294907569885198</v>
      </c>
      <c r="G431" s="3">
        <f t="shared" si="19"/>
        <v>1.0471047844326511</v>
      </c>
      <c r="H431" s="3">
        <f t="shared" si="20"/>
        <v>0.19968815302636556</v>
      </c>
    </row>
    <row r="432" spans="1:8" x14ac:dyDescent="0.2">
      <c r="A432" t="s">
        <v>640</v>
      </c>
      <c r="B432" t="str">
        <f t="shared" si="18"/>
        <v>L</v>
      </c>
      <c r="C432" s="3">
        <v>3752.4259999999999</v>
      </c>
      <c r="D432" s="3">
        <v>3.9860000000000002</v>
      </c>
      <c r="E432" s="3">
        <v>3687.7007130116099</v>
      </c>
      <c r="F432" s="3">
        <v>0.744037866592407</v>
      </c>
      <c r="G432" s="3">
        <f t="shared" si="19"/>
        <v>1.7248917630458283</v>
      </c>
      <c r="H432" s="3">
        <f t="shared" si="20"/>
        <v>0.18666278640050352</v>
      </c>
    </row>
    <row r="433" spans="1:8" x14ac:dyDescent="0.2">
      <c r="A433" t="s">
        <v>11</v>
      </c>
      <c r="B433" t="str">
        <f t="shared" si="18"/>
        <v>L</v>
      </c>
      <c r="C433" s="3">
        <v>3847.491</v>
      </c>
      <c r="D433" s="3">
        <v>15.712999999999999</v>
      </c>
      <c r="E433" s="3">
        <v>3766.96668644597</v>
      </c>
      <c r="F433" s="3">
        <v>0.69632172584533603</v>
      </c>
      <c r="G433" s="3">
        <f t="shared" si="19"/>
        <v>2.0929045332147616</v>
      </c>
      <c r="H433" s="3">
        <f t="shared" si="20"/>
        <v>4.4315008327202705E-2</v>
      </c>
    </row>
    <row r="434" spans="1:8" x14ac:dyDescent="0.2">
      <c r="A434" t="s">
        <v>704</v>
      </c>
      <c r="B434" t="str">
        <f t="shared" si="18"/>
        <v>L</v>
      </c>
      <c r="C434" s="3">
        <v>3377.9490000000001</v>
      </c>
      <c r="D434" s="3">
        <v>1.4750000000000001</v>
      </c>
      <c r="E434" s="3">
        <v>3355.0653927303501</v>
      </c>
      <c r="F434" s="3">
        <v>0.43341016769409102</v>
      </c>
      <c r="G434" s="3">
        <f t="shared" si="19"/>
        <v>0.67744087520711316</v>
      </c>
      <c r="H434" s="3">
        <f t="shared" si="20"/>
        <v>0.29383740182650236</v>
      </c>
    </row>
    <row r="435" spans="1:8" x14ac:dyDescent="0.2">
      <c r="A435" t="s">
        <v>620</v>
      </c>
      <c r="B435" t="str">
        <f t="shared" si="18"/>
        <v>L</v>
      </c>
      <c r="C435" s="3">
        <v>3033.4259999999999</v>
      </c>
      <c r="D435" s="3">
        <v>0.72799999999999998</v>
      </c>
      <c r="E435" s="3">
        <v>2989.8013376105</v>
      </c>
      <c r="F435" s="3">
        <v>0.48618721961975098</v>
      </c>
      <c r="G435" s="3">
        <f t="shared" si="19"/>
        <v>1.4381317490355763</v>
      </c>
      <c r="H435" s="3">
        <f t="shared" si="20"/>
        <v>0.6678395873897679</v>
      </c>
    </row>
    <row r="436" spans="1:8" x14ac:dyDescent="0.2">
      <c r="A436" t="s">
        <v>474</v>
      </c>
      <c r="B436" t="str">
        <f t="shared" si="18"/>
        <v>L</v>
      </c>
      <c r="C436" s="3">
        <v>4026.5</v>
      </c>
      <c r="D436" s="3">
        <v>4.3</v>
      </c>
      <c r="E436" s="3">
        <v>3957.83147484859</v>
      </c>
      <c r="F436" s="3">
        <v>0.74827599525451605</v>
      </c>
      <c r="G436" s="3">
        <f t="shared" si="19"/>
        <v>1.7054147560265738</v>
      </c>
      <c r="H436" s="3">
        <f t="shared" si="20"/>
        <v>0.17401767331500373</v>
      </c>
    </row>
    <row r="437" spans="1:8" x14ac:dyDescent="0.2">
      <c r="A437" t="s">
        <v>291</v>
      </c>
      <c r="B437" t="str">
        <f t="shared" si="18"/>
        <v>L</v>
      </c>
      <c r="C437" s="3">
        <v>4116.7910000000002</v>
      </c>
      <c r="D437" s="3">
        <v>5.4580000000000002</v>
      </c>
      <c r="E437" s="3">
        <v>4025.13694726724</v>
      </c>
      <c r="F437" s="3">
        <v>0.76130008697509699</v>
      </c>
      <c r="G437" s="3">
        <f t="shared" si="19"/>
        <v>2.2263469953359349</v>
      </c>
      <c r="H437" s="3">
        <f t="shared" si="20"/>
        <v>0.13948334316143221</v>
      </c>
    </row>
    <row r="438" spans="1:8" x14ac:dyDescent="0.2">
      <c r="A438" t="s">
        <v>47</v>
      </c>
      <c r="B438" t="str">
        <f t="shared" si="18"/>
        <v>L</v>
      </c>
      <c r="C438" s="3">
        <v>3918.683</v>
      </c>
      <c r="D438" s="3">
        <v>6.2009999999999996</v>
      </c>
      <c r="E438" s="3">
        <v>3844.5418043056802</v>
      </c>
      <c r="F438" s="3">
        <v>0.69993400573730402</v>
      </c>
      <c r="G438" s="3">
        <f t="shared" si="19"/>
        <v>1.8919926846422581</v>
      </c>
      <c r="H438" s="3">
        <f t="shared" si="20"/>
        <v>0.11287437602601259</v>
      </c>
    </row>
    <row r="439" spans="1:8" x14ac:dyDescent="0.2">
      <c r="A439" t="s">
        <v>926</v>
      </c>
      <c r="B439" t="str">
        <f t="shared" si="18"/>
        <v>L</v>
      </c>
      <c r="C439" s="3">
        <v>2528.48</v>
      </c>
      <c r="D439" s="3">
        <v>0.81200000000000006</v>
      </c>
      <c r="E439" s="3">
        <v>2484.72468112245</v>
      </c>
      <c r="F439" s="3">
        <v>0.24358820915222101</v>
      </c>
      <c r="G439" s="3">
        <f t="shared" si="19"/>
        <v>1.7304989115021694</v>
      </c>
      <c r="H439" s="3">
        <f t="shared" si="20"/>
        <v>0.29998547925150371</v>
      </c>
    </row>
    <row r="440" spans="1:8" x14ac:dyDescent="0.2">
      <c r="A440" t="s">
        <v>933</v>
      </c>
      <c r="B440" t="str">
        <f t="shared" si="18"/>
        <v>L</v>
      </c>
      <c r="C440" s="3">
        <v>2423.056</v>
      </c>
      <c r="D440" s="3">
        <v>1.121</v>
      </c>
      <c r="E440" s="3">
        <v>2320.4837434187102</v>
      </c>
      <c r="F440" s="3">
        <v>0.30839800834655701</v>
      </c>
      <c r="G440" s="3">
        <f t="shared" si="19"/>
        <v>4.2331773009492899</v>
      </c>
      <c r="H440" s="3">
        <f t="shared" si="20"/>
        <v>0.2751097309068305</v>
      </c>
    </row>
    <row r="441" spans="1:8" x14ac:dyDescent="0.2">
      <c r="A441" t="s">
        <v>592</v>
      </c>
      <c r="B441" t="str">
        <f t="shared" si="18"/>
        <v>L</v>
      </c>
      <c r="C441" s="3">
        <v>4423.9459999999999</v>
      </c>
      <c r="D441" s="3">
        <v>3.5939999999999999</v>
      </c>
      <c r="E441" s="3">
        <v>4367.7342785679402</v>
      </c>
      <c r="F441" s="3">
        <v>0.90706491470336903</v>
      </c>
      <c r="G441" s="3">
        <f t="shared" si="19"/>
        <v>1.2706240408915406</v>
      </c>
      <c r="H441" s="3">
        <f t="shared" si="20"/>
        <v>0.25238311483121006</v>
      </c>
    </row>
    <row r="442" spans="1:8" x14ac:dyDescent="0.2">
      <c r="A442" t="s">
        <v>367</v>
      </c>
      <c r="B442" t="str">
        <f t="shared" si="18"/>
        <v>L</v>
      </c>
      <c r="C442" s="3">
        <v>4208.0190000000002</v>
      </c>
      <c r="D442" s="3">
        <v>4.3049999999999997</v>
      </c>
      <c r="E442" s="3">
        <v>4147.3824555764704</v>
      </c>
      <c r="F442" s="3">
        <v>0.87889885902404696</v>
      </c>
      <c r="G442" s="3">
        <f t="shared" si="19"/>
        <v>1.4409760132625307</v>
      </c>
      <c r="H442" s="3">
        <f t="shared" si="20"/>
        <v>0.20415769083020838</v>
      </c>
    </row>
    <row r="443" spans="1:8" x14ac:dyDescent="0.2">
      <c r="A443" t="s">
        <v>528</v>
      </c>
      <c r="B443" t="str">
        <f t="shared" si="18"/>
        <v>L</v>
      </c>
      <c r="C443" s="3">
        <v>3322.9740000000002</v>
      </c>
      <c r="D443" s="3">
        <v>0.79900000000000004</v>
      </c>
      <c r="E443" s="3">
        <v>3282.1027385222701</v>
      </c>
      <c r="F443" s="3">
        <v>0.54897809028625399</v>
      </c>
      <c r="G443" s="3">
        <f t="shared" si="19"/>
        <v>1.2299603149988552</v>
      </c>
      <c r="H443" s="3">
        <f t="shared" si="20"/>
        <v>0.68708146468867826</v>
      </c>
    </row>
    <row r="444" spans="1:8" x14ac:dyDescent="0.2">
      <c r="A444" t="s">
        <v>657</v>
      </c>
      <c r="B444" t="str">
        <f t="shared" si="18"/>
        <v>L</v>
      </c>
      <c r="C444" s="3">
        <v>3211.8229999999999</v>
      </c>
      <c r="D444" s="3">
        <v>0.78900000000000003</v>
      </c>
      <c r="E444" s="3">
        <v>3156.16500150297</v>
      </c>
      <c r="F444" s="3">
        <v>0.42167711257934498</v>
      </c>
      <c r="G444" s="3">
        <f t="shared" si="19"/>
        <v>1.7329098925136877</v>
      </c>
      <c r="H444" s="3">
        <f t="shared" si="20"/>
        <v>0.5344450096062674</v>
      </c>
    </row>
    <row r="445" spans="1:8" x14ac:dyDescent="0.2">
      <c r="A445" t="s">
        <v>480</v>
      </c>
      <c r="B445" t="str">
        <f t="shared" si="18"/>
        <v>L</v>
      </c>
      <c r="C445" s="3">
        <v>2734.4090000000001</v>
      </c>
      <c r="D445" s="3">
        <v>0.40899999999999997</v>
      </c>
      <c r="E445" s="3">
        <v>2639.6327058388802</v>
      </c>
      <c r="F445" s="3">
        <v>0.35970687866210899</v>
      </c>
      <c r="G445" s="3">
        <f t="shared" si="19"/>
        <v>3.4660613741806712</v>
      </c>
      <c r="H445" s="3">
        <f t="shared" si="20"/>
        <v>0.87947892093425184</v>
      </c>
    </row>
    <row r="446" spans="1:8" x14ac:dyDescent="0.2">
      <c r="A446" t="s">
        <v>641</v>
      </c>
      <c r="B446" t="str">
        <f t="shared" si="18"/>
        <v>L</v>
      </c>
      <c r="C446" s="3">
        <v>4144.277</v>
      </c>
      <c r="D446" s="3">
        <v>5.9720000000000004</v>
      </c>
      <c r="E446" s="3">
        <v>4115.5392826124398</v>
      </c>
      <c r="F446" s="3">
        <v>0.66929912567138605</v>
      </c>
      <c r="G446" s="3">
        <f t="shared" si="19"/>
        <v>0.69343138471584365</v>
      </c>
      <c r="H446" s="3">
        <f t="shared" si="20"/>
        <v>0.1120728609630586</v>
      </c>
    </row>
    <row r="447" spans="1:8" x14ac:dyDescent="0.2">
      <c r="A447" t="s">
        <v>873</v>
      </c>
      <c r="B447" t="str">
        <f t="shared" si="18"/>
        <v>L</v>
      </c>
      <c r="C447" s="3">
        <v>4103.2259999999997</v>
      </c>
      <c r="D447" s="3">
        <v>7.968</v>
      </c>
      <c r="E447" s="3">
        <v>4042.0904779838202</v>
      </c>
      <c r="F447" s="3">
        <v>0.78356480598449696</v>
      </c>
      <c r="G447" s="3">
        <f t="shared" si="19"/>
        <v>1.489937966277741</v>
      </c>
      <c r="H447" s="3">
        <f t="shared" si="20"/>
        <v>9.8338956574359565E-2</v>
      </c>
    </row>
    <row r="448" spans="1:8" x14ac:dyDescent="0.2">
      <c r="A448" t="s">
        <v>444</v>
      </c>
      <c r="B448" t="str">
        <f t="shared" si="18"/>
        <v>L</v>
      </c>
      <c r="C448" s="3">
        <v>3059.375</v>
      </c>
      <c r="D448" s="3">
        <v>0.75</v>
      </c>
      <c r="E448" s="3">
        <v>2990.1577380854601</v>
      </c>
      <c r="F448" s="3">
        <v>0.53521895408630304</v>
      </c>
      <c r="G448" s="3">
        <f t="shared" si="19"/>
        <v>2.2624641279522746</v>
      </c>
      <c r="H448" s="3">
        <f t="shared" si="20"/>
        <v>0.71362527211507076</v>
      </c>
    </row>
    <row r="449" spans="1:8" x14ac:dyDescent="0.2">
      <c r="A449" t="s">
        <v>633</v>
      </c>
      <c r="B449" t="str">
        <f t="shared" si="18"/>
        <v>L</v>
      </c>
      <c r="C449" s="3">
        <v>3496.1350000000002</v>
      </c>
      <c r="D449" s="3">
        <v>1.42</v>
      </c>
      <c r="E449" s="3">
        <v>3454.4673806493402</v>
      </c>
      <c r="F449" s="3">
        <v>0.435901880264282</v>
      </c>
      <c r="G449" s="3">
        <f t="shared" si="19"/>
        <v>1.1918195192880154</v>
      </c>
      <c r="H449" s="3">
        <f t="shared" si="20"/>
        <v>0.30697315511569156</v>
      </c>
    </row>
    <row r="450" spans="1:8" x14ac:dyDescent="0.2">
      <c r="A450" t="s">
        <v>27</v>
      </c>
      <c r="B450" t="str">
        <f t="shared" si="18"/>
        <v>L</v>
      </c>
      <c r="C450" s="3">
        <v>2817.74</v>
      </c>
      <c r="D450" s="3">
        <v>0.96799999999999997</v>
      </c>
      <c r="E450" s="3">
        <v>2757.7910313420298</v>
      </c>
      <c r="F450" s="3">
        <v>0.41024708747863697</v>
      </c>
      <c r="G450" s="3">
        <f t="shared" si="19"/>
        <v>2.1275550142301989</v>
      </c>
      <c r="H450" s="3">
        <f t="shared" si="20"/>
        <v>0.42380897466801343</v>
      </c>
    </row>
    <row r="451" spans="1:8" x14ac:dyDescent="0.2">
      <c r="A451" t="s">
        <v>493</v>
      </c>
      <c r="B451" t="str">
        <f t="shared" si="18"/>
        <v>L</v>
      </c>
      <c r="C451" s="3">
        <v>4020.29</v>
      </c>
      <c r="D451" s="3">
        <v>1.6319999999999999</v>
      </c>
      <c r="E451" s="3">
        <v>3896.5823664833301</v>
      </c>
      <c r="F451" s="3">
        <v>0.68108391761779696</v>
      </c>
      <c r="G451" s="3">
        <f t="shared" si="19"/>
        <v>3.077082337758466</v>
      </c>
      <c r="H451" s="3">
        <f t="shared" si="20"/>
        <v>0.41733083187365011</v>
      </c>
    </row>
    <row r="452" spans="1:8" x14ac:dyDescent="0.2">
      <c r="A452" t="s">
        <v>742</v>
      </c>
      <c r="B452" t="str">
        <f t="shared" ref="B452:B515" si="21">LEFT(A452,1)</f>
        <v>L</v>
      </c>
      <c r="C452" s="3">
        <v>4251.951</v>
      </c>
      <c r="D452" s="3">
        <v>1.03</v>
      </c>
      <c r="E452" s="3">
        <v>4211.2158593468503</v>
      </c>
      <c r="F452" s="3">
        <v>0.64418315887451105</v>
      </c>
      <c r="G452" s="3">
        <f t="shared" ref="G452:G515" si="22">(C452-E452)*100/C452</f>
        <v>0.95803410371261932</v>
      </c>
      <c r="H452" s="3">
        <f t="shared" ref="H452:H515" si="23">F452/D452</f>
        <v>0.62542054259661262</v>
      </c>
    </row>
    <row r="453" spans="1:8" x14ac:dyDescent="0.2">
      <c r="A453" t="s">
        <v>544</v>
      </c>
      <c r="B453" t="str">
        <f t="shared" si="21"/>
        <v>L</v>
      </c>
      <c r="C453" s="3">
        <v>2868.529</v>
      </c>
      <c r="D453" s="3">
        <v>0.58799999999999997</v>
      </c>
      <c r="E453" s="3">
        <v>2804.3500595423602</v>
      </c>
      <c r="F453" s="3">
        <v>0.21121811866760201</v>
      </c>
      <c r="G453" s="3">
        <f t="shared" si="22"/>
        <v>2.2373467536022744</v>
      </c>
      <c r="H453" s="3">
        <f t="shared" si="23"/>
        <v>0.3592144875299354</v>
      </c>
    </row>
    <row r="454" spans="1:8" x14ac:dyDescent="0.2">
      <c r="A454" t="s">
        <v>131</v>
      </c>
      <c r="B454" t="str">
        <f t="shared" si="21"/>
        <v>L</v>
      </c>
      <c r="C454" s="3">
        <v>2429.4380000000001</v>
      </c>
      <c r="D454" s="3">
        <v>0.64200000000000002</v>
      </c>
      <c r="E454" s="3">
        <v>2324.95105807046</v>
      </c>
      <c r="F454" s="3">
        <v>0.23156785964965801</v>
      </c>
      <c r="G454" s="3">
        <f t="shared" si="22"/>
        <v>4.3008688400173236</v>
      </c>
      <c r="H454" s="3">
        <f t="shared" si="23"/>
        <v>0.36069760070040185</v>
      </c>
    </row>
    <row r="455" spans="1:8" x14ac:dyDescent="0.2">
      <c r="A455" t="s">
        <v>418</v>
      </c>
      <c r="B455" t="str">
        <f t="shared" si="21"/>
        <v>L</v>
      </c>
      <c r="C455" s="3">
        <v>3788.0619999999999</v>
      </c>
      <c r="D455" s="3">
        <v>0.66200000000000003</v>
      </c>
      <c r="E455" s="3">
        <v>3753.3750128912602</v>
      </c>
      <c r="F455" s="3">
        <v>0.89821600914001398</v>
      </c>
      <c r="G455" s="3">
        <f t="shared" si="22"/>
        <v>0.91569216947187471</v>
      </c>
      <c r="H455" s="3">
        <f t="shared" si="23"/>
        <v>1.3568217660725286</v>
      </c>
    </row>
    <row r="456" spans="1:8" x14ac:dyDescent="0.2">
      <c r="A456" t="s">
        <v>87</v>
      </c>
      <c r="B456" t="str">
        <f t="shared" si="21"/>
        <v>L</v>
      </c>
      <c r="C456" s="3">
        <v>3222.886</v>
      </c>
      <c r="D456" s="3">
        <v>0.84399999999999997</v>
      </c>
      <c r="E456" s="3">
        <v>3212.39735745902</v>
      </c>
      <c r="F456" s="3">
        <v>0.37824892997741699</v>
      </c>
      <c r="G456" s="3">
        <f t="shared" si="22"/>
        <v>0.32544255493306251</v>
      </c>
      <c r="H456" s="3">
        <f t="shared" si="23"/>
        <v>0.44816223930973581</v>
      </c>
    </row>
    <row r="457" spans="1:8" x14ac:dyDescent="0.2">
      <c r="A457" t="s">
        <v>666</v>
      </c>
      <c r="B457" t="str">
        <f t="shared" si="21"/>
        <v>L</v>
      </c>
      <c r="C457" s="3">
        <v>4147.42</v>
      </c>
      <c r="D457" s="3">
        <v>2.5419999999999998</v>
      </c>
      <c r="E457" s="3">
        <v>4114.6855012146398</v>
      </c>
      <c r="F457" s="3">
        <v>0.64272999763488703</v>
      </c>
      <c r="G457" s="3">
        <f t="shared" si="22"/>
        <v>0.78927378431314654</v>
      </c>
      <c r="H457" s="3">
        <f t="shared" si="23"/>
        <v>0.25284421622143471</v>
      </c>
    </row>
    <row r="458" spans="1:8" x14ac:dyDescent="0.2">
      <c r="A458" t="s">
        <v>524</v>
      </c>
      <c r="B458" t="str">
        <f t="shared" si="21"/>
        <v>L</v>
      </c>
      <c r="C458" s="3">
        <v>3621.2190000000001</v>
      </c>
      <c r="D458" s="3">
        <v>6.8879999999999999</v>
      </c>
      <c r="E458" s="3">
        <v>3525.6867149873901</v>
      </c>
      <c r="F458" s="3">
        <v>0.82992792129516602</v>
      </c>
      <c r="G458" s="3">
        <f t="shared" si="22"/>
        <v>2.6381250350395797</v>
      </c>
      <c r="H458" s="3">
        <f t="shared" si="23"/>
        <v>0.12048895489186498</v>
      </c>
    </row>
    <row r="459" spans="1:8" x14ac:dyDescent="0.2">
      <c r="A459" t="s">
        <v>103</v>
      </c>
      <c r="B459" t="str">
        <f t="shared" si="21"/>
        <v>L</v>
      </c>
      <c r="C459" s="3">
        <v>2669.8580000000002</v>
      </c>
      <c r="D459" s="3">
        <v>0.47199999999999998</v>
      </c>
      <c r="E459" s="3">
        <v>2592.7283152735499</v>
      </c>
      <c r="F459" s="3">
        <v>0.169641017913818</v>
      </c>
      <c r="G459" s="3">
        <f t="shared" si="22"/>
        <v>2.888905879131034</v>
      </c>
      <c r="H459" s="3">
        <f t="shared" si="23"/>
        <v>0.35940893625808901</v>
      </c>
    </row>
    <row r="460" spans="1:8" x14ac:dyDescent="0.2">
      <c r="A460" t="s">
        <v>771</v>
      </c>
      <c r="B460" t="str">
        <f t="shared" si="21"/>
        <v>L</v>
      </c>
      <c r="C460" s="3">
        <v>2623.491</v>
      </c>
      <c r="D460" s="3">
        <v>0.57099999999999995</v>
      </c>
      <c r="E460" s="3">
        <v>2510.5059087428599</v>
      </c>
      <c r="F460" s="3">
        <v>0.190798759460449</v>
      </c>
      <c r="G460" s="3">
        <f t="shared" si="22"/>
        <v>4.3066696724761044</v>
      </c>
      <c r="H460" s="3">
        <f t="shared" si="23"/>
        <v>0.33414844038607533</v>
      </c>
    </row>
    <row r="461" spans="1:8" x14ac:dyDescent="0.2">
      <c r="A461" t="s">
        <v>612</v>
      </c>
      <c r="B461" t="str">
        <f t="shared" si="21"/>
        <v>L</v>
      </c>
      <c r="C461" s="3">
        <v>2340.3440000000001</v>
      </c>
      <c r="D461" s="3">
        <v>0.54</v>
      </c>
      <c r="E461" s="3">
        <v>2308.37585533842</v>
      </c>
      <c r="F461" s="3">
        <v>0.221029043197631</v>
      </c>
      <c r="G461" s="3">
        <f t="shared" si="22"/>
        <v>1.3659592205923585</v>
      </c>
      <c r="H461" s="3">
        <f t="shared" si="23"/>
        <v>0.4093130429585759</v>
      </c>
    </row>
    <row r="462" spans="1:8" x14ac:dyDescent="0.2">
      <c r="A462" t="s">
        <v>181</v>
      </c>
      <c r="B462" t="str">
        <f t="shared" si="21"/>
        <v>L</v>
      </c>
      <c r="C462" s="3">
        <v>4277.6760000000004</v>
      </c>
      <c r="D462" s="3">
        <v>1.7969999999999999</v>
      </c>
      <c r="E462" s="3">
        <v>4207.2130712467897</v>
      </c>
      <c r="F462" s="3">
        <v>0.63848018646240201</v>
      </c>
      <c r="G462" s="3">
        <f t="shared" si="22"/>
        <v>1.6472245385861548</v>
      </c>
      <c r="H462" s="3">
        <f t="shared" si="23"/>
        <v>0.35530338701302283</v>
      </c>
    </row>
    <row r="463" spans="1:8" x14ac:dyDescent="0.2">
      <c r="A463" t="s">
        <v>343</v>
      </c>
      <c r="B463" t="str">
        <f t="shared" si="21"/>
        <v>L</v>
      </c>
      <c r="C463" s="3">
        <v>4212.8770000000004</v>
      </c>
      <c r="D463" s="3">
        <v>4.2610000000000001</v>
      </c>
      <c r="E463" s="3">
        <v>4118.8856107260899</v>
      </c>
      <c r="F463" s="3">
        <v>0.856658935546875</v>
      </c>
      <c r="G463" s="3">
        <f t="shared" si="22"/>
        <v>2.2310499279687135</v>
      </c>
      <c r="H463" s="3">
        <f t="shared" si="23"/>
        <v>0.2010464528389756</v>
      </c>
    </row>
    <row r="464" spans="1:8" x14ac:dyDescent="0.2">
      <c r="A464" t="s">
        <v>453</v>
      </c>
      <c r="B464" t="str">
        <f t="shared" si="21"/>
        <v>L</v>
      </c>
      <c r="C464" s="3">
        <v>2443.7910000000002</v>
      </c>
      <c r="D464" s="3">
        <v>0.86599999999999999</v>
      </c>
      <c r="E464" s="3">
        <v>2394.2664511633302</v>
      </c>
      <c r="F464" s="3">
        <v>0.15446996688842701</v>
      </c>
      <c r="G464" s="3">
        <f t="shared" si="22"/>
        <v>2.0265460031839857</v>
      </c>
      <c r="H464" s="3">
        <f t="shared" si="23"/>
        <v>0.17837178624529679</v>
      </c>
    </row>
    <row r="465" spans="1:8" x14ac:dyDescent="0.2">
      <c r="A465" t="s">
        <v>242</v>
      </c>
      <c r="B465" t="str">
        <f t="shared" si="21"/>
        <v>L</v>
      </c>
      <c r="C465" s="3">
        <v>2881.3879999999999</v>
      </c>
      <c r="D465" s="3">
        <v>0.69099999999999995</v>
      </c>
      <c r="E465" s="3">
        <v>2796.7074410158598</v>
      </c>
      <c r="F465" s="3">
        <v>0.25148487091064398</v>
      </c>
      <c r="G465" s="3">
        <f t="shared" si="22"/>
        <v>2.9388808096702053</v>
      </c>
      <c r="H465" s="3">
        <f t="shared" si="23"/>
        <v>0.36394337324261072</v>
      </c>
    </row>
    <row r="466" spans="1:8" x14ac:dyDescent="0.2">
      <c r="A466" t="s">
        <v>694</v>
      </c>
      <c r="B466" t="str">
        <f t="shared" si="21"/>
        <v>L</v>
      </c>
      <c r="C466" s="3">
        <v>3083.6309999999999</v>
      </c>
      <c r="D466" s="3">
        <v>0.72299999999999998</v>
      </c>
      <c r="E466" s="3">
        <v>3046.9708660848601</v>
      </c>
      <c r="F466" s="3">
        <v>0.31261992454528797</v>
      </c>
      <c r="G466" s="3">
        <f t="shared" si="22"/>
        <v>1.1888625427341921</v>
      </c>
      <c r="H466" s="3">
        <f t="shared" si="23"/>
        <v>0.43239270338214109</v>
      </c>
    </row>
    <row r="467" spans="1:8" x14ac:dyDescent="0.2">
      <c r="A467" t="s">
        <v>890</v>
      </c>
      <c r="B467" t="str">
        <f t="shared" si="21"/>
        <v>L</v>
      </c>
      <c r="C467" s="3">
        <v>3981.7579999999998</v>
      </c>
      <c r="D467" s="3">
        <v>2.2599999999999998</v>
      </c>
      <c r="E467" s="3">
        <v>3967.6514830748001</v>
      </c>
      <c r="F467" s="3">
        <v>0.82603001594543402</v>
      </c>
      <c r="G467" s="3">
        <f t="shared" si="22"/>
        <v>0.35427861073424566</v>
      </c>
      <c r="H467" s="3">
        <f t="shared" si="23"/>
        <v>0.36550000705550179</v>
      </c>
    </row>
    <row r="468" spans="1:8" x14ac:dyDescent="0.2">
      <c r="A468" t="s">
        <v>441</v>
      </c>
      <c r="B468" t="str">
        <f t="shared" si="21"/>
        <v>L</v>
      </c>
      <c r="C468" s="3">
        <v>4160.3969999999999</v>
      </c>
      <c r="D468" s="3">
        <v>1.798</v>
      </c>
      <c r="E468" s="3">
        <v>4096.5999061453304</v>
      </c>
      <c r="F468" s="3">
        <v>0.53138566017150801</v>
      </c>
      <c r="G468" s="3">
        <f t="shared" si="22"/>
        <v>1.5334376468079749</v>
      </c>
      <c r="H468" s="3">
        <f t="shared" si="23"/>
        <v>0.29554263635790212</v>
      </c>
    </row>
    <row r="469" spans="1:8" x14ac:dyDescent="0.2">
      <c r="A469" t="s">
        <v>38</v>
      </c>
      <c r="B469" t="str">
        <f t="shared" si="21"/>
        <v>L</v>
      </c>
      <c r="C469" s="3">
        <v>3984.1390000000001</v>
      </c>
      <c r="D469" s="3">
        <v>1.4330000000000001</v>
      </c>
      <c r="E469" s="3">
        <v>3944.7764109174</v>
      </c>
      <c r="F469" s="3">
        <v>0.80803298950195301</v>
      </c>
      <c r="G469" s="3">
        <f t="shared" si="22"/>
        <v>0.98798232397514618</v>
      </c>
      <c r="H469" s="3">
        <f t="shared" si="23"/>
        <v>0.5638750799036657</v>
      </c>
    </row>
    <row r="470" spans="1:8" x14ac:dyDescent="0.2">
      <c r="A470" t="s">
        <v>41</v>
      </c>
      <c r="B470" t="str">
        <f t="shared" si="21"/>
        <v>L</v>
      </c>
      <c r="C470" s="3">
        <v>3782.3330000000001</v>
      </c>
      <c r="D470" s="3">
        <v>5.7969999999999997</v>
      </c>
      <c r="E470" s="3">
        <v>3700.40160216393</v>
      </c>
      <c r="F470" s="3">
        <v>0.860445976257324</v>
      </c>
      <c r="G470" s="3">
        <f t="shared" si="22"/>
        <v>2.1661603522500563</v>
      </c>
      <c r="H470" s="3">
        <f t="shared" si="23"/>
        <v>0.14842952842113577</v>
      </c>
    </row>
    <row r="471" spans="1:8" x14ac:dyDescent="0.2">
      <c r="A471" t="s">
        <v>719</v>
      </c>
      <c r="B471" t="str">
        <f t="shared" si="21"/>
        <v>L</v>
      </c>
      <c r="C471" s="3">
        <v>3966.489</v>
      </c>
      <c r="D471" s="3">
        <v>1.851</v>
      </c>
      <c r="E471" s="3">
        <v>3938.45212615747</v>
      </c>
      <c r="F471" s="3">
        <v>0.84979820251464799</v>
      </c>
      <c r="G471" s="3">
        <f t="shared" si="22"/>
        <v>0.70684360507567234</v>
      </c>
      <c r="H471" s="3">
        <f t="shared" si="23"/>
        <v>0.45910221637744353</v>
      </c>
    </row>
    <row r="472" spans="1:8" x14ac:dyDescent="0.2">
      <c r="A472" t="s">
        <v>799</v>
      </c>
      <c r="B472" t="str">
        <f t="shared" si="21"/>
        <v>L</v>
      </c>
      <c r="C472" s="3">
        <v>3305.848</v>
      </c>
      <c r="D472" s="3">
        <v>3.29</v>
      </c>
      <c r="E472" s="3">
        <v>3231.8621253660299</v>
      </c>
      <c r="F472" s="3">
        <v>0.73487210273742598</v>
      </c>
      <c r="G472" s="3">
        <f t="shared" si="22"/>
        <v>2.2380301403443252</v>
      </c>
      <c r="H472" s="3">
        <f t="shared" si="23"/>
        <v>0.22336538077125409</v>
      </c>
    </row>
    <row r="473" spans="1:8" x14ac:dyDescent="0.2">
      <c r="A473" t="s">
        <v>309</v>
      </c>
      <c r="B473" t="str">
        <f t="shared" si="21"/>
        <v>L</v>
      </c>
      <c r="C473" s="3">
        <v>2738.7089999999998</v>
      </c>
      <c r="D473" s="3">
        <v>0.20300000000000001</v>
      </c>
      <c r="E473" s="3">
        <v>2736.83705843394</v>
      </c>
      <c r="F473" s="3">
        <v>0.17619991302490201</v>
      </c>
      <c r="G473" s="3">
        <f t="shared" si="22"/>
        <v>6.8351240166802371E-2</v>
      </c>
      <c r="H473" s="3">
        <f t="shared" si="23"/>
        <v>0.86797986711774389</v>
      </c>
    </row>
    <row r="474" spans="1:8" x14ac:dyDescent="0.2">
      <c r="A474" t="s">
        <v>736</v>
      </c>
      <c r="B474" t="str">
        <f t="shared" si="21"/>
        <v>L</v>
      </c>
      <c r="C474" s="3">
        <v>2287.9490000000001</v>
      </c>
      <c r="D474" s="3">
        <v>0.41599999999999998</v>
      </c>
      <c r="E474" s="3">
        <v>2207.6652498983699</v>
      </c>
      <c r="F474" s="3">
        <v>0.15523505210876401</v>
      </c>
      <c r="G474" s="3">
        <f t="shared" si="22"/>
        <v>3.5089833777601762</v>
      </c>
      <c r="H474" s="3">
        <f t="shared" si="23"/>
        <v>0.37316118295375966</v>
      </c>
    </row>
    <row r="475" spans="1:8" x14ac:dyDescent="0.2">
      <c r="A475" t="s">
        <v>956</v>
      </c>
      <c r="B475" t="str">
        <f t="shared" si="21"/>
        <v>L</v>
      </c>
      <c r="C475" s="3">
        <v>2961.221</v>
      </c>
      <c r="D475" s="3">
        <v>0.60199999999999998</v>
      </c>
      <c r="E475" s="3">
        <v>2907.6623254798801</v>
      </c>
      <c r="F475" s="3">
        <v>0.22839403152465801</v>
      </c>
      <c r="G475" s="3">
        <f t="shared" si="22"/>
        <v>1.8086686039346571</v>
      </c>
      <c r="H475" s="3">
        <f t="shared" si="23"/>
        <v>0.37939207894461463</v>
      </c>
    </row>
    <row r="476" spans="1:8" x14ac:dyDescent="0.2">
      <c r="A476" t="s">
        <v>338</v>
      </c>
      <c r="B476" t="str">
        <f t="shared" si="21"/>
        <v>L</v>
      </c>
      <c r="C476" s="3">
        <v>3326.2370000000001</v>
      </c>
      <c r="D476" s="3">
        <v>0.66200000000000003</v>
      </c>
      <c r="E476" s="3">
        <v>3218.0590695733599</v>
      </c>
      <c r="F476" s="3">
        <v>0.36302065849304199</v>
      </c>
      <c r="G476" s="3">
        <f t="shared" si="22"/>
        <v>3.2522616526314918</v>
      </c>
      <c r="H476" s="3">
        <f t="shared" si="23"/>
        <v>0.54836957476290327</v>
      </c>
    </row>
    <row r="477" spans="1:8" x14ac:dyDescent="0.2">
      <c r="A477" t="s">
        <v>438</v>
      </c>
      <c r="B477" t="str">
        <f t="shared" si="21"/>
        <v>L</v>
      </c>
      <c r="C477" s="3">
        <v>3916.422</v>
      </c>
      <c r="D477" s="3">
        <v>1.3009999999999999</v>
      </c>
      <c r="E477" s="3">
        <v>3846.6126470223098</v>
      </c>
      <c r="F477" s="3">
        <v>0.76290583610534601</v>
      </c>
      <c r="G477" s="3">
        <f t="shared" si="22"/>
        <v>1.7824778069802028</v>
      </c>
      <c r="H477" s="3">
        <f t="shared" si="23"/>
        <v>0.58639956656829062</v>
      </c>
    </row>
    <row r="478" spans="1:8" x14ac:dyDescent="0.2">
      <c r="A478" t="s">
        <v>949</v>
      </c>
      <c r="B478" t="str">
        <f t="shared" si="21"/>
        <v>L</v>
      </c>
      <c r="C478" s="3">
        <v>4044.4169999999999</v>
      </c>
      <c r="D478" s="3">
        <v>0.98699999999999999</v>
      </c>
      <c r="E478" s="3">
        <v>3982.1220514746801</v>
      </c>
      <c r="F478" s="3">
        <v>0.82556128501892001</v>
      </c>
      <c r="G478" s="3">
        <f t="shared" si="22"/>
        <v>1.5402701681186632</v>
      </c>
      <c r="H478" s="3">
        <f t="shared" si="23"/>
        <v>0.83643493922889567</v>
      </c>
    </row>
    <row r="479" spans="1:8" x14ac:dyDescent="0.2">
      <c r="A479" t="s">
        <v>962</v>
      </c>
      <c r="B479" t="str">
        <f t="shared" si="21"/>
        <v>L</v>
      </c>
      <c r="C479" s="3">
        <v>2911.9490000000001</v>
      </c>
      <c r="D479" s="3">
        <v>0.30599999999999999</v>
      </c>
      <c r="E479" s="3">
        <v>2805.8080180564998</v>
      </c>
      <c r="F479" s="3">
        <v>0.199163913726806</v>
      </c>
      <c r="G479" s="3">
        <f t="shared" si="22"/>
        <v>3.6450151408386708</v>
      </c>
      <c r="H479" s="3">
        <f t="shared" si="23"/>
        <v>0.65086246315949681</v>
      </c>
    </row>
    <row r="480" spans="1:8" x14ac:dyDescent="0.2">
      <c r="A480" t="s">
        <v>14</v>
      </c>
      <c r="B480" t="str">
        <f t="shared" si="21"/>
        <v>L</v>
      </c>
      <c r="C480" s="3">
        <v>3807.9850000000001</v>
      </c>
      <c r="D480" s="3">
        <v>4.5030000000000001</v>
      </c>
      <c r="E480" s="3">
        <v>3730.4615753727498</v>
      </c>
      <c r="F480" s="3">
        <v>0.53469419479370095</v>
      </c>
      <c r="G480" s="3">
        <f t="shared" si="22"/>
        <v>2.0358122373709526</v>
      </c>
      <c r="H480" s="3">
        <f t="shared" si="23"/>
        <v>0.11874177099571417</v>
      </c>
    </row>
    <row r="481" spans="1:8" x14ac:dyDescent="0.2">
      <c r="A481" t="s">
        <v>677</v>
      </c>
      <c r="B481" t="str">
        <f t="shared" si="21"/>
        <v>L</v>
      </c>
      <c r="C481" s="3">
        <v>2875.808</v>
      </c>
      <c r="D481" s="3">
        <v>0.46400000000000002</v>
      </c>
      <c r="E481" s="3">
        <v>2837.9217930013501</v>
      </c>
      <c r="F481" s="3">
        <v>0.17086625099182101</v>
      </c>
      <c r="G481" s="3">
        <f t="shared" si="22"/>
        <v>1.3174108632652064</v>
      </c>
      <c r="H481" s="3">
        <f t="shared" si="23"/>
        <v>0.36824623058582112</v>
      </c>
    </row>
    <row r="482" spans="1:8" x14ac:dyDescent="0.2">
      <c r="A482" t="s">
        <v>252</v>
      </c>
      <c r="B482" t="str">
        <f t="shared" si="21"/>
        <v>L</v>
      </c>
      <c r="C482" s="3">
        <v>2141.5239999999999</v>
      </c>
      <c r="D482" s="3">
        <v>0.29399999999999998</v>
      </c>
      <c r="E482" s="3">
        <v>2045.44888138176</v>
      </c>
      <c r="F482" s="3">
        <v>0.17870306968688901</v>
      </c>
      <c r="G482" s="3">
        <f t="shared" si="22"/>
        <v>4.4862966101822774</v>
      </c>
      <c r="H482" s="3">
        <f t="shared" si="23"/>
        <v>0.60783357036356811</v>
      </c>
    </row>
    <row r="483" spans="1:8" x14ac:dyDescent="0.2">
      <c r="A483" t="s">
        <v>412</v>
      </c>
      <c r="B483" t="str">
        <f t="shared" si="21"/>
        <v>L</v>
      </c>
      <c r="C483" s="3">
        <v>2868.51</v>
      </c>
      <c r="D483" s="3">
        <v>0.56899999999999995</v>
      </c>
      <c r="E483" s="3">
        <v>2834.8695055788799</v>
      </c>
      <c r="F483" s="3">
        <v>0.21750402450561501</v>
      </c>
      <c r="G483" s="3">
        <f t="shared" si="22"/>
        <v>1.1727515128453574</v>
      </c>
      <c r="H483" s="3">
        <f t="shared" si="23"/>
        <v>0.38225663357753081</v>
      </c>
    </row>
    <row r="484" spans="1:8" x14ac:dyDescent="0.2">
      <c r="A484" t="s">
        <v>15</v>
      </c>
      <c r="B484" t="str">
        <f t="shared" si="21"/>
        <v>L</v>
      </c>
      <c r="C484" s="3">
        <v>3896.4180000000001</v>
      </c>
      <c r="D484" s="3">
        <v>1.494</v>
      </c>
      <c r="E484" s="3">
        <v>3726.6652551929501</v>
      </c>
      <c r="F484" s="3">
        <v>0.81050205230712802</v>
      </c>
      <c r="G484" s="3">
        <f t="shared" si="22"/>
        <v>4.3566358847292577</v>
      </c>
      <c r="H484" s="3">
        <f t="shared" si="23"/>
        <v>0.54250472041976439</v>
      </c>
    </row>
    <row r="485" spans="1:8" x14ac:dyDescent="0.2">
      <c r="A485" t="s">
        <v>224</v>
      </c>
      <c r="B485" t="str">
        <f t="shared" si="21"/>
        <v>L</v>
      </c>
      <c r="C485" s="3">
        <v>2856.39</v>
      </c>
      <c r="D485" s="3">
        <v>0.439</v>
      </c>
      <c r="E485" s="3">
        <v>2800.07644663776</v>
      </c>
      <c r="F485" s="3">
        <v>0.17677187919616699</v>
      </c>
      <c r="G485" s="3">
        <f t="shared" si="22"/>
        <v>1.9714938563095332</v>
      </c>
      <c r="H485" s="3">
        <f t="shared" si="23"/>
        <v>0.40266942869286332</v>
      </c>
    </row>
    <row r="486" spans="1:8" x14ac:dyDescent="0.2">
      <c r="A486" t="s">
        <v>163</v>
      </c>
      <c r="B486" t="str">
        <f t="shared" si="21"/>
        <v>L</v>
      </c>
      <c r="C486" s="3">
        <v>2256.8310000000001</v>
      </c>
      <c r="D486" s="3">
        <v>0.39</v>
      </c>
      <c r="E486" s="3">
        <v>2203.36407920895</v>
      </c>
      <c r="F486" s="3">
        <v>0.16351914405822701</v>
      </c>
      <c r="G486" s="3">
        <f t="shared" si="22"/>
        <v>2.3691149577017572</v>
      </c>
      <c r="H486" s="3">
        <f t="shared" si="23"/>
        <v>0.41927985655955641</v>
      </c>
    </row>
    <row r="487" spans="1:8" x14ac:dyDescent="0.2">
      <c r="A487" t="s">
        <v>918</v>
      </c>
      <c r="B487" t="str">
        <f t="shared" si="21"/>
        <v>L</v>
      </c>
      <c r="C487" s="3">
        <v>4337.7920000000004</v>
      </c>
      <c r="D487" s="3">
        <v>1.4610000000000001</v>
      </c>
      <c r="E487" s="3">
        <v>4291.6453928970204</v>
      </c>
      <c r="F487" s="3">
        <v>0.56576991081237704</v>
      </c>
      <c r="G487" s="3">
        <f t="shared" si="22"/>
        <v>1.0638271061171198</v>
      </c>
      <c r="H487" s="3">
        <f t="shared" si="23"/>
        <v>0.38724839891333129</v>
      </c>
    </row>
    <row r="488" spans="1:8" x14ac:dyDescent="0.2">
      <c r="A488" t="s">
        <v>661</v>
      </c>
      <c r="B488" t="str">
        <f t="shared" si="21"/>
        <v>L</v>
      </c>
      <c r="C488" s="3">
        <v>3612.4250000000002</v>
      </c>
      <c r="D488" s="3">
        <v>2.6789999999999998</v>
      </c>
      <c r="E488" s="3">
        <v>3542.3782093067998</v>
      </c>
      <c r="F488" s="3">
        <v>0.67388582229614202</v>
      </c>
      <c r="G488" s="3">
        <f t="shared" si="22"/>
        <v>1.9390517642082634</v>
      </c>
      <c r="H488" s="3">
        <f t="shared" si="23"/>
        <v>0.25154379331696231</v>
      </c>
    </row>
    <row r="489" spans="1:8" x14ac:dyDescent="0.2">
      <c r="A489" t="s">
        <v>652</v>
      </c>
      <c r="B489" t="str">
        <f t="shared" si="21"/>
        <v>L</v>
      </c>
      <c r="C489" s="3">
        <v>3135.0160000000001</v>
      </c>
      <c r="D489" s="3">
        <v>0.77700000000000002</v>
      </c>
      <c r="E489" s="3">
        <v>3092.4080094890801</v>
      </c>
      <c r="F489" s="3">
        <v>0.190811872482299</v>
      </c>
      <c r="G489" s="3">
        <f t="shared" si="22"/>
        <v>1.3590996189786588</v>
      </c>
      <c r="H489" s="3">
        <f t="shared" si="23"/>
        <v>0.24557512545984425</v>
      </c>
    </row>
    <row r="490" spans="1:8" x14ac:dyDescent="0.2">
      <c r="A490" t="s">
        <v>738</v>
      </c>
      <c r="B490" t="str">
        <f t="shared" si="21"/>
        <v>L</v>
      </c>
      <c r="C490" s="3">
        <v>3240.0619999999999</v>
      </c>
      <c r="D490" s="3">
        <v>0.311</v>
      </c>
      <c r="E490" s="3">
        <v>3079.2019043353198</v>
      </c>
      <c r="F490" s="3">
        <v>0.19049096107482899</v>
      </c>
      <c r="G490" s="3">
        <f t="shared" si="22"/>
        <v>4.9647227634742821</v>
      </c>
      <c r="H490" s="3">
        <f t="shared" si="23"/>
        <v>0.61251112885797099</v>
      </c>
    </row>
    <row r="491" spans="1:8" x14ac:dyDescent="0.2">
      <c r="A491" t="s">
        <v>634</v>
      </c>
      <c r="B491" t="str">
        <f t="shared" si="21"/>
        <v>L</v>
      </c>
      <c r="C491" s="3">
        <v>2884.723</v>
      </c>
      <c r="D491" s="3">
        <v>0.41699999999999998</v>
      </c>
      <c r="E491" s="3">
        <v>2750.8120827740399</v>
      </c>
      <c r="F491" s="3">
        <v>0.15447187423705999</v>
      </c>
      <c r="G491" s="3">
        <f t="shared" si="22"/>
        <v>4.6420719502690559</v>
      </c>
      <c r="H491" s="3">
        <f t="shared" si="23"/>
        <v>0.37043614924954438</v>
      </c>
    </row>
    <row r="492" spans="1:8" x14ac:dyDescent="0.2">
      <c r="A492" t="s">
        <v>370</v>
      </c>
      <c r="B492" t="str">
        <f t="shared" si="21"/>
        <v>L</v>
      </c>
      <c r="C492" s="3">
        <v>2734.4059999999999</v>
      </c>
      <c r="D492" s="3">
        <v>0.182</v>
      </c>
      <c r="E492" s="3">
        <v>2734.4058041559601</v>
      </c>
      <c r="F492" s="3">
        <v>0.186983346939086</v>
      </c>
      <c r="G492" s="3">
        <f t="shared" si="22"/>
        <v>7.1622151139382701E-6</v>
      </c>
      <c r="H492" s="3">
        <f t="shared" si="23"/>
        <v>1.0273810271378352</v>
      </c>
    </row>
    <row r="493" spans="1:8" x14ac:dyDescent="0.2">
      <c r="A493" t="s">
        <v>523</v>
      </c>
      <c r="B493" t="str">
        <f t="shared" si="21"/>
        <v>L</v>
      </c>
      <c r="C493" s="3">
        <v>3992.46</v>
      </c>
      <c r="D493" s="3">
        <v>1.0920000000000001</v>
      </c>
      <c r="E493" s="3">
        <v>3806.9758587434599</v>
      </c>
      <c r="F493" s="3">
        <v>0.48844790458679199</v>
      </c>
      <c r="G493" s="3">
        <f t="shared" si="22"/>
        <v>4.6458609793595969</v>
      </c>
      <c r="H493" s="3">
        <f t="shared" si="23"/>
        <v>0.44729661592197067</v>
      </c>
    </row>
    <row r="494" spans="1:8" x14ac:dyDescent="0.2">
      <c r="A494" t="s">
        <v>729</v>
      </c>
      <c r="B494" t="str">
        <f t="shared" si="21"/>
        <v>L</v>
      </c>
      <c r="C494" s="3">
        <v>2574.6439999999998</v>
      </c>
      <c r="D494" s="3">
        <v>0.379</v>
      </c>
      <c r="E494" s="3">
        <v>2527.3004577387401</v>
      </c>
      <c r="F494" s="3">
        <v>0.16205883026123</v>
      </c>
      <c r="G494" s="3">
        <f t="shared" si="22"/>
        <v>1.8388383893563423</v>
      </c>
      <c r="H494" s="3">
        <f t="shared" si="23"/>
        <v>0.42759585820905011</v>
      </c>
    </row>
    <row r="495" spans="1:8" x14ac:dyDescent="0.2">
      <c r="A495" t="s">
        <v>643</v>
      </c>
      <c r="B495" t="str">
        <f t="shared" si="21"/>
        <v>L</v>
      </c>
      <c r="C495" s="3">
        <v>3041.0169999999998</v>
      </c>
      <c r="D495" s="3">
        <v>0.879</v>
      </c>
      <c r="E495" s="3">
        <v>2945.1257345024601</v>
      </c>
      <c r="F495" s="3">
        <v>0.19217085838317799</v>
      </c>
      <c r="G495" s="3">
        <f t="shared" si="22"/>
        <v>3.1532630530358672</v>
      </c>
      <c r="H495" s="3">
        <f t="shared" si="23"/>
        <v>0.21862441226755175</v>
      </c>
    </row>
    <row r="496" spans="1:8" x14ac:dyDescent="0.2">
      <c r="A496" t="s">
        <v>886</v>
      </c>
      <c r="B496" t="str">
        <f t="shared" si="21"/>
        <v>L</v>
      </c>
      <c r="C496" s="3">
        <v>3706.94</v>
      </c>
      <c r="D496" s="3">
        <v>1.24</v>
      </c>
      <c r="E496" s="3">
        <v>3682.7609318166001</v>
      </c>
      <c r="F496" s="3">
        <v>0.62021827697753895</v>
      </c>
      <c r="G496" s="3">
        <f t="shared" si="22"/>
        <v>0.65226489188926651</v>
      </c>
      <c r="H496" s="3">
        <f t="shared" si="23"/>
        <v>0.50017602982059595</v>
      </c>
    </row>
    <row r="497" spans="1:8" x14ac:dyDescent="0.2">
      <c r="A497" t="s">
        <v>405</v>
      </c>
      <c r="B497" t="str">
        <f t="shared" si="21"/>
        <v>L</v>
      </c>
      <c r="C497" s="3">
        <v>3640.991</v>
      </c>
      <c r="D497" s="3">
        <v>0.64600000000000002</v>
      </c>
      <c r="E497" s="3">
        <v>3530.5415788488199</v>
      </c>
      <c r="F497" s="3">
        <v>0.22847723960876401</v>
      </c>
      <c r="G497" s="3">
        <f t="shared" si="22"/>
        <v>3.0334988784970935</v>
      </c>
      <c r="H497" s="3">
        <f t="shared" si="23"/>
        <v>0.35367993747486687</v>
      </c>
    </row>
    <row r="498" spans="1:8" x14ac:dyDescent="0.2">
      <c r="A498" t="s">
        <v>144</v>
      </c>
      <c r="B498" t="str">
        <f t="shared" si="21"/>
        <v>L</v>
      </c>
      <c r="C498" s="3">
        <v>9893.5660000000007</v>
      </c>
      <c r="D498" s="3">
        <v>32.209000000000003</v>
      </c>
      <c r="E498" s="3">
        <v>9641.8912080103801</v>
      </c>
      <c r="F498" s="3">
        <v>4.0894298553466797</v>
      </c>
      <c r="G498" s="3">
        <f t="shared" si="22"/>
        <v>2.5438228439535413</v>
      </c>
      <c r="H498" s="3">
        <f t="shared" si="23"/>
        <v>0.12696543994991089</v>
      </c>
    </row>
    <row r="499" spans="1:8" x14ac:dyDescent="0.2">
      <c r="A499" t="s">
        <v>874</v>
      </c>
      <c r="B499" t="str">
        <f t="shared" si="21"/>
        <v>L</v>
      </c>
      <c r="C499" s="3">
        <v>7783.9589999999998</v>
      </c>
      <c r="D499" s="3">
        <v>32.024999999999999</v>
      </c>
      <c r="E499" s="3">
        <v>7519.8940834885898</v>
      </c>
      <c r="F499" s="3">
        <v>3.3358469009399401</v>
      </c>
      <c r="G499" s="3">
        <f t="shared" si="22"/>
        <v>3.3924242986301709</v>
      </c>
      <c r="H499" s="3">
        <f t="shared" si="23"/>
        <v>0.10416383765620423</v>
      </c>
    </row>
    <row r="500" spans="1:8" x14ac:dyDescent="0.2">
      <c r="A500" t="s">
        <v>168</v>
      </c>
      <c r="B500" t="str">
        <f t="shared" si="21"/>
        <v>L</v>
      </c>
      <c r="C500" s="3">
        <v>7871.5540000000001</v>
      </c>
      <c r="D500" s="3">
        <v>14.574</v>
      </c>
      <c r="E500" s="3">
        <v>7676.6822962067999</v>
      </c>
      <c r="F500" s="3">
        <v>3.5588779449462802</v>
      </c>
      <c r="G500" s="3">
        <f t="shared" si="22"/>
        <v>2.4756446286616356</v>
      </c>
      <c r="H500" s="3">
        <f t="shared" si="23"/>
        <v>0.24419362871869632</v>
      </c>
    </row>
    <row r="501" spans="1:8" x14ac:dyDescent="0.2">
      <c r="A501" t="s">
        <v>130</v>
      </c>
      <c r="B501" t="str">
        <f t="shared" si="21"/>
        <v>L</v>
      </c>
      <c r="C501" s="3">
        <v>9814.4269999999997</v>
      </c>
      <c r="D501" s="3">
        <v>66.671000000000006</v>
      </c>
      <c r="E501" s="3">
        <v>9513.5117521573102</v>
      </c>
      <c r="F501" s="3">
        <v>3.4686079025268501</v>
      </c>
      <c r="G501" s="3">
        <f t="shared" si="22"/>
        <v>3.0660500897575531</v>
      </c>
      <c r="H501" s="3">
        <f t="shared" si="23"/>
        <v>5.2025736865006521E-2</v>
      </c>
    </row>
    <row r="502" spans="1:8" x14ac:dyDescent="0.2">
      <c r="A502" t="s">
        <v>46</v>
      </c>
      <c r="B502" t="str">
        <f t="shared" si="21"/>
        <v>L</v>
      </c>
      <c r="C502" s="3">
        <v>9671.0470000000005</v>
      </c>
      <c r="D502" s="3">
        <v>37</v>
      </c>
      <c r="E502" s="3">
        <v>9387.1230609431295</v>
      </c>
      <c r="F502" s="3">
        <v>3.8801741600036599</v>
      </c>
      <c r="G502" s="3">
        <f t="shared" si="22"/>
        <v>2.9358138685177617</v>
      </c>
      <c r="H502" s="3">
        <f t="shared" si="23"/>
        <v>0.10486957189199081</v>
      </c>
    </row>
    <row r="503" spans="1:8" x14ac:dyDescent="0.2">
      <c r="A503" t="s">
        <v>115</v>
      </c>
      <c r="B503" t="str">
        <f t="shared" si="21"/>
        <v>L</v>
      </c>
      <c r="C503" s="3">
        <v>12802.066999999999</v>
      </c>
      <c r="D503" s="3">
        <v>79.814999999999998</v>
      </c>
      <c r="E503" s="3">
        <v>12284.6805567511</v>
      </c>
      <c r="F503" s="3">
        <v>5.0059361457824698</v>
      </c>
      <c r="G503" s="3">
        <f t="shared" si="22"/>
        <v>4.0414289602522704</v>
      </c>
      <c r="H503" s="3">
        <f t="shared" si="23"/>
        <v>6.2719240064931028E-2</v>
      </c>
    </row>
    <row r="504" spans="1:8" x14ac:dyDescent="0.2">
      <c r="A504" t="s">
        <v>820</v>
      </c>
      <c r="B504" t="str">
        <f t="shared" si="21"/>
        <v>L</v>
      </c>
      <c r="C504" s="3">
        <v>12724.377</v>
      </c>
      <c r="D504" s="3">
        <v>90.635999999999996</v>
      </c>
      <c r="E504" s="3">
        <v>12364.3671061078</v>
      </c>
      <c r="F504" s="3">
        <v>4.9220018386840803</v>
      </c>
      <c r="G504" s="3">
        <f t="shared" si="22"/>
        <v>2.8292928910562782</v>
      </c>
      <c r="H504" s="3">
        <f t="shared" si="23"/>
        <v>5.4305152904851058E-2</v>
      </c>
    </row>
    <row r="505" spans="1:8" x14ac:dyDescent="0.2">
      <c r="A505" t="s">
        <v>193</v>
      </c>
      <c r="B505" t="str">
        <f t="shared" si="21"/>
        <v>L</v>
      </c>
      <c r="C505" s="3">
        <v>8053.4189999999999</v>
      </c>
      <c r="D505" s="3">
        <v>25.623000000000001</v>
      </c>
      <c r="E505" s="3">
        <v>7791.91216037514</v>
      </c>
      <c r="F505" s="3">
        <v>3.6180748939514098</v>
      </c>
      <c r="G505" s="3">
        <f t="shared" si="22"/>
        <v>3.2471530368016346</v>
      </c>
      <c r="H505" s="3">
        <f t="shared" si="23"/>
        <v>0.1412041874078527</v>
      </c>
    </row>
    <row r="506" spans="1:8" x14ac:dyDescent="0.2">
      <c r="A506" t="s">
        <v>591</v>
      </c>
      <c r="B506" t="str">
        <f t="shared" si="21"/>
        <v>L</v>
      </c>
      <c r="C506" s="3">
        <v>8392.7939999999999</v>
      </c>
      <c r="D506" s="3">
        <v>21.367999999999999</v>
      </c>
      <c r="E506" s="3">
        <v>8246.8848529376501</v>
      </c>
      <c r="F506" s="3">
        <v>3.2572500705718901</v>
      </c>
      <c r="G506" s="3">
        <f t="shared" si="22"/>
        <v>1.7385050444744599</v>
      </c>
      <c r="H506" s="3">
        <f t="shared" si="23"/>
        <v>0.15243588873885672</v>
      </c>
    </row>
    <row r="507" spans="1:8" x14ac:dyDescent="0.2">
      <c r="A507" t="s">
        <v>675</v>
      </c>
      <c r="B507" t="str">
        <f t="shared" si="21"/>
        <v>L</v>
      </c>
      <c r="C507" s="3">
        <v>10356.351000000001</v>
      </c>
      <c r="D507" s="3">
        <v>30.442</v>
      </c>
      <c r="E507" s="3">
        <v>10140.2183050646</v>
      </c>
      <c r="F507" s="3">
        <v>4.0521538257598797</v>
      </c>
      <c r="G507" s="3">
        <f t="shared" si="22"/>
        <v>2.0869579925921848</v>
      </c>
      <c r="H507" s="3">
        <f t="shared" si="23"/>
        <v>0.13311063089678338</v>
      </c>
    </row>
    <row r="508" spans="1:8" x14ac:dyDescent="0.2">
      <c r="A508" t="s">
        <v>135</v>
      </c>
      <c r="B508" t="str">
        <f t="shared" si="21"/>
        <v>L</v>
      </c>
      <c r="C508" s="3">
        <v>12413.579</v>
      </c>
      <c r="D508" s="3">
        <v>107.681</v>
      </c>
      <c r="E508" s="3">
        <v>11958.403289207799</v>
      </c>
      <c r="F508" s="3">
        <v>5.9812698364257804</v>
      </c>
      <c r="G508" s="3">
        <f t="shared" si="22"/>
        <v>3.6667564671896828</v>
      </c>
      <c r="H508" s="3">
        <f t="shared" si="23"/>
        <v>5.5546195117298136E-2</v>
      </c>
    </row>
    <row r="509" spans="1:8" x14ac:dyDescent="0.2">
      <c r="A509" t="s">
        <v>757</v>
      </c>
      <c r="B509" t="str">
        <f t="shared" si="21"/>
        <v>L</v>
      </c>
      <c r="C509" s="3">
        <v>8492.1479999999992</v>
      </c>
      <c r="D509" s="3">
        <v>5.7889999999999997</v>
      </c>
      <c r="E509" s="3">
        <v>8203.8622124823705</v>
      </c>
      <c r="F509" s="3">
        <v>3.4141061305999698</v>
      </c>
      <c r="G509" s="3">
        <f t="shared" si="22"/>
        <v>3.3947334351406586</v>
      </c>
      <c r="H509" s="3">
        <f t="shared" si="23"/>
        <v>0.58975749362583696</v>
      </c>
    </row>
    <row r="510" spans="1:8" x14ac:dyDescent="0.2">
      <c r="A510" t="s">
        <v>913</v>
      </c>
      <c r="B510" t="str">
        <f t="shared" si="21"/>
        <v>L</v>
      </c>
      <c r="C510" s="3">
        <v>8014.585</v>
      </c>
      <c r="D510" s="3">
        <v>15.845000000000001</v>
      </c>
      <c r="E510" s="3">
        <v>7874.0339990034699</v>
      </c>
      <c r="F510" s="3">
        <v>3.7111830711364702</v>
      </c>
      <c r="G510" s="3">
        <f t="shared" si="22"/>
        <v>1.753690315799634</v>
      </c>
      <c r="H510" s="3">
        <f t="shared" si="23"/>
        <v>0.23421792812473777</v>
      </c>
    </row>
    <row r="511" spans="1:8" x14ac:dyDescent="0.2">
      <c r="A511" t="s">
        <v>395</v>
      </c>
      <c r="B511" t="str">
        <f t="shared" si="21"/>
        <v>L</v>
      </c>
      <c r="C511" s="3">
        <v>9317.3449999999993</v>
      </c>
      <c r="D511" s="3">
        <v>30.533000000000001</v>
      </c>
      <c r="E511" s="3">
        <v>9070.5492966049696</v>
      </c>
      <c r="F511" s="3">
        <v>4.3236989974975497</v>
      </c>
      <c r="G511" s="3">
        <f t="shared" si="22"/>
        <v>2.6487771290537134</v>
      </c>
      <c r="H511" s="3">
        <f t="shared" si="23"/>
        <v>0.14160740829586185</v>
      </c>
    </row>
    <row r="512" spans="1:8" x14ac:dyDescent="0.2">
      <c r="A512" t="s">
        <v>266</v>
      </c>
      <c r="B512" t="str">
        <f t="shared" si="21"/>
        <v>L</v>
      </c>
      <c r="C512" s="3">
        <v>9554.9259999999995</v>
      </c>
      <c r="D512" s="3">
        <v>58.869</v>
      </c>
      <c r="E512" s="3">
        <v>9227.6004901915894</v>
      </c>
      <c r="F512" s="3">
        <v>3.98631715774536</v>
      </c>
      <c r="G512" s="3">
        <f t="shared" si="22"/>
        <v>3.4257252207752322</v>
      </c>
      <c r="H512" s="3">
        <f t="shared" si="23"/>
        <v>6.7715047949606075E-2</v>
      </c>
    </row>
    <row r="513" spans="1:8" x14ac:dyDescent="0.2">
      <c r="A513" t="s">
        <v>106</v>
      </c>
      <c r="B513" t="str">
        <f t="shared" si="21"/>
        <v>L</v>
      </c>
      <c r="C513" s="3">
        <v>12414.467000000001</v>
      </c>
      <c r="D513" s="3">
        <v>185.10599999999999</v>
      </c>
      <c r="E513" s="3">
        <v>11899.8837753302</v>
      </c>
      <c r="F513" s="3">
        <v>4.5342457294464102</v>
      </c>
      <c r="G513" s="3">
        <f t="shared" si="22"/>
        <v>4.1450287367939431</v>
      </c>
      <c r="H513" s="3">
        <f t="shared" si="23"/>
        <v>2.4495401172552E-2</v>
      </c>
    </row>
    <row r="514" spans="1:8" x14ac:dyDescent="0.2">
      <c r="A514" t="s">
        <v>452</v>
      </c>
      <c r="B514" t="str">
        <f t="shared" si="21"/>
        <v>L</v>
      </c>
      <c r="C514" s="3">
        <v>8350.2860000000001</v>
      </c>
      <c r="D514" s="3">
        <v>4.7640000000000002</v>
      </c>
      <c r="E514" s="3">
        <v>8177.5684935891404</v>
      </c>
      <c r="F514" s="3">
        <v>4.0470702648162797</v>
      </c>
      <c r="G514" s="3">
        <f t="shared" si="22"/>
        <v>2.0684022847943129</v>
      </c>
      <c r="H514" s="3">
        <f t="shared" si="23"/>
        <v>0.84951097078427362</v>
      </c>
    </row>
    <row r="515" spans="1:8" x14ac:dyDescent="0.2">
      <c r="A515" t="s">
        <v>912</v>
      </c>
      <c r="B515" t="str">
        <f t="shared" si="21"/>
        <v>L</v>
      </c>
      <c r="C515" s="3">
        <v>9264.8230000000003</v>
      </c>
      <c r="D515" s="3">
        <v>31.28</v>
      </c>
      <c r="E515" s="3">
        <v>8870.3394310665899</v>
      </c>
      <c r="F515" s="3">
        <v>4.2213881015777499</v>
      </c>
      <c r="G515" s="3">
        <f t="shared" si="22"/>
        <v>4.2578640620917465</v>
      </c>
      <c r="H515" s="3">
        <f t="shared" si="23"/>
        <v>0.13495486258240888</v>
      </c>
    </row>
    <row r="516" spans="1:8" x14ac:dyDescent="0.2">
      <c r="A516" t="s">
        <v>40</v>
      </c>
      <c r="B516" t="str">
        <f t="shared" ref="B516:B579" si="24">LEFT(A516,1)</f>
        <v>L</v>
      </c>
      <c r="C516" s="3">
        <v>9170.9159999999993</v>
      </c>
      <c r="D516" s="3">
        <v>63.683999999999997</v>
      </c>
      <c r="E516" s="3">
        <v>8932.4171920666195</v>
      </c>
      <c r="F516" s="3">
        <v>4.3981518745422301</v>
      </c>
      <c r="G516" s="3">
        <f t="shared" ref="G516:G579" si="25">(C516-E516)*100/C516</f>
        <v>2.6005996340319748</v>
      </c>
      <c r="H516" s="3">
        <f t="shared" ref="H516:H579" si="26">F516/D516</f>
        <v>6.9062117243612692E-2</v>
      </c>
    </row>
    <row r="517" spans="1:8" x14ac:dyDescent="0.2">
      <c r="A517" t="s">
        <v>53</v>
      </c>
      <c r="B517" t="str">
        <f t="shared" si="24"/>
        <v>L</v>
      </c>
      <c r="C517" s="3">
        <v>9124.4570000000003</v>
      </c>
      <c r="D517" s="3">
        <v>3.706</v>
      </c>
      <c r="E517" s="3">
        <v>8944.1844244709991</v>
      </c>
      <c r="F517" s="3">
        <v>4.2468748092651296</v>
      </c>
      <c r="G517" s="3">
        <f t="shared" si="25"/>
        <v>1.9757074369357122</v>
      </c>
      <c r="H517" s="3">
        <f t="shared" si="26"/>
        <v>1.1459457121600458</v>
      </c>
    </row>
    <row r="518" spans="1:8" x14ac:dyDescent="0.2">
      <c r="A518" t="s">
        <v>718</v>
      </c>
      <c r="B518" t="str">
        <f t="shared" si="24"/>
        <v>L</v>
      </c>
      <c r="C518" s="3">
        <v>8336.268</v>
      </c>
      <c r="D518" s="3">
        <v>5.7240000000000002</v>
      </c>
      <c r="E518" s="3">
        <v>8117.8062520514104</v>
      </c>
      <c r="F518" s="3">
        <v>4.2413191795349103</v>
      </c>
      <c r="G518" s="3">
        <f t="shared" si="25"/>
        <v>2.620618098513503</v>
      </c>
      <c r="H518" s="3">
        <f t="shared" si="26"/>
        <v>0.74097120536948113</v>
      </c>
    </row>
    <row r="519" spans="1:8" x14ac:dyDescent="0.2">
      <c r="A519" t="s">
        <v>831</v>
      </c>
      <c r="B519" t="str">
        <f t="shared" si="24"/>
        <v>L</v>
      </c>
      <c r="C519" s="3">
        <v>9205.8130000000001</v>
      </c>
      <c r="D519" s="3">
        <v>35.92</v>
      </c>
      <c r="E519" s="3">
        <v>8940.2359914474291</v>
      </c>
      <c r="F519" s="3">
        <v>5.3741378784179599</v>
      </c>
      <c r="G519" s="3">
        <f t="shared" si="25"/>
        <v>2.8848838071398037</v>
      </c>
      <c r="H519" s="3">
        <f t="shared" si="26"/>
        <v>0.14961408347488753</v>
      </c>
    </row>
    <row r="520" spans="1:8" x14ac:dyDescent="0.2">
      <c r="A520" t="s">
        <v>917</v>
      </c>
      <c r="B520" t="str">
        <f t="shared" si="24"/>
        <v>L</v>
      </c>
      <c r="C520" s="3">
        <v>9203.8590000000004</v>
      </c>
      <c r="D520" s="3">
        <v>109.86499999999999</v>
      </c>
      <c r="E520" s="3">
        <v>8997.9456345447397</v>
      </c>
      <c r="F520" s="3">
        <v>4.6914641857147199</v>
      </c>
      <c r="G520" s="3">
        <f t="shared" si="25"/>
        <v>2.2372503257086036</v>
      </c>
      <c r="H520" s="3">
        <f t="shared" si="26"/>
        <v>4.2702081515630277E-2</v>
      </c>
    </row>
    <row r="521" spans="1:8" x14ac:dyDescent="0.2">
      <c r="A521" t="s">
        <v>721</v>
      </c>
      <c r="B521" t="str">
        <f t="shared" si="24"/>
        <v>L</v>
      </c>
      <c r="C521" s="3">
        <v>9346.1460000000006</v>
      </c>
      <c r="D521" s="3">
        <v>55.573</v>
      </c>
      <c r="E521" s="3">
        <v>9066.6168281265509</v>
      </c>
      <c r="F521" s="3">
        <v>4.0502200126647896</v>
      </c>
      <c r="G521" s="3">
        <f t="shared" si="25"/>
        <v>2.9908496173016097</v>
      </c>
      <c r="H521" s="3">
        <f t="shared" si="26"/>
        <v>7.2881075570237153E-2</v>
      </c>
    </row>
    <row r="522" spans="1:8" x14ac:dyDescent="0.2">
      <c r="A522" t="s">
        <v>307</v>
      </c>
      <c r="B522" t="str">
        <f t="shared" si="24"/>
        <v>L</v>
      </c>
      <c r="C522" s="3">
        <v>10859.839</v>
      </c>
      <c r="D522" s="3">
        <v>10.568</v>
      </c>
      <c r="E522" s="3">
        <v>10553.037007868201</v>
      </c>
      <c r="F522" s="3">
        <v>4.9948430061340297</v>
      </c>
      <c r="G522" s="3">
        <f t="shared" si="25"/>
        <v>2.8251062666011819</v>
      </c>
      <c r="H522" s="3">
        <f t="shared" si="26"/>
        <v>0.47263843737074468</v>
      </c>
    </row>
    <row r="523" spans="1:8" x14ac:dyDescent="0.2">
      <c r="A523" t="s">
        <v>521</v>
      </c>
      <c r="B523" t="str">
        <f t="shared" si="24"/>
        <v>L</v>
      </c>
      <c r="C523" s="3">
        <v>12567.960999999999</v>
      </c>
      <c r="D523" s="3">
        <v>259.42200000000003</v>
      </c>
      <c r="E523" s="3">
        <v>12306.6365146717</v>
      </c>
      <c r="F523" s="3">
        <v>5.7549760341644198</v>
      </c>
      <c r="G523" s="3">
        <f t="shared" si="25"/>
        <v>2.0792910268284528</v>
      </c>
      <c r="H523" s="3">
        <f t="shared" si="26"/>
        <v>2.2183839590182865E-2</v>
      </c>
    </row>
    <row r="524" spans="1:8" x14ac:dyDescent="0.2">
      <c r="A524" t="s">
        <v>879</v>
      </c>
      <c r="B524" t="str">
        <f t="shared" si="24"/>
        <v>L</v>
      </c>
      <c r="C524" s="3">
        <v>11821.629000000001</v>
      </c>
      <c r="D524" s="3">
        <v>140.607</v>
      </c>
      <c r="E524" s="3">
        <v>11402.4387144313</v>
      </c>
      <c r="F524" s="3">
        <v>5.0723812580108598</v>
      </c>
      <c r="G524" s="3">
        <f t="shared" si="25"/>
        <v>3.5459604219410057</v>
      </c>
      <c r="H524" s="3">
        <f t="shared" si="26"/>
        <v>3.6074884308824308E-2</v>
      </c>
    </row>
    <row r="525" spans="1:8" x14ac:dyDescent="0.2">
      <c r="A525" t="s">
        <v>327</v>
      </c>
      <c r="B525" t="str">
        <f t="shared" si="24"/>
        <v>L</v>
      </c>
      <c r="C525" s="3">
        <v>9085.2279999999992</v>
      </c>
      <c r="D525" s="3">
        <v>3.8530000000000002</v>
      </c>
      <c r="E525" s="3">
        <v>8882.6832451568898</v>
      </c>
      <c r="F525" s="3">
        <v>4.3952291011810303</v>
      </c>
      <c r="G525" s="3">
        <f t="shared" si="25"/>
        <v>2.2293854908551483</v>
      </c>
      <c r="H525" s="3">
        <f t="shared" si="26"/>
        <v>1.140729068565022</v>
      </c>
    </row>
    <row r="526" spans="1:8" x14ac:dyDescent="0.2">
      <c r="A526" t="s">
        <v>431</v>
      </c>
      <c r="B526" t="str">
        <f t="shared" si="24"/>
        <v>L</v>
      </c>
      <c r="C526" s="3">
        <v>9528.0930000000008</v>
      </c>
      <c r="D526" s="3">
        <v>59.165999999999997</v>
      </c>
      <c r="E526" s="3">
        <v>9234.9653395877594</v>
      </c>
      <c r="F526" s="3">
        <v>4.0752530097961399</v>
      </c>
      <c r="G526" s="3">
        <f t="shared" si="25"/>
        <v>3.0764567517575792</v>
      </c>
      <c r="H526" s="3">
        <f t="shared" si="26"/>
        <v>6.8878291751954507E-2</v>
      </c>
    </row>
    <row r="527" spans="1:8" x14ac:dyDescent="0.2">
      <c r="A527" t="s">
        <v>67</v>
      </c>
      <c r="B527" t="str">
        <f t="shared" si="24"/>
        <v>L</v>
      </c>
      <c r="C527" s="3">
        <v>10086.895</v>
      </c>
      <c r="D527" s="3">
        <v>15.66</v>
      </c>
      <c r="E527" s="3">
        <v>9934.3274366280002</v>
      </c>
      <c r="F527" s="3">
        <v>4.2907381057739196</v>
      </c>
      <c r="G527" s="3">
        <f t="shared" si="25"/>
        <v>1.5125324827114808</v>
      </c>
      <c r="H527" s="3">
        <f t="shared" si="26"/>
        <v>0.27399349334443929</v>
      </c>
    </row>
    <row r="528" spans="1:8" x14ac:dyDescent="0.2">
      <c r="A528" t="s">
        <v>982</v>
      </c>
      <c r="B528" t="str">
        <f t="shared" si="24"/>
        <v>L</v>
      </c>
      <c r="C528" s="3">
        <v>12263.77</v>
      </c>
      <c r="D528" s="3">
        <v>129.63499999999999</v>
      </c>
      <c r="E528" s="3">
        <v>11878.8885016655</v>
      </c>
      <c r="F528" s="3">
        <v>5.3463101387023899</v>
      </c>
      <c r="G528" s="3">
        <f t="shared" si="25"/>
        <v>3.1383620072335021</v>
      </c>
      <c r="H528" s="3">
        <f t="shared" si="26"/>
        <v>4.1241255360839203E-2</v>
      </c>
    </row>
    <row r="529" spans="1:8" x14ac:dyDescent="0.2">
      <c r="A529" t="s">
        <v>476</v>
      </c>
      <c r="B529" t="str">
        <f t="shared" si="24"/>
        <v>L</v>
      </c>
      <c r="C529" s="3">
        <v>11586.3</v>
      </c>
      <c r="D529" s="3">
        <v>100.033</v>
      </c>
      <c r="E529" s="3">
        <v>11161.3070079137</v>
      </c>
      <c r="F529" s="3">
        <v>4.29742002487182</v>
      </c>
      <c r="G529" s="3">
        <f t="shared" si="25"/>
        <v>3.6680648014145989</v>
      </c>
      <c r="H529" s="3">
        <f t="shared" si="26"/>
        <v>4.2960023440982674E-2</v>
      </c>
    </row>
    <row r="530" spans="1:8" x14ac:dyDescent="0.2">
      <c r="A530" t="s">
        <v>850</v>
      </c>
      <c r="B530" t="str">
        <f t="shared" si="24"/>
        <v>L</v>
      </c>
      <c r="C530" s="3">
        <v>8177.701</v>
      </c>
      <c r="D530" s="3">
        <v>4.7350000000000003</v>
      </c>
      <c r="E530" s="3">
        <v>7914.7664363650101</v>
      </c>
      <c r="F530" s="3">
        <v>3.4328598976135201</v>
      </c>
      <c r="G530" s="3">
        <f t="shared" si="25"/>
        <v>3.2152626225266721</v>
      </c>
      <c r="H530" s="3">
        <f t="shared" si="26"/>
        <v>0.7249968104780401</v>
      </c>
    </row>
    <row r="531" spans="1:8" x14ac:dyDescent="0.2">
      <c r="A531" t="s">
        <v>45</v>
      </c>
      <c r="B531" t="str">
        <f t="shared" si="24"/>
        <v>L</v>
      </c>
      <c r="C531" s="3">
        <v>8640.3989999999994</v>
      </c>
      <c r="D531" s="3">
        <v>3.2440000000000002</v>
      </c>
      <c r="E531" s="3">
        <v>8536.2781463591291</v>
      </c>
      <c r="F531" s="3">
        <v>4.2778859138488698</v>
      </c>
      <c r="G531" s="3">
        <f t="shared" si="25"/>
        <v>1.2050468229635036</v>
      </c>
      <c r="H531" s="3">
        <f t="shared" si="26"/>
        <v>1.3187071251075431</v>
      </c>
    </row>
    <row r="532" spans="1:8" x14ac:dyDescent="0.2">
      <c r="A532" t="s">
        <v>477</v>
      </c>
      <c r="B532" t="str">
        <f t="shared" si="24"/>
        <v>L</v>
      </c>
      <c r="C532" s="3">
        <v>8354.098</v>
      </c>
      <c r="D532" s="3">
        <v>5.99</v>
      </c>
      <c r="E532" s="3">
        <v>8138.1174248819498</v>
      </c>
      <c r="F532" s="3">
        <v>4.0906810760498002</v>
      </c>
      <c r="G532" s="3">
        <f t="shared" si="25"/>
        <v>2.5853248922630567</v>
      </c>
      <c r="H532" s="3">
        <f t="shared" si="26"/>
        <v>0.68291837663602672</v>
      </c>
    </row>
    <row r="533" spans="1:8" x14ac:dyDescent="0.2">
      <c r="A533" t="s">
        <v>421</v>
      </c>
      <c r="B533" t="str">
        <f t="shared" si="24"/>
        <v>L</v>
      </c>
      <c r="C533" s="3">
        <v>10539.875</v>
      </c>
      <c r="D533" s="3">
        <v>29.373000000000001</v>
      </c>
      <c r="E533" s="3">
        <v>10398.3388204968</v>
      </c>
      <c r="F533" s="3">
        <v>5.4316480159759504</v>
      </c>
      <c r="G533" s="3">
        <f t="shared" si="25"/>
        <v>1.3428639286822699</v>
      </c>
      <c r="H533" s="3">
        <f t="shared" si="26"/>
        <v>0.18491975678262179</v>
      </c>
    </row>
    <row r="534" spans="1:8" x14ac:dyDescent="0.2">
      <c r="A534" t="s">
        <v>137</v>
      </c>
      <c r="B534" t="str">
        <f t="shared" si="24"/>
        <v>L</v>
      </c>
      <c r="C534" s="3">
        <v>12185.496999999999</v>
      </c>
      <c r="D534" s="3">
        <v>238.82300000000001</v>
      </c>
      <c r="E534" s="3">
        <v>11907.614883837799</v>
      </c>
      <c r="F534" s="3">
        <v>5.5658826828002903</v>
      </c>
      <c r="G534" s="3">
        <f t="shared" si="25"/>
        <v>2.2804331752919063</v>
      </c>
      <c r="H534" s="3">
        <f t="shared" si="26"/>
        <v>2.3305471762771132E-2</v>
      </c>
    </row>
    <row r="535" spans="1:8" x14ac:dyDescent="0.2">
      <c r="A535" t="s">
        <v>944</v>
      </c>
      <c r="B535" t="str">
        <f t="shared" si="24"/>
        <v>L</v>
      </c>
      <c r="C535" s="3">
        <v>9928.4599999999991</v>
      </c>
      <c r="D535" s="3">
        <v>22.306999999999999</v>
      </c>
      <c r="E535" s="3">
        <v>9664.4050382747791</v>
      </c>
      <c r="F535" s="3">
        <v>5.0484237670898402</v>
      </c>
      <c r="G535" s="3">
        <f t="shared" si="25"/>
        <v>2.6595762255699271</v>
      </c>
      <c r="H535" s="3">
        <f t="shared" si="26"/>
        <v>0.22631567521808582</v>
      </c>
    </row>
    <row r="536" spans="1:8" x14ac:dyDescent="0.2">
      <c r="A536" t="s">
        <v>459</v>
      </c>
      <c r="B536" t="str">
        <f t="shared" si="24"/>
        <v>L</v>
      </c>
      <c r="C536" s="3">
        <v>11013.503000000001</v>
      </c>
      <c r="D536" s="3">
        <v>158.01</v>
      </c>
      <c r="E536" s="3">
        <v>10490.137051117699</v>
      </c>
      <c r="F536" s="3">
        <v>4.7214770317077601</v>
      </c>
      <c r="G536" s="3">
        <f t="shared" si="25"/>
        <v>4.75203891879179</v>
      </c>
      <c r="H536" s="3">
        <f t="shared" si="26"/>
        <v>2.9880874828857415E-2</v>
      </c>
    </row>
    <row r="537" spans="1:8" x14ac:dyDescent="0.2">
      <c r="A537" t="s">
        <v>798</v>
      </c>
      <c r="B537" t="str">
        <f t="shared" si="24"/>
        <v>L</v>
      </c>
      <c r="C537" s="3">
        <v>8907.9750000000004</v>
      </c>
      <c r="D537" s="3">
        <v>4.1059999999999999</v>
      </c>
      <c r="E537" s="3">
        <v>8652.9928906970999</v>
      </c>
      <c r="F537" s="3">
        <v>3.8368339538574201</v>
      </c>
      <c r="G537" s="3">
        <f t="shared" si="25"/>
        <v>2.862402614543714</v>
      </c>
      <c r="H537" s="3">
        <f t="shared" si="26"/>
        <v>0.93444567799742329</v>
      </c>
    </row>
    <row r="538" spans="1:8" x14ac:dyDescent="0.2">
      <c r="A538" t="s">
        <v>570</v>
      </c>
      <c r="B538" t="str">
        <f t="shared" si="24"/>
        <v>L</v>
      </c>
      <c r="C538" s="3">
        <v>8551.0650000000005</v>
      </c>
      <c r="D538" s="3">
        <v>3.5310000000000001</v>
      </c>
      <c r="E538" s="3">
        <v>8377.8096430643509</v>
      </c>
      <c r="F538" s="3">
        <v>4.0594570636749197</v>
      </c>
      <c r="G538" s="3">
        <f t="shared" si="25"/>
        <v>2.0261260665852685</v>
      </c>
      <c r="H538" s="3">
        <f t="shared" si="26"/>
        <v>1.149662153405528</v>
      </c>
    </row>
    <row r="539" spans="1:8" x14ac:dyDescent="0.2">
      <c r="A539" t="s">
        <v>324</v>
      </c>
      <c r="B539" t="str">
        <f t="shared" si="24"/>
        <v>L</v>
      </c>
      <c r="C539" s="3">
        <v>9307.0570000000007</v>
      </c>
      <c r="D539" s="3">
        <v>2.33</v>
      </c>
      <c r="E539" s="3">
        <v>9070.7299297793397</v>
      </c>
      <c r="F539" s="3">
        <v>4.14112997055053</v>
      </c>
      <c r="G539" s="3">
        <f t="shared" si="25"/>
        <v>2.5392244854701218</v>
      </c>
      <c r="H539" s="3">
        <f t="shared" si="26"/>
        <v>1.777309000236279</v>
      </c>
    </row>
    <row r="540" spans="1:8" x14ac:dyDescent="0.2">
      <c r="A540" t="s">
        <v>860</v>
      </c>
      <c r="B540" t="str">
        <f t="shared" si="24"/>
        <v>L</v>
      </c>
      <c r="C540" s="3">
        <v>11466.26</v>
      </c>
      <c r="D540" s="3">
        <v>167.05099999999999</v>
      </c>
      <c r="E540" s="3">
        <v>11146.2357485798</v>
      </c>
      <c r="F540" s="3">
        <v>6.4149539470672599</v>
      </c>
      <c r="G540" s="3">
        <f t="shared" si="25"/>
        <v>2.7910081527908841</v>
      </c>
      <c r="H540" s="3">
        <f t="shared" si="26"/>
        <v>3.8401170583039074E-2</v>
      </c>
    </row>
    <row r="541" spans="1:8" x14ac:dyDescent="0.2">
      <c r="A541" t="s">
        <v>520</v>
      </c>
      <c r="B541" t="str">
        <f t="shared" si="24"/>
        <v>L</v>
      </c>
      <c r="C541" s="3">
        <v>11425.867</v>
      </c>
      <c r="D541" s="3">
        <v>184.529</v>
      </c>
      <c r="E541" s="3">
        <v>10864.0194975002</v>
      </c>
      <c r="F541" s="3">
        <v>4.5733711719512904</v>
      </c>
      <c r="G541" s="3">
        <f t="shared" si="25"/>
        <v>4.9173292713787111</v>
      </c>
      <c r="H541" s="3">
        <f t="shared" si="26"/>
        <v>2.4784024039317887E-2</v>
      </c>
    </row>
    <row r="542" spans="1:8" x14ac:dyDescent="0.2">
      <c r="A542" t="s">
        <v>409</v>
      </c>
      <c r="B542" t="str">
        <f t="shared" si="24"/>
        <v>L</v>
      </c>
      <c r="C542" s="3">
        <v>11872.031999999999</v>
      </c>
      <c r="D542" s="3">
        <v>126.785</v>
      </c>
      <c r="E542" s="3">
        <v>11389.874743435999</v>
      </c>
      <c r="F542" s="3">
        <v>5.0389587879180899</v>
      </c>
      <c r="G542" s="3">
        <f t="shared" si="25"/>
        <v>4.0612866993956889</v>
      </c>
      <c r="H542" s="3">
        <f t="shared" si="26"/>
        <v>3.9744124209631186E-2</v>
      </c>
    </row>
    <row r="543" spans="1:8" x14ac:dyDescent="0.2">
      <c r="A543" t="s">
        <v>789</v>
      </c>
      <c r="B543" t="str">
        <f t="shared" si="24"/>
        <v>L</v>
      </c>
      <c r="C543" s="3">
        <v>8422.4770000000008</v>
      </c>
      <c r="D543" s="3">
        <v>3.9039999999999999</v>
      </c>
      <c r="E543" s="3">
        <v>8159.2576897065001</v>
      </c>
      <c r="F543" s="3">
        <v>3.1873531341552699</v>
      </c>
      <c r="G543" s="3">
        <f t="shared" si="25"/>
        <v>3.1252007015691547</v>
      </c>
      <c r="H543" s="3">
        <f t="shared" si="26"/>
        <v>0.81643266756026378</v>
      </c>
    </row>
    <row r="544" spans="1:8" x14ac:dyDescent="0.2">
      <c r="A544" t="s">
        <v>647</v>
      </c>
      <c r="B544" t="str">
        <f t="shared" si="24"/>
        <v>L</v>
      </c>
      <c r="C544" s="3">
        <v>11802.472</v>
      </c>
      <c r="D544" s="3">
        <v>93.114000000000004</v>
      </c>
      <c r="E544" s="3">
        <v>11502.113531319599</v>
      </c>
      <c r="F544" s="3">
        <v>6.0030062198638898</v>
      </c>
      <c r="G544" s="3">
        <f t="shared" si="25"/>
        <v>2.5448776212339297</v>
      </c>
      <c r="H544" s="3">
        <f t="shared" si="26"/>
        <v>6.4469426937559221E-2</v>
      </c>
    </row>
    <row r="545" spans="1:8" x14ac:dyDescent="0.2">
      <c r="A545" t="s">
        <v>888</v>
      </c>
      <c r="B545" t="str">
        <f t="shared" si="24"/>
        <v>L</v>
      </c>
      <c r="C545" s="3">
        <v>8800.8590000000004</v>
      </c>
      <c r="D545" s="3">
        <v>6.758</v>
      </c>
      <c r="E545" s="3">
        <v>8526.9331515653503</v>
      </c>
      <c r="F545" s="3">
        <v>3.23866415023803</v>
      </c>
      <c r="G545" s="3">
        <f t="shared" si="25"/>
        <v>3.1124899107535993</v>
      </c>
      <c r="H545" s="3">
        <f t="shared" si="26"/>
        <v>0.47923411515803938</v>
      </c>
    </row>
    <row r="546" spans="1:8" x14ac:dyDescent="0.2">
      <c r="A546" t="s">
        <v>940</v>
      </c>
      <c r="B546" t="str">
        <f t="shared" si="24"/>
        <v>L</v>
      </c>
      <c r="C546" s="3">
        <v>8793.1059999999998</v>
      </c>
      <c r="D546" s="3">
        <v>4.1189999999999998</v>
      </c>
      <c r="E546" s="3">
        <v>8699.8994585712298</v>
      </c>
      <c r="F546" s="3">
        <v>3.4060170650482098</v>
      </c>
      <c r="G546" s="3">
        <f t="shared" si="25"/>
        <v>1.0599956537402133</v>
      </c>
      <c r="H546" s="3">
        <f t="shared" si="26"/>
        <v>0.82690387595246662</v>
      </c>
    </row>
    <row r="547" spans="1:8" x14ac:dyDescent="0.2">
      <c r="A547" t="s">
        <v>508</v>
      </c>
      <c r="B547" t="str">
        <f t="shared" si="24"/>
        <v>L</v>
      </c>
      <c r="C547" s="3">
        <v>9780.8739999999998</v>
      </c>
      <c r="D547" s="3">
        <v>55.720999999999997</v>
      </c>
      <c r="E547" s="3">
        <v>9547.3039212011299</v>
      </c>
      <c r="F547" s="3">
        <v>4.5115759372711102</v>
      </c>
      <c r="G547" s="3">
        <f t="shared" si="25"/>
        <v>2.388028705807578</v>
      </c>
      <c r="H547" s="3">
        <f t="shared" si="26"/>
        <v>8.0967246411067825E-2</v>
      </c>
    </row>
    <row r="548" spans="1:8" x14ac:dyDescent="0.2">
      <c r="A548" t="s">
        <v>797</v>
      </c>
      <c r="B548" t="str">
        <f t="shared" si="24"/>
        <v>L</v>
      </c>
      <c r="C548" s="3">
        <v>7895.72</v>
      </c>
      <c r="D548" s="3">
        <v>4.5579999999999998</v>
      </c>
      <c r="E548" s="3">
        <v>7775.7472942320601</v>
      </c>
      <c r="F548" s="3">
        <v>1.6408898830413801</v>
      </c>
      <c r="G548" s="3">
        <f t="shared" si="25"/>
        <v>1.5194650490131383</v>
      </c>
      <c r="H548" s="3">
        <f t="shared" si="26"/>
        <v>0.36000216828463805</v>
      </c>
    </row>
    <row r="549" spans="1:8" x14ac:dyDescent="0.2">
      <c r="A549" t="s">
        <v>714</v>
      </c>
      <c r="B549" t="str">
        <f t="shared" si="24"/>
        <v>L</v>
      </c>
      <c r="C549" s="3">
        <v>7556.3429999999998</v>
      </c>
      <c r="D549" s="3">
        <v>6.56</v>
      </c>
      <c r="E549" s="3">
        <v>7347.9134274994703</v>
      </c>
      <c r="F549" s="3">
        <v>1.3995823860168399</v>
      </c>
      <c r="G549" s="3">
        <f t="shared" si="25"/>
        <v>2.7583392191239797</v>
      </c>
      <c r="H549" s="3">
        <f t="shared" si="26"/>
        <v>0.21335097347817683</v>
      </c>
    </row>
    <row r="550" spans="1:8" x14ac:dyDescent="0.2">
      <c r="A550" t="s">
        <v>171</v>
      </c>
      <c r="B550" t="str">
        <f t="shared" si="24"/>
        <v>L</v>
      </c>
      <c r="C550" s="3">
        <v>7745.9530000000004</v>
      </c>
      <c r="D550" s="3">
        <v>5.7930000000000001</v>
      </c>
      <c r="E550" s="3">
        <v>7317.2084560359499</v>
      </c>
      <c r="F550" s="3">
        <v>1.2389378547668399</v>
      </c>
      <c r="G550" s="3">
        <f t="shared" si="25"/>
        <v>5.5350780460977562</v>
      </c>
      <c r="H550" s="3">
        <f t="shared" si="26"/>
        <v>0.21386809162210252</v>
      </c>
    </row>
    <row r="551" spans="1:8" x14ac:dyDescent="0.2">
      <c r="A551" t="s">
        <v>29</v>
      </c>
      <c r="B551" t="str">
        <f t="shared" si="24"/>
        <v>L</v>
      </c>
      <c r="C551" s="3">
        <v>8282.1630000000005</v>
      </c>
      <c r="D551" s="3">
        <v>3.4430000000000001</v>
      </c>
      <c r="E551" s="3">
        <v>7973.78152282684</v>
      </c>
      <c r="F551" s="3">
        <v>2.5265100002288801</v>
      </c>
      <c r="G551" s="3">
        <f t="shared" si="25"/>
        <v>3.7234412939368666</v>
      </c>
      <c r="H551" s="3">
        <f t="shared" si="26"/>
        <v>0.73381063033078131</v>
      </c>
    </row>
    <row r="552" spans="1:8" x14ac:dyDescent="0.2">
      <c r="A552" t="s">
        <v>271</v>
      </c>
      <c r="B552" t="str">
        <f t="shared" si="24"/>
        <v>L</v>
      </c>
      <c r="C552" s="3">
        <v>9891.4879999999994</v>
      </c>
      <c r="D552" s="3">
        <v>4.7359999999999998</v>
      </c>
      <c r="E552" s="3">
        <v>9526.3392848127005</v>
      </c>
      <c r="F552" s="3">
        <v>4.7449491024017298</v>
      </c>
      <c r="G552" s="3">
        <f t="shared" si="25"/>
        <v>3.6915448432763491</v>
      </c>
      <c r="H552" s="3">
        <f t="shared" si="26"/>
        <v>1.0018895908787437</v>
      </c>
    </row>
    <row r="553" spans="1:8" x14ac:dyDescent="0.2">
      <c r="A553" t="s">
        <v>625</v>
      </c>
      <c r="B553" t="str">
        <f t="shared" si="24"/>
        <v>L</v>
      </c>
      <c r="C553" s="3">
        <v>8979.7929999999997</v>
      </c>
      <c r="D553" s="3">
        <v>15.763</v>
      </c>
      <c r="E553" s="3">
        <v>8639.3826516925492</v>
      </c>
      <c r="F553" s="3">
        <v>4.6298849582672101</v>
      </c>
      <c r="G553" s="3">
        <f t="shared" si="25"/>
        <v>3.7908485007109904</v>
      </c>
      <c r="H553" s="3">
        <f t="shared" si="26"/>
        <v>0.29371851540107913</v>
      </c>
    </row>
    <row r="554" spans="1:8" x14ac:dyDescent="0.2">
      <c r="A554" t="s">
        <v>676</v>
      </c>
      <c r="B554" t="str">
        <f t="shared" si="24"/>
        <v>L</v>
      </c>
      <c r="C554" s="3">
        <v>7596.7049999999999</v>
      </c>
      <c r="D554" s="3">
        <v>7.8620000000000001</v>
      </c>
      <c r="E554" s="3">
        <v>7324.7972093768503</v>
      </c>
      <c r="F554" s="3">
        <v>1.27759408950805</v>
      </c>
      <c r="G554" s="3">
        <f t="shared" si="25"/>
        <v>3.5792858959660747</v>
      </c>
      <c r="H554" s="3">
        <f t="shared" si="26"/>
        <v>0.16250242807276138</v>
      </c>
    </row>
    <row r="555" spans="1:8" x14ac:dyDescent="0.2">
      <c r="A555" t="s">
        <v>866</v>
      </c>
      <c r="B555" t="str">
        <f t="shared" si="24"/>
        <v>L</v>
      </c>
      <c r="C555" s="3">
        <v>11905.950999999999</v>
      </c>
      <c r="D555" s="3">
        <v>139.80799999999999</v>
      </c>
      <c r="E555" s="3">
        <v>11622.8984002702</v>
      </c>
      <c r="F555" s="3">
        <v>6.5480332374572701</v>
      </c>
      <c r="G555" s="3">
        <f t="shared" si="25"/>
        <v>2.3774043730719128</v>
      </c>
      <c r="H555" s="3">
        <f t="shared" si="26"/>
        <v>4.6835898070620212E-2</v>
      </c>
    </row>
    <row r="556" spans="1:8" x14ac:dyDescent="0.2">
      <c r="A556" t="s">
        <v>456</v>
      </c>
      <c r="B556" t="str">
        <f t="shared" si="24"/>
        <v>L</v>
      </c>
      <c r="C556" s="3">
        <v>8122.77</v>
      </c>
      <c r="D556" s="3">
        <v>4.9909999999999997</v>
      </c>
      <c r="E556" s="3">
        <v>7749.3037083728996</v>
      </c>
      <c r="F556" s="3">
        <v>1.36087322235107</v>
      </c>
      <c r="G556" s="3">
        <f t="shared" si="25"/>
        <v>4.5977701157006887</v>
      </c>
      <c r="H556" s="3">
        <f t="shared" si="26"/>
        <v>0.27266544226629336</v>
      </c>
    </row>
    <row r="557" spans="1:8" x14ac:dyDescent="0.2">
      <c r="A557" t="s">
        <v>342</v>
      </c>
      <c r="B557" t="str">
        <f t="shared" si="24"/>
        <v>L</v>
      </c>
      <c r="C557" s="3">
        <v>12448.853999999999</v>
      </c>
      <c r="D557" s="3">
        <v>338.779</v>
      </c>
      <c r="E557" s="3">
        <v>12123.9227314005</v>
      </c>
      <c r="F557" s="3">
        <v>5.6788661479949898</v>
      </c>
      <c r="G557" s="3">
        <f t="shared" si="25"/>
        <v>2.6101299653727095</v>
      </c>
      <c r="H557" s="3">
        <f t="shared" si="26"/>
        <v>1.6762745471221623E-2</v>
      </c>
    </row>
    <row r="558" spans="1:8" x14ac:dyDescent="0.2">
      <c r="A558" t="s">
        <v>788</v>
      </c>
      <c r="B558" t="str">
        <f t="shared" si="24"/>
        <v>L</v>
      </c>
      <c r="C558" s="3">
        <v>8452.1190000000006</v>
      </c>
      <c r="D558" s="3">
        <v>5.2140000000000004</v>
      </c>
      <c r="E558" s="3">
        <v>8124.0441066393296</v>
      </c>
      <c r="F558" s="3">
        <v>1.5554161071777299</v>
      </c>
      <c r="G558" s="3">
        <f t="shared" si="25"/>
        <v>3.8815697384368457</v>
      </c>
      <c r="H558" s="3">
        <f t="shared" si="26"/>
        <v>0.29831532550397583</v>
      </c>
    </row>
    <row r="559" spans="1:8" x14ac:dyDescent="0.2">
      <c r="A559" t="s">
        <v>36</v>
      </c>
      <c r="B559" t="str">
        <f t="shared" si="24"/>
        <v>L</v>
      </c>
      <c r="C559" s="3">
        <v>11666.200999999999</v>
      </c>
      <c r="D559" s="3">
        <v>240.71799999999999</v>
      </c>
      <c r="E559" s="3">
        <v>11234.792465620099</v>
      </c>
      <c r="F559" s="3">
        <v>5.9728813171386701</v>
      </c>
      <c r="G559" s="3">
        <f t="shared" si="25"/>
        <v>3.6979350379776568</v>
      </c>
      <c r="H559" s="3">
        <f t="shared" si="26"/>
        <v>2.4812773939375827E-2</v>
      </c>
    </row>
    <row r="560" spans="1:8" x14ac:dyDescent="0.2">
      <c r="A560" t="s">
        <v>236</v>
      </c>
      <c r="B560" t="str">
        <f t="shared" si="24"/>
        <v>L</v>
      </c>
      <c r="C560" s="3">
        <v>12778.294</v>
      </c>
      <c r="D560" s="3">
        <v>101.58199999999999</v>
      </c>
      <c r="E560" s="3">
        <v>12461.355485051499</v>
      </c>
      <c r="F560" s="3">
        <v>6.5660097599029497</v>
      </c>
      <c r="G560" s="3">
        <f t="shared" si="25"/>
        <v>2.4802881742155924</v>
      </c>
      <c r="H560" s="3">
        <f t="shared" si="26"/>
        <v>6.4637531845237836E-2</v>
      </c>
    </row>
    <row r="561" spans="1:8" x14ac:dyDescent="0.2">
      <c r="A561" t="s">
        <v>313</v>
      </c>
      <c r="B561" t="str">
        <f t="shared" si="24"/>
        <v>L</v>
      </c>
      <c r="C561" s="3">
        <v>12165.284</v>
      </c>
      <c r="D561" s="3">
        <v>110.752</v>
      </c>
      <c r="E561" s="3">
        <v>11834.359971329801</v>
      </c>
      <c r="F561" s="3">
        <v>6.5847098827361998</v>
      </c>
      <c r="G561" s="3">
        <f t="shared" si="25"/>
        <v>2.7202326609900669</v>
      </c>
      <c r="H561" s="3">
        <f t="shared" si="26"/>
        <v>5.9454546037418739E-2</v>
      </c>
    </row>
    <row r="562" spans="1:8" x14ac:dyDescent="0.2">
      <c r="A562" t="s">
        <v>954</v>
      </c>
      <c r="B562" t="str">
        <f t="shared" si="24"/>
        <v>L</v>
      </c>
      <c r="C562" s="3">
        <v>11627.208000000001</v>
      </c>
      <c r="D562" s="3">
        <v>188.547</v>
      </c>
      <c r="E562" s="3">
        <v>11158.7663659845</v>
      </c>
      <c r="F562" s="3">
        <v>6.10084795951843</v>
      </c>
      <c r="G562" s="3">
        <f t="shared" si="25"/>
        <v>4.0288402341774594</v>
      </c>
      <c r="H562" s="3">
        <f t="shared" si="26"/>
        <v>3.2357173328233436E-2</v>
      </c>
    </row>
    <row r="563" spans="1:8" x14ac:dyDescent="0.2">
      <c r="A563" t="s">
        <v>814</v>
      </c>
      <c r="B563" t="str">
        <f t="shared" si="24"/>
        <v>L</v>
      </c>
      <c r="C563" s="3">
        <v>7752.9579999999996</v>
      </c>
      <c r="D563" s="3">
        <v>5.3570000000000002</v>
      </c>
      <c r="E563" s="3">
        <v>7512.1572631051504</v>
      </c>
      <c r="F563" s="3">
        <v>1.4089670181274401</v>
      </c>
      <c r="G563" s="3">
        <f t="shared" si="25"/>
        <v>3.1059208226698671</v>
      </c>
      <c r="H563" s="3">
        <f t="shared" si="26"/>
        <v>0.26301419042886692</v>
      </c>
    </row>
    <row r="564" spans="1:8" x14ac:dyDescent="0.2">
      <c r="A564" t="s">
        <v>778</v>
      </c>
      <c r="B564" t="str">
        <f t="shared" si="24"/>
        <v>L</v>
      </c>
      <c r="C564" s="3">
        <v>12222.871999999999</v>
      </c>
      <c r="D564" s="3">
        <v>84.58</v>
      </c>
      <c r="E564" s="3">
        <v>11782.1002999714</v>
      </c>
      <c r="F564" s="3">
        <v>6.3306889533996502</v>
      </c>
      <c r="G564" s="3">
        <f t="shared" si="25"/>
        <v>3.6061221947558586</v>
      </c>
      <c r="H564" s="3">
        <f t="shared" si="26"/>
        <v>7.4848533381409912E-2</v>
      </c>
    </row>
    <row r="565" spans="1:8" x14ac:dyDescent="0.2">
      <c r="A565" t="s">
        <v>491</v>
      </c>
      <c r="B565" t="str">
        <f t="shared" si="24"/>
        <v>L</v>
      </c>
      <c r="C565" s="3">
        <v>12270.023999999999</v>
      </c>
      <c r="D565" s="3">
        <v>141.36199999999999</v>
      </c>
      <c r="E565" s="3">
        <v>11759.234079211399</v>
      </c>
      <c r="F565" s="3">
        <v>5.3666279315948398</v>
      </c>
      <c r="G565" s="3">
        <f t="shared" si="25"/>
        <v>4.1629088972328034</v>
      </c>
      <c r="H565" s="3">
        <f t="shared" si="26"/>
        <v>3.7963723855030627E-2</v>
      </c>
    </row>
    <row r="566" spans="1:8" x14ac:dyDescent="0.2">
      <c r="A566" t="s">
        <v>707</v>
      </c>
      <c r="B566" t="str">
        <f t="shared" si="24"/>
        <v>L</v>
      </c>
      <c r="C566" s="3">
        <v>11773.084999999999</v>
      </c>
      <c r="D566" s="3">
        <v>123.449</v>
      </c>
      <c r="E566" s="3">
        <v>11406.025876252699</v>
      </c>
      <c r="F566" s="3">
        <v>5.5668661594390798</v>
      </c>
      <c r="G566" s="3">
        <f t="shared" si="25"/>
        <v>3.1177819895745253</v>
      </c>
      <c r="H566" s="3">
        <f t="shared" si="26"/>
        <v>4.5094461351967853E-2</v>
      </c>
    </row>
    <row r="567" spans="1:8" x14ac:dyDescent="0.2">
      <c r="A567" t="s">
        <v>511</v>
      </c>
      <c r="B567" t="str">
        <f t="shared" si="24"/>
        <v>L</v>
      </c>
      <c r="C567" s="3">
        <v>10008.392</v>
      </c>
      <c r="D567" s="3">
        <v>6.9720000000000004</v>
      </c>
      <c r="E567" s="3">
        <v>9722.0353780760906</v>
      </c>
      <c r="F567" s="3">
        <v>3.3795030117034899</v>
      </c>
      <c r="G567" s="3">
        <f t="shared" si="25"/>
        <v>2.8611651294624472</v>
      </c>
      <c r="H567" s="3">
        <f t="shared" si="26"/>
        <v>0.48472504470790156</v>
      </c>
    </row>
    <row r="568" spans="1:8" x14ac:dyDescent="0.2">
      <c r="A568" t="s">
        <v>259</v>
      </c>
      <c r="B568" t="str">
        <f t="shared" si="24"/>
        <v>L</v>
      </c>
      <c r="C568" s="3">
        <v>12294.557000000001</v>
      </c>
      <c r="D568" s="3">
        <v>147.845</v>
      </c>
      <c r="E568" s="3">
        <v>11882.313721905201</v>
      </c>
      <c r="F568" s="3">
        <v>6.0943329334258998</v>
      </c>
      <c r="G568" s="3">
        <f t="shared" si="25"/>
        <v>3.3530551616849649</v>
      </c>
      <c r="H568" s="3">
        <f t="shared" si="26"/>
        <v>4.1221095968249855E-2</v>
      </c>
    </row>
    <row r="569" spans="1:8" x14ac:dyDescent="0.2">
      <c r="A569" t="s">
        <v>606</v>
      </c>
      <c r="B569" t="str">
        <f t="shared" si="24"/>
        <v>L</v>
      </c>
      <c r="C569" s="3">
        <v>8705.0110000000004</v>
      </c>
      <c r="D569" s="3">
        <v>5.3659999999999997</v>
      </c>
      <c r="E569" s="3">
        <v>8500.3666975390297</v>
      </c>
      <c r="F569" s="3">
        <v>1.7859647274017301</v>
      </c>
      <c r="G569" s="3">
        <f t="shared" si="25"/>
        <v>2.350879309181467</v>
      </c>
      <c r="H569" s="3">
        <f t="shared" si="26"/>
        <v>0.33282980383930866</v>
      </c>
    </row>
    <row r="570" spans="1:8" x14ac:dyDescent="0.2">
      <c r="A570" t="s">
        <v>442</v>
      </c>
      <c r="B570" t="str">
        <f t="shared" si="24"/>
        <v>L</v>
      </c>
      <c r="C570" s="3">
        <v>9273.5120000000006</v>
      </c>
      <c r="D570" s="3">
        <v>9.8179999999999996</v>
      </c>
      <c r="E570" s="3">
        <v>9020.1531884177602</v>
      </c>
      <c r="F570" s="3">
        <v>3.4939658641815101</v>
      </c>
      <c r="G570" s="3">
        <f t="shared" si="25"/>
        <v>2.7320697011255324</v>
      </c>
      <c r="H570" s="3">
        <f t="shared" si="26"/>
        <v>0.35587348382374318</v>
      </c>
    </row>
    <row r="571" spans="1:8" x14ac:dyDescent="0.2">
      <c r="A571" t="s">
        <v>519</v>
      </c>
      <c r="B571" t="str">
        <f t="shared" si="24"/>
        <v>L</v>
      </c>
      <c r="C571" s="3">
        <v>11764.696</v>
      </c>
      <c r="D571" s="3">
        <v>94.573999999999998</v>
      </c>
      <c r="E571" s="3">
        <v>11441.462482868499</v>
      </c>
      <c r="F571" s="3">
        <v>6.5462980270385698</v>
      </c>
      <c r="G571" s="3">
        <f t="shared" si="25"/>
        <v>2.7474872035070077</v>
      </c>
      <c r="H571" s="3">
        <f t="shared" si="26"/>
        <v>6.9218791919962885E-2</v>
      </c>
    </row>
    <row r="572" spans="1:8" x14ac:dyDescent="0.2">
      <c r="A572" t="s">
        <v>984</v>
      </c>
      <c r="B572" t="str">
        <f t="shared" si="24"/>
        <v>L</v>
      </c>
      <c r="C572" s="3">
        <v>10103.937</v>
      </c>
      <c r="D572" s="3">
        <v>9.5039999999999996</v>
      </c>
      <c r="E572" s="3">
        <v>9824.2267333936306</v>
      </c>
      <c r="F572" s="3">
        <v>2.3192181587219198</v>
      </c>
      <c r="G572" s="3">
        <f t="shared" si="25"/>
        <v>2.7683294799479574</v>
      </c>
      <c r="H572" s="3">
        <f t="shared" si="26"/>
        <v>0.24402547966350169</v>
      </c>
    </row>
    <row r="573" spans="1:8" x14ac:dyDescent="0.2">
      <c r="A573" t="s">
        <v>856</v>
      </c>
      <c r="B573" t="str">
        <f t="shared" si="24"/>
        <v>L</v>
      </c>
      <c r="C573" s="3">
        <v>12219.536</v>
      </c>
      <c r="D573" s="3">
        <v>83.27</v>
      </c>
      <c r="E573" s="3">
        <v>11869.252210581</v>
      </c>
      <c r="F573" s="3">
        <v>6.6230690479278502</v>
      </c>
      <c r="G573" s="3">
        <f t="shared" si="25"/>
        <v>2.8665883010533273</v>
      </c>
      <c r="H573" s="3">
        <f t="shared" si="26"/>
        <v>7.9537276905582446E-2</v>
      </c>
    </row>
    <row r="574" spans="1:8" x14ac:dyDescent="0.2">
      <c r="A574" t="s">
        <v>911</v>
      </c>
      <c r="B574" t="str">
        <f t="shared" si="24"/>
        <v>L</v>
      </c>
      <c r="C574" s="3">
        <v>8433.7119999999995</v>
      </c>
      <c r="D574" s="3">
        <v>4.2539999999999996</v>
      </c>
      <c r="E574" s="3">
        <v>8120.5950454537697</v>
      </c>
      <c r="F574" s="3">
        <v>1.4924337863922099</v>
      </c>
      <c r="G574" s="3">
        <f t="shared" si="25"/>
        <v>3.7126825595447164</v>
      </c>
      <c r="H574" s="3">
        <f t="shared" si="26"/>
        <v>0.35083069731833805</v>
      </c>
    </row>
    <row r="575" spans="1:8" x14ac:dyDescent="0.2">
      <c r="A575" t="s">
        <v>928</v>
      </c>
      <c r="B575" t="str">
        <f t="shared" si="24"/>
        <v>L</v>
      </c>
      <c r="C575" s="3">
        <v>8726.3220000000001</v>
      </c>
      <c r="D575" s="3">
        <v>4.8840000000000003</v>
      </c>
      <c r="E575" s="3">
        <v>8429.3298656345796</v>
      </c>
      <c r="F575" s="3">
        <v>1.9440839290618801</v>
      </c>
      <c r="G575" s="3">
        <f t="shared" si="25"/>
        <v>3.4034056314380847</v>
      </c>
      <c r="H575" s="3">
        <f t="shared" si="26"/>
        <v>0.39805158252700246</v>
      </c>
    </row>
    <row r="576" spans="1:8" x14ac:dyDescent="0.2">
      <c r="A576" t="s">
        <v>559</v>
      </c>
      <c r="B576" t="str">
        <f t="shared" si="24"/>
        <v>L</v>
      </c>
      <c r="C576" s="3">
        <v>7762.4</v>
      </c>
      <c r="D576" s="3">
        <v>2.2069999999999999</v>
      </c>
      <c r="E576" s="3">
        <v>7565.3354523588196</v>
      </c>
      <c r="F576" s="3">
        <v>1.51576805114746</v>
      </c>
      <c r="G576" s="3">
        <f t="shared" si="25"/>
        <v>2.5387064263781829</v>
      </c>
      <c r="H576" s="3">
        <f t="shared" si="26"/>
        <v>0.68680020441661083</v>
      </c>
    </row>
    <row r="577" spans="1:8" x14ac:dyDescent="0.2">
      <c r="A577" t="s">
        <v>79</v>
      </c>
      <c r="B577" t="str">
        <f t="shared" si="24"/>
        <v>L</v>
      </c>
      <c r="C577" s="3">
        <v>12170.65</v>
      </c>
      <c r="D577" s="3">
        <v>66.263999999999996</v>
      </c>
      <c r="E577" s="3">
        <v>11952.998746729399</v>
      </c>
      <c r="F577" s="3">
        <v>8.1928207874298096</v>
      </c>
      <c r="G577" s="3">
        <f t="shared" si="25"/>
        <v>1.7883289164555727</v>
      </c>
      <c r="H577" s="3">
        <f t="shared" si="26"/>
        <v>0.12363909192668432</v>
      </c>
    </row>
    <row r="578" spans="1:8" x14ac:dyDescent="0.2">
      <c r="A578" t="s">
        <v>631</v>
      </c>
      <c r="B578" t="str">
        <f t="shared" si="24"/>
        <v>L</v>
      </c>
      <c r="C578" s="3">
        <v>8644.4660000000003</v>
      </c>
      <c r="D578" s="3">
        <v>6.0519999999999996</v>
      </c>
      <c r="E578" s="3">
        <v>8204.8560943001994</v>
      </c>
      <c r="F578" s="3">
        <v>1.3669512271881099</v>
      </c>
      <c r="G578" s="3">
        <f t="shared" si="25"/>
        <v>5.0854489531198448</v>
      </c>
      <c r="H578" s="3">
        <f t="shared" si="26"/>
        <v>0.22586768459816756</v>
      </c>
    </row>
    <row r="579" spans="1:8" x14ac:dyDescent="0.2">
      <c r="A579" t="s">
        <v>998</v>
      </c>
      <c r="B579" t="str">
        <f t="shared" si="24"/>
        <v>L</v>
      </c>
      <c r="C579" s="3">
        <v>9178.7929999999997</v>
      </c>
      <c r="D579" s="3">
        <v>7.423</v>
      </c>
      <c r="E579" s="3">
        <v>8810.9174373221904</v>
      </c>
      <c r="F579" s="3">
        <v>2.0691866874694802</v>
      </c>
      <c r="G579" s="3">
        <f t="shared" si="25"/>
        <v>4.0078860333576465</v>
      </c>
      <c r="H579" s="3">
        <f t="shared" si="26"/>
        <v>0.27875342684487137</v>
      </c>
    </row>
    <row r="580" spans="1:8" x14ac:dyDescent="0.2">
      <c r="A580" t="s">
        <v>414</v>
      </c>
      <c r="B580" t="str">
        <f t="shared" ref="B580:B643" si="27">LEFT(A580,1)</f>
        <v>L</v>
      </c>
      <c r="C580" s="3">
        <v>11624.111999999999</v>
      </c>
      <c r="D580" s="3">
        <v>166.32400000000001</v>
      </c>
      <c r="E580" s="3">
        <v>11027.5862428456</v>
      </c>
      <c r="F580" s="3">
        <v>7.0760688781738201</v>
      </c>
      <c r="G580" s="3">
        <f t="shared" ref="G580:G643" si="28">(C580-E580)*100/C580</f>
        <v>5.1317963656440932</v>
      </c>
      <c r="H580" s="3">
        <f t="shared" ref="H580:H643" si="29">F580/D580</f>
        <v>4.2543883493505567E-2</v>
      </c>
    </row>
    <row r="581" spans="1:8" x14ac:dyDescent="0.2">
      <c r="A581" t="s">
        <v>767</v>
      </c>
      <c r="B581" t="str">
        <f t="shared" si="27"/>
        <v>L</v>
      </c>
      <c r="C581" s="3">
        <v>9136.2510000000002</v>
      </c>
      <c r="D581" s="3">
        <v>8.048</v>
      </c>
      <c r="E581" s="3">
        <v>8772.4608748054397</v>
      </c>
      <c r="F581" s="3">
        <v>1.7682521343231199</v>
      </c>
      <c r="G581" s="3">
        <f t="shared" si="28"/>
        <v>3.981831554261813</v>
      </c>
      <c r="H581" s="3">
        <f t="shared" si="29"/>
        <v>0.21971323736619283</v>
      </c>
    </row>
    <row r="582" spans="1:8" x14ac:dyDescent="0.2">
      <c r="A582" t="s">
        <v>638</v>
      </c>
      <c r="B582" t="str">
        <f t="shared" si="27"/>
        <v>L</v>
      </c>
      <c r="C582" s="3">
        <v>8877.9079999999994</v>
      </c>
      <c r="D582" s="3">
        <v>9.2430000000000003</v>
      </c>
      <c r="E582" s="3">
        <v>8387.0111481183903</v>
      </c>
      <c r="F582" s="3">
        <v>1.6793680191039999</v>
      </c>
      <c r="G582" s="3">
        <f t="shared" si="28"/>
        <v>5.5294203531013064</v>
      </c>
      <c r="H582" s="3">
        <f t="shared" si="29"/>
        <v>0.18169079509942657</v>
      </c>
    </row>
    <row r="583" spans="1:8" x14ac:dyDescent="0.2">
      <c r="A583" t="s">
        <v>609</v>
      </c>
      <c r="B583" t="str">
        <f t="shared" si="27"/>
        <v>L</v>
      </c>
      <c r="C583" s="3">
        <v>8392.2510000000002</v>
      </c>
      <c r="D583" s="3">
        <v>4.4539999999999997</v>
      </c>
      <c r="E583" s="3">
        <v>8061.0729428764398</v>
      </c>
      <c r="F583" s="3">
        <v>1.6027348041534399</v>
      </c>
      <c r="G583" s="3">
        <f t="shared" si="28"/>
        <v>3.9462363211438793</v>
      </c>
      <c r="H583" s="3">
        <f t="shared" si="29"/>
        <v>0.35984167134114053</v>
      </c>
    </row>
    <row r="584" spans="1:8" x14ac:dyDescent="0.2">
      <c r="A584" t="s">
        <v>627</v>
      </c>
      <c r="B584" t="str">
        <f t="shared" si="27"/>
        <v>L</v>
      </c>
      <c r="C584" s="3">
        <v>9084.8420000000006</v>
      </c>
      <c r="D584" s="3">
        <v>7.3209999999999997</v>
      </c>
      <c r="E584" s="3">
        <v>8516.4188836397807</v>
      </c>
      <c r="F584" s="3">
        <v>1.8725121021270701</v>
      </c>
      <c r="G584" s="3">
        <f t="shared" si="28"/>
        <v>6.2568299631432209</v>
      </c>
      <c r="H584" s="3">
        <f t="shared" si="29"/>
        <v>0.25577272259623962</v>
      </c>
    </row>
    <row r="585" spans="1:8" x14ac:dyDescent="0.2">
      <c r="A585" t="s">
        <v>837</v>
      </c>
      <c r="B585" t="str">
        <f t="shared" si="27"/>
        <v>L</v>
      </c>
      <c r="C585" s="3">
        <v>12022.884</v>
      </c>
      <c r="D585" s="3">
        <v>83.447000000000003</v>
      </c>
      <c r="E585" s="3">
        <v>11565.7136963393</v>
      </c>
      <c r="F585" s="3">
        <v>8.7372150421142507</v>
      </c>
      <c r="G585" s="3">
        <f t="shared" si="28"/>
        <v>3.802501160792199</v>
      </c>
      <c r="H585" s="3">
        <f t="shared" si="29"/>
        <v>0.10470376457049685</v>
      </c>
    </row>
    <row r="586" spans="1:8" x14ac:dyDescent="0.2">
      <c r="A586" t="s">
        <v>485</v>
      </c>
      <c r="B586" t="str">
        <f t="shared" si="27"/>
        <v>L</v>
      </c>
      <c r="C586" s="3">
        <v>9952.7150000000001</v>
      </c>
      <c r="D586" s="3">
        <v>4.7590000000000003</v>
      </c>
      <c r="E586" s="3">
        <v>9675.9028644354603</v>
      </c>
      <c r="F586" s="3">
        <v>2.33381128311157</v>
      </c>
      <c r="G586" s="3">
        <f t="shared" si="28"/>
        <v>2.7812726031493904</v>
      </c>
      <c r="H586" s="3">
        <f t="shared" si="29"/>
        <v>0.49039951315645514</v>
      </c>
    </row>
    <row r="587" spans="1:8" x14ac:dyDescent="0.2">
      <c r="A587" t="s">
        <v>563</v>
      </c>
      <c r="B587" t="str">
        <f t="shared" si="27"/>
        <v>L</v>
      </c>
      <c r="C587" s="3">
        <v>8188.1570000000002</v>
      </c>
      <c r="D587" s="3">
        <v>4.4020000000000001</v>
      </c>
      <c r="E587" s="3">
        <v>7922.0133552891803</v>
      </c>
      <c r="F587" s="3">
        <v>1.2909638881683301</v>
      </c>
      <c r="G587" s="3">
        <f t="shared" si="28"/>
        <v>3.2503485791835685</v>
      </c>
      <c r="H587" s="3">
        <f t="shared" si="29"/>
        <v>0.2932675802290618</v>
      </c>
    </row>
    <row r="588" spans="1:8" x14ac:dyDescent="0.2">
      <c r="A588" t="s">
        <v>176</v>
      </c>
      <c r="B588" t="str">
        <f t="shared" si="27"/>
        <v>L</v>
      </c>
      <c r="C588" s="3">
        <v>10277.762000000001</v>
      </c>
      <c r="D588" s="3">
        <v>7.0330000000000004</v>
      </c>
      <c r="E588" s="3">
        <v>9886.5926686020302</v>
      </c>
      <c r="F588" s="3">
        <v>2.4777808189392001</v>
      </c>
      <c r="G588" s="3">
        <f t="shared" si="28"/>
        <v>3.8059777157514483</v>
      </c>
      <c r="H588" s="3">
        <f t="shared" si="29"/>
        <v>0.35230780875006396</v>
      </c>
    </row>
    <row r="589" spans="1:8" x14ac:dyDescent="0.2">
      <c r="A589" t="s">
        <v>458</v>
      </c>
      <c r="B589" t="str">
        <f t="shared" si="27"/>
        <v>L</v>
      </c>
      <c r="C589" s="3">
        <v>9852.3430000000008</v>
      </c>
      <c r="D589" s="3">
        <v>4.516</v>
      </c>
      <c r="E589" s="3">
        <v>9543.2427495500597</v>
      </c>
      <c r="F589" s="3">
        <v>2.3012669086456299</v>
      </c>
      <c r="G589" s="3">
        <f t="shared" si="28"/>
        <v>3.137327338785719</v>
      </c>
      <c r="H589" s="3">
        <f t="shared" si="29"/>
        <v>0.50958080350877544</v>
      </c>
    </row>
    <row r="590" spans="1:8" x14ac:dyDescent="0.2">
      <c r="A590" t="s">
        <v>292</v>
      </c>
      <c r="B590" t="str">
        <f t="shared" si="27"/>
        <v>L</v>
      </c>
      <c r="C590" s="3">
        <v>10976.602999999999</v>
      </c>
      <c r="D590" s="3">
        <v>93.156000000000006</v>
      </c>
      <c r="E590" s="3">
        <v>10589.188784005901</v>
      </c>
      <c r="F590" s="3">
        <v>6.8807492256164497</v>
      </c>
      <c r="G590" s="3">
        <f t="shared" si="28"/>
        <v>3.5294545679942915</v>
      </c>
      <c r="H590" s="3">
        <f t="shared" si="29"/>
        <v>7.3862652170729196E-2</v>
      </c>
    </row>
    <row r="591" spans="1:8" x14ac:dyDescent="0.2">
      <c r="A591" t="s">
        <v>964</v>
      </c>
      <c r="B591" t="str">
        <f t="shared" si="27"/>
        <v>L</v>
      </c>
      <c r="C591" s="3">
        <v>8618.0040000000008</v>
      </c>
      <c r="D591" s="3">
        <v>23.088000000000001</v>
      </c>
      <c r="E591" s="3">
        <v>8366.9295888116794</v>
      </c>
      <c r="F591" s="3">
        <v>3.1618559360504102</v>
      </c>
      <c r="G591" s="3">
        <f t="shared" si="28"/>
        <v>2.9133707896668577</v>
      </c>
      <c r="H591" s="3">
        <f t="shared" si="29"/>
        <v>0.13694802217820556</v>
      </c>
    </row>
    <row r="592" spans="1:8" x14ac:dyDescent="0.2">
      <c r="A592" t="s">
        <v>501</v>
      </c>
      <c r="B592" t="str">
        <f t="shared" si="27"/>
        <v>L</v>
      </c>
      <c r="C592" s="3">
        <v>8769.0920000000006</v>
      </c>
      <c r="D592" s="3">
        <v>13.555999999999999</v>
      </c>
      <c r="E592" s="3">
        <v>8531.9559350318996</v>
      </c>
      <c r="F592" s="3">
        <v>2.9890539646148602</v>
      </c>
      <c r="G592" s="3">
        <f t="shared" si="28"/>
        <v>2.7042259901948911</v>
      </c>
      <c r="H592" s="3">
        <f t="shared" si="29"/>
        <v>0.22049675159448659</v>
      </c>
    </row>
    <row r="593" spans="1:8" x14ac:dyDescent="0.2">
      <c r="A593" t="s">
        <v>246</v>
      </c>
      <c r="B593" t="str">
        <f t="shared" si="27"/>
        <v>L</v>
      </c>
      <c r="C593" s="3">
        <v>11136.252</v>
      </c>
      <c r="D593" s="3">
        <v>38.719000000000001</v>
      </c>
      <c r="E593" s="3">
        <v>10886.257265248199</v>
      </c>
      <c r="F593" s="3">
        <v>3.16909432411193</v>
      </c>
      <c r="G593" s="3">
        <f t="shared" si="28"/>
        <v>2.2448731831122437</v>
      </c>
      <c r="H593" s="3">
        <f t="shared" si="29"/>
        <v>8.1848558178463537E-2</v>
      </c>
    </row>
    <row r="594" spans="1:8" x14ac:dyDescent="0.2">
      <c r="A594" t="s">
        <v>185</v>
      </c>
      <c r="B594" t="str">
        <f t="shared" si="27"/>
        <v>L</v>
      </c>
      <c r="C594" s="3">
        <v>13386.797</v>
      </c>
      <c r="D594" s="3">
        <v>164.39400000000001</v>
      </c>
      <c r="E594" s="3">
        <v>12933.7894379064</v>
      </c>
      <c r="F594" s="3">
        <v>5.2434301376342702</v>
      </c>
      <c r="G594" s="3">
        <f t="shared" si="28"/>
        <v>3.3839876864764618</v>
      </c>
      <c r="H594" s="3">
        <f t="shared" si="29"/>
        <v>3.1895507972518888E-2</v>
      </c>
    </row>
    <row r="595" spans="1:8" x14ac:dyDescent="0.2">
      <c r="A595" t="s">
        <v>109</v>
      </c>
      <c r="B595" t="str">
        <f t="shared" si="27"/>
        <v>L</v>
      </c>
      <c r="C595" s="3">
        <v>8478.1450000000004</v>
      </c>
      <c r="D595" s="3">
        <v>26.725000000000001</v>
      </c>
      <c r="E595" s="3">
        <v>8207.7724894395305</v>
      </c>
      <c r="F595" s="3">
        <v>2.9917078018188401</v>
      </c>
      <c r="G595" s="3">
        <f t="shared" si="28"/>
        <v>3.1890526826383585</v>
      </c>
      <c r="H595" s="3">
        <f t="shared" si="29"/>
        <v>0.11194416470790795</v>
      </c>
    </row>
    <row r="596" spans="1:8" x14ac:dyDescent="0.2">
      <c r="A596" t="s">
        <v>878</v>
      </c>
      <c r="B596" t="str">
        <f t="shared" si="27"/>
        <v>L</v>
      </c>
      <c r="C596" s="3">
        <v>8013.35</v>
      </c>
      <c r="D596" s="3">
        <v>27.358000000000001</v>
      </c>
      <c r="E596" s="3">
        <v>7713.2624935355398</v>
      </c>
      <c r="F596" s="3">
        <v>2.8394351005554199</v>
      </c>
      <c r="G596" s="3">
        <f t="shared" si="28"/>
        <v>3.7448446213438897</v>
      </c>
      <c r="H596" s="3">
        <f t="shared" si="29"/>
        <v>0.10378810953123108</v>
      </c>
    </row>
    <row r="597" spans="1:8" x14ac:dyDescent="0.2">
      <c r="A597" t="s">
        <v>143</v>
      </c>
      <c r="B597" t="str">
        <f t="shared" si="27"/>
        <v>L</v>
      </c>
      <c r="C597" s="3">
        <v>14224.164000000001</v>
      </c>
      <c r="D597" s="3">
        <v>66.347999999999999</v>
      </c>
      <c r="E597" s="3">
        <v>13710.6311607058</v>
      </c>
      <c r="F597" s="3">
        <v>4.9647448062896702</v>
      </c>
      <c r="G597" s="3">
        <f t="shared" si="28"/>
        <v>3.6102848595826158</v>
      </c>
      <c r="H597" s="3">
        <f t="shared" si="29"/>
        <v>7.4828854016544141E-2</v>
      </c>
    </row>
    <row r="598" spans="1:8" x14ac:dyDescent="0.2">
      <c r="A598" t="s">
        <v>445</v>
      </c>
      <c r="B598" t="str">
        <f t="shared" si="27"/>
        <v>L</v>
      </c>
      <c r="C598" s="3">
        <v>12368.957</v>
      </c>
      <c r="D598" s="3">
        <v>140.75</v>
      </c>
      <c r="E598" s="3">
        <v>11855.385977311</v>
      </c>
      <c r="F598" s="3">
        <v>3.8984460830688401</v>
      </c>
      <c r="G598" s="3">
        <f t="shared" si="28"/>
        <v>4.1520964353663814</v>
      </c>
      <c r="H598" s="3">
        <f t="shared" si="29"/>
        <v>2.7697663112389626E-2</v>
      </c>
    </row>
    <row r="599" spans="1:8" x14ac:dyDescent="0.2">
      <c r="A599" t="s">
        <v>808</v>
      </c>
      <c r="B599" t="str">
        <f t="shared" si="27"/>
        <v>L</v>
      </c>
      <c r="C599" s="3">
        <v>10052.272000000001</v>
      </c>
      <c r="D599" s="3">
        <v>57.295000000000002</v>
      </c>
      <c r="E599" s="3">
        <v>9679.6399974589094</v>
      </c>
      <c r="F599" s="3">
        <v>3.34089875221252</v>
      </c>
      <c r="G599" s="3">
        <f t="shared" si="28"/>
        <v>3.7069430924779132</v>
      </c>
      <c r="H599" s="3">
        <f t="shared" si="29"/>
        <v>5.8310476519984639E-2</v>
      </c>
    </row>
    <row r="600" spans="1:8" x14ac:dyDescent="0.2">
      <c r="A600" t="s">
        <v>750</v>
      </c>
      <c r="B600" t="str">
        <f t="shared" si="27"/>
        <v>L</v>
      </c>
      <c r="C600" s="3">
        <v>8450.8989999999994</v>
      </c>
      <c r="D600" s="3">
        <v>19.625</v>
      </c>
      <c r="E600" s="3">
        <v>8209.1453319521297</v>
      </c>
      <c r="F600" s="3">
        <v>3.0293660163879301</v>
      </c>
      <c r="G600" s="3">
        <f t="shared" si="28"/>
        <v>2.860685804526474</v>
      </c>
      <c r="H600" s="3">
        <f t="shared" si="29"/>
        <v>0.15436259956116841</v>
      </c>
    </row>
    <row r="601" spans="1:8" x14ac:dyDescent="0.2">
      <c r="A601" t="s">
        <v>383</v>
      </c>
      <c r="B601" t="str">
        <f t="shared" si="27"/>
        <v>L</v>
      </c>
      <c r="C601" s="3">
        <v>13072.839</v>
      </c>
      <c r="D601" s="3">
        <v>296.61599999999999</v>
      </c>
      <c r="E601" s="3">
        <v>12569.4340020738</v>
      </c>
      <c r="F601" s="3">
        <v>4.7143709659576398</v>
      </c>
      <c r="G601" s="3">
        <f t="shared" si="28"/>
        <v>3.8507702720594965</v>
      </c>
      <c r="H601" s="3">
        <f t="shared" si="29"/>
        <v>1.5893852543212909E-2</v>
      </c>
    </row>
    <row r="602" spans="1:8" x14ac:dyDescent="0.2">
      <c r="A602" t="s">
        <v>366</v>
      </c>
      <c r="B602" t="str">
        <f t="shared" si="27"/>
        <v>L</v>
      </c>
      <c r="C602" s="3">
        <v>8066.3609999999999</v>
      </c>
      <c r="D602" s="3">
        <v>20.965</v>
      </c>
      <c r="E602" s="3">
        <v>7868.7510897829698</v>
      </c>
      <c r="F602" s="3">
        <v>3.0958001613616899</v>
      </c>
      <c r="G602" s="3">
        <f t="shared" si="28"/>
        <v>2.4498024600811954</v>
      </c>
      <c r="H602" s="3">
        <f t="shared" si="29"/>
        <v>0.14766516390945336</v>
      </c>
    </row>
    <row r="603" spans="1:8" x14ac:dyDescent="0.2">
      <c r="A603" t="s">
        <v>842</v>
      </c>
      <c r="B603" t="str">
        <f t="shared" si="27"/>
        <v>L</v>
      </c>
      <c r="C603" s="3">
        <v>9274.2420000000002</v>
      </c>
      <c r="D603" s="3">
        <v>16.643000000000001</v>
      </c>
      <c r="E603" s="3">
        <v>9074.7358174811798</v>
      </c>
      <c r="F603" s="3">
        <v>3.0040397644042902</v>
      </c>
      <c r="G603" s="3">
        <f t="shared" si="28"/>
        <v>2.1511858599206319</v>
      </c>
      <c r="H603" s="3">
        <f t="shared" si="29"/>
        <v>0.18049869400975124</v>
      </c>
    </row>
    <row r="604" spans="1:8" x14ac:dyDescent="0.2">
      <c r="A604" t="s">
        <v>902</v>
      </c>
      <c r="B604" t="str">
        <f t="shared" si="27"/>
        <v>L</v>
      </c>
      <c r="C604" s="3">
        <v>10552.093000000001</v>
      </c>
      <c r="D604" s="3">
        <v>45.06</v>
      </c>
      <c r="E604" s="3">
        <v>10308.930000766801</v>
      </c>
      <c r="F604" s="3">
        <v>4.1402437686920104</v>
      </c>
      <c r="G604" s="3">
        <f t="shared" si="28"/>
        <v>2.3044053841564893</v>
      </c>
      <c r="H604" s="3">
        <f t="shared" si="29"/>
        <v>9.1882906539991344E-2</v>
      </c>
    </row>
    <row r="605" spans="1:8" x14ac:dyDescent="0.2">
      <c r="A605" t="s">
        <v>462</v>
      </c>
      <c r="B605" t="str">
        <f t="shared" si="27"/>
        <v>L</v>
      </c>
      <c r="C605" s="3">
        <v>12465.825000000001</v>
      </c>
      <c r="D605" s="3">
        <v>823.25300000000004</v>
      </c>
      <c r="E605" s="3">
        <v>11878.0241646212</v>
      </c>
      <c r="F605" s="3">
        <v>4.0474872589111301</v>
      </c>
      <c r="G605" s="3">
        <f t="shared" si="28"/>
        <v>4.715298308606136</v>
      </c>
      <c r="H605" s="3">
        <f t="shared" si="29"/>
        <v>4.916456130631932E-3</v>
      </c>
    </row>
    <row r="606" spans="1:8" x14ac:dyDescent="0.2">
      <c r="A606" t="s">
        <v>813</v>
      </c>
      <c r="B606" t="str">
        <f t="shared" si="27"/>
        <v>L</v>
      </c>
      <c r="C606" s="3">
        <v>9850.5370000000003</v>
      </c>
      <c r="D606" s="3">
        <v>66.343000000000004</v>
      </c>
      <c r="E606" s="3">
        <v>9454.7345261066293</v>
      </c>
      <c r="F606" s="3">
        <v>3.4936988353729199</v>
      </c>
      <c r="G606" s="3">
        <f t="shared" si="28"/>
        <v>4.0180801705873588</v>
      </c>
      <c r="H606" s="3">
        <f t="shared" si="29"/>
        <v>5.2661152425620181E-2</v>
      </c>
    </row>
    <row r="607" spans="1:8" x14ac:dyDescent="0.2">
      <c r="A607" t="s">
        <v>863</v>
      </c>
      <c r="B607" t="str">
        <f t="shared" si="27"/>
        <v>L</v>
      </c>
      <c r="C607" s="3">
        <v>12812.218999999999</v>
      </c>
      <c r="D607" s="3">
        <v>124.199</v>
      </c>
      <c r="E607" s="3">
        <v>12410.219352017501</v>
      </c>
      <c r="F607" s="3">
        <v>4.3489310741424498</v>
      </c>
      <c r="G607" s="3">
        <f t="shared" si="28"/>
        <v>3.1376270416740346</v>
      </c>
      <c r="H607" s="3">
        <f t="shared" si="29"/>
        <v>3.5015830031984559E-2</v>
      </c>
    </row>
    <row r="608" spans="1:8" x14ac:dyDescent="0.2">
      <c r="A608" t="s">
        <v>214</v>
      </c>
      <c r="B608" t="str">
        <f t="shared" si="27"/>
        <v>L</v>
      </c>
      <c r="C608" s="3">
        <v>10237.916999999999</v>
      </c>
      <c r="D608" s="3">
        <v>15.163</v>
      </c>
      <c r="E608" s="3">
        <v>10096.048397398001</v>
      </c>
      <c r="F608" s="3">
        <v>3.5571291446685702</v>
      </c>
      <c r="G608" s="3">
        <f t="shared" si="28"/>
        <v>1.3857174521145137</v>
      </c>
      <c r="H608" s="3">
        <f t="shared" si="29"/>
        <v>0.23459270227979753</v>
      </c>
    </row>
    <row r="609" spans="1:8" x14ac:dyDescent="0.2">
      <c r="A609" t="s">
        <v>688</v>
      </c>
      <c r="B609" t="str">
        <f t="shared" si="27"/>
        <v>L</v>
      </c>
      <c r="C609" s="3">
        <v>10114.576999999999</v>
      </c>
      <c r="D609" s="3">
        <v>58.823999999999998</v>
      </c>
      <c r="E609" s="3">
        <v>9860.9186723856892</v>
      </c>
      <c r="F609" s="3">
        <v>3.1195728778839098</v>
      </c>
      <c r="G609" s="3">
        <f t="shared" si="28"/>
        <v>2.5078490935835491</v>
      </c>
      <c r="H609" s="3">
        <f t="shared" si="29"/>
        <v>5.3032314665509145E-2</v>
      </c>
    </row>
    <row r="610" spans="1:8" x14ac:dyDescent="0.2">
      <c r="A610" t="s">
        <v>965</v>
      </c>
      <c r="B610" t="str">
        <f t="shared" si="27"/>
        <v>L</v>
      </c>
      <c r="C610" s="3">
        <v>8500.3520000000008</v>
      </c>
      <c r="D610" s="3">
        <v>21.337</v>
      </c>
      <c r="E610" s="3">
        <v>8361.2341049799597</v>
      </c>
      <c r="F610" s="3">
        <v>3.177490234375</v>
      </c>
      <c r="G610" s="3">
        <f t="shared" si="28"/>
        <v>1.6366133428361676</v>
      </c>
      <c r="H610" s="3">
        <f t="shared" si="29"/>
        <v>0.14891925923864649</v>
      </c>
    </row>
    <row r="611" spans="1:8" x14ac:dyDescent="0.2">
      <c r="A611" t="s">
        <v>595</v>
      </c>
      <c r="B611" t="str">
        <f t="shared" si="27"/>
        <v>L</v>
      </c>
      <c r="C611" s="3">
        <v>14065.620999999999</v>
      </c>
      <c r="D611" s="3">
        <v>86.293000000000006</v>
      </c>
      <c r="E611" s="3">
        <v>13746.6432027064</v>
      </c>
      <c r="F611" s="3">
        <v>4.8044967651367099</v>
      </c>
      <c r="G611" s="3">
        <f t="shared" si="28"/>
        <v>2.267783251756883</v>
      </c>
      <c r="H611" s="3">
        <f t="shared" si="29"/>
        <v>5.5676552734714398E-2</v>
      </c>
    </row>
    <row r="612" spans="1:8" x14ac:dyDescent="0.2">
      <c r="A612" t="s">
        <v>66</v>
      </c>
      <c r="B612" t="str">
        <f t="shared" si="27"/>
        <v>L</v>
      </c>
      <c r="C612" s="3">
        <v>7828.933</v>
      </c>
      <c r="D612" s="3">
        <v>31.256</v>
      </c>
      <c r="E612" s="3">
        <v>7583.9521980846803</v>
      </c>
      <c r="F612" s="3">
        <v>2.7472789287567099</v>
      </c>
      <c r="G612" s="3">
        <f t="shared" si="28"/>
        <v>3.1291722884244852</v>
      </c>
      <c r="H612" s="3">
        <f t="shared" si="29"/>
        <v>8.7896049678676411E-2</v>
      </c>
    </row>
    <row r="613" spans="1:8" x14ac:dyDescent="0.2">
      <c r="A613" t="s">
        <v>741</v>
      </c>
      <c r="B613" t="str">
        <f t="shared" si="27"/>
        <v>L</v>
      </c>
      <c r="C613" s="3">
        <v>10425.031999999999</v>
      </c>
      <c r="D613" s="3">
        <v>58.594999999999999</v>
      </c>
      <c r="E613" s="3">
        <v>10202.7850915212</v>
      </c>
      <c r="F613" s="3">
        <v>3.8101987838745099</v>
      </c>
      <c r="G613" s="3">
        <f t="shared" si="28"/>
        <v>2.1318582856992578</v>
      </c>
      <c r="H613" s="3">
        <f t="shared" si="29"/>
        <v>6.5026005356677366E-2</v>
      </c>
    </row>
    <row r="614" spans="1:8" x14ac:dyDescent="0.2">
      <c r="A614" t="s">
        <v>51</v>
      </c>
      <c r="B614" t="str">
        <f t="shared" si="27"/>
        <v>L</v>
      </c>
      <c r="C614" s="3">
        <v>9767.3490000000002</v>
      </c>
      <c r="D614" s="3">
        <v>57.313000000000002</v>
      </c>
      <c r="E614" s="3">
        <v>9536.4683974768504</v>
      </c>
      <c r="F614" s="3">
        <v>3.4353680610656698</v>
      </c>
      <c r="G614" s="3">
        <f t="shared" si="28"/>
        <v>2.3638000702457722</v>
      </c>
      <c r="H614" s="3">
        <f t="shared" si="29"/>
        <v>5.9940468324213875E-2</v>
      </c>
    </row>
    <row r="615" spans="1:8" x14ac:dyDescent="0.2">
      <c r="A615" t="s">
        <v>81</v>
      </c>
      <c r="B615" t="str">
        <f t="shared" si="27"/>
        <v>L</v>
      </c>
      <c r="C615" s="3">
        <v>12778.352999999999</v>
      </c>
      <c r="D615" s="3">
        <v>562.505</v>
      </c>
      <c r="E615" s="3">
        <v>12235.8576801619</v>
      </c>
      <c r="F615" s="3">
        <v>4.3961210250854403</v>
      </c>
      <c r="G615" s="3">
        <f t="shared" si="28"/>
        <v>4.2454244286262792</v>
      </c>
      <c r="H615" s="3">
        <f t="shared" si="29"/>
        <v>7.815256797869246E-3</v>
      </c>
    </row>
    <row r="616" spans="1:8" x14ac:dyDescent="0.2">
      <c r="A616" t="s">
        <v>104</v>
      </c>
      <c r="B616" t="str">
        <f t="shared" si="27"/>
        <v>L</v>
      </c>
      <c r="C616" s="3">
        <v>8202.02</v>
      </c>
      <c r="D616" s="3">
        <v>16.378</v>
      </c>
      <c r="E616" s="3">
        <v>7950.9227134809198</v>
      </c>
      <c r="F616" s="3">
        <v>3.5468978881835902</v>
      </c>
      <c r="G616" s="3">
        <f t="shared" si="28"/>
        <v>3.0614078790234673</v>
      </c>
      <c r="H616" s="3">
        <f t="shared" si="29"/>
        <v>0.21656477519743497</v>
      </c>
    </row>
    <row r="617" spans="1:8" x14ac:dyDescent="0.2">
      <c r="A617" t="s">
        <v>235</v>
      </c>
      <c r="B617" t="str">
        <f t="shared" si="27"/>
        <v>L</v>
      </c>
      <c r="C617" s="3">
        <v>14242.643</v>
      </c>
      <c r="D617" s="3">
        <v>71.087000000000003</v>
      </c>
      <c r="E617" s="3">
        <v>13788.577311130201</v>
      </c>
      <c r="F617" s="3">
        <v>4.8267292976379297</v>
      </c>
      <c r="G617" s="3">
        <f t="shared" si="28"/>
        <v>3.1880718267655763</v>
      </c>
      <c r="H617" s="3">
        <f t="shared" si="29"/>
        <v>6.7898902719736795E-2</v>
      </c>
    </row>
    <row r="618" spans="1:8" x14ac:dyDescent="0.2">
      <c r="A618" t="s">
        <v>547</v>
      </c>
      <c r="B618" t="str">
        <f t="shared" si="27"/>
        <v>L</v>
      </c>
      <c r="C618" s="3">
        <v>12725.227000000001</v>
      </c>
      <c r="D618" s="3">
        <v>115.51900000000001</v>
      </c>
      <c r="E618" s="3">
        <v>12297.824310674399</v>
      </c>
      <c r="F618" s="3">
        <v>4.9148380756378103</v>
      </c>
      <c r="G618" s="3">
        <f t="shared" si="28"/>
        <v>3.3587038512208967</v>
      </c>
      <c r="H618" s="3">
        <f t="shared" si="29"/>
        <v>4.2545711749909627E-2</v>
      </c>
    </row>
    <row r="619" spans="1:8" x14ac:dyDescent="0.2">
      <c r="A619" t="s">
        <v>293</v>
      </c>
      <c r="B619" t="str">
        <f t="shared" si="27"/>
        <v>L</v>
      </c>
      <c r="C619" s="3">
        <v>8448.518</v>
      </c>
      <c r="D619" s="3">
        <v>14.602</v>
      </c>
      <c r="E619" s="3">
        <v>8301.1268251590991</v>
      </c>
      <c r="F619" s="3">
        <v>3.4640200138092001</v>
      </c>
      <c r="G619" s="3">
        <f t="shared" si="28"/>
        <v>1.7445802310050227</v>
      </c>
      <c r="H619" s="3">
        <f t="shared" si="29"/>
        <v>0.23722914763794001</v>
      </c>
    </row>
    <row r="620" spans="1:8" x14ac:dyDescent="0.2">
      <c r="A620" t="s">
        <v>482</v>
      </c>
      <c r="B620" t="str">
        <f t="shared" si="27"/>
        <v>L</v>
      </c>
      <c r="C620" s="3">
        <v>9518.5</v>
      </c>
      <c r="D620" s="3">
        <v>51.622999999999998</v>
      </c>
      <c r="E620" s="3">
        <v>9192.3919005863409</v>
      </c>
      <c r="F620" s="3">
        <v>3.0537981986999498</v>
      </c>
      <c r="G620" s="3">
        <f t="shared" si="28"/>
        <v>3.4260450639665825</v>
      </c>
      <c r="H620" s="3">
        <f t="shared" si="29"/>
        <v>5.9155767752744899E-2</v>
      </c>
    </row>
    <row r="621" spans="1:8" x14ac:dyDescent="0.2">
      <c r="A621" t="s">
        <v>381</v>
      </c>
      <c r="B621" t="str">
        <f t="shared" si="27"/>
        <v>L</v>
      </c>
      <c r="C621" s="3">
        <v>13140.674999999999</v>
      </c>
      <c r="D621" s="3">
        <v>95.650999999999996</v>
      </c>
      <c r="E621" s="3">
        <v>12785.5144013053</v>
      </c>
      <c r="F621" s="3">
        <v>5.2160580158233598</v>
      </c>
      <c r="G621" s="3">
        <f t="shared" si="28"/>
        <v>2.7027576490149841</v>
      </c>
      <c r="H621" s="3">
        <f t="shared" si="29"/>
        <v>5.453218487860409E-2</v>
      </c>
    </row>
    <row r="622" spans="1:8" x14ac:dyDescent="0.2">
      <c r="A622" t="s">
        <v>773</v>
      </c>
      <c r="B622" t="str">
        <f t="shared" si="27"/>
        <v>L</v>
      </c>
      <c r="C622" s="3">
        <v>10006.067999999999</v>
      </c>
      <c r="D622" s="3">
        <v>63.511000000000003</v>
      </c>
      <c r="E622" s="3">
        <v>9745.2646773805209</v>
      </c>
      <c r="F622" s="3">
        <v>2.8396420478820801</v>
      </c>
      <c r="G622" s="3">
        <f t="shared" si="28"/>
        <v>2.6064516313448842</v>
      </c>
      <c r="H622" s="3">
        <f t="shared" si="29"/>
        <v>4.4711027190283255E-2</v>
      </c>
    </row>
    <row r="623" spans="1:8" x14ac:dyDescent="0.2">
      <c r="A623" t="s">
        <v>203</v>
      </c>
      <c r="B623" t="str">
        <f t="shared" si="27"/>
        <v>L</v>
      </c>
      <c r="C623" s="3">
        <v>13272.441999999999</v>
      </c>
      <c r="D623" s="3">
        <v>76.902000000000001</v>
      </c>
      <c r="E623" s="3">
        <v>12841.976773722999</v>
      </c>
      <c r="F623" s="3">
        <v>4.8506059646606401</v>
      </c>
      <c r="G623" s="3">
        <f t="shared" si="28"/>
        <v>3.2433008656357258</v>
      </c>
      <c r="H623" s="3">
        <f t="shared" si="29"/>
        <v>6.3075160134465166E-2</v>
      </c>
    </row>
    <row r="624" spans="1:8" x14ac:dyDescent="0.2">
      <c r="A624" t="s">
        <v>815</v>
      </c>
      <c r="B624" t="str">
        <f t="shared" si="27"/>
        <v>L</v>
      </c>
      <c r="C624" s="3">
        <v>8185.4949999999999</v>
      </c>
      <c r="D624" s="3">
        <v>13</v>
      </c>
      <c r="E624" s="3">
        <v>7948.1647443689599</v>
      </c>
      <c r="F624" s="3">
        <v>2.7543380260467498</v>
      </c>
      <c r="G624" s="3">
        <f t="shared" si="28"/>
        <v>2.8994001661602629</v>
      </c>
      <c r="H624" s="3">
        <f t="shared" si="29"/>
        <v>0.21187215584975</v>
      </c>
    </row>
    <row r="625" spans="1:8" x14ac:dyDescent="0.2">
      <c r="A625" t="s">
        <v>420</v>
      </c>
      <c r="B625" t="str">
        <f t="shared" si="27"/>
        <v>L</v>
      </c>
      <c r="C625" s="3">
        <v>9479.6749999999993</v>
      </c>
      <c r="D625" s="3">
        <v>28.847000000000001</v>
      </c>
      <c r="E625" s="3">
        <v>9134.4430859897893</v>
      </c>
      <c r="F625" s="3">
        <v>3.8296227455139098</v>
      </c>
      <c r="G625" s="3">
        <f t="shared" si="28"/>
        <v>3.6418117077875558</v>
      </c>
      <c r="H625" s="3">
        <f t="shared" si="29"/>
        <v>0.13275636099122645</v>
      </c>
    </row>
    <row r="626" spans="1:8" x14ac:dyDescent="0.2">
      <c r="A626" t="s">
        <v>279</v>
      </c>
      <c r="B626" t="str">
        <f t="shared" si="27"/>
        <v>L</v>
      </c>
      <c r="C626" s="3">
        <v>9371.7450000000008</v>
      </c>
      <c r="D626" s="3">
        <v>462.32100000000003</v>
      </c>
      <c r="E626" s="3">
        <v>9044.8125123894297</v>
      </c>
      <c r="F626" s="3">
        <v>3.1871771812438898</v>
      </c>
      <c r="G626" s="3">
        <f t="shared" si="28"/>
        <v>3.4884910719462714</v>
      </c>
      <c r="H626" s="3">
        <f t="shared" si="29"/>
        <v>6.8938620163131016E-3</v>
      </c>
    </row>
    <row r="627" spans="1:8" x14ac:dyDescent="0.2">
      <c r="A627" t="s">
        <v>319</v>
      </c>
      <c r="B627" t="str">
        <f t="shared" si="27"/>
        <v>L</v>
      </c>
      <c r="C627" s="3">
        <v>11804.566999999999</v>
      </c>
      <c r="D627" s="3">
        <v>237.173</v>
      </c>
      <c r="E627" s="3">
        <v>11196.913489627001</v>
      </c>
      <c r="F627" s="3">
        <v>3.7576127052307098</v>
      </c>
      <c r="G627" s="3">
        <f t="shared" si="28"/>
        <v>5.1476137191054825</v>
      </c>
      <c r="H627" s="3">
        <f t="shared" si="29"/>
        <v>1.5843340958838947E-2</v>
      </c>
    </row>
    <row r="628" spans="1:8" x14ac:dyDescent="0.2">
      <c r="A628" t="s">
        <v>685</v>
      </c>
      <c r="B628" t="str">
        <f t="shared" si="27"/>
        <v>L</v>
      </c>
      <c r="C628" s="3">
        <v>7562.7259999999997</v>
      </c>
      <c r="D628" s="3">
        <v>24.350999999999999</v>
      </c>
      <c r="E628" s="3">
        <v>7244.2198774887802</v>
      </c>
      <c r="F628" s="3">
        <v>2.6438841819763099</v>
      </c>
      <c r="G628" s="3">
        <f t="shared" si="28"/>
        <v>4.211525348283403</v>
      </c>
      <c r="H628" s="3">
        <f t="shared" si="29"/>
        <v>0.10857394694165784</v>
      </c>
    </row>
    <row r="629" spans="1:8" x14ac:dyDescent="0.2">
      <c r="A629" t="s">
        <v>754</v>
      </c>
      <c r="B629" t="str">
        <f t="shared" si="27"/>
        <v>L</v>
      </c>
      <c r="C629" s="3">
        <v>12686.387000000001</v>
      </c>
      <c r="D629" s="3">
        <v>102.24299999999999</v>
      </c>
      <c r="E629" s="3">
        <v>12292.0327256337</v>
      </c>
      <c r="F629" s="3">
        <v>4.6180169582366899</v>
      </c>
      <c r="G629" s="3">
        <f t="shared" si="28"/>
        <v>3.1084837185425616</v>
      </c>
      <c r="H629" s="3">
        <f t="shared" si="29"/>
        <v>4.516707215395372E-2</v>
      </c>
    </row>
    <row r="630" spans="1:8" x14ac:dyDescent="0.2">
      <c r="A630" t="s">
        <v>492</v>
      </c>
      <c r="B630" t="str">
        <f t="shared" si="27"/>
        <v>L</v>
      </c>
      <c r="C630" s="3">
        <v>12572.394</v>
      </c>
      <c r="D630" s="3">
        <v>113.666</v>
      </c>
      <c r="E630" s="3">
        <v>12128.702224709899</v>
      </c>
      <c r="F630" s="3">
        <v>4.7378110885620099</v>
      </c>
      <c r="G630" s="3">
        <f t="shared" si="28"/>
        <v>3.5290953758695509</v>
      </c>
      <c r="H630" s="3">
        <f t="shared" si="29"/>
        <v>4.1681866948445535E-2</v>
      </c>
    </row>
    <row r="631" spans="1:8" x14ac:dyDescent="0.2">
      <c r="A631" t="s">
        <v>753</v>
      </c>
      <c r="B631" t="str">
        <f t="shared" si="27"/>
        <v>L</v>
      </c>
      <c r="C631" s="3">
        <v>9633.0239999999994</v>
      </c>
      <c r="D631" s="3">
        <v>28.606000000000002</v>
      </c>
      <c r="E631" s="3">
        <v>9286.31295229629</v>
      </c>
      <c r="F631" s="3">
        <v>3.5050401687621999</v>
      </c>
      <c r="G631" s="3">
        <f t="shared" si="28"/>
        <v>3.5991921924383194</v>
      </c>
      <c r="H631" s="3">
        <f t="shared" si="29"/>
        <v>0.12252814684898972</v>
      </c>
    </row>
    <row r="632" spans="1:8" x14ac:dyDescent="0.2">
      <c r="A632" t="s">
        <v>13</v>
      </c>
      <c r="B632" t="str">
        <f t="shared" si="27"/>
        <v>L</v>
      </c>
      <c r="C632" s="3">
        <v>9750.7829999999994</v>
      </c>
      <c r="D632" s="3">
        <v>49.905000000000001</v>
      </c>
      <c r="E632" s="3">
        <v>9462.7267503304993</v>
      </c>
      <c r="F632" s="3">
        <v>3.3162643909454301</v>
      </c>
      <c r="G632" s="3">
        <f t="shared" si="28"/>
        <v>2.954185829686705</v>
      </c>
      <c r="H632" s="3">
        <f t="shared" si="29"/>
        <v>6.6451545755844707E-2</v>
      </c>
    </row>
    <row r="633" spans="1:8" x14ac:dyDescent="0.2">
      <c r="A633" t="s">
        <v>992</v>
      </c>
      <c r="B633" t="str">
        <f t="shared" si="27"/>
        <v>L</v>
      </c>
      <c r="C633" s="3">
        <v>10391.700999999999</v>
      </c>
      <c r="D633" s="3">
        <v>37.051000000000002</v>
      </c>
      <c r="E633" s="3">
        <v>10223.2679438253</v>
      </c>
      <c r="F633" s="3">
        <v>3.9354381561279199</v>
      </c>
      <c r="G633" s="3">
        <f t="shared" si="28"/>
        <v>1.620842017824601</v>
      </c>
      <c r="H633" s="3">
        <f t="shared" si="29"/>
        <v>0.10621678648694825</v>
      </c>
    </row>
    <row r="634" spans="1:8" x14ac:dyDescent="0.2">
      <c r="A634" t="s">
        <v>215</v>
      </c>
      <c r="B634" t="str">
        <f t="shared" si="27"/>
        <v>L</v>
      </c>
      <c r="C634" s="3">
        <v>9058.1540000000005</v>
      </c>
      <c r="D634" s="3">
        <v>90.183000000000007</v>
      </c>
      <c r="E634" s="3">
        <v>8860.3557204254193</v>
      </c>
      <c r="F634" s="3">
        <v>3.2884149551391602</v>
      </c>
      <c r="G634" s="3">
        <f t="shared" si="28"/>
        <v>2.1836488933018923</v>
      </c>
      <c r="H634" s="3">
        <f t="shared" si="29"/>
        <v>3.6463800884192807E-2</v>
      </c>
    </row>
    <row r="635" spans="1:8" x14ac:dyDescent="0.2">
      <c r="A635" t="s">
        <v>22</v>
      </c>
      <c r="B635" t="str">
        <f t="shared" si="27"/>
        <v>S</v>
      </c>
      <c r="C635" s="3">
        <v>19169.457999999999</v>
      </c>
      <c r="D635" s="3">
        <v>297.404</v>
      </c>
      <c r="E635" s="3">
        <v>18312.4666017706</v>
      </c>
      <c r="F635" s="3">
        <v>5.1446108818054199</v>
      </c>
      <c r="G635" s="3">
        <f t="shared" si="28"/>
        <v>4.4706083929415135</v>
      </c>
      <c r="H635" s="3">
        <f t="shared" si="29"/>
        <v>1.7298391688764844E-2</v>
      </c>
    </row>
    <row r="636" spans="1:8" x14ac:dyDescent="0.2">
      <c r="A636" t="s">
        <v>500</v>
      </c>
      <c r="B636" t="str">
        <f t="shared" si="27"/>
        <v>S</v>
      </c>
      <c r="C636" s="3">
        <v>18809.433000000001</v>
      </c>
      <c r="D636" s="3">
        <v>614.29999999999995</v>
      </c>
      <c r="E636" s="3">
        <v>17874.444719693802</v>
      </c>
      <c r="F636" s="3">
        <v>4.0084640979766801</v>
      </c>
      <c r="G636" s="3">
        <f t="shared" si="28"/>
        <v>4.9708477672144564</v>
      </c>
      <c r="H636" s="3">
        <f t="shared" si="29"/>
        <v>6.5252549210103863E-3</v>
      </c>
    </row>
    <row r="637" spans="1:8" x14ac:dyDescent="0.2">
      <c r="A637" t="s">
        <v>828</v>
      </c>
      <c r="B637" t="str">
        <f t="shared" si="27"/>
        <v>S</v>
      </c>
      <c r="C637" s="3">
        <v>19119.795999999998</v>
      </c>
      <c r="D637" s="3">
        <v>477.22199999999998</v>
      </c>
      <c r="E637" s="3">
        <v>18445.2365541414</v>
      </c>
      <c r="F637" s="3">
        <v>4.7186539173126203</v>
      </c>
      <c r="G637" s="3">
        <f t="shared" si="28"/>
        <v>3.5280682171431033</v>
      </c>
      <c r="H637" s="3">
        <f t="shared" si="29"/>
        <v>9.8877543728340695E-3</v>
      </c>
    </row>
    <row r="638" spans="1:8" x14ac:dyDescent="0.2">
      <c r="A638" t="s">
        <v>433</v>
      </c>
      <c r="B638" t="str">
        <f t="shared" si="27"/>
        <v>S</v>
      </c>
      <c r="C638" s="3">
        <v>20170.291000000001</v>
      </c>
      <c r="D638" s="3">
        <v>111.53100000000001</v>
      </c>
      <c r="E638" s="3">
        <v>19414.043279906102</v>
      </c>
      <c r="F638" s="3">
        <v>5.5583460330963099</v>
      </c>
      <c r="G638" s="3">
        <f t="shared" si="28"/>
        <v>3.7493148715301094</v>
      </c>
      <c r="H638" s="3">
        <f t="shared" si="29"/>
        <v>4.983678110208202E-2</v>
      </c>
    </row>
    <row r="639" spans="1:8" x14ac:dyDescent="0.2">
      <c r="A639" t="s">
        <v>605</v>
      </c>
      <c r="B639" t="str">
        <f t="shared" si="27"/>
        <v>S</v>
      </c>
      <c r="C639" s="3">
        <v>18309.766</v>
      </c>
      <c r="D639" s="3">
        <v>1800.0150000000001</v>
      </c>
      <c r="E639" s="3">
        <v>17678.123480239101</v>
      </c>
      <c r="F639" s="3">
        <v>4.8842680454254097</v>
      </c>
      <c r="G639" s="3">
        <f t="shared" si="28"/>
        <v>3.4497574669217439</v>
      </c>
      <c r="H639" s="3">
        <f t="shared" si="29"/>
        <v>2.7134596352949335E-3</v>
      </c>
    </row>
    <row r="640" spans="1:8" x14ac:dyDescent="0.2">
      <c r="A640" t="s">
        <v>776</v>
      </c>
      <c r="B640" t="str">
        <f t="shared" si="27"/>
        <v>S</v>
      </c>
      <c r="C640" s="3">
        <v>16050.771000000001</v>
      </c>
      <c r="D640" s="3">
        <v>102.514</v>
      </c>
      <c r="E640" s="3">
        <v>15488.380633475301</v>
      </c>
      <c r="F640" s="3">
        <v>4.1596288681030202</v>
      </c>
      <c r="G640" s="3">
        <f t="shared" si="28"/>
        <v>3.5038215081674258</v>
      </c>
      <c r="H640" s="3">
        <f t="shared" si="29"/>
        <v>4.0576202939140216E-2</v>
      </c>
    </row>
    <row r="641" spans="1:8" x14ac:dyDescent="0.2">
      <c r="A641" t="s">
        <v>28</v>
      </c>
      <c r="B641" t="str">
        <f t="shared" si="27"/>
        <v>S</v>
      </c>
      <c r="C641" s="3">
        <v>13618.698</v>
      </c>
      <c r="D641" s="3">
        <v>37.600999999999999</v>
      </c>
      <c r="E641" s="3">
        <v>13186.197535453401</v>
      </c>
      <c r="F641" s="3">
        <v>2.9915578365325901</v>
      </c>
      <c r="G641" s="3">
        <f t="shared" si="28"/>
        <v>3.1757842383067727</v>
      </c>
      <c r="H641" s="3">
        <f t="shared" si="29"/>
        <v>7.9560592445216627E-2</v>
      </c>
    </row>
    <row r="642" spans="1:8" x14ac:dyDescent="0.2">
      <c r="A642" t="s">
        <v>628</v>
      </c>
      <c r="B642" t="str">
        <f t="shared" si="27"/>
        <v>S</v>
      </c>
      <c r="C642" s="3">
        <v>13374.471</v>
      </c>
      <c r="D642" s="3">
        <v>39.762</v>
      </c>
      <c r="E642" s="3">
        <v>13053.1380909362</v>
      </c>
      <c r="F642" s="3">
        <v>2.9099912643432599</v>
      </c>
      <c r="G642" s="3">
        <f t="shared" si="28"/>
        <v>2.4025840652972361</v>
      </c>
      <c r="H642" s="3">
        <f t="shared" si="29"/>
        <v>7.3185233749390372E-2</v>
      </c>
    </row>
    <row r="643" spans="1:8" x14ac:dyDescent="0.2">
      <c r="A643" t="s">
        <v>832</v>
      </c>
      <c r="B643" t="str">
        <f t="shared" si="27"/>
        <v>S</v>
      </c>
      <c r="C643" s="3">
        <v>19003.136999999999</v>
      </c>
      <c r="D643" s="3">
        <v>287.09300000000002</v>
      </c>
      <c r="E643" s="3">
        <v>18278.6083258381</v>
      </c>
      <c r="F643" s="3">
        <v>5.8302409648895201</v>
      </c>
      <c r="G643" s="3">
        <f t="shared" si="28"/>
        <v>3.812679317956285</v>
      </c>
      <c r="H643" s="3">
        <f t="shared" si="29"/>
        <v>2.0307847857278023E-2</v>
      </c>
    </row>
    <row r="644" spans="1:8" x14ac:dyDescent="0.2">
      <c r="A644" t="s">
        <v>723</v>
      </c>
      <c r="B644" t="str">
        <f t="shared" ref="B644:B707" si="30">LEFT(A644,1)</f>
        <v>S</v>
      </c>
      <c r="C644" s="3">
        <v>14702.460999999999</v>
      </c>
      <c r="D644" s="3">
        <v>166.02799999999999</v>
      </c>
      <c r="E644" s="3">
        <v>14238.929690950799</v>
      </c>
      <c r="F644" s="3">
        <v>3.4942729473114</v>
      </c>
      <c r="G644" s="3">
        <f t="shared" ref="G644:G707" si="31">(C644-E644)*100/C644</f>
        <v>3.152746394288684</v>
      </c>
      <c r="H644" s="3">
        <f t="shared" ref="H644:H707" si="32">F644/D644</f>
        <v>2.1046287055866482E-2</v>
      </c>
    </row>
    <row r="645" spans="1:8" x14ac:dyDescent="0.2">
      <c r="A645" t="s">
        <v>551</v>
      </c>
      <c r="B645" t="str">
        <f t="shared" si="30"/>
        <v>S</v>
      </c>
      <c r="C645" s="3">
        <v>13370.44</v>
      </c>
      <c r="D645" s="3">
        <v>40.563000000000002</v>
      </c>
      <c r="E645" s="3">
        <v>12921.802062024501</v>
      </c>
      <c r="F645" s="3">
        <v>2.8347299098968501</v>
      </c>
      <c r="G645" s="3">
        <f t="shared" si="31"/>
        <v>3.3554463276862978</v>
      </c>
      <c r="H645" s="3">
        <f t="shared" si="32"/>
        <v>6.9884621697035479E-2</v>
      </c>
    </row>
    <row r="646" spans="1:8" x14ac:dyDescent="0.2">
      <c r="A646" t="s">
        <v>352</v>
      </c>
      <c r="B646" t="str">
        <f t="shared" si="30"/>
        <v>S</v>
      </c>
      <c r="C646" s="3">
        <v>19264.435000000001</v>
      </c>
      <c r="D646" s="3">
        <v>167.81700000000001</v>
      </c>
      <c r="E646" s="3">
        <v>18491.5675306048</v>
      </c>
      <c r="F646" s="3">
        <v>6.8900258541107098</v>
      </c>
      <c r="G646" s="3">
        <f t="shared" si="31"/>
        <v>4.0118875502717914</v>
      </c>
      <c r="H646" s="3">
        <f t="shared" si="32"/>
        <v>4.1056781220679128E-2</v>
      </c>
    </row>
    <row r="647" spans="1:8" x14ac:dyDescent="0.2">
      <c r="A647" t="s">
        <v>174</v>
      </c>
      <c r="B647" t="str">
        <f t="shared" si="30"/>
        <v>S</v>
      </c>
      <c r="C647" s="3">
        <v>12798.57</v>
      </c>
      <c r="D647" s="3">
        <v>40.738</v>
      </c>
      <c r="E647" s="3">
        <v>12396.0983423857</v>
      </c>
      <c r="F647" s="3">
        <v>3.1246860027313201</v>
      </c>
      <c r="G647" s="3">
        <f t="shared" si="31"/>
        <v>3.1446611427237579</v>
      </c>
      <c r="H647" s="3">
        <f t="shared" si="32"/>
        <v>7.6701998201465962E-2</v>
      </c>
    </row>
    <row r="648" spans="1:8" x14ac:dyDescent="0.2">
      <c r="A648" t="s">
        <v>126</v>
      </c>
      <c r="B648" t="str">
        <f t="shared" si="30"/>
        <v>S</v>
      </c>
      <c r="C648" s="3">
        <v>15060.666999999999</v>
      </c>
      <c r="D648" s="3">
        <v>82.067999999999998</v>
      </c>
      <c r="E648" s="3">
        <v>14548.0594795341</v>
      </c>
      <c r="F648" s="3">
        <v>3.9892909526824898</v>
      </c>
      <c r="G648" s="3">
        <f t="shared" si="31"/>
        <v>3.4036176516345469</v>
      </c>
      <c r="H648" s="3">
        <f t="shared" si="32"/>
        <v>4.8609579284038723E-2</v>
      </c>
    </row>
    <row r="649" spans="1:8" x14ac:dyDescent="0.2">
      <c r="A649" t="s">
        <v>915</v>
      </c>
      <c r="B649" t="str">
        <f t="shared" si="30"/>
        <v>S</v>
      </c>
      <c r="C649" s="3">
        <v>18507.721000000001</v>
      </c>
      <c r="D649" s="3">
        <v>1800.1120000000001</v>
      </c>
      <c r="E649" s="3">
        <v>17555.8616269423</v>
      </c>
      <c r="F649" s="3">
        <v>4.9624068737030003</v>
      </c>
      <c r="G649" s="3">
        <f t="shared" si="31"/>
        <v>5.1430393458908377</v>
      </c>
      <c r="H649" s="3">
        <f t="shared" si="32"/>
        <v>2.7567211782950174E-3</v>
      </c>
    </row>
    <row r="650" spans="1:8" x14ac:dyDescent="0.2">
      <c r="A650" t="s">
        <v>275</v>
      </c>
      <c r="B650" t="str">
        <f t="shared" si="30"/>
        <v>S</v>
      </c>
      <c r="C650" s="3">
        <v>18303.642</v>
      </c>
      <c r="D650" s="3">
        <v>1800.019</v>
      </c>
      <c r="E650" s="3">
        <v>17519.455871608799</v>
      </c>
      <c r="F650" s="3">
        <v>4.7897059917449898</v>
      </c>
      <c r="G650" s="3">
        <f t="shared" si="31"/>
        <v>4.2843174510908835</v>
      </c>
      <c r="H650" s="3">
        <f t="shared" si="32"/>
        <v>2.6609196857060894E-3</v>
      </c>
    </row>
    <row r="651" spans="1:8" x14ac:dyDescent="0.2">
      <c r="A651" t="s">
        <v>301</v>
      </c>
      <c r="B651" t="str">
        <f t="shared" si="30"/>
        <v>S</v>
      </c>
      <c r="C651" s="3">
        <v>19597.760999999999</v>
      </c>
      <c r="D651" s="3">
        <v>126.94199999999999</v>
      </c>
      <c r="E651" s="3">
        <v>18729.073130957098</v>
      </c>
      <c r="F651" s="3">
        <v>5.6348860263824401</v>
      </c>
      <c r="G651" s="3">
        <f t="shared" si="31"/>
        <v>4.4325873197601515</v>
      </c>
      <c r="H651" s="3">
        <f t="shared" si="32"/>
        <v>4.4389453659013096E-2</v>
      </c>
    </row>
    <row r="652" spans="1:8" x14ac:dyDescent="0.2">
      <c r="A652" t="s">
        <v>671</v>
      </c>
      <c r="B652" t="str">
        <f t="shared" si="30"/>
        <v>S</v>
      </c>
      <c r="C652" s="3">
        <v>18839.547999999999</v>
      </c>
      <c r="D652" s="3">
        <v>168.06200000000001</v>
      </c>
      <c r="E652" s="3">
        <v>18167.803629275099</v>
      </c>
      <c r="F652" s="3">
        <v>5.5275549888610804</v>
      </c>
      <c r="G652" s="3">
        <f t="shared" si="31"/>
        <v>3.5656076819088249</v>
      </c>
      <c r="H652" s="3">
        <f t="shared" si="32"/>
        <v>3.2889975061947851E-2</v>
      </c>
    </row>
    <row r="653" spans="1:8" x14ac:dyDescent="0.2">
      <c r="A653" t="s">
        <v>198</v>
      </c>
      <c r="B653" t="str">
        <f t="shared" si="30"/>
        <v>S</v>
      </c>
      <c r="C653" s="3">
        <v>13771.308000000001</v>
      </c>
      <c r="D653" s="3">
        <v>47.895000000000003</v>
      </c>
      <c r="E653" s="3">
        <v>13340.504116456401</v>
      </c>
      <c r="F653" s="3">
        <v>3.1014752388000399</v>
      </c>
      <c r="G653" s="3">
        <f t="shared" si="31"/>
        <v>3.1282713562400897</v>
      </c>
      <c r="H653" s="3">
        <f t="shared" si="32"/>
        <v>6.4755720613843618E-2</v>
      </c>
    </row>
    <row r="654" spans="1:8" x14ac:dyDescent="0.2">
      <c r="A654" t="s">
        <v>377</v>
      </c>
      <c r="B654" t="str">
        <f t="shared" si="30"/>
        <v>S</v>
      </c>
      <c r="C654" s="3">
        <v>15448.659</v>
      </c>
      <c r="D654" s="3">
        <v>58.048000000000002</v>
      </c>
      <c r="E654" s="3">
        <v>14937.401179822</v>
      </c>
      <c r="F654" s="3">
        <v>4.0554788112640301</v>
      </c>
      <c r="G654" s="3">
        <f t="shared" si="31"/>
        <v>3.3093993477233186</v>
      </c>
      <c r="H654" s="3">
        <f t="shared" si="32"/>
        <v>6.9864229797133928E-2</v>
      </c>
    </row>
    <row r="655" spans="1:8" x14ac:dyDescent="0.2">
      <c r="A655" t="s">
        <v>62</v>
      </c>
      <c r="B655" t="str">
        <f t="shared" si="30"/>
        <v>S</v>
      </c>
      <c r="C655" s="3">
        <v>19302.048999999999</v>
      </c>
      <c r="D655" s="3">
        <v>147.18299999999999</v>
      </c>
      <c r="E655" s="3">
        <v>18680.549608553501</v>
      </c>
      <c r="F655" s="3">
        <v>5.4026010036468497</v>
      </c>
      <c r="G655" s="3">
        <f t="shared" si="31"/>
        <v>3.2198622614961638</v>
      </c>
      <c r="H655" s="3">
        <f t="shared" si="32"/>
        <v>3.6706691694331883E-2</v>
      </c>
    </row>
    <row r="656" spans="1:8" x14ac:dyDescent="0.2">
      <c r="A656" t="s">
        <v>376</v>
      </c>
      <c r="B656" t="str">
        <f t="shared" si="30"/>
        <v>S</v>
      </c>
      <c r="C656" s="3">
        <v>18739.438999999998</v>
      </c>
      <c r="D656" s="3">
        <v>1022.009</v>
      </c>
      <c r="E656" s="3">
        <v>17877.7982885692</v>
      </c>
      <c r="F656" s="3">
        <v>5.9907078742980904</v>
      </c>
      <c r="G656" s="3">
        <f t="shared" si="31"/>
        <v>4.5980069703836843</v>
      </c>
      <c r="H656" s="3">
        <f t="shared" si="32"/>
        <v>5.861697768119547E-3</v>
      </c>
    </row>
    <row r="657" spans="1:8" x14ac:dyDescent="0.2">
      <c r="A657" t="s">
        <v>708</v>
      </c>
      <c r="B657" t="str">
        <f t="shared" si="30"/>
        <v>S</v>
      </c>
      <c r="C657" s="3">
        <v>15426.466</v>
      </c>
      <c r="D657" s="3">
        <v>83.43</v>
      </c>
      <c r="E657" s="3">
        <v>14905.100288359999</v>
      </c>
      <c r="F657" s="3">
        <v>3.8937571048736501</v>
      </c>
      <c r="G657" s="3">
        <f t="shared" si="31"/>
        <v>3.3796834066856327</v>
      </c>
      <c r="H657" s="3">
        <f t="shared" si="32"/>
        <v>4.6670946960010187E-2</v>
      </c>
    </row>
    <row r="658" spans="1:8" x14ac:dyDescent="0.2">
      <c r="A658" t="s">
        <v>989</v>
      </c>
      <c r="B658" t="str">
        <f t="shared" si="30"/>
        <v>S</v>
      </c>
      <c r="C658" s="3">
        <v>18444.038</v>
      </c>
      <c r="D658" s="3">
        <v>338.36700000000002</v>
      </c>
      <c r="E658" s="3">
        <v>17483.406537861101</v>
      </c>
      <c r="F658" s="3">
        <v>4.5767712593078604</v>
      </c>
      <c r="G658" s="3">
        <f t="shared" si="31"/>
        <v>5.2083576391400799</v>
      </c>
      <c r="H658" s="3">
        <f t="shared" si="32"/>
        <v>1.352605679427326E-2</v>
      </c>
    </row>
    <row r="659" spans="1:8" x14ac:dyDescent="0.2">
      <c r="A659" t="s">
        <v>695</v>
      </c>
      <c r="B659" t="str">
        <f t="shared" si="30"/>
        <v>S</v>
      </c>
      <c r="C659" s="3">
        <v>18003.981</v>
      </c>
      <c r="D659" s="3">
        <v>1186.5920000000001</v>
      </c>
      <c r="E659" s="3">
        <v>17255.614326736399</v>
      </c>
      <c r="F659" s="3">
        <v>4.1700959205627397</v>
      </c>
      <c r="G659" s="3">
        <f t="shared" si="31"/>
        <v>4.156673311661466</v>
      </c>
      <c r="H659" s="3">
        <f t="shared" si="32"/>
        <v>3.5143469032007119E-3</v>
      </c>
    </row>
    <row r="660" spans="1:8" x14ac:dyDescent="0.2">
      <c r="A660" t="s">
        <v>371</v>
      </c>
      <c r="B660" t="str">
        <f t="shared" si="30"/>
        <v>S</v>
      </c>
      <c r="C660" s="3">
        <v>18477.938999999998</v>
      </c>
      <c r="D660" s="3">
        <v>250.63</v>
      </c>
      <c r="E660" s="3">
        <v>17646.8899506831</v>
      </c>
      <c r="F660" s="3">
        <v>5.0495538711547798</v>
      </c>
      <c r="G660" s="3">
        <f t="shared" si="31"/>
        <v>4.4975202554619225</v>
      </c>
      <c r="H660" s="3">
        <f t="shared" si="32"/>
        <v>2.0147443925925788E-2</v>
      </c>
    </row>
    <row r="661" spans="1:8" x14ac:dyDescent="0.2">
      <c r="A661" t="s">
        <v>177</v>
      </c>
      <c r="B661" t="str">
        <f t="shared" si="30"/>
        <v>S</v>
      </c>
      <c r="C661" s="3">
        <v>12465.308000000001</v>
      </c>
      <c r="D661" s="3">
        <v>44.642000000000003</v>
      </c>
      <c r="E661" s="3">
        <v>12025.4429452317</v>
      </c>
      <c r="F661" s="3">
        <v>3.5542328357696502</v>
      </c>
      <c r="G661" s="3">
        <f t="shared" si="31"/>
        <v>3.5287138895268448</v>
      </c>
      <c r="H661" s="3">
        <f t="shared" si="32"/>
        <v>7.9616344155047938E-2</v>
      </c>
    </row>
    <row r="662" spans="1:8" x14ac:dyDescent="0.2">
      <c r="A662" t="s">
        <v>282</v>
      </c>
      <c r="B662" t="str">
        <f t="shared" si="30"/>
        <v>S</v>
      </c>
      <c r="C662" s="3">
        <v>17867.114000000001</v>
      </c>
      <c r="D662" s="3">
        <v>1800.0170000000001</v>
      </c>
      <c r="E662" s="3">
        <v>17019.819701319801</v>
      </c>
      <c r="F662" s="3">
        <v>4.39965796470642</v>
      </c>
      <c r="G662" s="3">
        <f t="shared" si="31"/>
        <v>4.7422001039462822</v>
      </c>
      <c r="H662" s="3">
        <f t="shared" si="32"/>
        <v>2.4442313404297957E-3</v>
      </c>
    </row>
    <row r="663" spans="1:8" x14ac:dyDescent="0.2">
      <c r="A663" t="s">
        <v>39</v>
      </c>
      <c r="B663" t="str">
        <f t="shared" si="30"/>
        <v>S</v>
      </c>
      <c r="C663" s="3">
        <v>19102.149000000001</v>
      </c>
      <c r="D663" s="3">
        <v>347.38799999999998</v>
      </c>
      <c r="E663" s="3">
        <v>18256.332487836</v>
      </c>
      <c r="F663" s="3">
        <v>5.1828269958495996</v>
      </c>
      <c r="G663" s="3">
        <f t="shared" si="31"/>
        <v>4.427860510165643</v>
      </c>
      <c r="H663" s="3">
        <f t="shared" si="32"/>
        <v>1.4919418620820524E-2</v>
      </c>
    </row>
    <row r="664" spans="1:8" x14ac:dyDescent="0.2">
      <c r="A664" t="s">
        <v>149</v>
      </c>
      <c r="B664" t="str">
        <f t="shared" si="30"/>
        <v>S</v>
      </c>
      <c r="C664" s="3">
        <v>15468.33</v>
      </c>
      <c r="D664" s="3">
        <v>63.481000000000002</v>
      </c>
      <c r="E664" s="3">
        <v>15072.824208263701</v>
      </c>
      <c r="F664" s="3">
        <v>3.9763650894164999</v>
      </c>
      <c r="G664" s="3">
        <f t="shared" si="31"/>
        <v>2.5568745413131166</v>
      </c>
      <c r="H664" s="3">
        <f t="shared" si="32"/>
        <v>6.2638664945676659E-2</v>
      </c>
    </row>
    <row r="665" spans="1:8" x14ac:dyDescent="0.2">
      <c r="A665" t="s">
        <v>416</v>
      </c>
      <c r="B665" t="str">
        <f t="shared" si="30"/>
        <v>S</v>
      </c>
      <c r="C665" s="3">
        <v>12343.657999999999</v>
      </c>
      <c r="D665" s="3">
        <v>55.484000000000002</v>
      </c>
      <c r="E665" s="3">
        <v>11900.461487431799</v>
      </c>
      <c r="F665" s="3">
        <v>2.9642100334167401</v>
      </c>
      <c r="G665" s="3">
        <f t="shared" si="31"/>
        <v>3.5904795204808817</v>
      </c>
      <c r="H665" s="3">
        <f t="shared" si="32"/>
        <v>5.3424591475321533E-2</v>
      </c>
    </row>
    <row r="666" spans="1:8" x14ac:dyDescent="0.2">
      <c r="A666" t="s">
        <v>356</v>
      </c>
      <c r="B666" t="str">
        <f t="shared" si="30"/>
        <v>S</v>
      </c>
      <c r="C666" s="3">
        <v>14084.954</v>
      </c>
      <c r="D666" s="3">
        <v>358.654</v>
      </c>
      <c r="E666" s="3">
        <v>13646.3365210583</v>
      </c>
      <c r="F666" s="3">
        <v>3.7270021438598602</v>
      </c>
      <c r="G666" s="3">
        <f t="shared" si="31"/>
        <v>3.1140852781038548</v>
      </c>
      <c r="H666" s="3">
        <f t="shared" si="32"/>
        <v>1.0391636908719436E-2</v>
      </c>
    </row>
    <row r="667" spans="1:8" x14ac:dyDescent="0.2">
      <c r="A667" t="s">
        <v>910</v>
      </c>
      <c r="B667" t="str">
        <f t="shared" si="30"/>
        <v>S</v>
      </c>
      <c r="C667" s="3">
        <v>14619.286</v>
      </c>
      <c r="D667" s="3">
        <v>57.104999999999997</v>
      </c>
      <c r="E667" s="3">
        <v>14117.079074617701</v>
      </c>
      <c r="F667" s="3">
        <v>3.9856309890746999</v>
      </c>
      <c r="G667" s="3">
        <f t="shared" si="31"/>
        <v>3.4352356563945685</v>
      </c>
      <c r="H667" s="3">
        <f t="shared" si="32"/>
        <v>6.9794781351452589E-2</v>
      </c>
    </row>
    <row r="668" spans="1:8" x14ac:dyDescent="0.2">
      <c r="A668" t="s">
        <v>250</v>
      </c>
      <c r="B668" t="str">
        <f t="shared" si="30"/>
        <v>S</v>
      </c>
      <c r="C668" s="3">
        <v>15104.137000000001</v>
      </c>
      <c r="D668" s="3">
        <v>82.552999999999997</v>
      </c>
      <c r="E668" s="3">
        <v>14640.9820664454</v>
      </c>
      <c r="F668" s="3">
        <v>4.0274469852447501</v>
      </c>
      <c r="G668" s="3">
        <f t="shared" si="31"/>
        <v>3.0664111001813645</v>
      </c>
      <c r="H668" s="3">
        <f t="shared" si="32"/>
        <v>4.8786197778938986E-2</v>
      </c>
    </row>
    <row r="669" spans="1:8" x14ac:dyDescent="0.2">
      <c r="A669" t="s">
        <v>55</v>
      </c>
      <c r="B669" t="str">
        <f t="shared" si="30"/>
        <v>S</v>
      </c>
      <c r="C669" s="3">
        <v>15505.928</v>
      </c>
      <c r="D669" s="3">
        <v>64.509</v>
      </c>
      <c r="E669" s="3">
        <v>15206.2465266499</v>
      </c>
      <c r="F669" s="3">
        <v>4.4424531459808296</v>
      </c>
      <c r="G669" s="3">
        <f t="shared" si="31"/>
        <v>1.9326897000302055</v>
      </c>
      <c r="H669" s="3">
        <f t="shared" si="32"/>
        <v>6.8865633415195235E-2</v>
      </c>
    </row>
    <row r="670" spans="1:8" x14ac:dyDescent="0.2">
      <c r="A670" t="s">
        <v>816</v>
      </c>
      <c r="B670" t="str">
        <f t="shared" si="30"/>
        <v>S</v>
      </c>
      <c r="C670" s="3">
        <v>12375.839</v>
      </c>
      <c r="D670" s="3">
        <v>45.420999999999999</v>
      </c>
      <c r="E670" s="3">
        <v>12085.711740029499</v>
      </c>
      <c r="F670" s="3">
        <v>3.6867477893829301</v>
      </c>
      <c r="G670" s="3">
        <f t="shared" si="31"/>
        <v>2.3443037677728413</v>
      </c>
      <c r="H670" s="3">
        <f t="shared" si="32"/>
        <v>8.1168353611389674E-2</v>
      </c>
    </row>
    <row r="671" spans="1:8" x14ac:dyDescent="0.2">
      <c r="A671" t="s">
        <v>161</v>
      </c>
      <c r="B671" t="str">
        <f t="shared" si="30"/>
        <v>S</v>
      </c>
      <c r="C671" s="3">
        <v>12685.73</v>
      </c>
      <c r="D671" s="3">
        <v>43.322000000000003</v>
      </c>
      <c r="E671" s="3">
        <v>12272.4789754261</v>
      </c>
      <c r="F671" s="3">
        <v>4.0854451656341499</v>
      </c>
      <c r="G671" s="3">
        <f t="shared" si="31"/>
        <v>3.2576053926254107</v>
      </c>
      <c r="H671" s="3">
        <f t="shared" si="32"/>
        <v>9.4304167989339133E-2</v>
      </c>
    </row>
    <row r="672" spans="1:8" x14ac:dyDescent="0.2">
      <c r="A672" t="s">
        <v>885</v>
      </c>
      <c r="B672" t="str">
        <f t="shared" si="30"/>
        <v>S</v>
      </c>
      <c r="C672" s="3">
        <v>12217.343000000001</v>
      </c>
      <c r="D672" s="3">
        <v>37.115000000000002</v>
      </c>
      <c r="E672" s="3">
        <v>11870.477437773099</v>
      </c>
      <c r="F672" s="3">
        <v>3.68614506721496</v>
      </c>
      <c r="G672" s="3">
        <f t="shared" si="31"/>
        <v>2.8391243679325493</v>
      </c>
      <c r="H672" s="3">
        <f t="shared" si="32"/>
        <v>9.9316854835375445E-2</v>
      </c>
    </row>
    <row r="673" spans="1:8" x14ac:dyDescent="0.2">
      <c r="A673" t="s">
        <v>54</v>
      </c>
      <c r="B673" t="str">
        <f t="shared" si="30"/>
        <v>S</v>
      </c>
      <c r="C673" s="3">
        <v>12595.151</v>
      </c>
      <c r="D673" s="3">
        <v>45.75</v>
      </c>
      <c r="E673" s="3">
        <v>12127.5367837995</v>
      </c>
      <c r="F673" s="3">
        <v>3.5238132476806601</v>
      </c>
      <c r="G673" s="3">
        <f t="shared" si="31"/>
        <v>3.7126527200864832</v>
      </c>
      <c r="H673" s="3">
        <f t="shared" si="32"/>
        <v>7.7023240386462521E-2</v>
      </c>
    </row>
    <row r="674" spans="1:8" x14ac:dyDescent="0.2">
      <c r="A674" t="s">
        <v>284</v>
      </c>
      <c r="B674" t="str">
        <f t="shared" si="30"/>
        <v>S</v>
      </c>
      <c r="C674" s="3">
        <v>14301.359</v>
      </c>
      <c r="D674" s="3">
        <v>126.571</v>
      </c>
      <c r="E674" s="3">
        <v>13933.8193079472</v>
      </c>
      <c r="F674" s="3">
        <v>3.80420589447021</v>
      </c>
      <c r="G674" s="3">
        <f t="shared" si="31"/>
        <v>2.5699634003509741</v>
      </c>
      <c r="H674" s="3">
        <f t="shared" si="32"/>
        <v>3.0055904547409834E-2</v>
      </c>
    </row>
    <row r="675" spans="1:8" x14ac:dyDescent="0.2">
      <c r="A675" t="s">
        <v>443</v>
      </c>
      <c r="B675" t="str">
        <f t="shared" si="30"/>
        <v>S</v>
      </c>
      <c r="C675" s="3">
        <v>18574.97</v>
      </c>
      <c r="D675" s="3">
        <v>472.82799999999997</v>
      </c>
      <c r="E675" s="3">
        <v>18026.9703109154</v>
      </c>
      <c r="F675" s="3">
        <v>4.8851630687713596</v>
      </c>
      <c r="G675" s="3">
        <f t="shared" si="31"/>
        <v>2.9502049752145032</v>
      </c>
      <c r="H675" s="3">
        <f t="shared" si="32"/>
        <v>1.0331797331738729E-2</v>
      </c>
    </row>
    <row r="676" spans="1:8" x14ac:dyDescent="0.2">
      <c r="A676" t="s">
        <v>730</v>
      </c>
      <c r="B676" t="str">
        <f t="shared" si="30"/>
        <v>S</v>
      </c>
      <c r="C676" s="3">
        <v>14515.313</v>
      </c>
      <c r="D676" s="3">
        <v>108.157</v>
      </c>
      <c r="E676" s="3">
        <v>14016.8743396842</v>
      </c>
      <c r="F676" s="3">
        <v>3.8353097438812198</v>
      </c>
      <c r="G676" s="3">
        <f t="shared" si="31"/>
        <v>3.4338815864032695</v>
      </c>
      <c r="H676" s="3">
        <f t="shared" si="32"/>
        <v>3.5460578084462589E-2</v>
      </c>
    </row>
    <row r="677" spans="1:8" x14ac:dyDescent="0.2">
      <c r="A677" t="s">
        <v>811</v>
      </c>
      <c r="B677" t="str">
        <f t="shared" si="30"/>
        <v>S</v>
      </c>
      <c r="C677" s="3">
        <v>17496.705000000002</v>
      </c>
      <c r="D677" s="3">
        <v>1800.011</v>
      </c>
      <c r="E677" s="3">
        <v>16909.621050561502</v>
      </c>
      <c r="F677" s="3">
        <v>5.1226470470428396</v>
      </c>
      <c r="G677" s="3">
        <f t="shared" si="31"/>
        <v>3.3553971987211302</v>
      </c>
      <c r="H677" s="3">
        <f t="shared" si="32"/>
        <v>2.8458976345382553E-3</v>
      </c>
    </row>
    <row r="678" spans="1:8" x14ac:dyDescent="0.2">
      <c r="A678" t="s">
        <v>192</v>
      </c>
      <c r="B678" t="str">
        <f t="shared" si="30"/>
        <v>S</v>
      </c>
      <c r="C678" s="3">
        <v>13824.887000000001</v>
      </c>
      <c r="D678" s="3">
        <v>507.899</v>
      </c>
      <c r="E678" s="3">
        <v>13279.420880727601</v>
      </c>
      <c r="F678" s="3">
        <v>4.0061261653900102</v>
      </c>
      <c r="G678" s="3">
        <f t="shared" si="31"/>
        <v>3.9455376327661824</v>
      </c>
      <c r="H678" s="3">
        <f t="shared" si="32"/>
        <v>7.8876433412745656E-3</v>
      </c>
    </row>
    <row r="679" spans="1:8" x14ac:dyDescent="0.2">
      <c r="A679" t="s">
        <v>884</v>
      </c>
      <c r="B679" t="str">
        <f t="shared" si="30"/>
        <v>S</v>
      </c>
      <c r="C679" s="3">
        <v>14515.276</v>
      </c>
      <c r="D679" s="3">
        <v>66.370999999999995</v>
      </c>
      <c r="E679" s="3">
        <v>14015.476907800001</v>
      </c>
      <c r="F679" s="3">
        <v>4.3331179618835396</v>
      </c>
      <c r="G679" s="3">
        <f t="shared" si="31"/>
        <v>3.4432627543561622</v>
      </c>
      <c r="H679" s="3">
        <f t="shared" si="32"/>
        <v>6.5286314231871451E-2</v>
      </c>
    </row>
    <row r="680" spans="1:8" x14ac:dyDescent="0.2">
      <c r="A680" t="s">
        <v>432</v>
      </c>
      <c r="B680" t="str">
        <f t="shared" si="30"/>
        <v>S</v>
      </c>
      <c r="C680" s="3">
        <v>12264.556</v>
      </c>
      <c r="D680" s="3">
        <v>34.152999999999999</v>
      </c>
      <c r="E680" s="3">
        <v>11936.700107598001</v>
      </c>
      <c r="F680" s="3">
        <v>4.2467231750488201</v>
      </c>
      <c r="G680" s="3">
        <f t="shared" si="31"/>
        <v>2.6731982177096332</v>
      </c>
      <c r="H680" s="3">
        <f t="shared" si="32"/>
        <v>0.12434407446048137</v>
      </c>
    </row>
    <row r="681" spans="1:8" x14ac:dyDescent="0.2">
      <c r="A681" t="s">
        <v>760</v>
      </c>
      <c r="B681" t="str">
        <f t="shared" si="30"/>
        <v>S</v>
      </c>
      <c r="C681" s="3">
        <v>14790.800999999999</v>
      </c>
      <c r="D681" s="3">
        <v>70.388999999999996</v>
      </c>
      <c r="E681" s="3">
        <v>14355.1839714985</v>
      </c>
      <c r="F681" s="3">
        <v>3.9211850166320801</v>
      </c>
      <c r="G681" s="3">
        <f t="shared" si="31"/>
        <v>2.9451888947833158</v>
      </c>
      <c r="H681" s="3">
        <f t="shared" si="32"/>
        <v>5.5707355078663999E-2</v>
      </c>
    </row>
    <row r="682" spans="1:8" x14ac:dyDescent="0.2">
      <c r="A682" t="s">
        <v>955</v>
      </c>
      <c r="B682" t="str">
        <f t="shared" si="30"/>
        <v>S</v>
      </c>
      <c r="C682" s="3">
        <v>18459.195</v>
      </c>
      <c r="D682" s="3">
        <v>406.98399999999998</v>
      </c>
      <c r="E682" s="3">
        <v>17893.617843725999</v>
      </c>
      <c r="F682" s="3">
        <v>4.9667010307312003</v>
      </c>
      <c r="G682" s="3">
        <f t="shared" si="31"/>
        <v>3.0639318576676882</v>
      </c>
      <c r="H682" s="3">
        <f t="shared" si="32"/>
        <v>1.2203676387109078E-2</v>
      </c>
    </row>
    <row r="683" spans="1:8" x14ac:dyDescent="0.2">
      <c r="A683" t="s">
        <v>586</v>
      </c>
      <c r="B683" t="str">
        <f t="shared" si="30"/>
        <v>S</v>
      </c>
      <c r="C683" s="3">
        <v>12816.401</v>
      </c>
      <c r="D683" s="3">
        <v>41.122999999999998</v>
      </c>
      <c r="E683" s="3">
        <v>12561.034656494299</v>
      </c>
      <c r="F683" s="3">
        <v>3.9263551235198899</v>
      </c>
      <c r="G683" s="3">
        <f t="shared" si="31"/>
        <v>1.9924965168123296</v>
      </c>
      <c r="H683" s="3">
        <f t="shared" si="32"/>
        <v>9.5478324137827739E-2</v>
      </c>
    </row>
    <row r="684" spans="1:8" x14ac:dyDescent="0.2">
      <c r="A684" t="s">
        <v>218</v>
      </c>
      <c r="B684" t="str">
        <f t="shared" si="30"/>
        <v>S</v>
      </c>
      <c r="C684" s="3">
        <v>15417.9</v>
      </c>
      <c r="D684" s="3">
        <v>62.112000000000002</v>
      </c>
      <c r="E684" s="3">
        <v>15041.8043979961</v>
      </c>
      <c r="F684" s="3">
        <v>4.86755299568176</v>
      </c>
      <c r="G684" s="3">
        <f t="shared" si="31"/>
        <v>2.4393438925138917</v>
      </c>
      <c r="H684" s="3">
        <f t="shared" si="32"/>
        <v>7.8367352454948483E-2</v>
      </c>
    </row>
    <row r="685" spans="1:8" x14ac:dyDescent="0.2">
      <c r="A685" t="s">
        <v>817</v>
      </c>
      <c r="B685" t="str">
        <f t="shared" si="30"/>
        <v>S</v>
      </c>
      <c r="C685" s="3">
        <v>17006.611000000001</v>
      </c>
      <c r="D685" s="3">
        <v>739.37099999999998</v>
      </c>
      <c r="E685" s="3">
        <v>16243.5794654005</v>
      </c>
      <c r="F685" s="3">
        <v>4.56601786613464</v>
      </c>
      <c r="G685" s="3">
        <f t="shared" si="31"/>
        <v>4.4866760026409755</v>
      </c>
      <c r="H685" s="3">
        <f t="shared" si="32"/>
        <v>6.1755436257773704E-3</v>
      </c>
    </row>
    <row r="686" spans="1:8" x14ac:dyDescent="0.2">
      <c r="A686" t="s">
        <v>360</v>
      </c>
      <c r="B686" t="str">
        <f t="shared" si="30"/>
        <v>S</v>
      </c>
      <c r="C686" s="3">
        <v>16773.918000000001</v>
      </c>
      <c r="D686" s="3">
        <v>1800.0150000000001</v>
      </c>
      <c r="E686" s="3">
        <v>16029.2733503745</v>
      </c>
      <c r="F686" s="3">
        <v>4.6676659584045401</v>
      </c>
      <c r="G686" s="3">
        <f t="shared" si="31"/>
        <v>4.4393006429714337</v>
      </c>
      <c r="H686" s="3">
        <f t="shared" si="32"/>
        <v>2.5931261452846448E-3</v>
      </c>
    </row>
    <row r="687" spans="1:8" x14ac:dyDescent="0.2">
      <c r="A687" t="s">
        <v>225</v>
      </c>
      <c r="B687" t="str">
        <f t="shared" si="30"/>
        <v>S</v>
      </c>
      <c r="C687" s="3">
        <v>18144.43</v>
      </c>
      <c r="D687" s="3">
        <v>273.36500000000001</v>
      </c>
      <c r="E687" s="3">
        <v>17508.484129502802</v>
      </c>
      <c r="F687" s="3">
        <v>5.1435389518737704</v>
      </c>
      <c r="G687" s="3">
        <f t="shared" si="31"/>
        <v>3.5049096086082532</v>
      </c>
      <c r="H687" s="3">
        <f t="shared" si="32"/>
        <v>1.8815645572307246E-2</v>
      </c>
    </row>
    <row r="688" spans="1:8" x14ac:dyDescent="0.2">
      <c r="A688" t="s">
        <v>604</v>
      </c>
      <c r="B688" t="str">
        <f t="shared" si="30"/>
        <v>S</v>
      </c>
      <c r="C688" s="3">
        <v>12092.216</v>
      </c>
      <c r="D688" s="3">
        <v>24.321000000000002</v>
      </c>
      <c r="E688" s="3">
        <v>11792.472435004</v>
      </c>
      <c r="F688" s="3">
        <v>4.2884318828582701</v>
      </c>
      <c r="G688" s="3">
        <f t="shared" si="31"/>
        <v>2.4788141809243296</v>
      </c>
      <c r="H688" s="3">
        <f t="shared" si="32"/>
        <v>0.17632629755595042</v>
      </c>
    </row>
    <row r="689" spans="1:8" x14ac:dyDescent="0.2">
      <c r="A689" t="s">
        <v>99</v>
      </c>
      <c r="B689" t="str">
        <f t="shared" si="30"/>
        <v>S</v>
      </c>
      <c r="C689" s="3">
        <v>13225.489</v>
      </c>
      <c r="D689" s="3">
        <v>23.768999999999998</v>
      </c>
      <c r="E689" s="3">
        <v>12912.101649857699</v>
      </c>
      <c r="F689" s="3">
        <v>4.6079812049865696</v>
      </c>
      <c r="G689" s="3">
        <f t="shared" si="31"/>
        <v>2.3695709863151406</v>
      </c>
      <c r="H689" s="3">
        <f t="shared" si="32"/>
        <v>0.1938651691272906</v>
      </c>
    </row>
    <row r="690" spans="1:8" x14ac:dyDescent="0.2">
      <c r="A690" t="s">
        <v>333</v>
      </c>
      <c r="B690" t="str">
        <f t="shared" si="30"/>
        <v>S</v>
      </c>
      <c r="C690" s="3">
        <v>18514.224999999999</v>
      </c>
      <c r="D690" s="3">
        <v>411.51400000000001</v>
      </c>
      <c r="E690" s="3">
        <v>17591.6359537305</v>
      </c>
      <c r="F690" s="3">
        <v>5.9415040016174299</v>
      </c>
      <c r="G690" s="3">
        <f t="shared" si="31"/>
        <v>4.9831361899809412</v>
      </c>
      <c r="H690" s="3">
        <f t="shared" si="32"/>
        <v>1.4438157636477567E-2</v>
      </c>
    </row>
    <row r="691" spans="1:8" x14ac:dyDescent="0.2">
      <c r="A691" t="s">
        <v>260</v>
      </c>
      <c r="B691" t="str">
        <f t="shared" si="30"/>
        <v>S</v>
      </c>
      <c r="C691" s="3">
        <v>15930.977000000001</v>
      </c>
      <c r="D691" s="3">
        <v>62.26</v>
      </c>
      <c r="E691" s="3">
        <v>15694.2633728739</v>
      </c>
      <c r="F691" s="3">
        <v>4.7025411128997803</v>
      </c>
      <c r="G691" s="3">
        <f t="shared" si="31"/>
        <v>1.4858701203705247</v>
      </c>
      <c r="H691" s="3">
        <f t="shared" si="32"/>
        <v>7.5530695677799242E-2</v>
      </c>
    </row>
    <row r="692" spans="1:8" x14ac:dyDescent="0.2">
      <c r="A692" t="s">
        <v>946</v>
      </c>
      <c r="B692" t="str">
        <f t="shared" si="30"/>
        <v>S</v>
      </c>
      <c r="C692" s="3">
        <v>18624.592000000001</v>
      </c>
      <c r="D692" s="3">
        <v>157.273</v>
      </c>
      <c r="E692" s="3">
        <v>18011.573064004198</v>
      </c>
      <c r="F692" s="3">
        <v>5.71425008773803</v>
      </c>
      <c r="G692" s="3">
        <f t="shared" si="31"/>
        <v>3.2914489401743787</v>
      </c>
      <c r="H692" s="3">
        <f t="shared" si="32"/>
        <v>3.6333319055006454E-2</v>
      </c>
    </row>
    <row r="693" spans="1:8" x14ac:dyDescent="0.2">
      <c r="A693" t="s">
        <v>37</v>
      </c>
      <c r="B693" t="str">
        <f t="shared" si="30"/>
        <v>S</v>
      </c>
      <c r="C693" s="3">
        <v>14145.323</v>
      </c>
      <c r="D693" s="3">
        <v>56.826000000000001</v>
      </c>
      <c r="E693" s="3">
        <v>13716.553198846999</v>
      </c>
      <c r="F693" s="3">
        <v>4.8865249156951904</v>
      </c>
      <c r="G693" s="3">
        <f t="shared" si="31"/>
        <v>3.0311771682626194</v>
      </c>
      <c r="H693" s="3">
        <f t="shared" si="32"/>
        <v>8.5991006153788588E-2</v>
      </c>
    </row>
    <row r="694" spans="1:8" x14ac:dyDescent="0.2">
      <c r="A694" t="s">
        <v>792</v>
      </c>
      <c r="B694" t="str">
        <f t="shared" si="30"/>
        <v>S</v>
      </c>
      <c r="C694" s="3">
        <v>17182.189999999999</v>
      </c>
      <c r="D694" s="3">
        <v>886.73699999999997</v>
      </c>
      <c r="E694" s="3">
        <v>16521.931837408101</v>
      </c>
      <c r="F694" s="3">
        <v>4.8660893440246502</v>
      </c>
      <c r="G694" s="3">
        <f t="shared" si="31"/>
        <v>3.8426892182655266</v>
      </c>
      <c r="H694" s="3">
        <f t="shared" si="32"/>
        <v>5.4876353913557805E-3</v>
      </c>
    </row>
    <row r="695" spans="1:8" x14ac:dyDescent="0.2">
      <c r="A695" t="s">
        <v>273</v>
      </c>
      <c r="B695" t="str">
        <f t="shared" si="30"/>
        <v>S</v>
      </c>
      <c r="C695" s="3">
        <v>17362.227999999999</v>
      </c>
      <c r="D695" s="3">
        <v>1800.0139999999999</v>
      </c>
      <c r="E695" s="3">
        <v>16604.880220477</v>
      </c>
      <c r="F695" s="3">
        <v>4.7841410636901802</v>
      </c>
      <c r="G695" s="3">
        <f t="shared" si="31"/>
        <v>4.3620425876390936</v>
      </c>
      <c r="H695" s="3">
        <f t="shared" si="32"/>
        <v>2.6578354744408545E-3</v>
      </c>
    </row>
    <row r="696" spans="1:8" x14ac:dyDescent="0.2">
      <c r="A696" t="s">
        <v>545</v>
      </c>
      <c r="B696" t="str">
        <f t="shared" si="30"/>
        <v>S</v>
      </c>
      <c r="C696" s="3">
        <v>12299.888999999999</v>
      </c>
      <c r="D696" s="3">
        <v>9.3379999999999992</v>
      </c>
      <c r="E696" s="3">
        <v>11897.522466496401</v>
      </c>
      <c r="F696" s="3">
        <v>4.3182108402252197</v>
      </c>
      <c r="G696" s="3">
        <f t="shared" si="31"/>
        <v>3.2713021516177787</v>
      </c>
      <c r="H696" s="3">
        <f t="shared" si="32"/>
        <v>0.46243423005196188</v>
      </c>
    </row>
    <row r="697" spans="1:8" x14ac:dyDescent="0.2">
      <c r="A697" t="s">
        <v>851</v>
      </c>
      <c r="B697" t="str">
        <f t="shared" si="30"/>
        <v>S</v>
      </c>
      <c r="C697" s="3">
        <v>12394.007</v>
      </c>
      <c r="D697" s="3">
        <v>21.808</v>
      </c>
      <c r="E697" s="3">
        <v>12072.543024954901</v>
      </c>
      <c r="F697" s="3">
        <v>4.4105410575866699</v>
      </c>
      <c r="G697" s="3">
        <f t="shared" si="31"/>
        <v>2.5937049659976696</v>
      </c>
      <c r="H697" s="3">
        <f t="shared" si="32"/>
        <v>0.20224417908963085</v>
      </c>
    </row>
    <row r="698" spans="1:8" x14ac:dyDescent="0.2">
      <c r="A698" t="s">
        <v>142</v>
      </c>
      <c r="B698" t="str">
        <f t="shared" si="30"/>
        <v>S</v>
      </c>
      <c r="C698" s="3">
        <v>14207.388999999999</v>
      </c>
      <c r="D698" s="3">
        <v>72.108999999999995</v>
      </c>
      <c r="E698" s="3">
        <v>13858.816791536099</v>
      </c>
      <c r="F698" s="3">
        <v>4.6014199256896902</v>
      </c>
      <c r="G698" s="3">
        <f t="shared" si="31"/>
        <v>2.4534572007840434</v>
      </c>
      <c r="H698" s="3">
        <f t="shared" si="32"/>
        <v>6.3812005792476534E-2</v>
      </c>
    </row>
    <row r="699" spans="1:8" x14ac:dyDescent="0.2">
      <c r="A699" t="s">
        <v>669</v>
      </c>
      <c r="B699" t="str">
        <f t="shared" si="30"/>
        <v>S</v>
      </c>
      <c r="C699" s="3">
        <v>15030.491</v>
      </c>
      <c r="D699" s="3">
        <v>79.828999999999994</v>
      </c>
      <c r="E699" s="3">
        <v>14655.4736497053</v>
      </c>
      <c r="F699" s="3">
        <v>4.5280730724334699</v>
      </c>
      <c r="G699" s="3">
        <f t="shared" si="31"/>
        <v>2.4950439097079395</v>
      </c>
      <c r="H699" s="3">
        <f t="shared" si="32"/>
        <v>5.6722157016040164E-2</v>
      </c>
    </row>
    <row r="700" spans="1:8" x14ac:dyDescent="0.2">
      <c r="A700" t="s">
        <v>354</v>
      </c>
      <c r="B700" t="str">
        <f t="shared" si="30"/>
        <v>S</v>
      </c>
      <c r="C700" s="3">
        <v>14373.474</v>
      </c>
      <c r="D700" s="3">
        <v>55.908000000000001</v>
      </c>
      <c r="E700" s="3">
        <v>14056.1825440387</v>
      </c>
      <c r="F700" s="3">
        <v>4.9445922374725297</v>
      </c>
      <c r="G700" s="3">
        <f t="shared" si="31"/>
        <v>2.2074792493540532</v>
      </c>
      <c r="H700" s="3">
        <f t="shared" si="32"/>
        <v>8.8441586847544704E-2</v>
      </c>
    </row>
    <row r="701" spans="1:8" x14ac:dyDescent="0.2">
      <c r="A701" t="s">
        <v>49</v>
      </c>
      <c r="B701" t="str">
        <f t="shared" si="30"/>
        <v>S</v>
      </c>
      <c r="C701" s="3">
        <v>18288.429</v>
      </c>
      <c r="D701" s="3">
        <v>1286.443</v>
      </c>
      <c r="E701" s="3">
        <v>17564.2017459823</v>
      </c>
      <c r="F701" s="3">
        <v>5.9526448249816797</v>
      </c>
      <c r="G701" s="3">
        <f t="shared" si="31"/>
        <v>3.9600298856599441</v>
      </c>
      <c r="H701" s="3">
        <f t="shared" si="32"/>
        <v>4.6272122627910289E-3</v>
      </c>
    </row>
    <row r="702" spans="1:8" x14ac:dyDescent="0.2">
      <c r="A702" t="s">
        <v>562</v>
      </c>
      <c r="B702" t="str">
        <f t="shared" si="30"/>
        <v>S</v>
      </c>
      <c r="C702" s="3">
        <v>12024.474</v>
      </c>
      <c r="D702" s="3">
        <v>17.914000000000001</v>
      </c>
      <c r="E702" s="3">
        <v>11766.0342549898</v>
      </c>
      <c r="F702" s="3">
        <v>4.1736371517181396</v>
      </c>
      <c r="G702" s="3">
        <f t="shared" si="31"/>
        <v>2.1492810829829279</v>
      </c>
      <c r="H702" s="3">
        <f t="shared" si="32"/>
        <v>0.23298186623412634</v>
      </c>
    </row>
    <row r="703" spans="1:8" x14ac:dyDescent="0.2">
      <c r="A703" t="s">
        <v>289</v>
      </c>
      <c r="B703" t="str">
        <f t="shared" si="30"/>
        <v>S</v>
      </c>
      <c r="C703" s="3">
        <v>17963.800999999999</v>
      </c>
      <c r="D703" s="3">
        <v>275.70999999999998</v>
      </c>
      <c r="E703" s="3">
        <v>17216.292861763501</v>
      </c>
      <c r="F703" s="3">
        <v>5.2927269935607901</v>
      </c>
      <c r="G703" s="3">
        <f t="shared" si="31"/>
        <v>4.1611913772396987</v>
      </c>
      <c r="H703" s="3">
        <f t="shared" si="32"/>
        <v>1.9196717542203007E-2</v>
      </c>
    </row>
    <row r="704" spans="1:8" x14ac:dyDescent="0.2">
      <c r="A704" t="s">
        <v>975</v>
      </c>
      <c r="B704" t="str">
        <f t="shared" si="30"/>
        <v>S</v>
      </c>
      <c r="C704" s="3">
        <v>14226.433000000001</v>
      </c>
      <c r="D704" s="3">
        <v>66.244</v>
      </c>
      <c r="E704" s="3">
        <v>13791.7191129496</v>
      </c>
      <c r="F704" s="3">
        <v>4.9724559783935502</v>
      </c>
      <c r="G704" s="3">
        <f t="shared" si="31"/>
        <v>3.0556773229832133</v>
      </c>
      <c r="H704" s="3">
        <f t="shared" si="32"/>
        <v>7.5062737431217177E-2</v>
      </c>
    </row>
    <row r="705" spans="1:8" x14ac:dyDescent="0.2">
      <c r="A705" t="s">
        <v>186</v>
      </c>
      <c r="B705" t="str">
        <f t="shared" si="30"/>
        <v>S</v>
      </c>
      <c r="C705" s="3">
        <v>18170.253000000001</v>
      </c>
      <c r="D705" s="3">
        <v>231.28200000000001</v>
      </c>
      <c r="E705" s="3">
        <v>17503.911925049801</v>
      </c>
      <c r="F705" s="3">
        <v>6.2822809219360298</v>
      </c>
      <c r="G705" s="3">
        <f t="shared" si="31"/>
        <v>3.6672085685884506</v>
      </c>
      <c r="H705" s="3">
        <f t="shared" si="32"/>
        <v>2.7162861450247013E-2</v>
      </c>
    </row>
    <row r="706" spans="1:8" x14ac:dyDescent="0.2">
      <c r="A706" t="s">
        <v>593</v>
      </c>
      <c r="B706" t="str">
        <f t="shared" si="30"/>
        <v>S</v>
      </c>
      <c r="C706" s="3">
        <v>11316.45</v>
      </c>
      <c r="D706" s="3">
        <v>5.984</v>
      </c>
      <c r="E706" s="3">
        <v>10986.053263047799</v>
      </c>
      <c r="F706" s="3">
        <v>4.1853671073913503</v>
      </c>
      <c r="G706" s="3">
        <f t="shared" si="31"/>
        <v>2.9196146932315479</v>
      </c>
      <c r="H706" s="3">
        <f t="shared" si="32"/>
        <v>0.69942632142235128</v>
      </c>
    </row>
    <row r="707" spans="1:8" x14ac:dyDescent="0.2">
      <c r="A707" t="s">
        <v>821</v>
      </c>
      <c r="B707" t="str">
        <f t="shared" si="30"/>
        <v>S</v>
      </c>
      <c r="C707" s="3">
        <v>18588.938999999998</v>
      </c>
      <c r="D707" s="3">
        <v>266.77800000000002</v>
      </c>
      <c r="E707" s="3">
        <v>18008.839790312501</v>
      </c>
      <c r="F707" s="3">
        <v>5.6762287616729701</v>
      </c>
      <c r="G707" s="3">
        <f t="shared" si="31"/>
        <v>3.1206687465459861</v>
      </c>
      <c r="H707" s="3">
        <f t="shared" si="32"/>
        <v>2.1276974719328316E-2</v>
      </c>
    </row>
    <row r="708" spans="1:8" x14ac:dyDescent="0.2">
      <c r="A708" t="s">
        <v>226</v>
      </c>
      <c r="B708" t="str">
        <f t="shared" ref="B708:B771" si="33">LEFT(A708,1)</f>
        <v>S</v>
      </c>
      <c r="C708" s="3">
        <v>17807.129000000001</v>
      </c>
      <c r="D708" s="3">
        <v>754.42399999999998</v>
      </c>
      <c r="E708" s="3">
        <v>17294.900803828601</v>
      </c>
      <c r="F708" s="3">
        <v>5.4152200222015301</v>
      </c>
      <c r="G708" s="3">
        <f t="shared" ref="G708:G771" si="34">(C708-E708)*100/C708</f>
        <v>2.8765344271465643</v>
      </c>
      <c r="H708" s="3">
        <f t="shared" ref="H708:H771" si="35">F708/D708</f>
        <v>7.1779530107758107E-3</v>
      </c>
    </row>
    <row r="709" spans="1:8" x14ac:dyDescent="0.2">
      <c r="A709" t="s">
        <v>525</v>
      </c>
      <c r="B709" t="str">
        <f t="shared" si="33"/>
        <v>S</v>
      </c>
      <c r="C709" s="3">
        <v>17038.873</v>
      </c>
      <c r="D709" s="3">
        <v>703.59299999999996</v>
      </c>
      <c r="E709" s="3">
        <v>16355.292921338099</v>
      </c>
      <c r="F709" s="3">
        <v>4.8072948455810502</v>
      </c>
      <c r="G709" s="3">
        <f t="shared" si="34"/>
        <v>4.0118855200217771</v>
      </c>
      <c r="H709" s="3">
        <f t="shared" si="35"/>
        <v>6.8324938502529881E-3</v>
      </c>
    </row>
    <row r="710" spans="1:8" x14ac:dyDescent="0.2">
      <c r="A710" t="s">
        <v>255</v>
      </c>
      <c r="B710" t="str">
        <f t="shared" si="33"/>
        <v>S</v>
      </c>
      <c r="C710" s="3">
        <v>14456.828</v>
      </c>
      <c r="D710" s="3">
        <v>91.186000000000007</v>
      </c>
      <c r="E710" s="3">
        <v>14039.4340372262</v>
      </c>
      <c r="F710" s="3">
        <v>4.5594248771667401</v>
      </c>
      <c r="G710" s="3">
        <f t="shared" si="34"/>
        <v>2.8871752695252377</v>
      </c>
      <c r="H710" s="3">
        <f t="shared" si="35"/>
        <v>5.0001369477405959E-2</v>
      </c>
    </row>
    <row r="711" spans="1:8" x14ac:dyDescent="0.2">
      <c r="A711" t="s">
        <v>732</v>
      </c>
      <c r="B711" t="str">
        <f t="shared" si="33"/>
        <v>S</v>
      </c>
      <c r="C711" s="3">
        <v>12171.494000000001</v>
      </c>
      <c r="D711" s="3">
        <v>4.327</v>
      </c>
      <c r="E711" s="3">
        <v>11932.6592825391</v>
      </c>
      <c r="F711" s="3">
        <v>4.6918630599975497</v>
      </c>
      <c r="G711" s="3">
        <f t="shared" si="34"/>
        <v>1.9622465201141348</v>
      </c>
      <c r="H711" s="3">
        <f t="shared" si="35"/>
        <v>1.0843224081344003</v>
      </c>
    </row>
    <row r="712" spans="1:8" x14ac:dyDescent="0.2">
      <c r="A712" t="s">
        <v>68</v>
      </c>
      <c r="B712" t="str">
        <f t="shared" si="33"/>
        <v>S</v>
      </c>
      <c r="C712" s="3">
        <v>14108.183000000001</v>
      </c>
      <c r="D712" s="3">
        <v>24.225000000000001</v>
      </c>
      <c r="E712" s="3">
        <v>13736.8486638534</v>
      </c>
      <c r="F712" s="3">
        <v>5.8524842262268004</v>
      </c>
      <c r="G712" s="3">
        <f t="shared" si="34"/>
        <v>2.6320493301412471</v>
      </c>
      <c r="H712" s="3">
        <f t="shared" si="35"/>
        <v>0.24158861614971311</v>
      </c>
    </row>
    <row r="713" spans="1:8" x14ac:dyDescent="0.2">
      <c r="A713" t="s">
        <v>976</v>
      </c>
      <c r="B713" t="str">
        <f t="shared" si="33"/>
        <v>S</v>
      </c>
      <c r="C713" s="3">
        <v>14947.777</v>
      </c>
      <c r="D713" s="3">
        <v>26.538</v>
      </c>
      <c r="E713" s="3">
        <v>14599.993401555999</v>
      </c>
      <c r="F713" s="3">
        <v>6.09527587890625</v>
      </c>
      <c r="G713" s="3">
        <f t="shared" si="34"/>
        <v>2.3266576591556105</v>
      </c>
      <c r="H713" s="3">
        <f t="shared" si="35"/>
        <v>0.22968105655687127</v>
      </c>
    </row>
    <row r="714" spans="1:8" x14ac:dyDescent="0.2">
      <c r="A714" t="s">
        <v>947</v>
      </c>
      <c r="B714" t="str">
        <f t="shared" si="33"/>
        <v>S</v>
      </c>
      <c r="C714" s="3">
        <v>13566.641</v>
      </c>
      <c r="D714" s="3">
        <v>32.677999999999997</v>
      </c>
      <c r="E714" s="3">
        <v>13129.386852545</v>
      </c>
      <c r="F714" s="3">
        <v>5.7613732814788801</v>
      </c>
      <c r="G714" s="3">
        <f t="shared" si="34"/>
        <v>3.2230096414801559</v>
      </c>
      <c r="H714" s="3">
        <f t="shared" si="35"/>
        <v>0.1763074019670384</v>
      </c>
    </row>
    <row r="715" spans="1:8" x14ac:dyDescent="0.2">
      <c r="A715" t="s">
        <v>969</v>
      </c>
      <c r="B715" t="str">
        <f t="shared" si="33"/>
        <v>S</v>
      </c>
      <c r="C715" s="3">
        <v>18195.268</v>
      </c>
      <c r="D715" s="3">
        <v>560.37699999999995</v>
      </c>
      <c r="E715" s="3">
        <v>17688.684123759002</v>
      </c>
      <c r="F715" s="3">
        <v>6.1684401035308802</v>
      </c>
      <c r="G715" s="3">
        <f t="shared" si="34"/>
        <v>2.7841517708944905</v>
      </c>
      <c r="H715" s="3">
        <f t="shared" si="35"/>
        <v>1.1007661098744025E-2</v>
      </c>
    </row>
    <row r="716" spans="1:8" x14ac:dyDescent="0.2">
      <c r="A716" t="s">
        <v>722</v>
      </c>
      <c r="B716" t="str">
        <f t="shared" si="33"/>
        <v>S</v>
      </c>
      <c r="C716" s="3">
        <v>12830.802</v>
      </c>
      <c r="D716" s="3">
        <v>4.59</v>
      </c>
      <c r="E716" s="3">
        <v>12550.901651652999</v>
      </c>
      <c r="F716" s="3">
        <v>4.6172289848327601</v>
      </c>
      <c r="G716" s="3">
        <f t="shared" si="34"/>
        <v>2.1814719636933106</v>
      </c>
      <c r="H716" s="3">
        <f t="shared" si="35"/>
        <v>1.005932240704305</v>
      </c>
    </row>
    <row r="717" spans="1:8" x14ac:dyDescent="0.2">
      <c r="A717" t="s">
        <v>245</v>
      </c>
      <c r="B717" t="str">
        <f t="shared" si="33"/>
        <v>S</v>
      </c>
      <c r="C717" s="3">
        <v>14914.589</v>
      </c>
      <c r="D717" s="3">
        <v>52.648000000000003</v>
      </c>
      <c r="E717" s="3">
        <v>14573.113942068499</v>
      </c>
      <c r="F717" s="3">
        <v>6.2971341609954798</v>
      </c>
      <c r="G717" s="3">
        <f t="shared" si="34"/>
        <v>2.2895371634545243</v>
      </c>
      <c r="H717" s="3">
        <f t="shared" si="35"/>
        <v>0.11960823129075139</v>
      </c>
    </row>
    <row r="718" spans="1:8" x14ac:dyDescent="0.2">
      <c r="A718" t="s">
        <v>76</v>
      </c>
      <c r="B718" t="str">
        <f t="shared" si="33"/>
        <v>S</v>
      </c>
      <c r="C718" s="3">
        <v>11778.344999999999</v>
      </c>
      <c r="D718" s="3">
        <v>3.823</v>
      </c>
      <c r="E718" s="3">
        <v>11538.199291123199</v>
      </c>
      <c r="F718" s="3">
        <v>2.7803242206573402</v>
      </c>
      <c r="G718" s="3">
        <f t="shared" si="34"/>
        <v>2.0388748069172724</v>
      </c>
      <c r="H718" s="3">
        <f t="shared" si="35"/>
        <v>0.72726241712198281</v>
      </c>
    </row>
    <row r="719" spans="1:8" x14ac:dyDescent="0.2">
      <c r="A719" t="s">
        <v>582</v>
      </c>
      <c r="B719" t="str">
        <f t="shared" si="33"/>
        <v>S</v>
      </c>
      <c r="C719" s="3">
        <v>13945.513000000001</v>
      </c>
      <c r="D719" s="3">
        <v>26.074000000000002</v>
      </c>
      <c r="E719" s="3">
        <v>13565.429379703601</v>
      </c>
      <c r="F719" s="3">
        <v>5.9257261753082204</v>
      </c>
      <c r="G719" s="3">
        <f t="shared" si="34"/>
        <v>2.7254904161388693</v>
      </c>
      <c r="H719" s="3">
        <f t="shared" si="35"/>
        <v>0.22726571202378693</v>
      </c>
    </row>
    <row r="720" spans="1:8" x14ac:dyDescent="0.2">
      <c r="A720" t="s">
        <v>747</v>
      </c>
      <c r="B720" t="str">
        <f t="shared" si="33"/>
        <v>S</v>
      </c>
      <c r="C720" s="3">
        <v>17245.330000000002</v>
      </c>
      <c r="D720" s="3">
        <v>1608.2719999999999</v>
      </c>
      <c r="E720" s="3">
        <v>16705.094024883299</v>
      </c>
      <c r="F720" s="3">
        <v>6.0331320762634197</v>
      </c>
      <c r="G720" s="3">
        <f t="shared" si="34"/>
        <v>3.132650840063381</v>
      </c>
      <c r="H720" s="3">
        <f t="shared" si="35"/>
        <v>3.7513132581201564E-3</v>
      </c>
    </row>
    <row r="721" spans="1:8" x14ac:dyDescent="0.2">
      <c r="A721" t="s">
        <v>257</v>
      </c>
      <c r="B721" t="str">
        <f t="shared" si="33"/>
        <v>S</v>
      </c>
      <c r="C721" s="3">
        <v>12086.004000000001</v>
      </c>
      <c r="D721" s="3">
        <v>9.5579999999999998</v>
      </c>
      <c r="E721" s="3">
        <v>11705.580240556101</v>
      </c>
      <c r="F721" s="3">
        <v>1.8560876846313401</v>
      </c>
      <c r="G721" s="3">
        <f t="shared" si="34"/>
        <v>3.1476388676017319</v>
      </c>
      <c r="H721" s="3">
        <f t="shared" si="35"/>
        <v>0.19419205740022391</v>
      </c>
    </row>
    <row r="722" spans="1:8" x14ac:dyDescent="0.2">
      <c r="A722" t="s">
        <v>895</v>
      </c>
      <c r="B722" t="str">
        <f t="shared" si="33"/>
        <v>S</v>
      </c>
      <c r="C722" s="3">
        <v>14283.564</v>
      </c>
      <c r="D722" s="3">
        <v>11.456</v>
      </c>
      <c r="E722" s="3">
        <v>14029.2094245229</v>
      </c>
      <c r="F722" s="3">
        <v>7.1038100719451904</v>
      </c>
      <c r="G722" s="3">
        <f t="shared" si="34"/>
        <v>1.7807500668397627</v>
      </c>
      <c r="H722" s="3">
        <f t="shared" si="35"/>
        <v>0.62009515292817652</v>
      </c>
    </row>
    <row r="723" spans="1:8" x14ac:dyDescent="0.2">
      <c r="A723" t="s">
        <v>95</v>
      </c>
      <c r="B723" t="str">
        <f t="shared" si="33"/>
        <v>S</v>
      </c>
      <c r="C723" s="3">
        <v>18020.28</v>
      </c>
      <c r="D723" s="3">
        <v>348.50299999999999</v>
      </c>
      <c r="E723" s="3">
        <v>17351.546983986798</v>
      </c>
      <c r="F723" s="3">
        <v>7.57911825180053</v>
      </c>
      <c r="G723" s="3">
        <f t="shared" si="34"/>
        <v>3.7110023596370345</v>
      </c>
      <c r="H723" s="3">
        <f t="shared" si="35"/>
        <v>2.1747641345413182E-2</v>
      </c>
    </row>
    <row r="724" spans="1:8" x14ac:dyDescent="0.2">
      <c r="A724" t="s">
        <v>510</v>
      </c>
      <c r="B724" t="str">
        <f t="shared" si="33"/>
        <v>S</v>
      </c>
      <c r="C724" s="3">
        <v>13319.199000000001</v>
      </c>
      <c r="D724" s="3">
        <v>4.9569999999999999</v>
      </c>
      <c r="E724" s="3">
        <v>13086.3313472752</v>
      </c>
      <c r="F724" s="3">
        <v>2.8568320274353001</v>
      </c>
      <c r="G724" s="3">
        <f t="shared" si="34"/>
        <v>1.7483607889994044</v>
      </c>
      <c r="H724" s="3">
        <f t="shared" si="35"/>
        <v>0.57632278140716164</v>
      </c>
    </row>
    <row r="725" spans="1:8" x14ac:dyDescent="0.2">
      <c r="A725" t="s">
        <v>701</v>
      </c>
      <c r="B725" t="str">
        <f t="shared" si="33"/>
        <v>S</v>
      </c>
      <c r="C725" s="3">
        <v>18696.673999999999</v>
      </c>
      <c r="D725" s="3">
        <v>352.64299999999997</v>
      </c>
      <c r="E725" s="3">
        <v>18230.6381523173</v>
      </c>
      <c r="F725" s="3">
        <v>6.5146892070770201</v>
      </c>
      <c r="G725" s="3">
        <f t="shared" si="34"/>
        <v>2.4926136471262144</v>
      </c>
      <c r="H725" s="3">
        <f t="shared" si="35"/>
        <v>1.8473893447699289E-2</v>
      </c>
    </row>
    <row r="726" spans="1:8" x14ac:dyDescent="0.2">
      <c r="A726" t="s">
        <v>553</v>
      </c>
      <c r="B726" t="str">
        <f t="shared" si="33"/>
        <v>S</v>
      </c>
      <c r="C726" s="3">
        <v>12058.912</v>
      </c>
      <c r="D726" s="3">
        <v>6.0780000000000003</v>
      </c>
      <c r="E726" s="3">
        <v>11644.8893023573</v>
      </c>
      <c r="F726" s="3">
        <v>1.8257186412811199</v>
      </c>
      <c r="G726" s="3">
        <f t="shared" si="34"/>
        <v>3.4333337671151445</v>
      </c>
      <c r="H726" s="3">
        <f t="shared" si="35"/>
        <v>0.30038148096102663</v>
      </c>
    </row>
    <row r="727" spans="1:8" x14ac:dyDescent="0.2">
      <c r="A727" t="s">
        <v>125</v>
      </c>
      <c r="B727" t="str">
        <f t="shared" si="33"/>
        <v>S</v>
      </c>
      <c r="C727" s="3">
        <v>14202.046</v>
      </c>
      <c r="D727" s="3">
        <v>14.464</v>
      </c>
      <c r="E727" s="3">
        <v>13804.911057950099</v>
      </c>
      <c r="F727" s="3">
        <v>6.9700362682342503</v>
      </c>
      <c r="G727" s="3">
        <f t="shared" si="34"/>
        <v>2.7963220373311066</v>
      </c>
      <c r="H727" s="3">
        <f t="shared" si="35"/>
        <v>0.48188856942991221</v>
      </c>
    </row>
    <row r="728" spans="1:8" x14ac:dyDescent="0.2">
      <c r="A728" t="s">
        <v>746</v>
      </c>
      <c r="B728" t="str">
        <f t="shared" si="33"/>
        <v>S</v>
      </c>
      <c r="C728" s="3">
        <v>13497.072</v>
      </c>
      <c r="D728" s="3">
        <v>35.450000000000003</v>
      </c>
      <c r="E728" s="3">
        <v>13233.717510242601</v>
      </c>
      <c r="F728" s="3">
        <v>5.8023009300231898</v>
      </c>
      <c r="G728" s="3">
        <f t="shared" si="34"/>
        <v>1.9511971911937587</v>
      </c>
      <c r="H728" s="3">
        <f t="shared" si="35"/>
        <v>0.16367562567061184</v>
      </c>
    </row>
    <row r="729" spans="1:8" x14ac:dyDescent="0.2">
      <c r="A729" t="s">
        <v>546</v>
      </c>
      <c r="B729" t="str">
        <f t="shared" si="33"/>
        <v>S</v>
      </c>
      <c r="C729" s="3">
        <v>16732.328000000001</v>
      </c>
      <c r="D729" s="3">
        <v>953.221</v>
      </c>
      <c r="E729" s="3">
        <v>16183.125445900099</v>
      </c>
      <c r="F729" s="3">
        <v>6.2630059719085596</v>
      </c>
      <c r="G729" s="3">
        <f t="shared" si="34"/>
        <v>3.282284175279746</v>
      </c>
      <c r="H729" s="3">
        <f t="shared" si="35"/>
        <v>6.5703608836865319E-3</v>
      </c>
    </row>
    <row r="730" spans="1:8" x14ac:dyDescent="0.2">
      <c r="A730" t="s">
        <v>337</v>
      </c>
      <c r="B730" t="str">
        <f t="shared" si="33"/>
        <v>S</v>
      </c>
      <c r="C730" s="3">
        <v>17348.991000000002</v>
      </c>
      <c r="D730" s="3">
        <v>1279.653</v>
      </c>
      <c r="E730" s="3">
        <v>16852.9730074734</v>
      </c>
      <c r="F730" s="3">
        <v>6.9400250911712602</v>
      </c>
      <c r="G730" s="3">
        <f t="shared" si="34"/>
        <v>2.8590595990660321</v>
      </c>
      <c r="H730" s="3">
        <f t="shared" si="35"/>
        <v>5.4233648427903973E-3</v>
      </c>
    </row>
    <row r="731" spans="1:8" x14ac:dyDescent="0.2">
      <c r="A731" t="s">
        <v>684</v>
      </c>
      <c r="B731" t="str">
        <f t="shared" si="33"/>
        <v>S</v>
      </c>
      <c r="C731" s="3">
        <v>17936.742999999999</v>
      </c>
      <c r="D731" s="3">
        <v>401.262</v>
      </c>
      <c r="E731" s="3">
        <v>17500.710616428001</v>
      </c>
      <c r="F731" s="3">
        <v>7.2316527366638104</v>
      </c>
      <c r="G731" s="3">
        <f t="shared" si="34"/>
        <v>2.4309451474662787</v>
      </c>
      <c r="H731" s="3">
        <f t="shared" si="35"/>
        <v>1.8022271574840903E-2</v>
      </c>
    </row>
    <row r="732" spans="1:8" x14ac:dyDescent="0.2">
      <c r="A732" t="s">
        <v>650</v>
      </c>
      <c r="B732" t="str">
        <f t="shared" si="33"/>
        <v>S</v>
      </c>
      <c r="C732" s="3">
        <v>11962.892</v>
      </c>
      <c r="D732" s="3">
        <v>6.09</v>
      </c>
      <c r="E732" s="3">
        <v>11584.327783410599</v>
      </c>
      <c r="F732" s="3">
        <v>1.83934497833251</v>
      </c>
      <c r="G732" s="3">
        <f t="shared" si="34"/>
        <v>3.1644874549515327</v>
      </c>
      <c r="H732" s="3">
        <f t="shared" si="35"/>
        <v>0.30202709003817901</v>
      </c>
    </row>
    <row r="733" spans="1:8" x14ac:dyDescent="0.2">
      <c r="A733" t="s">
        <v>487</v>
      </c>
      <c r="B733" t="str">
        <f t="shared" si="33"/>
        <v>S</v>
      </c>
      <c r="C733" s="3">
        <v>17854.13</v>
      </c>
      <c r="D733" s="3">
        <v>358.709</v>
      </c>
      <c r="E733" s="3">
        <v>17404.754475488098</v>
      </c>
      <c r="F733" s="3">
        <v>7.18782186508178</v>
      </c>
      <c r="G733" s="3">
        <f t="shared" si="34"/>
        <v>2.5169275932901951</v>
      </c>
      <c r="H733" s="3">
        <f t="shared" si="35"/>
        <v>2.0038030451094844E-2</v>
      </c>
    </row>
    <row r="734" spans="1:8" x14ac:dyDescent="0.2">
      <c r="A734" t="s">
        <v>679</v>
      </c>
      <c r="B734" t="str">
        <f t="shared" si="33"/>
        <v>S</v>
      </c>
      <c r="C734" s="3">
        <v>12810.463</v>
      </c>
      <c r="D734" s="3">
        <v>5.1520000000000001</v>
      </c>
      <c r="E734" s="3">
        <v>12494.8418556293</v>
      </c>
      <c r="F734" s="3">
        <v>1.8325231075286801</v>
      </c>
      <c r="G734" s="3">
        <f t="shared" si="34"/>
        <v>2.4637762457976717</v>
      </c>
      <c r="H734" s="3">
        <f t="shared" si="35"/>
        <v>0.35569159695820651</v>
      </c>
    </row>
    <row r="735" spans="1:8" x14ac:dyDescent="0.2">
      <c r="A735" t="s">
        <v>8</v>
      </c>
      <c r="B735" t="str">
        <f t="shared" si="33"/>
        <v>S</v>
      </c>
      <c r="C735" s="3">
        <v>11908.695</v>
      </c>
      <c r="D735" s="3">
        <v>3.9049999999999998</v>
      </c>
      <c r="E735" s="3">
        <v>11608.7204201768</v>
      </c>
      <c r="F735" s="3">
        <v>1.91644215583801</v>
      </c>
      <c r="G735" s="3">
        <f t="shared" si="34"/>
        <v>2.5189542584069855</v>
      </c>
      <c r="H735" s="3">
        <f t="shared" si="35"/>
        <v>0.49076623709039952</v>
      </c>
    </row>
    <row r="736" spans="1:8" x14ac:dyDescent="0.2">
      <c r="A736" t="s">
        <v>728</v>
      </c>
      <c r="B736" t="str">
        <f t="shared" si="33"/>
        <v>S</v>
      </c>
      <c r="C736" s="3">
        <v>14620.98</v>
      </c>
      <c r="D736" s="3">
        <v>12.802</v>
      </c>
      <c r="E736" s="3">
        <v>14271.147189416301</v>
      </c>
      <c r="F736" s="3">
        <v>5.97820591926574</v>
      </c>
      <c r="G736" s="3">
        <f t="shared" si="34"/>
        <v>2.3926768970595611</v>
      </c>
      <c r="H736" s="3">
        <f t="shared" si="35"/>
        <v>0.46697437269690206</v>
      </c>
    </row>
    <row r="737" spans="1:8" x14ac:dyDescent="0.2">
      <c r="A737" t="s">
        <v>924</v>
      </c>
      <c r="B737" t="str">
        <f t="shared" si="33"/>
        <v>S</v>
      </c>
      <c r="C737" s="3">
        <v>12319.055</v>
      </c>
      <c r="D737" s="3">
        <v>4</v>
      </c>
      <c r="E737" s="3">
        <v>11944.398812310401</v>
      </c>
      <c r="F737" s="3">
        <v>2.03254199028015</v>
      </c>
      <c r="G737" s="3">
        <f t="shared" si="34"/>
        <v>3.0412737640151732</v>
      </c>
      <c r="H737" s="3">
        <f t="shared" si="35"/>
        <v>0.50813549757003751</v>
      </c>
    </row>
    <row r="738" spans="1:8" x14ac:dyDescent="0.2">
      <c r="A738" t="s">
        <v>766</v>
      </c>
      <c r="B738" t="str">
        <f t="shared" si="33"/>
        <v>S</v>
      </c>
      <c r="C738" s="3">
        <v>13447.592000000001</v>
      </c>
      <c r="D738" s="3">
        <v>7.8479999999999999</v>
      </c>
      <c r="E738" s="3">
        <v>12981.015087706601</v>
      </c>
      <c r="F738" s="3">
        <v>7.0584621429443297</v>
      </c>
      <c r="G738" s="3">
        <f t="shared" si="34"/>
        <v>3.4695944990999115</v>
      </c>
      <c r="H738" s="3">
        <f t="shared" si="35"/>
        <v>0.89939629752093908</v>
      </c>
    </row>
    <row r="739" spans="1:8" x14ac:dyDescent="0.2">
      <c r="A739" t="s">
        <v>207</v>
      </c>
      <c r="B739" t="str">
        <f t="shared" si="33"/>
        <v>S</v>
      </c>
      <c r="C739" s="3">
        <v>16576.056</v>
      </c>
      <c r="D739" s="3">
        <v>277.685</v>
      </c>
      <c r="E739" s="3">
        <v>15927.2895253555</v>
      </c>
      <c r="F739" s="3">
        <v>6.4951639175415004</v>
      </c>
      <c r="G739" s="3">
        <f t="shared" si="34"/>
        <v>3.913877189148617</v>
      </c>
      <c r="H739" s="3">
        <f t="shared" si="35"/>
        <v>2.3390402497583593E-2</v>
      </c>
    </row>
    <row r="740" spans="1:8" x14ac:dyDescent="0.2">
      <c r="A740" t="s">
        <v>223</v>
      </c>
      <c r="B740" t="str">
        <f t="shared" si="33"/>
        <v>S</v>
      </c>
      <c r="C740" s="3">
        <v>14926.388999999999</v>
      </c>
      <c r="D740" s="3">
        <v>13.147</v>
      </c>
      <c r="E740" s="3">
        <v>14686.294886452501</v>
      </c>
      <c r="F740" s="3">
        <v>6.1239261627197203</v>
      </c>
      <c r="G740" s="3">
        <f t="shared" si="34"/>
        <v>1.608521079997973</v>
      </c>
      <c r="H740" s="3">
        <f t="shared" si="35"/>
        <v>0.46580407414008673</v>
      </c>
    </row>
    <row r="741" spans="1:8" x14ac:dyDescent="0.2">
      <c r="A741" t="s">
        <v>801</v>
      </c>
      <c r="B741" t="str">
        <f t="shared" si="33"/>
        <v>S</v>
      </c>
      <c r="C741" s="3">
        <v>17492.261999999999</v>
      </c>
      <c r="D741" s="3">
        <v>832.97299999999996</v>
      </c>
      <c r="E741" s="3">
        <v>17094.731082342099</v>
      </c>
      <c r="F741" s="3">
        <v>8.4394891262054408</v>
      </c>
      <c r="G741" s="3">
        <f t="shared" si="34"/>
        <v>2.2726101270258781</v>
      </c>
      <c r="H741" s="3">
        <f t="shared" si="35"/>
        <v>1.0131767927898553E-2</v>
      </c>
    </row>
    <row r="742" spans="1:8" x14ac:dyDescent="0.2">
      <c r="A742" t="s">
        <v>422</v>
      </c>
      <c r="B742" t="str">
        <f t="shared" si="33"/>
        <v>S</v>
      </c>
      <c r="C742" s="3">
        <v>14112.286</v>
      </c>
      <c r="D742" s="3">
        <v>5.6180000000000003</v>
      </c>
      <c r="E742" s="3">
        <v>13800.8481735765</v>
      </c>
      <c r="F742" s="3">
        <v>4.1223371028900102</v>
      </c>
      <c r="G742" s="3">
        <f t="shared" si="34"/>
        <v>2.206855972331486</v>
      </c>
      <c r="H742" s="3">
        <f t="shared" si="35"/>
        <v>0.73377306922214491</v>
      </c>
    </row>
    <row r="743" spans="1:8" x14ac:dyDescent="0.2">
      <c r="A743" t="s">
        <v>248</v>
      </c>
      <c r="B743" t="str">
        <f t="shared" si="33"/>
        <v>S</v>
      </c>
      <c r="C743" s="3">
        <v>17444.916000000001</v>
      </c>
      <c r="D743" s="3">
        <v>1293.1420000000001</v>
      </c>
      <c r="E743" s="3">
        <v>16992.3402732799</v>
      </c>
      <c r="F743" s="3">
        <v>7.9049701690673801</v>
      </c>
      <c r="G743" s="3">
        <f t="shared" si="34"/>
        <v>2.5943130177302121</v>
      </c>
      <c r="H743" s="3">
        <f t="shared" si="35"/>
        <v>6.1129946819973215E-3</v>
      </c>
    </row>
    <row r="744" spans="1:8" x14ac:dyDescent="0.2">
      <c r="A744" t="s">
        <v>596</v>
      </c>
      <c r="B744" t="str">
        <f t="shared" si="33"/>
        <v>S</v>
      </c>
      <c r="C744" s="3">
        <v>12072.076999999999</v>
      </c>
      <c r="D744" s="3">
        <v>7.6959999999999997</v>
      </c>
      <c r="E744" s="3">
        <v>11751.3218838269</v>
      </c>
      <c r="F744" s="3">
        <v>1.81867599487304</v>
      </c>
      <c r="G744" s="3">
        <f t="shared" si="34"/>
        <v>2.657000250852434</v>
      </c>
      <c r="H744" s="3">
        <f t="shared" si="35"/>
        <v>0.23631444839826404</v>
      </c>
    </row>
    <row r="745" spans="1:8" x14ac:dyDescent="0.2">
      <c r="A745" t="s">
        <v>680</v>
      </c>
      <c r="B745" t="str">
        <f t="shared" si="33"/>
        <v>S</v>
      </c>
      <c r="C745" s="3">
        <v>18058.057000000001</v>
      </c>
      <c r="D745" s="3">
        <v>197.976</v>
      </c>
      <c r="E745" s="3">
        <v>17604.143055456399</v>
      </c>
      <c r="F745" s="3">
        <v>8.1961450576782209</v>
      </c>
      <c r="G745" s="3">
        <f t="shared" si="34"/>
        <v>2.5136366805332448</v>
      </c>
      <c r="H745" s="3">
        <f t="shared" si="35"/>
        <v>4.1399690152736798E-2</v>
      </c>
    </row>
    <row r="746" spans="1:8" x14ac:dyDescent="0.2">
      <c r="A746" t="s">
        <v>610</v>
      </c>
      <c r="B746" t="str">
        <f t="shared" si="33"/>
        <v>S</v>
      </c>
      <c r="C746" s="3">
        <v>13691.914000000001</v>
      </c>
      <c r="D746" s="3">
        <v>7.9119999999999999</v>
      </c>
      <c r="E746" s="3">
        <v>13311.4852658821</v>
      </c>
      <c r="F746" s="3">
        <v>2.29179763793945</v>
      </c>
      <c r="G746" s="3">
        <f t="shared" si="34"/>
        <v>2.7784919925578015</v>
      </c>
      <c r="H746" s="3">
        <f t="shared" si="35"/>
        <v>0.2896609754726302</v>
      </c>
    </row>
    <row r="747" spans="1:8" x14ac:dyDescent="0.2">
      <c r="A747" t="s">
        <v>795</v>
      </c>
      <c r="B747" t="str">
        <f t="shared" si="33"/>
        <v>S</v>
      </c>
      <c r="C747" s="3">
        <v>11849.547</v>
      </c>
      <c r="D747" s="3">
        <v>1.8979999999999999</v>
      </c>
      <c r="E747" s="3">
        <v>11562.1936250459</v>
      </c>
      <c r="F747" s="3">
        <v>1.9928569793701101</v>
      </c>
      <c r="G747" s="3">
        <f t="shared" si="34"/>
        <v>2.4250156985250171</v>
      </c>
      <c r="H747" s="3">
        <f t="shared" si="35"/>
        <v>1.0499773337039568</v>
      </c>
    </row>
    <row r="748" spans="1:8" x14ac:dyDescent="0.2">
      <c r="A748" t="s">
        <v>112</v>
      </c>
      <c r="B748" t="str">
        <f t="shared" si="33"/>
        <v>S</v>
      </c>
      <c r="C748" s="3">
        <v>17021.245999999999</v>
      </c>
      <c r="D748" s="3">
        <v>194.375</v>
      </c>
      <c r="E748" s="3">
        <v>16546.794745927298</v>
      </c>
      <c r="F748" s="3">
        <v>8.3961229324340803</v>
      </c>
      <c r="G748" s="3">
        <f t="shared" si="34"/>
        <v>2.7874061280396334</v>
      </c>
      <c r="H748" s="3">
        <f t="shared" si="35"/>
        <v>4.3195487755287872E-2</v>
      </c>
    </row>
    <row r="749" spans="1:8" x14ac:dyDescent="0.2">
      <c r="A749" t="s">
        <v>587</v>
      </c>
      <c r="B749" t="str">
        <f t="shared" si="33"/>
        <v>S</v>
      </c>
      <c r="C749" s="3">
        <v>11846.147000000001</v>
      </c>
      <c r="D749" s="3">
        <v>6.3940000000000001</v>
      </c>
      <c r="E749" s="3">
        <v>11347.5536788382</v>
      </c>
      <c r="F749" s="3">
        <v>1.71739196777343</v>
      </c>
      <c r="G749" s="3">
        <f t="shared" si="34"/>
        <v>4.2089070915783937</v>
      </c>
      <c r="H749" s="3">
        <f t="shared" si="35"/>
        <v>0.26859430212283858</v>
      </c>
    </row>
    <row r="750" spans="1:8" x14ac:dyDescent="0.2">
      <c r="A750" t="s">
        <v>579</v>
      </c>
      <c r="B750" t="str">
        <f t="shared" si="33"/>
        <v>S</v>
      </c>
      <c r="C750" s="3">
        <v>16081.986999999999</v>
      </c>
      <c r="D750" s="3">
        <v>1800.0150000000001</v>
      </c>
      <c r="E750" s="3">
        <v>15553.2315510915</v>
      </c>
      <c r="F750" s="3">
        <v>8.1724369525909406</v>
      </c>
      <c r="G750" s="3">
        <f t="shared" si="34"/>
        <v>3.2878738734740902</v>
      </c>
      <c r="H750" s="3">
        <f t="shared" si="35"/>
        <v>4.5402049163984414E-3</v>
      </c>
    </row>
    <row r="751" spans="1:8" x14ac:dyDescent="0.2">
      <c r="A751" t="s">
        <v>63</v>
      </c>
      <c r="B751" t="str">
        <f t="shared" si="33"/>
        <v>S</v>
      </c>
      <c r="C751" s="3">
        <v>13761.856</v>
      </c>
      <c r="D751" s="3">
        <v>5.5430000000000001</v>
      </c>
      <c r="E751" s="3">
        <v>13331.1209855574</v>
      </c>
      <c r="F751" s="3">
        <v>2.4912619590759202</v>
      </c>
      <c r="G751" s="3">
        <f t="shared" si="34"/>
        <v>3.1299194995398878</v>
      </c>
      <c r="H751" s="3">
        <f t="shared" si="35"/>
        <v>0.44944289357314093</v>
      </c>
    </row>
    <row r="752" spans="1:8" x14ac:dyDescent="0.2">
      <c r="A752" t="s">
        <v>540</v>
      </c>
      <c r="B752" t="str">
        <f t="shared" si="33"/>
        <v>S</v>
      </c>
      <c r="C752" s="3">
        <v>12980.995000000001</v>
      </c>
      <c r="D752" s="3">
        <v>3.6480000000000001</v>
      </c>
      <c r="E752" s="3">
        <v>12745.4347384955</v>
      </c>
      <c r="F752" s="3">
        <v>1.83766198158264</v>
      </c>
      <c r="G752" s="3">
        <f t="shared" si="34"/>
        <v>1.8146548974443089</v>
      </c>
      <c r="H752" s="3">
        <f t="shared" si="35"/>
        <v>0.50374506074085523</v>
      </c>
    </row>
    <row r="753" spans="1:8" x14ac:dyDescent="0.2">
      <c r="A753" t="s">
        <v>572</v>
      </c>
      <c r="B753" t="str">
        <f t="shared" si="33"/>
        <v>S</v>
      </c>
      <c r="C753" s="3">
        <v>18095.810000000001</v>
      </c>
      <c r="D753" s="3">
        <v>251.923</v>
      </c>
      <c r="E753" s="3">
        <v>17697.974828231199</v>
      </c>
      <c r="F753" s="3">
        <v>9.2871971130371094</v>
      </c>
      <c r="G753" s="3">
        <f t="shared" si="34"/>
        <v>2.1984933073943744</v>
      </c>
      <c r="H753" s="3">
        <f t="shared" si="35"/>
        <v>3.6865221170901859E-2</v>
      </c>
    </row>
    <row r="754" spans="1:8" x14ac:dyDescent="0.2">
      <c r="A754" t="s">
        <v>542</v>
      </c>
      <c r="B754" t="str">
        <f t="shared" si="33"/>
        <v>S</v>
      </c>
      <c r="C754" s="3">
        <v>17968.868999999999</v>
      </c>
      <c r="D754" s="3">
        <v>187.745</v>
      </c>
      <c r="E754" s="3">
        <v>17581.554371747301</v>
      </c>
      <c r="F754" s="3">
        <v>9.2385499477386404</v>
      </c>
      <c r="G754" s="3">
        <f t="shared" si="34"/>
        <v>2.1554758301855155</v>
      </c>
      <c r="H754" s="3">
        <f t="shared" si="35"/>
        <v>4.9207967976450183E-2</v>
      </c>
    </row>
    <row r="755" spans="1:8" x14ac:dyDescent="0.2">
      <c r="A755" t="s">
        <v>925</v>
      </c>
      <c r="B755" t="str">
        <f t="shared" si="33"/>
        <v>S</v>
      </c>
      <c r="C755" s="3">
        <v>17202.169000000002</v>
      </c>
      <c r="D755" s="3">
        <v>133.709</v>
      </c>
      <c r="E755" s="3">
        <v>16748.948361031999</v>
      </c>
      <c r="F755" s="3">
        <v>9.3639569282531703</v>
      </c>
      <c r="G755" s="3">
        <f t="shared" si="34"/>
        <v>2.6346714706035219</v>
      </c>
      <c r="H755" s="3">
        <f t="shared" si="35"/>
        <v>7.0032360785385953E-2</v>
      </c>
    </row>
    <row r="756" spans="1:8" x14ac:dyDescent="0.2">
      <c r="A756" t="s">
        <v>240</v>
      </c>
      <c r="B756" t="str">
        <f t="shared" si="33"/>
        <v>S</v>
      </c>
      <c r="C756" s="3">
        <v>12662.566999999999</v>
      </c>
      <c r="D756" s="3">
        <v>3.069</v>
      </c>
      <c r="E756" s="3">
        <v>12306.7630997494</v>
      </c>
      <c r="F756" s="3">
        <v>2.1416141986846902</v>
      </c>
      <c r="G756" s="3">
        <f t="shared" si="34"/>
        <v>2.8098876021789212</v>
      </c>
      <c r="H756" s="3">
        <f t="shared" si="35"/>
        <v>0.69782150494776485</v>
      </c>
    </row>
    <row r="757" spans="1:8" x14ac:dyDescent="0.2">
      <c r="A757" t="s">
        <v>919</v>
      </c>
      <c r="B757" t="str">
        <f t="shared" si="33"/>
        <v>S</v>
      </c>
      <c r="C757" s="3">
        <v>18024.620999999999</v>
      </c>
      <c r="D757" s="3">
        <v>214.774</v>
      </c>
      <c r="E757" s="3">
        <v>17644.373702821598</v>
      </c>
      <c r="F757" s="3">
        <v>10.2499010562896</v>
      </c>
      <c r="G757" s="3">
        <f t="shared" si="34"/>
        <v>2.1095994039397605</v>
      </c>
      <c r="H757" s="3">
        <f t="shared" si="35"/>
        <v>4.7724124224950877E-2</v>
      </c>
    </row>
    <row r="758" spans="1:8" x14ac:dyDescent="0.2">
      <c r="A758" t="s">
        <v>768</v>
      </c>
      <c r="B758" t="str">
        <f t="shared" si="33"/>
        <v>S</v>
      </c>
      <c r="C758" s="3">
        <v>16730.333999999999</v>
      </c>
      <c r="D758" s="3">
        <v>217.45099999999999</v>
      </c>
      <c r="E758" s="3">
        <v>16274.9146623163</v>
      </c>
      <c r="F758" s="3">
        <v>9.5590019226074201</v>
      </c>
      <c r="G758" s="3">
        <f t="shared" si="34"/>
        <v>2.7221174286400935</v>
      </c>
      <c r="H758" s="3">
        <f t="shared" si="35"/>
        <v>4.3959337609886462E-2</v>
      </c>
    </row>
    <row r="759" spans="1:8" x14ac:dyDescent="0.2">
      <c r="A759" t="s">
        <v>152</v>
      </c>
      <c r="B759" t="str">
        <f t="shared" si="33"/>
        <v>S</v>
      </c>
      <c r="C759" s="3">
        <v>16966.063999999998</v>
      </c>
      <c r="D759" s="3">
        <v>148.74799999999999</v>
      </c>
      <c r="E759" s="3">
        <v>16515.949016970699</v>
      </c>
      <c r="F759" s="3">
        <v>10.6682271957397</v>
      </c>
      <c r="G759" s="3">
        <f t="shared" si="34"/>
        <v>2.6530312689454654</v>
      </c>
      <c r="H759" s="3">
        <f t="shared" si="35"/>
        <v>7.1720138729527122E-2</v>
      </c>
    </row>
    <row r="760" spans="1:8" x14ac:dyDescent="0.2">
      <c r="A760" t="s">
        <v>818</v>
      </c>
      <c r="B760" t="str">
        <f t="shared" si="33"/>
        <v>S</v>
      </c>
      <c r="C760" s="3">
        <v>20540.703000000001</v>
      </c>
      <c r="D760" s="3">
        <v>354.67599999999999</v>
      </c>
      <c r="E760" s="3">
        <v>19516.036177735499</v>
      </c>
      <c r="F760" s="3">
        <v>5.3472158908843896</v>
      </c>
      <c r="G760" s="3">
        <f t="shared" si="34"/>
        <v>4.9884700745855781</v>
      </c>
      <c r="H760" s="3">
        <f t="shared" si="35"/>
        <v>1.5076339788664555E-2</v>
      </c>
    </row>
    <row r="761" spans="1:8" x14ac:dyDescent="0.2">
      <c r="A761" t="s">
        <v>165</v>
      </c>
      <c r="B761" t="str">
        <f t="shared" si="33"/>
        <v>S</v>
      </c>
      <c r="C761" s="3">
        <v>27317.517</v>
      </c>
      <c r="D761" s="3">
        <v>790.274</v>
      </c>
      <c r="E761" s="3">
        <v>25984.0145607739</v>
      </c>
      <c r="F761" s="3">
        <v>9.1588871479034406</v>
      </c>
      <c r="G761" s="3">
        <f t="shared" si="34"/>
        <v>4.8814921181383362</v>
      </c>
      <c r="H761" s="3">
        <f t="shared" si="35"/>
        <v>1.1589508383046185E-2</v>
      </c>
    </row>
    <row r="762" spans="1:8" x14ac:dyDescent="0.2">
      <c r="A762" t="s">
        <v>515</v>
      </c>
      <c r="B762" t="str">
        <f t="shared" si="33"/>
        <v>S</v>
      </c>
      <c r="C762" s="3">
        <v>16698.781999999999</v>
      </c>
      <c r="D762" s="3">
        <v>104.11799999999999</v>
      </c>
      <c r="E762" s="3">
        <v>16049.0240421814</v>
      </c>
      <c r="F762" s="3">
        <v>4.4967679977416903</v>
      </c>
      <c r="G762" s="3">
        <f t="shared" si="34"/>
        <v>3.8910500048362788</v>
      </c>
      <c r="H762" s="3">
        <f t="shared" si="35"/>
        <v>4.3189150749550417E-2</v>
      </c>
    </row>
    <row r="763" spans="1:8" x14ac:dyDescent="0.2">
      <c r="A763" t="s">
        <v>194</v>
      </c>
      <c r="B763" t="str">
        <f t="shared" si="33"/>
        <v>S</v>
      </c>
      <c r="C763" s="3">
        <v>18256.067999999999</v>
      </c>
      <c r="D763" s="3">
        <v>108.23399999999999</v>
      </c>
      <c r="E763" s="3">
        <v>17528.0851714985</v>
      </c>
      <c r="F763" s="3">
        <v>5.5255527496337802</v>
      </c>
      <c r="G763" s="3">
        <f t="shared" si="34"/>
        <v>3.987621148768175</v>
      </c>
      <c r="H763" s="3">
        <f t="shared" si="35"/>
        <v>5.1051912981445575E-2</v>
      </c>
    </row>
    <row r="764" spans="1:8" x14ac:dyDescent="0.2">
      <c r="A764" t="s">
        <v>870</v>
      </c>
      <c r="B764" t="str">
        <f t="shared" si="33"/>
        <v>S</v>
      </c>
      <c r="C764" s="3">
        <v>27892.241000000002</v>
      </c>
      <c r="D764" s="3">
        <v>614.40899999999999</v>
      </c>
      <c r="E764" s="3">
        <v>26889.940596508601</v>
      </c>
      <c r="F764" s="3">
        <v>9.2584700584411603</v>
      </c>
      <c r="G764" s="3">
        <f t="shared" si="34"/>
        <v>3.5934739108679041</v>
      </c>
      <c r="H764" s="3">
        <f t="shared" si="35"/>
        <v>1.5068903708183246E-2</v>
      </c>
    </row>
    <row r="765" spans="1:8" x14ac:dyDescent="0.2">
      <c r="A765" t="s">
        <v>311</v>
      </c>
      <c r="B765" t="str">
        <f t="shared" si="33"/>
        <v>S</v>
      </c>
      <c r="C765" s="3">
        <v>17819.509999999998</v>
      </c>
      <c r="D765" s="3">
        <v>171.995</v>
      </c>
      <c r="E765" s="3">
        <v>17221.3969536738</v>
      </c>
      <c r="F765" s="3">
        <v>5.09425926208496</v>
      </c>
      <c r="G765" s="3">
        <f t="shared" si="34"/>
        <v>3.3565066958979117</v>
      </c>
      <c r="H765" s="3">
        <f t="shared" si="35"/>
        <v>2.9618647414662982E-2</v>
      </c>
    </row>
    <row r="766" spans="1:8" x14ac:dyDescent="0.2">
      <c r="A766" t="s">
        <v>24</v>
      </c>
      <c r="B766" t="str">
        <f t="shared" si="33"/>
        <v>S</v>
      </c>
      <c r="C766" s="3">
        <v>17631.608</v>
      </c>
      <c r="D766" s="3">
        <v>98.412999999999997</v>
      </c>
      <c r="E766" s="3">
        <v>17029.4643872778</v>
      </c>
      <c r="F766" s="3">
        <v>4.3513648509979204</v>
      </c>
      <c r="G766" s="3">
        <f t="shared" si="34"/>
        <v>3.4151372507952789</v>
      </c>
      <c r="H766" s="3">
        <f t="shared" si="35"/>
        <v>4.4215346051821612E-2</v>
      </c>
    </row>
    <row r="767" spans="1:8" x14ac:dyDescent="0.2">
      <c r="A767" t="s">
        <v>430</v>
      </c>
      <c r="B767" t="str">
        <f t="shared" si="33"/>
        <v>S</v>
      </c>
      <c r="C767" s="3">
        <v>21313.738000000001</v>
      </c>
      <c r="D767" s="3">
        <v>172.91200000000001</v>
      </c>
      <c r="E767" s="3">
        <v>20447.2526916403</v>
      </c>
      <c r="F767" s="3">
        <v>5.6219069957733101</v>
      </c>
      <c r="G767" s="3">
        <f t="shared" si="34"/>
        <v>4.0653840652432756</v>
      </c>
      <c r="H767" s="3">
        <f t="shared" si="35"/>
        <v>3.2513110690832965E-2</v>
      </c>
    </row>
    <row r="768" spans="1:8" x14ac:dyDescent="0.2">
      <c r="A768" t="s">
        <v>986</v>
      </c>
      <c r="B768" t="str">
        <f t="shared" si="33"/>
        <v>S</v>
      </c>
      <c r="C768" s="3">
        <v>26921.981</v>
      </c>
      <c r="D768" s="3">
        <v>395.36200000000002</v>
      </c>
      <c r="E768" s="3">
        <v>25558.226613656199</v>
      </c>
      <c r="F768" s="3">
        <v>8.0115127563476491</v>
      </c>
      <c r="G768" s="3">
        <f t="shared" si="34"/>
        <v>5.0655796330284932</v>
      </c>
      <c r="H768" s="3">
        <f t="shared" si="35"/>
        <v>2.026373995565494E-2</v>
      </c>
    </row>
    <row r="769" spans="1:8" x14ac:dyDescent="0.2">
      <c r="A769" t="s">
        <v>959</v>
      </c>
      <c r="B769" t="str">
        <f t="shared" si="33"/>
        <v>S</v>
      </c>
      <c r="C769" s="3">
        <v>20228.295999999998</v>
      </c>
      <c r="D769" s="3">
        <v>279.01299999999998</v>
      </c>
      <c r="E769" s="3">
        <v>19399.8841040306</v>
      </c>
      <c r="F769" s="3">
        <v>6.2938172817230198</v>
      </c>
      <c r="G769" s="3">
        <f t="shared" si="34"/>
        <v>4.0953123089033241</v>
      </c>
      <c r="H769" s="3">
        <f t="shared" si="35"/>
        <v>2.2557433817503199E-2</v>
      </c>
    </row>
    <row r="770" spans="1:8" x14ac:dyDescent="0.2">
      <c r="A770" t="s">
        <v>498</v>
      </c>
      <c r="B770" t="str">
        <f t="shared" si="33"/>
        <v>S</v>
      </c>
      <c r="C770" s="3">
        <v>18634.273000000001</v>
      </c>
      <c r="D770" s="3">
        <v>80.040000000000006</v>
      </c>
      <c r="E770" s="3">
        <v>17924.628317103299</v>
      </c>
      <c r="F770" s="3">
        <v>5.5868427753448398</v>
      </c>
      <c r="G770" s="3">
        <f t="shared" si="34"/>
        <v>3.8082767323238302</v>
      </c>
      <c r="H770" s="3">
        <f t="shared" si="35"/>
        <v>6.980063437462318E-2</v>
      </c>
    </row>
    <row r="771" spans="1:8" x14ac:dyDescent="0.2">
      <c r="A771" t="s">
        <v>302</v>
      </c>
      <c r="B771" t="str">
        <f t="shared" si="33"/>
        <v>S</v>
      </c>
      <c r="C771" s="3">
        <v>27828.364000000001</v>
      </c>
      <c r="D771" s="3">
        <v>297.45</v>
      </c>
      <c r="E771" s="3">
        <v>26752.6823635</v>
      </c>
      <c r="F771" s="3">
        <v>9.8422040939331001</v>
      </c>
      <c r="G771" s="3">
        <f t="shared" si="34"/>
        <v>3.8654145694658921</v>
      </c>
      <c r="H771" s="3">
        <f t="shared" si="35"/>
        <v>3.3088600080460918E-2</v>
      </c>
    </row>
    <row r="772" spans="1:8" x14ac:dyDescent="0.2">
      <c r="A772" t="s">
        <v>77</v>
      </c>
      <c r="B772" t="str">
        <f t="shared" ref="B772:B835" si="36">LEFT(A772,1)</f>
        <v>S</v>
      </c>
      <c r="C772" s="3">
        <v>28026.055</v>
      </c>
      <c r="D772" s="3">
        <v>243.959</v>
      </c>
      <c r="E772" s="3">
        <v>26936.508569890899</v>
      </c>
      <c r="F772" s="3">
        <v>9.8141329288482595</v>
      </c>
      <c r="G772" s="3">
        <f t="shared" ref="G772:G835" si="37">(C772-E772)*100/C772</f>
        <v>3.8876196814325152</v>
      </c>
      <c r="H772" s="3">
        <f t="shared" ref="H772:H835" si="38">F772/D772</f>
        <v>4.0228615992229266E-2</v>
      </c>
    </row>
    <row r="773" spans="1:8" x14ac:dyDescent="0.2">
      <c r="A773" t="s">
        <v>417</v>
      </c>
      <c r="B773" t="str">
        <f t="shared" si="36"/>
        <v>S</v>
      </c>
      <c r="C773" s="3">
        <v>21262.358</v>
      </c>
      <c r="D773" s="3">
        <v>354.19799999999998</v>
      </c>
      <c r="E773" s="3">
        <v>20446.391447292401</v>
      </c>
      <c r="F773" s="3">
        <v>9.0527739524841309</v>
      </c>
      <c r="G773" s="3">
        <f t="shared" si="37"/>
        <v>3.8376108271133402</v>
      </c>
      <c r="H773" s="3">
        <f t="shared" si="38"/>
        <v>2.5558512336275561E-2</v>
      </c>
    </row>
    <row r="774" spans="1:8" x14ac:dyDescent="0.2">
      <c r="A774" t="s">
        <v>347</v>
      </c>
      <c r="B774" t="str">
        <f t="shared" si="36"/>
        <v>S</v>
      </c>
      <c r="C774" s="3">
        <v>20208.748</v>
      </c>
      <c r="D774" s="3">
        <v>1800.0170000000001</v>
      </c>
      <c r="E774" s="3">
        <v>19396.038102878301</v>
      </c>
      <c r="F774" s="3">
        <v>5.8566200733184797</v>
      </c>
      <c r="G774" s="3">
        <f t="shared" si="37"/>
        <v>4.0215747018157595</v>
      </c>
      <c r="H774" s="3">
        <f t="shared" si="38"/>
        <v>3.2536470896210867E-3</v>
      </c>
    </row>
    <row r="775" spans="1:8" x14ac:dyDescent="0.2">
      <c r="A775" t="s">
        <v>537</v>
      </c>
      <c r="B775" t="str">
        <f t="shared" si="36"/>
        <v>S</v>
      </c>
      <c r="C775" s="3">
        <v>26677.422999999999</v>
      </c>
      <c r="D775" s="3">
        <v>681.87099999999998</v>
      </c>
      <c r="E775" s="3">
        <v>25498.113505441801</v>
      </c>
      <c r="F775" s="3">
        <v>7.6284270286559996</v>
      </c>
      <c r="G775" s="3">
        <f t="shared" si="37"/>
        <v>4.4206274892376145</v>
      </c>
      <c r="H775" s="3">
        <f t="shared" si="38"/>
        <v>1.1187492984238954E-2</v>
      </c>
    </row>
    <row r="776" spans="1:8" x14ac:dyDescent="0.2">
      <c r="A776" t="s">
        <v>743</v>
      </c>
      <c r="B776" t="str">
        <f t="shared" si="36"/>
        <v>S</v>
      </c>
      <c r="C776" s="3">
        <v>20631.202000000001</v>
      </c>
      <c r="D776" s="3">
        <v>240.07400000000001</v>
      </c>
      <c r="E776" s="3">
        <v>19915.271762413198</v>
      </c>
      <c r="F776" s="3">
        <v>6.6136441230773899</v>
      </c>
      <c r="G776" s="3">
        <f t="shared" si="37"/>
        <v>3.4701334298738522</v>
      </c>
      <c r="H776" s="3">
        <f t="shared" si="38"/>
        <v>2.7548356436254612E-2</v>
      </c>
    </row>
    <row r="777" spans="1:8" x14ac:dyDescent="0.2">
      <c r="A777" t="s">
        <v>662</v>
      </c>
      <c r="B777" t="str">
        <f t="shared" si="36"/>
        <v>S</v>
      </c>
      <c r="C777" s="3">
        <v>26854.117999999999</v>
      </c>
      <c r="D777" s="3">
        <v>1279.6659999999999</v>
      </c>
      <c r="E777" s="3">
        <v>25500.4434257504</v>
      </c>
      <c r="F777" s="3">
        <v>8.9292929172515798</v>
      </c>
      <c r="G777" s="3">
        <f t="shared" si="37"/>
        <v>5.040845408698952</v>
      </c>
      <c r="H777" s="3">
        <f t="shared" si="38"/>
        <v>6.9778308693452668E-3</v>
      </c>
    </row>
    <row r="778" spans="1:8" x14ac:dyDescent="0.2">
      <c r="A778" t="s">
        <v>705</v>
      </c>
      <c r="B778" t="str">
        <f t="shared" si="36"/>
        <v>S</v>
      </c>
      <c r="C778" s="3">
        <v>26083.275000000001</v>
      </c>
      <c r="D778" s="3">
        <v>1800.019</v>
      </c>
      <c r="E778" s="3">
        <v>24734.105914424101</v>
      </c>
      <c r="F778" s="3">
        <v>8.4333910942077601</v>
      </c>
      <c r="G778" s="3">
        <f t="shared" si="37"/>
        <v>5.1725448034263355</v>
      </c>
      <c r="H778" s="3">
        <f t="shared" si="38"/>
        <v>4.6851678200106554E-3</v>
      </c>
    </row>
    <row r="779" spans="1:8" x14ac:dyDescent="0.2">
      <c r="A779" t="s">
        <v>249</v>
      </c>
      <c r="B779" t="str">
        <f t="shared" si="36"/>
        <v>S</v>
      </c>
      <c r="C779" s="3">
        <v>21122.723000000002</v>
      </c>
      <c r="D779" s="3">
        <v>165.65700000000001</v>
      </c>
      <c r="E779" s="3">
        <v>20284.269012982299</v>
      </c>
      <c r="F779" s="3">
        <v>6.5330638885498002</v>
      </c>
      <c r="G779" s="3">
        <f t="shared" si="37"/>
        <v>3.9694408103429804</v>
      </c>
      <c r="H779" s="3">
        <f t="shared" si="38"/>
        <v>3.9437294461144412E-2</v>
      </c>
    </row>
    <row r="780" spans="1:8" x14ac:dyDescent="0.2">
      <c r="A780" t="s">
        <v>396</v>
      </c>
      <c r="B780" t="str">
        <f t="shared" si="36"/>
        <v>S</v>
      </c>
      <c r="C780" s="3">
        <v>20239.418000000001</v>
      </c>
      <c r="D780" s="3">
        <v>699.56899999999996</v>
      </c>
      <c r="E780" s="3">
        <v>19500.181352965399</v>
      </c>
      <c r="F780" s="3">
        <v>5.7967178821563703</v>
      </c>
      <c r="G780" s="3">
        <f t="shared" si="37"/>
        <v>3.6524600017382038</v>
      </c>
      <c r="H780" s="3">
        <f t="shared" si="38"/>
        <v>8.2861274329714026E-3</v>
      </c>
    </row>
    <row r="781" spans="1:8" x14ac:dyDescent="0.2">
      <c r="A781" t="s">
        <v>566</v>
      </c>
      <c r="B781" t="str">
        <f t="shared" si="36"/>
        <v>S</v>
      </c>
      <c r="C781" s="3">
        <v>18420.607</v>
      </c>
      <c r="D781" s="3">
        <v>61.225999999999999</v>
      </c>
      <c r="E781" s="3">
        <v>17927.0308798591</v>
      </c>
      <c r="F781" s="3">
        <v>5.4526801109313903</v>
      </c>
      <c r="G781" s="3">
        <f t="shared" si="37"/>
        <v>2.6794780440237416</v>
      </c>
      <c r="H781" s="3">
        <f t="shared" si="38"/>
        <v>8.9058245041835016E-2</v>
      </c>
    </row>
    <row r="782" spans="1:8" x14ac:dyDescent="0.2">
      <c r="A782" t="s">
        <v>243</v>
      </c>
      <c r="B782" t="str">
        <f t="shared" si="36"/>
        <v>S</v>
      </c>
      <c r="C782" s="3">
        <v>20591.405999999999</v>
      </c>
      <c r="D782" s="3">
        <v>1357.0229999999999</v>
      </c>
      <c r="E782" s="3">
        <v>19979.5694533067</v>
      </c>
      <c r="F782" s="3">
        <v>5.9251520633697501</v>
      </c>
      <c r="G782" s="3">
        <f t="shared" si="37"/>
        <v>2.9713199122648506</v>
      </c>
      <c r="H782" s="3">
        <f t="shared" si="38"/>
        <v>4.3662871324728842E-3</v>
      </c>
    </row>
    <row r="783" spans="1:8" x14ac:dyDescent="0.2">
      <c r="A783" t="s">
        <v>930</v>
      </c>
      <c r="B783" t="str">
        <f t="shared" si="36"/>
        <v>S</v>
      </c>
      <c r="C783" s="3">
        <v>26923.425999999999</v>
      </c>
      <c r="D783" s="3">
        <v>503.327</v>
      </c>
      <c r="E783" s="3">
        <v>25761.0732566804</v>
      </c>
      <c r="F783" s="3">
        <v>7.5979738235473597</v>
      </c>
      <c r="G783" s="3">
        <f t="shared" si="37"/>
        <v>4.3172542131881713</v>
      </c>
      <c r="H783" s="3">
        <f t="shared" si="38"/>
        <v>1.5095502175618156E-2</v>
      </c>
    </row>
    <row r="784" spans="1:8" x14ac:dyDescent="0.2">
      <c r="A784" t="s">
        <v>4</v>
      </c>
      <c r="B784" t="str">
        <f t="shared" si="36"/>
        <v>S</v>
      </c>
      <c r="C784" s="3">
        <v>25787.666000000001</v>
      </c>
      <c r="D784" s="3">
        <v>582.32500000000005</v>
      </c>
      <c r="E784" s="3">
        <v>24676.723776122799</v>
      </c>
      <c r="F784" s="3">
        <v>7.3089537620544398</v>
      </c>
      <c r="G784" s="3">
        <f t="shared" si="37"/>
        <v>4.3080371208359924</v>
      </c>
      <c r="H784" s="3">
        <f t="shared" si="38"/>
        <v>1.255133089263631E-2</v>
      </c>
    </row>
    <row r="785" spans="1:8" x14ac:dyDescent="0.2">
      <c r="A785" t="s">
        <v>440</v>
      </c>
      <c r="B785" t="str">
        <f t="shared" si="36"/>
        <v>S</v>
      </c>
      <c r="C785" s="3">
        <v>19004.810000000001</v>
      </c>
      <c r="D785" s="3">
        <v>84.531999999999996</v>
      </c>
      <c r="E785" s="3">
        <v>18563.703448876498</v>
      </c>
      <c r="F785" s="3">
        <v>5.41988182067871</v>
      </c>
      <c r="G785" s="3">
        <f t="shared" si="37"/>
        <v>2.3210258409502798</v>
      </c>
      <c r="H785" s="3">
        <f t="shared" si="38"/>
        <v>6.4116332521160155E-2</v>
      </c>
    </row>
    <row r="786" spans="1:8" x14ac:dyDescent="0.2">
      <c r="A786" t="s">
        <v>400</v>
      </c>
      <c r="B786" t="str">
        <f t="shared" si="36"/>
        <v>S</v>
      </c>
      <c r="C786" s="3">
        <v>25784.254000000001</v>
      </c>
      <c r="D786" s="3">
        <v>1800.0170000000001</v>
      </c>
      <c r="E786" s="3">
        <v>24368.249751413299</v>
      </c>
      <c r="F786" s="3">
        <v>7.0217170715331996</v>
      </c>
      <c r="G786" s="3">
        <f t="shared" si="37"/>
        <v>5.4917402248158957</v>
      </c>
      <c r="H786" s="3">
        <f t="shared" si="38"/>
        <v>3.900917086634848E-3</v>
      </c>
    </row>
    <row r="787" spans="1:8" x14ac:dyDescent="0.2">
      <c r="A787" t="s">
        <v>16</v>
      </c>
      <c r="B787" t="str">
        <f t="shared" si="36"/>
        <v>S</v>
      </c>
      <c r="C787" s="3">
        <v>19764.772000000001</v>
      </c>
      <c r="D787" s="3">
        <v>376.892</v>
      </c>
      <c r="E787" s="3">
        <v>19127.221717427299</v>
      </c>
      <c r="F787" s="3">
        <v>5.7101130485534597</v>
      </c>
      <c r="G787" s="3">
        <f t="shared" si="37"/>
        <v>3.2256900437439988</v>
      </c>
      <c r="H787" s="3">
        <f t="shared" si="38"/>
        <v>1.5150528662198879E-2</v>
      </c>
    </row>
    <row r="788" spans="1:8" x14ac:dyDescent="0.2">
      <c r="A788" t="s">
        <v>530</v>
      </c>
      <c r="B788" t="str">
        <f t="shared" si="36"/>
        <v>S</v>
      </c>
      <c r="C788" s="3">
        <v>21775.377</v>
      </c>
      <c r="D788" s="3">
        <v>286.68599999999998</v>
      </c>
      <c r="E788" s="3">
        <v>21202.4567153998</v>
      </c>
      <c r="F788" s="3">
        <v>6.1755127906799299</v>
      </c>
      <c r="G788" s="3">
        <f t="shared" si="37"/>
        <v>2.6310464549027133</v>
      </c>
      <c r="H788" s="3">
        <f t="shared" si="38"/>
        <v>2.1541033711726176E-2</v>
      </c>
    </row>
    <row r="789" spans="1:8" x14ac:dyDescent="0.2">
      <c r="A789" t="s">
        <v>277</v>
      </c>
      <c r="B789" t="str">
        <f t="shared" si="36"/>
        <v>S</v>
      </c>
      <c r="C789" s="3">
        <v>19890.190999999999</v>
      </c>
      <c r="D789" s="3">
        <v>194.71299999999999</v>
      </c>
      <c r="E789" s="3">
        <v>18971.789993375201</v>
      </c>
      <c r="F789" s="3">
        <v>5.5595679283142001</v>
      </c>
      <c r="G789" s="3">
        <f t="shared" si="37"/>
        <v>4.6173563975569545</v>
      </c>
      <c r="H789" s="3">
        <f t="shared" si="38"/>
        <v>2.85526283726007E-2</v>
      </c>
    </row>
    <row r="790" spans="1:8" x14ac:dyDescent="0.2">
      <c r="A790" t="s">
        <v>916</v>
      </c>
      <c r="B790" t="str">
        <f t="shared" si="36"/>
        <v>S</v>
      </c>
      <c r="C790" s="3">
        <v>25910.81</v>
      </c>
      <c r="D790" s="3">
        <v>1104.45</v>
      </c>
      <c r="E790" s="3">
        <v>24803.385253535002</v>
      </c>
      <c r="F790" s="3">
        <v>9.1713068485259992</v>
      </c>
      <c r="G790" s="3">
        <f t="shared" si="37"/>
        <v>4.2739873684574112</v>
      </c>
      <c r="H790" s="3">
        <f t="shared" si="38"/>
        <v>8.3039583942469096E-3</v>
      </c>
    </row>
    <row r="791" spans="1:8" x14ac:dyDescent="0.2">
      <c r="A791" t="s">
        <v>517</v>
      </c>
      <c r="B791" t="str">
        <f t="shared" si="36"/>
        <v>S</v>
      </c>
      <c r="C791" s="3">
        <v>17395.36</v>
      </c>
      <c r="D791" s="3">
        <v>97.977999999999994</v>
      </c>
      <c r="E791" s="3">
        <v>16771.4247717894</v>
      </c>
      <c r="F791" s="3">
        <v>5.2991268634796098</v>
      </c>
      <c r="G791" s="3">
        <f t="shared" si="37"/>
        <v>3.5867911225211841</v>
      </c>
      <c r="H791" s="3">
        <f t="shared" si="38"/>
        <v>5.4084864596946357E-2</v>
      </c>
    </row>
    <row r="792" spans="1:8" x14ac:dyDescent="0.2">
      <c r="A792" t="s">
        <v>6</v>
      </c>
      <c r="B792" t="str">
        <f t="shared" si="36"/>
        <v>S</v>
      </c>
      <c r="C792" s="3">
        <v>21976.526000000002</v>
      </c>
      <c r="D792" s="3">
        <v>330.59300000000002</v>
      </c>
      <c r="E792" s="3">
        <v>21324.658650360801</v>
      </c>
      <c r="F792" s="3">
        <v>6.4830849170684797</v>
      </c>
      <c r="G792" s="3">
        <f t="shared" si="37"/>
        <v>2.9661983410808435</v>
      </c>
      <c r="H792" s="3">
        <f t="shared" si="38"/>
        <v>1.9610472445177239E-2</v>
      </c>
    </row>
    <row r="793" spans="1:8" x14ac:dyDescent="0.2">
      <c r="A793" t="s">
        <v>495</v>
      </c>
      <c r="B793" t="str">
        <f t="shared" si="36"/>
        <v>S</v>
      </c>
      <c r="C793" s="3">
        <v>17453.703000000001</v>
      </c>
      <c r="D793" s="3">
        <v>88.013000000000005</v>
      </c>
      <c r="E793" s="3">
        <v>16989.941480841899</v>
      </c>
      <c r="F793" s="3">
        <v>5.2942581176757804</v>
      </c>
      <c r="G793" s="3">
        <f t="shared" si="37"/>
        <v>2.6570952832078247</v>
      </c>
      <c r="H793" s="3">
        <f t="shared" si="38"/>
        <v>6.0153137805503507E-2</v>
      </c>
    </row>
    <row r="794" spans="1:8" x14ac:dyDescent="0.2">
      <c r="A794" t="s">
        <v>974</v>
      </c>
      <c r="B794" t="str">
        <f t="shared" si="36"/>
        <v>S</v>
      </c>
      <c r="C794" s="3">
        <v>17337.847000000002</v>
      </c>
      <c r="D794" s="3">
        <v>77.742000000000004</v>
      </c>
      <c r="E794" s="3">
        <v>16690.6758959215</v>
      </c>
      <c r="F794" s="3">
        <v>5.83070516586303</v>
      </c>
      <c r="G794" s="3">
        <f t="shared" si="37"/>
        <v>3.7327074352340355</v>
      </c>
      <c r="H794" s="3">
        <f t="shared" si="38"/>
        <v>7.5000709601798637E-2</v>
      </c>
    </row>
    <row r="795" spans="1:8" x14ac:dyDescent="0.2">
      <c r="A795" t="s">
        <v>665</v>
      </c>
      <c r="B795" t="str">
        <f t="shared" si="36"/>
        <v>S</v>
      </c>
      <c r="C795" s="3">
        <v>25473.31</v>
      </c>
      <c r="D795" s="3">
        <v>1800.0150000000001</v>
      </c>
      <c r="E795" s="3">
        <v>24346.815374048801</v>
      </c>
      <c r="F795" s="3">
        <v>8.3927748203277499</v>
      </c>
      <c r="G795" s="3">
        <f t="shared" si="37"/>
        <v>4.4222546106147957</v>
      </c>
      <c r="H795" s="3">
        <f t="shared" si="38"/>
        <v>4.6626138228446704E-3</v>
      </c>
    </row>
    <row r="796" spans="1:8" x14ac:dyDescent="0.2">
      <c r="A796" t="s">
        <v>920</v>
      </c>
      <c r="B796" t="str">
        <f t="shared" si="36"/>
        <v>S</v>
      </c>
      <c r="C796" s="3">
        <v>26300.789000000001</v>
      </c>
      <c r="D796" s="3">
        <v>1256.9390000000001</v>
      </c>
      <c r="E796" s="3">
        <v>25033.967588351701</v>
      </c>
      <c r="F796" s="3">
        <v>9.2618238925933802</v>
      </c>
      <c r="G796" s="3">
        <f t="shared" si="37"/>
        <v>4.8166669511256845</v>
      </c>
      <c r="H796" s="3">
        <f t="shared" si="38"/>
        <v>7.3685547927094149E-3</v>
      </c>
    </row>
    <row r="797" spans="1:8" x14ac:dyDescent="0.2">
      <c r="A797" t="s">
        <v>782</v>
      </c>
      <c r="B797" t="str">
        <f t="shared" si="36"/>
        <v>S</v>
      </c>
      <c r="C797" s="3">
        <v>24515.808000000001</v>
      </c>
      <c r="D797" s="3">
        <v>1800.0139999999999</v>
      </c>
      <c r="E797" s="3">
        <v>23234.412023383698</v>
      </c>
      <c r="F797" s="3">
        <v>7.88895583152771</v>
      </c>
      <c r="G797" s="3">
        <f t="shared" si="37"/>
        <v>5.2268151904938334</v>
      </c>
      <c r="H797" s="3">
        <f t="shared" si="38"/>
        <v>4.3827191519219908E-3</v>
      </c>
    </row>
    <row r="798" spans="1:8" x14ac:dyDescent="0.2">
      <c r="A798" t="s">
        <v>35</v>
      </c>
      <c r="B798" t="str">
        <f t="shared" si="36"/>
        <v>S</v>
      </c>
      <c r="C798" s="3">
        <v>21181.190999999999</v>
      </c>
      <c r="D798" s="3">
        <v>154.9</v>
      </c>
      <c r="E798" s="3">
        <v>20474.979198461901</v>
      </c>
      <c r="F798" s="3">
        <v>6.9596390724182102</v>
      </c>
      <c r="G798" s="3">
        <f t="shared" si="37"/>
        <v>3.3341458539234097</v>
      </c>
      <c r="H798" s="3">
        <f t="shared" si="38"/>
        <v>4.4929884263513298E-2</v>
      </c>
    </row>
    <row r="799" spans="1:8" x14ac:dyDescent="0.2">
      <c r="A799" t="s">
        <v>994</v>
      </c>
      <c r="B799" t="str">
        <f t="shared" si="36"/>
        <v>S</v>
      </c>
      <c r="C799" s="3">
        <v>25681.628000000001</v>
      </c>
      <c r="D799" s="3">
        <v>1800.0160000000001</v>
      </c>
      <c r="E799" s="3">
        <v>24521.914668356199</v>
      </c>
      <c r="F799" s="3">
        <v>10.1125197410583</v>
      </c>
      <c r="G799" s="3">
        <f t="shared" si="37"/>
        <v>4.5157313689140004</v>
      </c>
      <c r="H799" s="3">
        <f t="shared" si="38"/>
        <v>5.6180165848849677E-3</v>
      </c>
    </row>
    <row r="800" spans="1:8" x14ac:dyDescent="0.2">
      <c r="A800" t="s">
        <v>598</v>
      </c>
      <c r="B800" t="str">
        <f t="shared" si="36"/>
        <v>S</v>
      </c>
      <c r="C800" s="3">
        <v>21060.834999999999</v>
      </c>
      <c r="D800" s="3">
        <v>263.08999999999997</v>
      </c>
      <c r="E800" s="3">
        <v>20403.5493074878</v>
      </c>
      <c r="F800" s="3">
        <v>9.1540250778198207</v>
      </c>
      <c r="G800" s="3">
        <f t="shared" si="37"/>
        <v>3.1208909452649891</v>
      </c>
      <c r="H800" s="3">
        <f t="shared" si="38"/>
        <v>3.479427221794755E-2</v>
      </c>
    </row>
    <row r="801" spans="1:8" x14ac:dyDescent="0.2">
      <c r="A801" t="s">
        <v>649</v>
      </c>
      <c r="B801" t="str">
        <f t="shared" si="36"/>
        <v>S</v>
      </c>
      <c r="C801" s="3">
        <v>17937.946</v>
      </c>
      <c r="D801" s="3">
        <v>69.691999999999993</v>
      </c>
      <c r="E801" s="3">
        <v>17373.6034896565</v>
      </c>
      <c r="F801" s="3">
        <v>6.2609908580780003</v>
      </c>
      <c r="G801" s="3">
        <f t="shared" si="37"/>
        <v>3.1460821118733446</v>
      </c>
      <c r="H801" s="3">
        <f t="shared" si="38"/>
        <v>8.983801380471218E-2</v>
      </c>
    </row>
    <row r="802" spans="1:8" x14ac:dyDescent="0.2">
      <c r="A802" t="s">
        <v>114</v>
      </c>
      <c r="B802" t="str">
        <f t="shared" si="36"/>
        <v>S</v>
      </c>
      <c r="C802" s="3">
        <v>20857.648000000001</v>
      </c>
      <c r="D802" s="3">
        <v>153.10499999999999</v>
      </c>
      <c r="E802" s="3">
        <v>20140.896392730199</v>
      </c>
      <c r="F802" s="3">
        <v>7.80919981002807</v>
      </c>
      <c r="G802" s="3">
        <f t="shared" si="37"/>
        <v>3.4363970821149237</v>
      </c>
      <c r="H802" s="3">
        <f t="shared" si="38"/>
        <v>5.100551784741237E-2</v>
      </c>
    </row>
    <row r="803" spans="1:8" x14ac:dyDescent="0.2">
      <c r="A803" t="s">
        <v>711</v>
      </c>
      <c r="B803" t="str">
        <f t="shared" si="36"/>
        <v>S</v>
      </c>
      <c r="C803" s="3">
        <v>19172.113000000001</v>
      </c>
      <c r="D803" s="3">
        <v>631.57600000000002</v>
      </c>
      <c r="E803" s="3">
        <v>18421.210336696699</v>
      </c>
      <c r="F803" s="3">
        <v>5.9642879962921098</v>
      </c>
      <c r="G803" s="3">
        <f t="shared" si="37"/>
        <v>3.9166400871062184</v>
      </c>
      <c r="H803" s="3">
        <f t="shared" si="38"/>
        <v>9.4435000637961373E-3</v>
      </c>
    </row>
    <row r="804" spans="1:8" x14ac:dyDescent="0.2">
      <c r="A804" t="s">
        <v>231</v>
      </c>
      <c r="B804" t="str">
        <f t="shared" si="36"/>
        <v>S</v>
      </c>
      <c r="C804" s="3">
        <v>25682.550999999999</v>
      </c>
      <c r="D804" s="3">
        <v>797.07600000000002</v>
      </c>
      <c r="E804" s="3">
        <v>24594.8514766767</v>
      </c>
      <c r="F804" s="3">
        <v>8.4553270339965803</v>
      </c>
      <c r="G804" s="3">
        <f t="shared" si="37"/>
        <v>4.235169330816472</v>
      </c>
      <c r="H804" s="3">
        <f t="shared" si="38"/>
        <v>1.0607930779494779E-2</v>
      </c>
    </row>
    <row r="805" spans="1:8" x14ac:dyDescent="0.2">
      <c r="A805" t="s">
        <v>295</v>
      </c>
      <c r="B805" t="str">
        <f t="shared" si="36"/>
        <v>S</v>
      </c>
      <c r="C805" s="3">
        <v>19995.96</v>
      </c>
      <c r="D805" s="3">
        <v>325.95299999999997</v>
      </c>
      <c r="E805" s="3">
        <v>19447.1828733314</v>
      </c>
      <c r="F805" s="3">
        <v>8.3104951381683296</v>
      </c>
      <c r="G805" s="3">
        <f t="shared" si="37"/>
        <v>2.744440010225063</v>
      </c>
      <c r="H805" s="3">
        <f t="shared" si="38"/>
        <v>2.549599217730265E-2</v>
      </c>
    </row>
    <row r="806" spans="1:8" x14ac:dyDescent="0.2">
      <c r="A806" t="s">
        <v>56</v>
      </c>
      <c r="B806" t="str">
        <f t="shared" si="36"/>
        <v>S</v>
      </c>
      <c r="C806" s="3">
        <v>19609.618999999999</v>
      </c>
      <c r="D806" s="3">
        <v>165.17599999999999</v>
      </c>
      <c r="E806" s="3">
        <v>18728.4051940975</v>
      </c>
      <c r="F806" s="3">
        <v>5.5521459579467702</v>
      </c>
      <c r="G806" s="3">
        <f t="shared" si="37"/>
        <v>4.4937834126328431</v>
      </c>
      <c r="H806" s="3">
        <f t="shared" si="38"/>
        <v>3.3613515026073827E-2</v>
      </c>
    </row>
    <row r="807" spans="1:8" x14ac:dyDescent="0.2">
      <c r="A807" t="s">
        <v>532</v>
      </c>
      <c r="B807" t="str">
        <f t="shared" si="36"/>
        <v>S</v>
      </c>
      <c r="C807" s="3">
        <v>17430.71</v>
      </c>
      <c r="D807" s="3">
        <v>86.073999999999998</v>
      </c>
      <c r="E807" s="3">
        <v>17016.485931394898</v>
      </c>
      <c r="F807" s="3">
        <v>6.8293540477752597</v>
      </c>
      <c r="G807" s="3">
        <f t="shared" si="37"/>
        <v>2.3764038791598332</v>
      </c>
      <c r="H807" s="3">
        <f t="shared" si="38"/>
        <v>7.9342821848354436E-2</v>
      </c>
    </row>
    <row r="808" spans="1:8" x14ac:dyDescent="0.2">
      <c r="A808" t="s">
        <v>268</v>
      </c>
      <c r="B808" t="str">
        <f t="shared" si="36"/>
        <v>S</v>
      </c>
      <c r="C808" s="3">
        <v>20061.312000000002</v>
      </c>
      <c r="D808" s="3">
        <v>619.21900000000005</v>
      </c>
      <c r="E808" s="3">
        <v>19437.108960195699</v>
      </c>
      <c r="F808" s="3">
        <v>6.2777769565582204</v>
      </c>
      <c r="G808" s="3">
        <f t="shared" si="37"/>
        <v>3.1114766561843137</v>
      </c>
      <c r="H808" s="3">
        <f t="shared" si="38"/>
        <v>1.0138217587894138E-2</v>
      </c>
    </row>
    <row r="809" spans="1:8" x14ac:dyDescent="0.2">
      <c r="A809" t="s">
        <v>31</v>
      </c>
      <c r="B809" t="str">
        <f t="shared" si="36"/>
        <v>S</v>
      </c>
      <c r="C809" s="3">
        <v>25634.91</v>
      </c>
      <c r="D809" s="3">
        <v>1140.4690000000001</v>
      </c>
      <c r="E809" s="3">
        <v>24729.744195371</v>
      </c>
      <c r="F809" s="3">
        <v>9.2609269618988002</v>
      </c>
      <c r="G809" s="3">
        <f t="shared" si="37"/>
        <v>3.5309888141951715</v>
      </c>
      <c r="H809" s="3">
        <f t="shared" si="38"/>
        <v>8.120279430566547E-3</v>
      </c>
    </row>
    <row r="810" spans="1:8" x14ac:dyDescent="0.2">
      <c r="A810" t="s">
        <v>3</v>
      </c>
      <c r="B810" t="str">
        <f t="shared" si="36"/>
        <v>S</v>
      </c>
      <c r="C810" s="3">
        <v>20253.772000000001</v>
      </c>
      <c r="D810" s="3">
        <v>158.83199999999999</v>
      </c>
      <c r="E810" s="3">
        <v>19483.1322849026</v>
      </c>
      <c r="F810" s="3">
        <v>6.8099241256713796</v>
      </c>
      <c r="G810" s="3">
        <f t="shared" si="37"/>
        <v>3.804919474246085</v>
      </c>
      <c r="H810" s="3">
        <f t="shared" si="38"/>
        <v>4.2875013383143069E-2</v>
      </c>
    </row>
    <row r="811" spans="1:8" x14ac:dyDescent="0.2">
      <c r="A811" t="s">
        <v>264</v>
      </c>
      <c r="B811" t="str">
        <f t="shared" si="36"/>
        <v>S</v>
      </c>
      <c r="C811" s="3">
        <v>19999.312000000002</v>
      </c>
      <c r="D811" s="3">
        <v>508.38799999999998</v>
      </c>
      <c r="E811" s="3">
        <v>19260.2931645889</v>
      </c>
      <c r="F811" s="3">
        <v>7.0883300304412797</v>
      </c>
      <c r="G811" s="3">
        <f t="shared" si="37"/>
        <v>3.6952212926679748</v>
      </c>
      <c r="H811" s="3">
        <f t="shared" si="38"/>
        <v>1.3942756379854128E-2</v>
      </c>
    </row>
    <row r="812" spans="1:8" x14ac:dyDescent="0.2">
      <c r="A812" t="s">
        <v>138</v>
      </c>
      <c r="B812" t="str">
        <f t="shared" si="36"/>
        <v>S</v>
      </c>
      <c r="C812" s="3">
        <v>19884.266</v>
      </c>
      <c r="D812" s="3">
        <v>130.53399999999999</v>
      </c>
      <c r="E812" s="3">
        <v>19055.311035416398</v>
      </c>
      <c r="F812" s="3">
        <v>7.4997150897979701</v>
      </c>
      <c r="G812" s="3">
        <f t="shared" si="37"/>
        <v>4.1688989907075342</v>
      </c>
      <c r="H812" s="3">
        <f t="shared" si="38"/>
        <v>5.7454112260391703E-2</v>
      </c>
    </row>
    <row r="813" spans="1:8" x14ac:dyDescent="0.2">
      <c r="A813" t="s">
        <v>160</v>
      </c>
      <c r="B813" t="str">
        <f t="shared" si="36"/>
        <v>S</v>
      </c>
      <c r="C813" s="3">
        <v>25577.510999999999</v>
      </c>
      <c r="D813" s="3">
        <v>1800.0309999999999</v>
      </c>
      <c r="E813" s="3">
        <v>24597.885916806601</v>
      </c>
      <c r="F813" s="3">
        <v>11.4626519680023</v>
      </c>
      <c r="G813" s="3">
        <f t="shared" si="37"/>
        <v>3.8300250684806572</v>
      </c>
      <c r="H813" s="3">
        <f t="shared" si="38"/>
        <v>6.3680303105903731E-3</v>
      </c>
    </row>
    <row r="814" spans="1:8" x14ac:dyDescent="0.2">
      <c r="A814" t="s">
        <v>849</v>
      </c>
      <c r="B814" t="str">
        <f t="shared" si="36"/>
        <v>S</v>
      </c>
      <c r="C814" s="3">
        <v>24058.105</v>
      </c>
      <c r="D814" s="3">
        <v>1800.0129999999999</v>
      </c>
      <c r="E814" s="3">
        <v>23066.482932287399</v>
      </c>
      <c r="F814" s="3">
        <v>9.3041229248046804</v>
      </c>
      <c r="G814" s="3">
        <f t="shared" si="37"/>
        <v>4.1217796152797579</v>
      </c>
      <c r="H814" s="3">
        <f t="shared" si="38"/>
        <v>5.1689198493592436E-3</v>
      </c>
    </row>
    <row r="815" spans="1:8" x14ac:dyDescent="0.2">
      <c r="A815" t="s">
        <v>285</v>
      </c>
      <c r="B815" t="str">
        <f t="shared" si="36"/>
        <v>S</v>
      </c>
      <c r="C815" s="3">
        <v>19038.735000000001</v>
      </c>
      <c r="D815" s="3">
        <v>1059.45</v>
      </c>
      <c r="E815" s="3">
        <v>18369.4070638431</v>
      </c>
      <c r="F815" s="3">
        <v>7.1657218933105398</v>
      </c>
      <c r="G815" s="3">
        <f t="shared" si="37"/>
        <v>3.5156113899211276</v>
      </c>
      <c r="H815" s="3">
        <f t="shared" si="38"/>
        <v>6.7636244214550377E-3</v>
      </c>
    </row>
    <row r="816" spans="1:8" x14ac:dyDescent="0.2">
      <c r="A816" t="s">
        <v>478</v>
      </c>
      <c r="B816" t="str">
        <f t="shared" si="36"/>
        <v>S</v>
      </c>
      <c r="C816" s="3">
        <v>24540.319</v>
      </c>
      <c r="D816" s="3">
        <v>1800.0139999999999</v>
      </c>
      <c r="E816" s="3">
        <v>23500.832840427502</v>
      </c>
      <c r="F816" s="3">
        <v>7.6903009414672798</v>
      </c>
      <c r="G816" s="3">
        <f t="shared" si="37"/>
        <v>4.2358298584973486</v>
      </c>
      <c r="H816" s="3">
        <f t="shared" si="38"/>
        <v>4.2723561824892916E-3</v>
      </c>
    </row>
    <row r="817" spans="1:8" x14ac:dyDescent="0.2">
      <c r="A817" t="s">
        <v>804</v>
      </c>
      <c r="B817" t="str">
        <f t="shared" si="36"/>
        <v>S</v>
      </c>
      <c r="C817" s="3">
        <v>18156.683000000001</v>
      </c>
      <c r="D817" s="3">
        <v>29.405000000000001</v>
      </c>
      <c r="E817" s="3">
        <v>17804.899262268002</v>
      </c>
      <c r="F817" s="3">
        <v>9.2765231132507306</v>
      </c>
      <c r="G817" s="3">
        <f t="shared" si="37"/>
        <v>1.9374890101457367</v>
      </c>
      <c r="H817" s="3">
        <f t="shared" si="38"/>
        <v>0.31547434494986332</v>
      </c>
    </row>
    <row r="818" spans="1:8" x14ac:dyDescent="0.2">
      <c r="A818" t="s">
        <v>654</v>
      </c>
      <c r="B818" t="str">
        <f t="shared" si="36"/>
        <v>S</v>
      </c>
      <c r="C818" s="3">
        <v>17547.026000000002</v>
      </c>
      <c r="D818" s="3">
        <v>31.555</v>
      </c>
      <c r="E818" s="3">
        <v>17021.2236426829</v>
      </c>
      <c r="F818" s="3">
        <v>8.3312909603118896</v>
      </c>
      <c r="G818" s="3">
        <f t="shared" si="37"/>
        <v>2.9965326165077846</v>
      </c>
      <c r="H818" s="3">
        <f t="shared" si="38"/>
        <v>0.26402443227101535</v>
      </c>
    </row>
    <row r="819" spans="1:8" x14ac:dyDescent="0.2">
      <c r="A819" t="s">
        <v>845</v>
      </c>
      <c r="B819" t="str">
        <f t="shared" si="36"/>
        <v>S</v>
      </c>
      <c r="C819" s="3">
        <v>24058.816999999999</v>
      </c>
      <c r="D819" s="3">
        <v>1800.0170000000001</v>
      </c>
      <c r="E819" s="3">
        <v>22876.6468609941</v>
      </c>
      <c r="F819" s="3">
        <v>9.1320512294769198</v>
      </c>
      <c r="G819" s="3">
        <f t="shared" si="37"/>
        <v>4.9136669479879203</v>
      </c>
      <c r="H819" s="3">
        <f t="shared" si="38"/>
        <v>5.0733138795227596E-3</v>
      </c>
    </row>
    <row r="820" spans="1:8" x14ac:dyDescent="0.2">
      <c r="A820" t="s">
        <v>202</v>
      </c>
      <c r="B820" t="str">
        <f t="shared" si="36"/>
        <v>S</v>
      </c>
      <c r="C820" s="3">
        <v>23642.010999999999</v>
      </c>
      <c r="D820" s="3">
        <v>1800.0150000000001</v>
      </c>
      <c r="E820" s="3">
        <v>22712.1760017878</v>
      </c>
      <c r="F820" s="3">
        <v>8.0781238079070992</v>
      </c>
      <c r="G820" s="3">
        <f t="shared" si="37"/>
        <v>3.932977605890625</v>
      </c>
      <c r="H820" s="3">
        <f t="shared" si="38"/>
        <v>4.4878091615387083E-3</v>
      </c>
    </row>
    <row r="821" spans="1:8" x14ac:dyDescent="0.2">
      <c r="A821" t="s">
        <v>117</v>
      </c>
      <c r="B821" t="str">
        <f t="shared" si="36"/>
        <v>S</v>
      </c>
      <c r="C821" s="3">
        <v>16661.71</v>
      </c>
      <c r="D821" s="3">
        <v>30.661000000000001</v>
      </c>
      <c r="E821" s="3">
        <v>16115.037105937699</v>
      </c>
      <c r="F821" s="3">
        <v>10.099268913269</v>
      </c>
      <c r="G821" s="3">
        <f t="shared" si="37"/>
        <v>3.281013137680945</v>
      </c>
      <c r="H821" s="3">
        <f t="shared" si="38"/>
        <v>0.32938485089426306</v>
      </c>
    </row>
    <row r="822" spans="1:8" x14ac:dyDescent="0.2">
      <c r="A822" t="s">
        <v>672</v>
      </c>
      <c r="B822" t="str">
        <f t="shared" si="36"/>
        <v>S</v>
      </c>
      <c r="C822" s="3">
        <v>16812.311000000002</v>
      </c>
      <c r="D822" s="3">
        <v>31.231999999999999</v>
      </c>
      <c r="E822" s="3">
        <v>16412.658581826799</v>
      </c>
      <c r="F822" s="3">
        <v>8.1163208484649605</v>
      </c>
      <c r="G822" s="3">
        <f t="shared" si="37"/>
        <v>2.3771414778920161</v>
      </c>
      <c r="H822" s="3">
        <f t="shared" si="38"/>
        <v>0.25987195339603486</v>
      </c>
    </row>
    <row r="823" spans="1:8" x14ac:dyDescent="0.2">
      <c r="A823" t="s">
        <v>408</v>
      </c>
      <c r="B823" t="str">
        <f t="shared" si="36"/>
        <v>S</v>
      </c>
      <c r="C823" s="3">
        <v>17893.595000000001</v>
      </c>
      <c r="D823" s="3">
        <v>8.5709999999999997</v>
      </c>
      <c r="E823" s="3">
        <v>17461.5552996597</v>
      </c>
      <c r="F823" s="3">
        <v>11.8728058338165</v>
      </c>
      <c r="G823" s="3">
        <f t="shared" si="37"/>
        <v>2.4144935678956707</v>
      </c>
      <c r="H823" s="3">
        <f t="shared" si="38"/>
        <v>1.3852299421090304</v>
      </c>
    </row>
    <row r="824" spans="1:8" x14ac:dyDescent="0.2">
      <c r="A824" t="s">
        <v>774</v>
      </c>
      <c r="B824" t="str">
        <f t="shared" si="36"/>
        <v>S</v>
      </c>
      <c r="C824" s="3">
        <v>20566.751</v>
      </c>
      <c r="D824" s="3">
        <v>190.78899999999999</v>
      </c>
      <c r="E824" s="3">
        <v>19991.086953025599</v>
      </c>
      <c r="F824" s="3">
        <v>7.75622105598449</v>
      </c>
      <c r="G824" s="3">
        <f t="shared" si="37"/>
        <v>2.7990033378359156</v>
      </c>
      <c r="H824" s="3">
        <f t="shared" si="38"/>
        <v>4.0653397501871129E-2</v>
      </c>
    </row>
    <row r="825" spans="1:8" x14ac:dyDescent="0.2">
      <c r="A825" t="s">
        <v>329</v>
      </c>
      <c r="B825" t="str">
        <f t="shared" si="36"/>
        <v>S</v>
      </c>
      <c r="C825" s="3">
        <v>24570.023000000001</v>
      </c>
      <c r="D825" s="3">
        <v>1800.0150000000001</v>
      </c>
      <c r="E825" s="3">
        <v>23615.60341114</v>
      </c>
      <c r="F825" s="3">
        <v>8.3490860462188703</v>
      </c>
      <c r="G825" s="3">
        <f t="shared" si="37"/>
        <v>3.8844879748789842</v>
      </c>
      <c r="H825" s="3">
        <f t="shared" si="38"/>
        <v>4.6383424839342279E-3</v>
      </c>
    </row>
    <row r="826" spans="1:8" x14ac:dyDescent="0.2">
      <c r="A826" t="s">
        <v>349</v>
      </c>
      <c r="B826" t="str">
        <f t="shared" si="36"/>
        <v>S</v>
      </c>
      <c r="C826" s="3">
        <v>20756.941999999999</v>
      </c>
      <c r="D826" s="3">
        <v>83.548000000000002</v>
      </c>
      <c r="E826" s="3">
        <v>20148.388643402999</v>
      </c>
      <c r="F826" s="3">
        <v>10.043201208114599</v>
      </c>
      <c r="G826" s="3">
        <f t="shared" si="37"/>
        <v>2.9318064125100891</v>
      </c>
      <c r="H826" s="3">
        <f t="shared" si="38"/>
        <v>0.12020875674001291</v>
      </c>
    </row>
    <row r="827" spans="1:8" x14ac:dyDescent="0.2">
      <c r="A827" t="s">
        <v>1</v>
      </c>
      <c r="B827" t="str">
        <f t="shared" si="36"/>
        <v>S</v>
      </c>
      <c r="C827" s="3">
        <v>21162.31</v>
      </c>
      <c r="D827" s="3">
        <v>96.352999999999994</v>
      </c>
      <c r="E827" s="3">
        <v>20633.2245459593</v>
      </c>
      <c r="F827" s="3">
        <v>13.1786408424377</v>
      </c>
      <c r="G827" s="3">
        <f t="shared" si="37"/>
        <v>2.5001309121768922</v>
      </c>
      <c r="H827" s="3">
        <f t="shared" si="38"/>
        <v>0.13677457725693751</v>
      </c>
    </row>
    <row r="828" spans="1:8" x14ac:dyDescent="0.2">
      <c r="A828" t="s">
        <v>812</v>
      </c>
      <c r="B828" t="str">
        <f t="shared" si="36"/>
        <v>S</v>
      </c>
      <c r="C828" s="3">
        <v>25402.71</v>
      </c>
      <c r="D828" s="3">
        <v>1800.0219999999999</v>
      </c>
      <c r="E828" s="3">
        <v>24533.051980611199</v>
      </c>
      <c r="F828" s="3">
        <v>9.1518127918243408</v>
      </c>
      <c r="G828" s="3">
        <f t="shared" si="37"/>
        <v>3.423485208423827</v>
      </c>
      <c r="H828" s="3">
        <f t="shared" si="38"/>
        <v>5.0842782987232053E-3</v>
      </c>
    </row>
    <row r="829" spans="1:8" x14ac:dyDescent="0.2">
      <c r="A829" t="s">
        <v>667</v>
      </c>
      <c r="B829" t="str">
        <f t="shared" si="36"/>
        <v>S</v>
      </c>
      <c r="C829" s="3">
        <v>24790.118999999999</v>
      </c>
      <c r="D829" s="3">
        <v>1800.0150000000001</v>
      </c>
      <c r="E829" s="3">
        <v>23840.217785198201</v>
      </c>
      <c r="F829" s="3">
        <v>10.707544088363599</v>
      </c>
      <c r="G829" s="3">
        <f t="shared" si="37"/>
        <v>3.83177351751235</v>
      </c>
      <c r="H829" s="3">
        <f t="shared" si="38"/>
        <v>5.9485860330961678E-3</v>
      </c>
    </row>
    <row r="830" spans="1:8" x14ac:dyDescent="0.2">
      <c r="A830" t="s">
        <v>929</v>
      </c>
      <c r="B830" t="str">
        <f t="shared" si="36"/>
        <v>S</v>
      </c>
      <c r="C830" s="3">
        <v>19027.852999999999</v>
      </c>
      <c r="D830" s="3">
        <v>262.63200000000001</v>
      </c>
      <c r="E830" s="3">
        <v>18335.360840210898</v>
      </c>
      <c r="F830" s="3">
        <v>9.4319338798522896</v>
      </c>
      <c r="G830" s="3">
        <f t="shared" si="37"/>
        <v>3.6393604669381285</v>
      </c>
      <c r="H830" s="3">
        <f t="shared" si="38"/>
        <v>3.5913117517485646E-2</v>
      </c>
    </row>
    <row r="831" spans="1:8" x14ac:dyDescent="0.2">
      <c r="A831" t="s">
        <v>770</v>
      </c>
      <c r="B831" t="str">
        <f t="shared" si="36"/>
        <v>S</v>
      </c>
      <c r="C831" s="3">
        <v>21123.012999999999</v>
      </c>
      <c r="D831" s="3">
        <v>146.15299999999999</v>
      </c>
      <c r="E831" s="3">
        <v>20766.2094064659</v>
      </c>
      <c r="F831" s="3">
        <v>11.6104021072387</v>
      </c>
      <c r="G831" s="3">
        <f t="shared" si="37"/>
        <v>1.6891699755811329</v>
      </c>
      <c r="H831" s="3">
        <f t="shared" si="38"/>
        <v>7.9440053281415374E-2</v>
      </c>
    </row>
    <row r="832" spans="1:8" x14ac:dyDescent="0.2">
      <c r="A832" t="s">
        <v>399</v>
      </c>
      <c r="B832" t="str">
        <f t="shared" si="36"/>
        <v>S</v>
      </c>
      <c r="C832" s="3">
        <v>20911.298999999999</v>
      </c>
      <c r="D832" s="3">
        <v>113.884</v>
      </c>
      <c r="E832" s="3">
        <v>20276.754126066</v>
      </c>
      <c r="F832" s="3">
        <v>12.6070408821105</v>
      </c>
      <c r="G832" s="3">
        <f t="shared" si="37"/>
        <v>3.0344593797544528</v>
      </c>
      <c r="H832" s="3">
        <f t="shared" si="38"/>
        <v>0.11070072075190984</v>
      </c>
    </row>
    <row r="833" spans="1:8" x14ac:dyDescent="0.2">
      <c r="A833" t="s">
        <v>577</v>
      </c>
      <c r="B833" t="str">
        <f t="shared" si="36"/>
        <v>S</v>
      </c>
      <c r="C833" s="3">
        <v>26533.256000000001</v>
      </c>
      <c r="D833" s="3">
        <v>273.56200000000001</v>
      </c>
      <c r="E833" s="3">
        <v>25894.448114888201</v>
      </c>
      <c r="F833" s="3">
        <v>12.9912710189819</v>
      </c>
      <c r="G833" s="3">
        <f t="shared" si="37"/>
        <v>2.4075744232513365</v>
      </c>
      <c r="H833" s="3">
        <f t="shared" si="38"/>
        <v>4.7489311450354579E-2</v>
      </c>
    </row>
    <row r="834" spans="1:8" x14ac:dyDescent="0.2">
      <c r="A834" t="s">
        <v>980</v>
      </c>
      <c r="B834" t="str">
        <f t="shared" si="36"/>
        <v>S</v>
      </c>
      <c r="C834" s="3">
        <v>17376.918000000001</v>
      </c>
      <c r="D834" s="3">
        <v>6.8609999999999998</v>
      </c>
      <c r="E834" s="3">
        <v>16934.9267490905</v>
      </c>
      <c r="F834" s="3">
        <v>8.9518609046936</v>
      </c>
      <c r="G834" s="3">
        <f t="shared" si="37"/>
        <v>2.5435537585520116</v>
      </c>
      <c r="H834" s="3">
        <f t="shared" si="38"/>
        <v>1.3047457957577031</v>
      </c>
    </row>
    <row r="835" spans="1:8" x14ac:dyDescent="0.2">
      <c r="A835" t="s">
        <v>979</v>
      </c>
      <c r="B835" t="str">
        <f t="shared" si="36"/>
        <v>S</v>
      </c>
      <c r="C835" s="3">
        <v>19488.646000000001</v>
      </c>
      <c r="D835" s="3">
        <v>352.88299999999998</v>
      </c>
      <c r="E835" s="3">
        <v>19065.538968743502</v>
      </c>
      <c r="F835" s="3">
        <v>13.0369510650634</v>
      </c>
      <c r="G835" s="3">
        <f t="shared" si="37"/>
        <v>2.1710437516105472</v>
      </c>
      <c r="H835" s="3">
        <f t="shared" si="38"/>
        <v>3.6944117639737255E-2</v>
      </c>
    </row>
    <row r="836" spans="1:8" x14ac:dyDescent="0.2">
      <c r="A836" t="s">
        <v>670</v>
      </c>
      <c r="B836" t="str">
        <f t="shared" ref="B836:B899" si="39">LEFT(A836,1)</f>
        <v>S</v>
      </c>
      <c r="C836" s="3">
        <v>24580.704000000002</v>
      </c>
      <c r="D836" s="3">
        <v>1800.0329999999999</v>
      </c>
      <c r="E836" s="3">
        <v>23542.061134466301</v>
      </c>
      <c r="F836" s="3">
        <v>11.992007017135601</v>
      </c>
      <c r="G836" s="3">
        <f t="shared" ref="G836:G899" si="40">(C836-E836)*100/C836</f>
        <v>4.2254398634542785</v>
      </c>
      <c r="H836" s="3">
        <f t="shared" ref="H836:H899" si="41">F836/D836</f>
        <v>6.6621039820578855E-3</v>
      </c>
    </row>
    <row r="837" spans="1:8" x14ac:dyDescent="0.2">
      <c r="A837" t="s">
        <v>539</v>
      </c>
      <c r="B837" t="str">
        <f t="shared" si="39"/>
        <v>S</v>
      </c>
      <c r="C837" s="3">
        <v>17082.129000000001</v>
      </c>
      <c r="D837" s="3">
        <v>5.2190000000000003</v>
      </c>
      <c r="E837" s="3">
        <v>16428.879561916099</v>
      </c>
      <c r="F837" s="3">
        <v>3.32274198532104</v>
      </c>
      <c r="G837" s="3">
        <f t="shared" si="40"/>
        <v>3.8241687443286585</v>
      </c>
      <c r="H837" s="3">
        <f t="shared" si="41"/>
        <v>0.6366625762255298</v>
      </c>
    </row>
    <row r="838" spans="1:8" x14ac:dyDescent="0.2">
      <c r="A838" t="s">
        <v>385</v>
      </c>
      <c r="B838" t="str">
        <f t="shared" si="39"/>
        <v>S</v>
      </c>
      <c r="C838" s="3">
        <v>20423.921999999999</v>
      </c>
      <c r="D838" s="3">
        <v>115.008</v>
      </c>
      <c r="E838" s="3">
        <v>19848.9464918181</v>
      </c>
      <c r="F838" s="3">
        <v>11.7983317375183</v>
      </c>
      <c r="G838" s="3">
        <f t="shared" si="40"/>
        <v>2.8152061498369338</v>
      </c>
      <c r="H838" s="3">
        <f t="shared" si="41"/>
        <v>0.10258705253128739</v>
      </c>
    </row>
    <row r="839" spans="1:8" x14ac:dyDescent="0.2">
      <c r="A839" t="s">
        <v>407</v>
      </c>
      <c r="B839" t="str">
        <f t="shared" si="39"/>
        <v>S</v>
      </c>
      <c r="C839" s="3">
        <v>20365.879000000001</v>
      </c>
      <c r="D839" s="3">
        <v>58.073</v>
      </c>
      <c r="E839" s="3">
        <v>19753.611660871898</v>
      </c>
      <c r="F839" s="3">
        <v>11.643950939178399</v>
      </c>
      <c r="G839" s="3">
        <f t="shared" si="40"/>
        <v>3.0063388824420607</v>
      </c>
      <c r="H839" s="3">
        <f t="shared" si="41"/>
        <v>0.20050541455027981</v>
      </c>
    </row>
    <row r="840" spans="1:8" x14ac:dyDescent="0.2">
      <c r="A840" t="s">
        <v>932</v>
      </c>
      <c r="B840" t="str">
        <f t="shared" si="39"/>
        <v>S</v>
      </c>
      <c r="C840" s="3">
        <v>17516.022000000001</v>
      </c>
      <c r="D840" s="3">
        <v>7.7770000000000001</v>
      </c>
      <c r="E840" s="3">
        <v>16997.250249126599</v>
      </c>
      <c r="F840" s="3">
        <v>3.7299990653991699</v>
      </c>
      <c r="G840" s="3">
        <f t="shared" si="40"/>
        <v>2.9616984431362452</v>
      </c>
      <c r="H840" s="3">
        <f t="shared" si="41"/>
        <v>0.47961927033549823</v>
      </c>
    </row>
    <row r="841" spans="1:8" x14ac:dyDescent="0.2">
      <c r="A841" t="s">
        <v>891</v>
      </c>
      <c r="B841" t="str">
        <f t="shared" si="39"/>
        <v>S</v>
      </c>
      <c r="C841" s="3">
        <v>19577.650000000001</v>
      </c>
      <c r="D841" s="3">
        <v>66.525999999999996</v>
      </c>
      <c r="E841" s="3">
        <v>19065.643916895999</v>
      </c>
      <c r="F841" s="3">
        <v>13.789098978042601</v>
      </c>
      <c r="G841" s="3">
        <f t="shared" si="40"/>
        <v>2.6152581290604475</v>
      </c>
      <c r="H841" s="3">
        <f t="shared" si="41"/>
        <v>0.20727383245712355</v>
      </c>
    </row>
    <row r="842" spans="1:8" x14ac:dyDescent="0.2">
      <c r="A842" t="s">
        <v>968</v>
      </c>
      <c r="B842" t="str">
        <f t="shared" si="39"/>
        <v>S</v>
      </c>
      <c r="C842" s="3">
        <v>25482.44</v>
      </c>
      <c r="D842" s="3">
        <v>1800.0250000000001</v>
      </c>
      <c r="E842" s="3">
        <v>24708.742800304099</v>
      </c>
      <c r="F842" s="3">
        <v>13.2982048988342</v>
      </c>
      <c r="G842" s="3">
        <f t="shared" si="40"/>
        <v>3.0361974744015883</v>
      </c>
      <c r="H842" s="3">
        <f t="shared" si="41"/>
        <v>7.3877890022828567E-3</v>
      </c>
    </row>
    <row r="843" spans="1:8" x14ac:dyDescent="0.2">
      <c r="A843" t="s">
        <v>997</v>
      </c>
      <c r="B843" t="str">
        <f t="shared" si="39"/>
        <v>S</v>
      </c>
      <c r="C843" s="3">
        <v>18037.310000000001</v>
      </c>
      <c r="D843" s="3">
        <v>7.4269999999999996</v>
      </c>
      <c r="E843" s="3">
        <v>17645.6571076539</v>
      </c>
      <c r="F843" s="3">
        <v>4.0129210948944003</v>
      </c>
      <c r="G843" s="3">
        <f t="shared" si="40"/>
        <v>2.1713486786339038</v>
      </c>
      <c r="H843" s="3">
        <f t="shared" si="41"/>
        <v>0.5403152140695302</v>
      </c>
    </row>
    <row r="844" spans="1:8" x14ac:dyDescent="0.2">
      <c r="A844" t="s">
        <v>527</v>
      </c>
      <c r="B844" t="str">
        <f t="shared" si="39"/>
        <v>S</v>
      </c>
      <c r="C844" s="3">
        <v>16599.457999999999</v>
      </c>
      <c r="D844" s="3">
        <v>12.026</v>
      </c>
      <c r="E844" s="3">
        <v>16058.892052110399</v>
      </c>
      <c r="F844" s="3">
        <v>3.3440268039703298</v>
      </c>
      <c r="G844" s="3">
        <f t="shared" si="40"/>
        <v>3.2565277004200954</v>
      </c>
      <c r="H844" s="3">
        <f t="shared" si="41"/>
        <v>0.27806642308085233</v>
      </c>
    </row>
    <row r="845" spans="1:8" x14ac:dyDescent="0.2">
      <c r="A845" t="s">
        <v>644</v>
      </c>
      <c r="B845" t="str">
        <f t="shared" si="39"/>
        <v>S</v>
      </c>
      <c r="C845" s="3">
        <v>20371.43</v>
      </c>
      <c r="D845" s="3">
        <v>22.561</v>
      </c>
      <c r="E845" s="3">
        <v>19802.5612354757</v>
      </c>
      <c r="F845" s="3">
        <v>13.9891180992126</v>
      </c>
      <c r="G845" s="3">
        <f t="shared" si="40"/>
        <v>2.7924832204921342</v>
      </c>
      <c r="H845" s="3">
        <f t="shared" si="41"/>
        <v>0.62005753730830193</v>
      </c>
    </row>
    <row r="846" spans="1:8" x14ac:dyDescent="0.2">
      <c r="A846" t="s">
        <v>145</v>
      </c>
      <c r="B846" t="str">
        <f t="shared" si="39"/>
        <v>S</v>
      </c>
      <c r="C846" s="3">
        <v>20004.984</v>
      </c>
      <c r="D846" s="3">
        <v>45.384999999999998</v>
      </c>
      <c r="E846" s="3">
        <v>19591.908949088302</v>
      </c>
      <c r="F846" s="3">
        <v>14.3578271865844</v>
      </c>
      <c r="G846" s="3">
        <f t="shared" si="40"/>
        <v>2.0648606912742284</v>
      </c>
      <c r="H846" s="3">
        <f t="shared" si="41"/>
        <v>0.31635622312623995</v>
      </c>
    </row>
    <row r="847" spans="1:8" x14ac:dyDescent="0.2">
      <c r="A847" t="s">
        <v>945</v>
      </c>
      <c r="B847" t="str">
        <f t="shared" si="39"/>
        <v>S</v>
      </c>
      <c r="C847" s="3">
        <v>19401.956999999999</v>
      </c>
      <c r="D847" s="3">
        <v>60.627000000000002</v>
      </c>
      <c r="E847" s="3">
        <v>18885.084119516599</v>
      </c>
      <c r="F847" s="3">
        <v>14.721908092498699</v>
      </c>
      <c r="G847" s="3">
        <f t="shared" si="40"/>
        <v>2.6640244614674646</v>
      </c>
      <c r="H847" s="3">
        <f t="shared" si="41"/>
        <v>0.24282758659505993</v>
      </c>
    </row>
    <row r="848" spans="1:8" x14ac:dyDescent="0.2">
      <c r="A848" t="s">
        <v>42</v>
      </c>
      <c r="B848" t="str">
        <f t="shared" si="39"/>
        <v>S</v>
      </c>
      <c r="C848" s="3">
        <v>24289.502</v>
      </c>
      <c r="D848" s="3">
        <v>1800.021</v>
      </c>
      <c r="E848" s="3">
        <v>23406.4579227879</v>
      </c>
      <c r="F848" s="3">
        <v>11.6898031234741</v>
      </c>
      <c r="G848" s="3">
        <f t="shared" si="40"/>
        <v>3.6354968381488435</v>
      </c>
      <c r="H848" s="3">
        <f t="shared" si="41"/>
        <v>6.4942593022381959E-3</v>
      </c>
    </row>
    <row r="849" spans="1:8" x14ac:dyDescent="0.2">
      <c r="A849" t="s">
        <v>92</v>
      </c>
      <c r="B849" t="str">
        <f t="shared" si="39"/>
        <v>S</v>
      </c>
      <c r="C849" s="3">
        <v>23776.432000000001</v>
      </c>
      <c r="D849" s="3">
        <v>1800.018</v>
      </c>
      <c r="E849" s="3">
        <v>22906.828038669999</v>
      </c>
      <c r="F849" s="3">
        <v>11.0800731182098</v>
      </c>
      <c r="G849" s="3">
        <f t="shared" si="40"/>
        <v>3.6574199246127499</v>
      </c>
      <c r="H849" s="3">
        <f t="shared" si="41"/>
        <v>6.1555346214370076E-3</v>
      </c>
    </row>
    <row r="850" spans="1:8" x14ac:dyDescent="0.2">
      <c r="A850" t="s">
        <v>413</v>
      </c>
      <c r="B850" t="str">
        <f t="shared" si="39"/>
        <v>S</v>
      </c>
      <c r="C850" s="3">
        <v>24709.203000000001</v>
      </c>
      <c r="D850" s="3">
        <v>1800.0139999999999</v>
      </c>
      <c r="E850" s="3">
        <v>23910.535314464199</v>
      </c>
      <c r="F850" s="3">
        <v>11.3801910877227</v>
      </c>
      <c r="G850" s="3">
        <f t="shared" si="40"/>
        <v>3.2322680967726956</v>
      </c>
      <c r="H850" s="3">
        <f t="shared" si="41"/>
        <v>6.3222792087854317E-3</v>
      </c>
    </row>
    <row r="851" spans="1:8" x14ac:dyDescent="0.2">
      <c r="A851" t="s">
        <v>455</v>
      </c>
      <c r="B851" t="str">
        <f t="shared" si="39"/>
        <v>S</v>
      </c>
      <c r="C851" s="3">
        <v>24620.579000000002</v>
      </c>
      <c r="D851" s="3">
        <v>1800.0429999999999</v>
      </c>
      <c r="E851" s="3">
        <v>23862.7899898984</v>
      </c>
      <c r="F851" s="3">
        <v>14.1281666755676</v>
      </c>
      <c r="G851" s="3">
        <f t="shared" si="40"/>
        <v>3.0778683559862743</v>
      </c>
      <c r="H851" s="3">
        <f t="shared" si="41"/>
        <v>7.8487939874589668E-3</v>
      </c>
    </row>
    <row r="852" spans="1:8" x14ac:dyDescent="0.2">
      <c r="A852" t="s">
        <v>437</v>
      </c>
      <c r="B852" t="str">
        <f t="shared" si="39"/>
        <v>S</v>
      </c>
      <c r="C852" s="3">
        <v>16797.052</v>
      </c>
      <c r="D852" s="3">
        <v>5.266</v>
      </c>
      <c r="E852" s="3">
        <v>16309.535660948401</v>
      </c>
      <c r="F852" s="3">
        <v>3.3826649188995299</v>
      </c>
      <c r="G852" s="3">
        <f t="shared" si="40"/>
        <v>2.9023922712842651</v>
      </c>
      <c r="H852" s="3">
        <f t="shared" si="41"/>
        <v>0.64235946048225023</v>
      </c>
    </row>
    <row r="853" spans="1:8" x14ac:dyDescent="0.2">
      <c r="A853" t="s">
        <v>32</v>
      </c>
      <c r="B853" t="str">
        <f t="shared" si="39"/>
        <v>S</v>
      </c>
      <c r="C853" s="3">
        <v>24734.17</v>
      </c>
      <c r="D853" s="3">
        <v>1800.0160000000001</v>
      </c>
      <c r="E853" s="3">
        <v>23902.7934761824</v>
      </c>
      <c r="F853" s="3">
        <v>13.232288122177099</v>
      </c>
      <c r="G853" s="3">
        <f t="shared" si="40"/>
        <v>3.3612469058698893</v>
      </c>
      <c r="H853" s="3">
        <f t="shared" si="41"/>
        <v>7.3512058349354112E-3</v>
      </c>
    </row>
    <row r="854" spans="1:8" x14ac:dyDescent="0.2">
      <c r="A854" t="s">
        <v>716</v>
      </c>
      <c r="B854" t="str">
        <f t="shared" si="39"/>
        <v>S</v>
      </c>
      <c r="C854" s="3">
        <v>18182.928</v>
      </c>
      <c r="D854" s="3">
        <v>5.7009999999999996</v>
      </c>
      <c r="E854" s="3">
        <v>17565.4139559287</v>
      </c>
      <c r="F854" s="3">
        <v>4.0479497909545898</v>
      </c>
      <c r="G854" s="3">
        <f t="shared" si="40"/>
        <v>3.3961199432308167</v>
      </c>
      <c r="H854" s="3">
        <f t="shared" si="41"/>
        <v>0.71004206120936508</v>
      </c>
    </row>
    <row r="855" spans="1:8" x14ac:dyDescent="0.2">
      <c r="A855" t="s">
        <v>583</v>
      </c>
      <c r="B855" t="str">
        <f t="shared" si="39"/>
        <v>S</v>
      </c>
      <c r="C855" s="3">
        <v>18177.009999999998</v>
      </c>
      <c r="D855" s="3">
        <v>5.5890000000000004</v>
      </c>
      <c r="E855" s="3">
        <v>17718.034542810201</v>
      </c>
      <c r="F855" s="3">
        <v>3.7720870971679599</v>
      </c>
      <c r="G855" s="3">
        <f t="shared" si="40"/>
        <v>2.5250327594571247</v>
      </c>
      <c r="H855" s="3">
        <f t="shared" si="41"/>
        <v>0.67491270301806394</v>
      </c>
    </row>
    <row r="856" spans="1:8" x14ac:dyDescent="0.2">
      <c r="A856" t="s">
        <v>557</v>
      </c>
      <c r="B856" t="str">
        <f t="shared" si="39"/>
        <v>S</v>
      </c>
      <c r="C856" s="3">
        <v>17908.735000000001</v>
      </c>
      <c r="D856" s="3">
        <v>5.0049999999999999</v>
      </c>
      <c r="E856" s="3">
        <v>17520.923710073901</v>
      </c>
      <c r="F856" s="3">
        <v>4.0858979225158603</v>
      </c>
      <c r="G856" s="3">
        <f t="shared" si="40"/>
        <v>2.1654867857841413</v>
      </c>
      <c r="H856" s="3">
        <f t="shared" si="41"/>
        <v>0.81636322128189021</v>
      </c>
    </row>
    <row r="857" spans="1:8" x14ac:dyDescent="0.2">
      <c r="A857" t="s">
        <v>124</v>
      </c>
      <c r="B857" t="str">
        <f t="shared" si="39"/>
        <v>S</v>
      </c>
      <c r="C857" s="3">
        <v>16846.536</v>
      </c>
      <c r="D857" s="3">
        <v>5.7709999999999999</v>
      </c>
      <c r="E857" s="3">
        <v>16280.7903103599</v>
      </c>
      <c r="F857" s="3">
        <v>3.8648262023925701</v>
      </c>
      <c r="G857" s="3">
        <f t="shared" si="40"/>
        <v>3.3582315654690076</v>
      </c>
      <c r="H857" s="3">
        <f t="shared" si="41"/>
        <v>0.66969783441215913</v>
      </c>
    </row>
    <row r="858" spans="1:8" x14ac:dyDescent="0.2">
      <c r="A858" t="s">
        <v>698</v>
      </c>
      <c r="B858" t="str">
        <f t="shared" si="39"/>
        <v>S</v>
      </c>
      <c r="C858" s="3">
        <v>17923.151999999998</v>
      </c>
      <c r="D858" s="3">
        <v>4.32</v>
      </c>
      <c r="E858" s="3">
        <v>17375.0639880622</v>
      </c>
      <c r="F858" s="3">
        <v>3.8746879100799498</v>
      </c>
      <c r="G858" s="3">
        <f t="shared" si="40"/>
        <v>3.0579889739137291</v>
      </c>
      <c r="H858" s="3">
        <f t="shared" si="41"/>
        <v>0.89691849770369203</v>
      </c>
    </row>
    <row r="859" spans="1:8" x14ac:dyDescent="0.2">
      <c r="A859" t="s">
        <v>843</v>
      </c>
      <c r="B859" t="str">
        <f t="shared" si="39"/>
        <v>S</v>
      </c>
      <c r="C859" s="3">
        <v>23671.894</v>
      </c>
      <c r="D859" s="3">
        <v>1800.0219999999999</v>
      </c>
      <c r="E859" s="3">
        <v>22843.492956998001</v>
      </c>
      <c r="F859" s="3">
        <v>14.479342222213701</v>
      </c>
      <c r="G859" s="3">
        <f t="shared" si="40"/>
        <v>3.4995131483860096</v>
      </c>
      <c r="H859" s="3">
        <f t="shared" si="41"/>
        <v>8.0439806970213149E-3</v>
      </c>
    </row>
    <row r="860" spans="1:8" x14ac:dyDescent="0.2">
      <c r="A860" t="s">
        <v>826</v>
      </c>
      <c r="B860" t="str">
        <f t="shared" si="39"/>
        <v>S</v>
      </c>
      <c r="C860" s="3">
        <v>17901.835999999999</v>
      </c>
      <c r="D860" s="3">
        <v>4.5759999999999996</v>
      </c>
      <c r="E860" s="3">
        <v>17308.114643976998</v>
      </c>
      <c r="F860" s="3">
        <v>3.4036238193511901</v>
      </c>
      <c r="G860" s="3">
        <f t="shared" si="40"/>
        <v>3.3165389070875255</v>
      </c>
      <c r="H860" s="3">
        <f t="shared" si="41"/>
        <v>0.74379891157150135</v>
      </c>
    </row>
    <row r="861" spans="1:8" x14ac:dyDescent="0.2">
      <c r="A861" t="s">
        <v>996</v>
      </c>
      <c r="B861" t="str">
        <f t="shared" si="39"/>
        <v>S</v>
      </c>
      <c r="C861" s="3">
        <v>21159.445</v>
      </c>
      <c r="D861" s="3">
        <v>4.5869999999999997</v>
      </c>
      <c r="E861" s="3">
        <v>20512.131527606802</v>
      </c>
      <c r="F861" s="3">
        <v>5.96205377578735</v>
      </c>
      <c r="G861" s="3">
        <f t="shared" si="40"/>
        <v>3.0592176325664404</v>
      </c>
      <c r="H861" s="3">
        <f t="shared" si="41"/>
        <v>1.2997719153667648</v>
      </c>
    </row>
    <row r="862" spans="1:8" x14ac:dyDescent="0.2">
      <c r="A862" t="s">
        <v>265</v>
      </c>
      <c r="B862" t="str">
        <f t="shared" si="39"/>
        <v>S</v>
      </c>
      <c r="C862" s="3">
        <v>24779.579000000002</v>
      </c>
      <c r="D862" s="3">
        <v>1052.3409999999999</v>
      </c>
      <c r="E862" s="3">
        <v>24216.248748493701</v>
      </c>
      <c r="F862" s="3">
        <v>17.451073169708199</v>
      </c>
      <c r="G862" s="3">
        <f t="shared" si="40"/>
        <v>2.2733649006155452</v>
      </c>
      <c r="H862" s="3">
        <f t="shared" si="41"/>
        <v>1.6583097275225618E-2</v>
      </c>
    </row>
    <row r="863" spans="1:8" x14ac:dyDescent="0.2">
      <c r="A863" t="s">
        <v>468</v>
      </c>
      <c r="B863" t="str">
        <f t="shared" si="39"/>
        <v>S</v>
      </c>
      <c r="C863" s="3">
        <v>24461.548999999999</v>
      </c>
      <c r="D863" s="3">
        <v>517.73699999999997</v>
      </c>
      <c r="E863" s="3">
        <v>23842.7352710616</v>
      </c>
      <c r="F863" s="3">
        <v>16.7808661460876</v>
      </c>
      <c r="G863" s="3">
        <f t="shared" si="40"/>
        <v>2.5297405693253499</v>
      </c>
      <c r="H863" s="3">
        <f t="shared" si="41"/>
        <v>3.2411950751226201E-2</v>
      </c>
    </row>
    <row r="864" spans="1:8" x14ac:dyDescent="0.2">
      <c r="A864" t="s">
        <v>734</v>
      </c>
      <c r="B864" t="str">
        <f t="shared" si="39"/>
        <v>S</v>
      </c>
      <c r="C864" s="3">
        <v>24503.161</v>
      </c>
      <c r="D864" s="3">
        <v>591.98599999999999</v>
      </c>
      <c r="E864" s="3">
        <v>23787.232698089399</v>
      </c>
      <c r="F864" s="3">
        <v>17.3552629947662</v>
      </c>
      <c r="G864" s="3">
        <f t="shared" si="40"/>
        <v>2.9217793651627257</v>
      </c>
      <c r="H864" s="3">
        <f t="shared" si="41"/>
        <v>2.9317015934103508E-2</v>
      </c>
    </row>
    <row r="865" spans="1:8" x14ac:dyDescent="0.2">
      <c r="A865" t="s">
        <v>20</v>
      </c>
      <c r="B865" t="str">
        <f t="shared" si="39"/>
        <v>S</v>
      </c>
      <c r="C865" s="3">
        <v>16667.233</v>
      </c>
      <c r="D865" s="3">
        <v>6.0350000000000001</v>
      </c>
      <c r="E865" s="3">
        <v>16261.3661254983</v>
      </c>
      <c r="F865" s="3">
        <v>3.4651410579681299</v>
      </c>
      <c r="G865" s="3">
        <f t="shared" si="40"/>
        <v>2.4351185016835144</v>
      </c>
      <c r="H865" s="3">
        <f t="shared" si="41"/>
        <v>0.57417416039239932</v>
      </c>
    </row>
    <row r="866" spans="1:8" x14ac:dyDescent="0.2">
      <c r="A866" t="s">
        <v>900</v>
      </c>
      <c r="B866" t="str">
        <f t="shared" si="39"/>
        <v>S</v>
      </c>
      <c r="C866" s="3">
        <v>23936.960999999999</v>
      </c>
      <c r="D866" s="3">
        <v>516.44100000000003</v>
      </c>
      <c r="E866" s="3">
        <v>23182.4500323108</v>
      </c>
      <c r="F866" s="3">
        <v>18.630993843078599</v>
      </c>
      <c r="G866" s="3">
        <f t="shared" si="40"/>
        <v>3.1520750177484889</v>
      </c>
      <c r="H866" s="3">
        <f t="shared" si="41"/>
        <v>3.6075745037823487E-2</v>
      </c>
    </row>
    <row r="867" spans="1:8" x14ac:dyDescent="0.2">
      <c r="A867" t="s">
        <v>334</v>
      </c>
      <c r="B867" t="str">
        <f t="shared" si="39"/>
        <v>S</v>
      </c>
      <c r="C867" s="3">
        <v>17573.536</v>
      </c>
      <c r="D867" s="3">
        <v>6.5540000000000003</v>
      </c>
      <c r="E867" s="3">
        <v>17050.639373076701</v>
      </c>
      <c r="F867" s="3">
        <v>4.6010107994079501</v>
      </c>
      <c r="G867" s="3">
        <f t="shared" si="40"/>
        <v>2.9754775983803077</v>
      </c>
      <c r="H867" s="3">
        <f t="shared" si="41"/>
        <v>0.7020156849874809</v>
      </c>
    </row>
    <row r="868" spans="1:8" x14ac:dyDescent="0.2">
      <c r="A868" t="s">
        <v>744</v>
      </c>
      <c r="B868" t="str">
        <f t="shared" si="39"/>
        <v>S</v>
      </c>
      <c r="C868" s="3">
        <v>25382.683000000001</v>
      </c>
      <c r="D868" s="3">
        <v>345.44299999999998</v>
      </c>
      <c r="E868" s="3">
        <v>24784.519905672001</v>
      </c>
      <c r="F868" s="3">
        <v>18.3576562404632</v>
      </c>
      <c r="G868" s="3">
        <f t="shared" si="40"/>
        <v>2.3565794613910582</v>
      </c>
      <c r="H868" s="3">
        <f t="shared" si="41"/>
        <v>5.3142359927580526E-2</v>
      </c>
    </row>
    <row r="869" spans="1:8" x14ac:dyDescent="0.2">
      <c r="A869" t="s">
        <v>332</v>
      </c>
      <c r="B869" t="str">
        <f t="shared" si="39"/>
        <v>S</v>
      </c>
      <c r="C869" s="3">
        <v>22953.13</v>
      </c>
      <c r="D869" s="3">
        <v>1033.2460000000001</v>
      </c>
      <c r="E869" s="3">
        <v>22248.697322467899</v>
      </c>
      <c r="F869" s="3">
        <v>17.091652870178201</v>
      </c>
      <c r="G869" s="3">
        <f t="shared" si="40"/>
        <v>3.0690048700639188</v>
      </c>
      <c r="H869" s="3">
        <f t="shared" si="41"/>
        <v>1.6541707270270777E-2</v>
      </c>
    </row>
    <row r="870" spans="1:8" x14ac:dyDescent="0.2">
      <c r="A870" t="s">
        <v>865</v>
      </c>
      <c r="B870" t="str">
        <f t="shared" si="39"/>
        <v>S</v>
      </c>
      <c r="C870" s="3">
        <v>24897.128000000001</v>
      </c>
      <c r="D870" s="3">
        <v>509.47</v>
      </c>
      <c r="E870" s="3">
        <v>24175.017490372698</v>
      </c>
      <c r="F870" s="3">
        <v>19.410623073577799</v>
      </c>
      <c r="G870" s="3">
        <f t="shared" si="40"/>
        <v>2.9003767407521952</v>
      </c>
      <c r="H870" s="3">
        <f t="shared" si="41"/>
        <v>3.8099638984783794E-2</v>
      </c>
    </row>
    <row r="871" spans="1:8" x14ac:dyDescent="0.2">
      <c r="A871" t="s">
        <v>299</v>
      </c>
      <c r="B871" t="str">
        <f t="shared" si="39"/>
        <v>S</v>
      </c>
      <c r="C871" s="3">
        <v>20406.038</v>
      </c>
      <c r="D871" s="3">
        <v>15.433999999999999</v>
      </c>
      <c r="E871" s="3">
        <v>19861.086831519799</v>
      </c>
      <c r="F871" s="3">
        <v>5.3277649879455504</v>
      </c>
      <c r="G871" s="3">
        <f t="shared" si="40"/>
        <v>2.6705388301256807</v>
      </c>
      <c r="H871" s="3">
        <f t="shared" si="41"/>
        <v>0.34519664299245501</v>
      </c>
    </row>
    <row r="872" spans="1:8" x14ac:dyDescent="0.2">
      <c r="A872" t="s">
        <v>710</v>
      </c>
      <c r="B872" t="str">
        <f t="shared" si="39"/>
        <v>S</v>
      </c>
      <c r="C872" s="3">
        <v>20205.679</v>
      </c>
      <c r="D872" s="3">
        <v>5.9039999999999999</v>
      </c>
      <c r="E872" s="3">
        <v>19683.9694725103</v>
      </c>
      <c r="F872" s="3">
        <v>5.8514089584350497</v>
      </c>
      <c r="G872" s="3">
        <f t="shared" si="40"/>
        <v>2.581994534752829</v>
      </c>
      <c r="H872" s="3">
        <f t="shared" si="41"/>
        <v>0.99109230325796915</v>
      </c>
    </row>
    <row r="873" spans="1:8" x14ac:dyDescent="0.2">
      <c r="A873" t="s">
        <v>745</v>
      </c>
      <c r="B873" t="str">
        <f t="shared" si="39"/>
        <v>S</v>
      </c>
      <c r="C873" s="3">
        <v>18491.182000000001</v>
      </c>
      <c r="D873" s="3">
        <v>9.4770000000000003</v>
      </c>
      <c r="E873" s="3">
        <v>17823.213531601901</v>
      </c>
      <c r="F873" s="3">
        <v>4.3106610774993896</v>
      </c>
      <c r="G873" s="3">
        <f t="shared" si="40"/>
        <v>3.6123621972792193</v>
      </c>
      <c r="H873" s="3">
        <f t="shared" si="41"/>
        <v>0.4548550255882019</v>
      </c>
    </row>
    <row r="874" spans="1:8" x14ac:dyDescent="0.2">
      <c r="A874" t="s">
        <v>574</v>
      </c>
      <c r="B874" t="str">
        <f t="shared" si="39"/>
        <v>S</v>
      </c>
      <c r="C874" s="3">
        <v>17021.228999999999</v>
      </c>
      <c r="D874" s="3">
        <v>5.4379999999999997</v>
      </c>
      <c r="E874" s="3">
        <v>16401.896175852798</v>
      </c>
      <c r="F874" s="3">
        <v>5.5351936817169101</v>
      </c>
      <c r="G874" s="3">
        <f t="shared" si="40"/>
        <v>3.6385905162735366</v>
      </c>
      <c r="H874" s="3">
        <f t="shared" si="41"/>
        <v>1.0178730565864123</v>
      </c>
    </row>
    <row r="875" spans="1:8" x14ac:dyDescent="0.2">
      <c r="A875" t="s">
        <v>351</v>
      </c>
      <c r="B875" t="str">
        <f t="shared" si="39"/>
        <v>S</v>
      </c>
      <c r="C875" s="3">
        <v>20461.583999999999</v>
      </c>
      <c r="D875" s="3">
        <v>5.4790000000000001</v>
      </c>
      <c r="E875" s="3">
        <v>19844.404391960201</v>
      </c>
      <c r="F875" s="3">
        <v>7.9475002288818297</v>
      </c>
      <c r="G875" s="3">
        <f t="shared" si="40"/>
        <v>3.0162846045535776</v>
      </c>
      <c r="H875" s="3">
        <f t="shared" si="41"/>
        <v>1.4505384611939824</v>
      </c>
    </row>
    <row r="876" spans="1:8" x14ac:dyDescent="0.2">
      <c r="A876" t="s">
        <v>64</v>
      </c>
      <c r="B876" t="str">
        <f t="shared" si="39"/>
        <v>S</v>
      </c>
      <c r="C876" s="3">
        <v>18417.496999999999</v>
      </c>
      <c r="D876" s="3">
        <v>5.0759999999999996</v>
      </c>
      <c r="E876" s="3">
        <v>17954.114740627199</v>
      </c>
      <c r="F876" s="3">
        <v>4.1514019966125399</v>
      </c>
      <c r="G876" s="3">
        <f t="shared" si="40"/>
        <v>2.5159893299985336</v>
      </c>
      <c r="H876" s="3">
        <f t="shared" si="41"/>
        <v>0.81784909310727738</v>
      </c>
    </row>
    <row r="877" spans="1:8" x14ac:dyDescent="0.2">
      <c r="A877" t="s">
        <v>600</v>
      </c>
      <c r="B877" t="str">
        <f t="shared" si="39"/>
        <v>S</v>
      </c>
      <c r="C877" s="3">
        <v>35118.913</v>
      </c>
      <c r="D877" s="3">
        <v>1800.03</v>
      </c>
      <c r="E877" s="3">
        <v>33537.361470316901</v>
      </c>
      <c r="F877" s="3">
        <v>17.207115888595499</v>
      </c>
      <c r="G877" s="3">
        <f t="shared" si="40"/>
        <v>4.5034182284716495</v>
      </c>
      <c r="H877" s="3">
        <f t="shared" si="41"/>
        <v>9.5593495045057583E-3</v>
      </c>
    </row>
    <row r="878" spans="1:8" x14ac:dyDescent="0.2">
      <c r="A878" t="s">
        <v>52</v>
      </c>
      <c r="B878" t="str">
        <f t="shared" si="39"/>
        <v>S</v>
      </c>
      <c r="C878" s="3">
        <v>35108.44</v>
      </c>
      <c r="D878" s="3">
        <v>1800.0329999999999</v>
      </c>
      <c r="E878" s="3">
        <v>33504.982591139</v>
      </c>
      <c r="F878" s="3">
        <v>12.529856920242301</v>
      </c>
      <c r="G878" s="3">
        <f t="shared" si="40"/>
        <v>4.5671565266386152</v>
      </c>
      <c r="H878" s="3">
        <f t="shared" si="41"/>
        <v>6.960904005783395E-3</v>
      </c>
    </row>
    <row r="879" spans="1:8" x14ac:dyDescent="0.2">
      <c r="A879" t="s">
        <v>229</v>
      </c>
      <c r="B879" t="str">
        <f t="shared" si="39"/>
        <v>S</v>
      </c>
      <c r="C879" s="3">
        <v>23142.898000000001</v>
      </c>
      <c r="D879" s="3">
        <v>247.011</v>
      </c>
      <c r="E879" s="3">
        <v>22126.5140204575</v>
      </c>
      <c r="F879" s="3">
        <v>6.6019191741943297</v>
      </c>
      <c r="G879" s="3">
        <f t="shared" si="40"/>
        <v>4.3917748742724481</v>
      </c>
      <c r="H879" s="3">
        <f t="shared" si="41"/>
        <v>2.6727227427905356E-2</v>
      </c>
    </row>
    <row r="880" spans="1:8" x14ac:dyDescent="0.2">
      <c r="A880" t="s">
        <v>784</v>
      </c>
      <c r="B880" t="str">
        <f t="shared" si="39"/>
        <v>S</v>
      </c>
      <c r="C880" s="3">
        <v>33309.677000000003</v>
      </c>
      <c r="D880" s="3">
        <v>1800.0239999999999</v>
      </c>
      <c r="E880" s="3">
        <v>31012.057045695201</v>
      </c>
      <c r="F880" s="3">
        <v>6.1693999767303396</v>
      </c>
      <c r="G880" s="3">
        <f t="shared" si="40"/>
        <v>6.8977551307531506</v>
      </c>
      <c r="H880" s="3">
        <f t="shared" si="41"/>
        <v>3.4273987328670838E-3</v>
      </c>
    </row>
    <row r="881" spans="1:8" x14ac:dyDescent="0.2">
      <c r="A881" t="s">
        <v>973</v>
      </c>
      <c r="B881" t="str">
        <f t="shared" si="39"/>
        <v>S</v>
      </c>
      <c r="C881" s="3">
        <v>26639.085999999999</v>
      </c>
      <c r="D881" s="3">
        <v>767.73800000000006</v>
      </c>
      <c r="E881" s="3">
        <v>25168.543391887499</v>
      </c>
      <c r="F881" s="3">
        <v>6.5599329471588099</v>
      </c>
      <c r="G881" s="3">
        <f t="shared" si="40"/>
        <v>5.5202442310239199</v>
      </c>
      <c r="H881" s="3">
        <f t="shared" si="41"/>
        <v>8.5444942769002056E-3</v>
      </c>
    </row>
    <row r="882" spans="1:8" x14ac:dyDescent="0.2">
      <c r="A882" t="s">
        <v>725</v>
      </c>
      <c r="B882" t="str">
        <f t="shared" si="39"/>
        <v>S</v>
      </c>
      <c r="C882" s="3">
        <v>31766.670999999998</v>
      </c>
      <c r="D882" s="3">
        <v>1800.0329999999999</v>
      </c>
      <c r="E882" s="3">
        <v>29706.947556687701</v>
      </c>
      <c r="F882" s="3">
        <v>11.7611961364746</v>
      </c>
      <c r="G882" s="3">
        <f t="shared" si="40"/>
        <v>6.4839134176580782</v>
      </c>
      <c r="H882" s="3">
        <f t="shared" si="41"/>
        <v>6.5338780658324601E-3</v>
      </c>
    </row>
    <row r="883" spans="1:8" x14ac:dyDescent="0.2">
      <c r="A883" t="s">
        <v>611</v>
      </c>
      <c r="B883" t="str">
        <f t="shared" si="39"/>
        <v>S</v>
      </c>
      <c r="C883" s="3">
        <v>24121.514999999999</v>
      </c>
      <c r="D883" s="3">
        <v>177.38399999999999</v>
      </c>
      <c r="E883" s="3">
        <v>23366.397503598298</v>
      </c>
      <c r="F883" s="3">
        <v>7.9260950088500897</v>
      </c>
      <c r="G883" s="3">
        <f t="shared" si="40"/>
        <v>3.1304729259406008</v>
      </c>
      <c r="H883" s="3">
        <f t="shared" si="41"/>
        <v>4.4683257840899347E-2</v>
      </c>
    </row>
    <row r="884" spans="1:8" x14ac:dyDescent="0.2">
      <c r="A884" t="s">
        <v>715</v>
      </c>
      <c r="B884" t="str">
        <f t="shared" si="39"/>
        <v>S</v>
      </c>
      <c r="C884" s="3">
        <v>34263.11</v>
      </c>
      <c r="D884" s="3">
        <v>1800.0319999999999</v>
      </c>
      <c r="E884" s="3">
        <v>32372.3054217262</v>
      </c>
      <c r="F884" s="3">
        <v>12.7156529426574</v>
      </c>
      <c r="G884" s="3">
        <f t="shared" si="40"/>
        <v>5.5184849777904024</v>
      </c>
      <c r="H884" s="3">
        <f t="shared" si="41"/>
        <v>7.0641260503465494E-3</v>
      </c>
    </row>
    <row r="885" spans="1:8" x14ac:dyDescent="0.2">
      <c r="A885" t="s">
        <v>208</v>
      </c>
      <c r="B885" t="str">
        <f t="shared" si="39"/>
        <v>S</v>
      </c>
      <c r="C885" s="3">
        <v>34543.938999999998</v>
      </c>
      <c r="D885" s="3">
        <v>1800.02</v>
      </c>
      <c r="E885" s="3">
        <v>32933.881721266</v>
      </c>
      <c r="F885" s="3">
        <v>13.840162754058801</v>
      </c>
      <c r="G885" s="3">
        <f t="shared" si="40"/>
        <v>4.6608966010911459</v>
      </c>
      <c r="H885" s="3">
        <f t="shared" si="41"/>
        <v>7.688893875656271E-3</v>
      </c>
    </row>
    <row r="886" spans="1:8" x14ac:dyDescent="0.2">
      <c r="A886" t="s">
        <v>345</v>
      </c>
      <c r="B886" t="str">
        <f t="shared" si="39"/>
        <v>S</v>
      </c>
      <c r="C886" s="3">
        <v>34719.31</v>
      </c>
      <c r="D886" s="3">
        <v>1800.019</v>
      </c>
      <c r="E886" s="3">
        <v>33150.285667813398</v>
      </c>
      <c r="F886" s="3">
        <v>13.8421509265899</v>
      </c>
      <c r="G886" s="3">
        <f t="shared" si="40"/>
        <v>4.5191691084488728</v>
      </c>
      <c r="H886" s="3">
        <f t="shared" si="41"/>
        <v>7.690002675855033E-3</v>
      </c>
    </row>
    <row r="887" spans="1:8" x14ac:dyDescent="0.2">
      <c r="A887" t="s">
        <v>550</v>
      </c>
      <c r="B887" t="str">
        <f t="shared" si="39"/>
        <v>S</v>
      </c>
      <c r="C887" s="3">
        <v>34203.923999999999</v>
      </c>
      <c r="D887" s="3">
        <v>1800.0329999999999</v>
      </c>
      <c r="E887" s="3">
        <v>31969.757992778999</v>
      </c>
      <c r="F887" s="3">
        <v>7.7651207447052002</v>
      </c>
      <c r="G887" s="3">
        <f t="shared" si="40"/>
        <v>6.531899694377171</v>
      </c>
      <c r="H887" s="3">
        <f t="shared" si="41"/>
        <v>4.3138768815378387E-3</v>
      </c>
    </row>
    <row r="888" spans="1:8" x14ac:dyDescent="0.2">
      <c r="A888" t="s">
        <v>664</v>
      </c>
      <c r="B888" t="str">
        <f t="shared" si="39"/>
        <v>S</v>
      </c>
      <c r="C888" s="3">
        <v>33641.356</v>
      </c>
      <c r="D888" s="3">
        <v>1800.019</v>
      </c>
      <c r="E888" s="3">
        <v>31809.941637008302</v>
      </c>
      <c r="F888" s="3">
        <v>12.815346956253</v>
      </c>
      <c r="G888" s="3">
        <f t="shared" si="40"/>
        <v>5.4439374054711047</v>
      </c>
      <c r="H888" s="3">
        <f t="shared" si="41"/>
        <v>7.1195620469856153E-3</v>
      </c>
    </row>
    <row r="889" spans="1:8" x14ac:dyDescent="0.2">
      <c r="A889" t="s">
        <v>575</v>
      </c>
      <c r="B889" t="str">
        <f t="shared" si="39"/>
        <v>S</v>
      </c>
      <c r="C889" s="3">
        <v>23302.802</v>
      </c>
      <c r="D889" s="3">
        <v>247.01900000000001</v>
      </c>
      <c r="E889" s="3">
        <v>22319.937980565701</v>
      </c>
      <c r="F889" s="3">
        <v>6.5377159118652299</v>
      </c>
      <c r="G889" s="3">
        <f t="shared" si="40"/>
        <v>4.217793291271577</v>
      </c>
      <c r="H889" s="3">
        <f t="shared" si="41"/>
        <v>2.6466449592400704E-2</v>
      </c>
    </row>
    <row r="890" spans="1:8" x14ac:dyDescent="0.2">
      <c r="A890" t="s">
        <v>184</v>
      </c>
      <c r="B890" t="str">
        <f t="shared" si="39"/>
        <v>S</v>
      </c>
      <c r="C890" s="3">
        <v>22851.207999999999</v>
      </c>
      <c r="D890" s="3">
        <v>305.55700000000002</v>
      </c>
      <c r="E890" s="3">
        <v>21981.957898012501</v>
      </c>
      <c r="F890" s="3">
        <v>8.0757777690887398</v>
      </c>
      <c r="G890" s="3">
        <f t="shared" si="40"/>
        <v>3.8039568936027282</v>
      </c>
      <c r="H890" s="3">
        <f t="shared" si="41"/>
        <v>2.6429693213013413E-2</v>
      </c>
    </row>
    <row r="891" spans="1:8" x14ac:dyDescent="0.2">
      <c r="A891" t="s">
        <v>739</v>
      </c>
      <c r="B891" t="str">
        <f t="shared" si="39"/>
        <v>S</v>
      </c>
      <c r="C891" s="3">
        <v>26777.945</v>
      </c>
      <c r="D891" s="3">
        <v>1352.7750000000001</v>
      </c>
      <c r="E891" s="3">
        <v>25614.171574475298</v>
      </c>
      <c r="F891" s="3">
        <v>9.1495389938354492</v>
      </c>
      <c r="G891" s="3">
        <f t="shared" si="40"/>
        <v>4.3460146980087586</v>
      </c>
      <c r="H891" s="3">
        <f t="shared" si="41"/>
        <v>6.7635334729245064E-3</v>
      </c>
    </row>
    <row r="892" spans="1:8" x14ac:dyDescent="0.2">
      <c r="A892" t="s">
        <v>488</v>
      </c>
      <c r="B892" t="str">
        <f t="shared" si="39"/>
        <v>S</v>
      </c>
      <c r="C892" s="3">
        <v>26583.602999999999</v>
      </c>
      <c r="D892" s="3">
        <v>1057.365</v>
      </c>
      <c r="E892" s="3">
        <v>25513.624376762102</v>
      </c>
      <c r="F892" s="3">
        <v>8.8750917911529505</v>
      </c>
      <c r="G892" s="3">
        <f t="shared" si="40"/>
        <v>4.0249571257812473</v>
      </c>
      <c r="H892" s="3">
        <f t="shared" si="41"/>
        <v>8.3935933108746277E-3</v>
      </c>
    </row>
    <row r="893" spans="1:8" x14ac:dyDescent="0.2">
      <c r="A893" t="s">
        <v>601</v>
      </c>
      <c r="B893" t="str">
        <f t="shared" si="39"/>
        <v>S</v>
      </c>
      <c r="C893" s="3">
        <v>22758.524000000001</v>
      </c>
      <c r="D893" s="3">
        <v>210.15100000000001</v>
      </c>
      <c r="E893" s="3">
        <v>21909.270919290801</v>
      </c>
      <c r="F893" s="3">
        <v>6.7965240478515598</v>
      </c>
      <c r="G893" s="3">
        <f t="shared" si="40"/>
        <v>3.7315824203239223</v>
      </c>
      <c r="H893" s="3">
        <f t="shared" si="41"/>
        <v>3.234114540426436E-2</v>
      </c>
    </row>
    <row r="894" spans="1:8" x14ac:dyDescent="0.2">
      <c r="A894" t="s">
        <v>855</v>
      </c>
      <c r="B894" t="str">
        <f t="shared" si="39"/>
        <v>S</v>
      </c>
      <c r="C894" s="3">
        <v>33038.434999999998</v>
      </c>
      <c r="D894" s="3">
        <v>1800.019</v>
      </c>
      <c r="E894" s="3">
        <v>31107.972316170901</v>
      </c>
      <c r="F894" s="3">
        <v>10.5072031021118</v>
      </c>
      <c r="G894" s="3">
        <f t="shared" si="40"/>
        <v>5.843081501375889</v>
      </c>
      <c r="H894" s="3">
        <f t="shared" si="41"/>
        <v>5.8372734410646783E-3</v>
      </c>
    </row>
    <row r="895" spans="1:8" x14ac:dyDescent="0.2">
      <c r="A895" t="s">
        <v>805</v>
      </c>
      <c r="B895" t="str">
        <f t="shared" si="39"/>
        <v>S</v>
      </c>
      <c r="C895" s="3">
        <v>26085.91</v>
      </c>
      <c r="D895" s="3">
        <v>812.43200000000002</v>
      </c>
      <c r="E895" s="3">
        <v>24747.848097579499</v>
      </c>
      <c r="F895" s="3">
        <v>8.6372108459472603</v>
      </c>
      <c r="G895" s="3">
        <f t="shared" si="40"/>
        <v>5.129443068769695</v>
      </c>
      <c r="H895" s="3">
        <f t="shared" si="41"/>
        <v>1.0631303107148981E-2</v>
      </c>
    </row>
    <row r="896" spans="1:8" x14ac:dyDescent="0.2">
      <c r="A896" t="s">
        <v>348</v>
      </c>
      <c r="B896" t="str">
        <f t="shared" si="39"/>
        <v>S</v>
      </c>
      <c r="C896" s="3">
        <v>32613</v>
      </c>
      <c r="D896" s="3">
        <v>1800.0160000000001</v>
      </c>
      <c r="E896" s="3">
        <v>31030.655993611799</v>
      </c>
      <c r="F896" s="3">
        <v>13.458504199981601</v>
      </c>
      <c r="G896" s="3">
        <f t="shared" si="40"/>
        <v>4.851881171275874</v>
      </c>
      <c r="H896" s="3">
        <f t="shared" si="41"/>
        <v>7.4768803166091859E-3</v>
      </c>
    </row>
    <row r="897" spans="1:8" x14ac:dyDescent="0.2">
      <c r="A897" t="s">
        <v>938</v>
      </c>
      <c r="B897" t="str">
        <f t="shared" si="39"/>
        <v>S</v>
      </c>
      <c r="C897" s="3">
        <v>22766.518</v>
      </c>
      <c r="D897" s="3">
        <v>216.49600000000001</v>
      </c>
      <c r="E897" s="3">
        <v>22011.9953285552</v>
      </c>
      <c r="F897" s="3">
        <v>7.6999168395995996</v>
      </c>
      <c r="G897" s="3">
        <f t="shared" si="40"/>
        <v>3.3141768602682236</v>
      </c>
      <c r="H897" s="3">
        <f t="shared" si="41"/>
        <v>3.5566092858988617E-2</v>
      </c>
    </row>
    <row r="898" spans="1:8" x14ac:dyDescent="0.2">
      <c r="A898" t="s">
        <v>713</v>
      </c>
      <c r="B898" t="str">
        <f t="shared" si="39"/>
        <v>S</v>
      </c>
      <c r="C898" s="3">
        <v>33913.478000000003</v>
      </c>
      <c r="D898" s="3">
        <v>1800.018</v>
      </c>
      <c r="E898" s="3">
        <v>32360.032018286001</v>
      </c>
      <c r="F898" s="3">
        <v>13.472576141357401</v>
      </c>
      <c r="G898" s="3">
        <f t="shared" si="40"/>
        <v>4.5806153580414293</v>
      </c>
      <c r="H898" s="3">
        <f t="shared" si="41"/>
        <v>7.4846896760795726E-3</v>
      </c>
    </row>
    <row r="899" spans="1:8" x14ac:dyDescent="0.2">
      <c r="A899" t="s">
        <v>71</v>
      </c>
      <c r="B899" t="str">
        <f t="shared" si="39"/>
        <v>S</v>
      </c>
      <c r="C899" s="3">
        <v>35174.411999999997</v>
      </c>
      <c r="D899" s="3">
        <v>1800.0260000000001</v>
      </c>
      <c r="E899" s="3">
        <v>33675.299991298001</v>
      </c>
      <c r="F899" s="3">
        <v>12.7526867389678</v>
      </c>
      <c r="G899" s="3">
        <f t="shared" si="40"/>
        <v>4.2619390729317539</v>
      </c>
      <c r="H899" s="3">
        <f t="shared" si="41"/>
        <v>7.0847236311963263E-3</v>
      </c>
    </row>
    <row r="900" spans="1:8" x14ac:dyDescent="0.2">
      <c r="A900" t="s">
        <v>191</v>
      </c>
      <c r="B900" t="str">
        <f t="shared" ref="B900:B963" si="42">LEFT(A900,1)</f>
        <v>S</v>
      </c>
      <c r="C900" s="3">
        <v>35019.116000000002</v>
      </c>
      <c r="D900" s="3">
        <v>1800.0160000000001</v>
      </c>
      <c r="E900" s="3">
        <v>33642.030735127599</v>
      </c>
      <c r="F900" s="3">
        <v>13.267746210098201</v>
      </c>
      <c r="G900" s="3">
        <f t="shared" ref="G900:G963" si="43">(C900-E900)*100/C900</f>
        <v>3.9323815737450456</v>
      </c>
      <c r="H900" s="3">
        <f t="shared" ref="H900:H963" si="44">F900/D900</f>
        <v>7.3709045975692443E-3</v>
      </c>
    </row>
    <row r="901" spans="1:8" x14ac:dyDescent="0.2">
      <c r="A901" t="s">
        <v>305</v>
      </c>
      <c r="B901" t="str">
        <f t="shared" si="42"/>
        <v>S</v>
      </c>
      <c r="C901" s="3">
        <v>25493.781999999999</v>
      </c>
      <c r="D901" s="3">
        <v>1800.0350000000001</v>
      </c>
      <c r="E901" s="3">
        <v>24104.467725185899</v>
      </c>
      <c r="F901" s="3">
        <v>9.1032540798187203</v>
      </c>
      <c r="G901" s="3">
        <f t="shared" si="43"/>
        <v>5.4496201262492159</v>
      </c>
      <c r="H901" s="3">
        <f t="shared" si="44"/>
        <v>5.057265041967917E-3</v>
      </c>
    </row>
    <row r="902" spans="1:8" x14ac:dyDescent="0.2">
      <c r="A902" t="s">
        <v>894</v>
      </c>
      <c r="B902" t="str">
        <f t="shared" si="42"/>
        <v>S</v>
      </c>
      <c r="C902" s="3">
        <v>25653.245999999999</v>
      </c>
      <c r="D902" s="3">
        <v>957.06700000000001</v>
      </c>
      <c r="E902" s="3">
        <v>24532.244648645301</v>
      </c>
      <c r="F902" s="3">
        <v>9.75183010101318</v>
      </c>
      <c r="G902" s="3">
        <f t="shared" si="43"/>
        <v>4.3698226390324963</v>
      </c>
      <c r="H902" s="3">
        <f t="shared" si="44"/>
        <v>1.0189286749008356E-2</v>
      </c>
    </row>
    <row r="903" spans="1:8" x14ac:dyDescent="0.2">
      <c r="A903" t="s">
        <v>380</v>
      </c>
      <c r="B903" t="str">
        <f t="shared" si="42"/>
        <v>S</v>
      </c>
      <c r="C903" s="3">
        <v>34083.063999999998</v>
      </c>
      <c r="D903" s="3">
        <v>1800.0260000000001</v>
      </c>
      <c r="E903" s="3">
        <v>32604.024592526199</v>
      </c>
      <c r="F903" s="3">
        <v>13.9441430568695</v>
      </c>
      <c r="G903" s="3">
        <f t="shared" si="43"/>
        <v>4.3395142158398663</v>
      </c>
      <c r="H903" s="3">
        <f t="shared" si="44"/>
        <v>7.7466342468772665E-3</v>
      </c>
    </row>
    <row r="904" spans="1:8" x14ac:dyDescent="0.2">
      <c r="A904" t="s">
        <v>712</v>
      </c>
      <c r="B904" t="str">
        <f t="shared" si="42"/>
        <v>S</v>
      </c>
      <c r="C904" s="3">
        <v>33349.228000000003</v>
      </c>
      <c r="D904" s="3">
        <v>1800.0160000000001</v>
      </c>
      <c r="E904" s="3">
        <v>31723.4580247755</v>
      </c>
      <c r="F904" s="3">
        <v>14.2030959129333</v>
      </c>
      <c r="G904" s="3">
        <f t="shared" si="43"/>
        <v>4.8749853376650947</v>
      </c>
      <c r="H904" s="3">
        <f t="shared" si="44"/>
        <v>7.8905387023967006E-3</v>
      </c>
    </row>
    <row r="905" spans="1:8" x14ac:dyDescent="0.2">
      <c r="A905" t="s">
        <v>999</v>
      </c>
      <c r="B905" t="str">
        <f t="shared" si="42"/>
        <v>S</v>
      </c>
      <c r="C905" s="3">
        <v>32389.473999999998</v>
      </c>
      <c r="D905" s="3">
        <v>1800.0170000000001</v>
      </c>
      <c r="E905" s="3">
        <v>30364.5974579375</v>
      </c>
      <c r="F905" s="3">
        <v>11.2999739646911</v>
      </c>
      <c r="G905" s="3">
        <f t="shared" si="43"/>
        <v>6.2516499714150919</v>
      </c>
      <c r="H905" s="3">
        <f t="shared" si="44"/>
        <v>6.2777040242903816E-3</v>
      </c>
    </row>
    <row r="906" spans="1:8" x14ac:dyDescent="0.2">
      <c r="A906" t="s">
        <v>148</v>
      </c>
      <c r="B906" t="str">
        <f t="shared" si="42"/>
        <v>S</v>
      </c>
      <c r="C906" s="3">
        <v>27160.083999999999</v>
      </c>
      <c r="D906" s="3">
        <v>230.54400000000001</v>
      </c>
      <c r="E906" s="3">
        <v>26192.256148782701</v>
      </c>
      <c r="F906" s="3">
        <v>11.4675650596618</v>
      </c>
      <c r="G906" s="3">
        <f t="shared" si="43"/>
        <v>3.5634199482494178</v>
      </c>
      <c r="H906" s="3">
        <f t="shared" si="44"/>
        <v>4.9741329462756778E-2</v>
      </c>
    </row>
    <row r="907" spans="1:8" x14ac:dyDescent="0.2">
      <c r="A907" t="s">
        <v>565</v>
      </c>
      <c r="B907" t="str">
        <f t="shared" si="42"/>
        <v>S</v>
      </c>
      <c r="C907" s="3">
        <v>22617.726999999999</v>
      </c>
      <c r="D907" s="3">
        <v>170.46799999999999</v>
      </c>
      <c r="E907" s="3">
        <v>21797.7791415869</v>
      </c>
      <c r="F907" s="3">
        <v>7.4862480163574201</v>
      </c>
      <c r="G907" s="3">
        <f t="shared" si="43"/>
        <v>3.6252442980371078</v>
      </c>
      <c r="H907" s="3">
        <f t="shared" si="44"/>
        <v>4.3915855271120803E-2</v>
      </c>
    </row>
    <row r="908" spans="1:8" x14ac:dyDescent="0.2">
      <c r="A908" t="s">
        <v>985</v>
      </c>
      <c r="B908" t="str">
        <f t="shared" si="42"/>
        <v>S</v>
      </c>
      <c r="C908" s="3">
        <v>22557.058000000001</v>
      </c>
      <c r="D908" s="3">
        <v>144.87</v>
      </c>
      <c r="E908" s="3">
        <v>21776.0120398258</v>
      </c>
      <c r="F908" s="3">
        <v>8.2184138298034597</v>
      </c>
      <c r="G908" s="3">
        <f t="shared" si="43"/>
        <v>3.4625346983378789</v>
      </c>
      <c r="H908" s="3">
        <f t="shared" si="44"/>
        <v>5.6729577067739761E-2</v>
      </c>
    </row>
    <row r="909" spans="1:8" x14ac:dyDescent="0.2">
      <c r="A909" t="s">
        <v>567</v>
      </c>
      <c r="B909" t="str">
        <f t="shared" si="42"/>
        <v>S</v>
      </c>
      <c r="C909" s="3">
        <v>25283.98</v>
      </c>
      <c r="D909" s="3">
        <v>1800.019</v>
      </c>
      <c r="E909" s="3">
        <v>24296.224931103599</v>
      </c>
      <c r="F909" s="3">
        <v>8.5380799770355207</v>
      </c>
      <c r="G909" s="3">
        <f t="shared" si="43"/>
        <v>3.9066439259024892</v>
      </c>
      <c r="H909" s="3">
        <f t="shared" si="44"/>
        <v>4.7433276965607148E-3</v>
      </c>
    </row>
    <row r="910" spans="1:8" x14ac:dyDescent="0.2">
      <c r="A910" t="s">
        <v>154</v>
      </c>
      <c r="B910" t="str">
        <f t="shared" si="42"/>
        <v>S</v>
      </c>
      <c r="C910" s="3">
        <v>26147.705000000002</v>
      </c>
      <c r="D910" s="3">
        <v>1800.0429999999999</v>
      </c>
      <c r="E910" s="3">
        <v>24932.833786882999</v>
      </c>
      <c r="F910" s="3">
        <v>9.9348371028900093</v>
      </c>
      <c r="G910" s="3">
        <f t="shared" si="43"/>
        <v>4.6461867805109591</v>
      </c>
      <c r="H910" s="3">
        <f t="shared" si="44"/>
        <v>5.519222097966554E-3</v>
      </c>
    </row>
    <row r="911" spans="1:8" x14ac:dyDescent="0.2">
      <c r="A911" t="s">
        <v>535</v>
      </c>
      <c r="B911" t="str">
        <f t="shared" si="42"/>
        <v>S</v>
      </c>
      <c r="C911" s="3">
        <v>25991.288</v>
      </c>
      <c r="D911" s="3">
        <v>258.95400000000001</v>
      </c>
      <c r="E911" s="3">
        <v>24977.397957090801</v>
      </c>
      <c r="F911" s="3">
        <v>11.351840734481801</v>
      </c>
      <c r="G911" s="3">
        <f t="shared" si="43"/>
        <v>3.9008841843820865</v>
      </c>
      <c r="H911" s="3">
        <f t="shared" si="44"/>
        <v>4.3837286678258688E-2</v>
      </c>
    </row>
    <row r="912" spans="1:8" x14ac:dyDescent="0.2">
      <c r="A912" t="s">
        <v>451</v>
      </c>
      <c r="B912" t="str">
        <f t="shared" si="42"/>
        <v>S</v>
      </c>
      <c r="C912" s="3">
        <v>33230.635999999999</v>
      </c>
      <c r="D912" s="3">
        <v>1703.366</v>
      </c>
      <c r="E912" s="3">
        <v>31841.977477135501</v>
      </c>
      <c r="F912" s="3">
        <v>13.339864015579201</v>
      </c>
      <c r="G912" s="3">
        <f t="shared" si="43"/>
        <v>4.1788502719734231</v>
      </c>
      <c r="H912" s="3">
        <f t="shared" si="44"/>
        <v>7.8314725171097707E-3</v>
      </c>
    </row>
    <row r="913" spans="1:8" x14ac:dyDescent="0.2">
      <c r="A913" t="s">
        <v>164</v>
      </c>
      <c r="B913" t="str">
        <f t="shared" si="42"/>
        <v>S</v>
      </c>
      <c r="C913" s="3">
        <v>23308.51</v>
      </c>
      <c r="D913" s="3">
        <v>161.60599999999999</v>
      </c>
      <c r="E913" s="3">
        <v>22574.6288318882</v>
      </c>
      <c r="F913" s="3">
        <v>8.7088310718536306</v>
      </c>
      <c r="G913" s="3">
        <f t="shared" si="43"/>
        <v>3.1485546185140048</v>
      </c>
      <c r="H913" s="3">
        <f t="shared" si="44"/>
        <v>5.3889280545608646E-2</v>
      </c>
    </row>
    <row r="914" spans="1:8" x14ac:dyDescent="0.2">
      <c r="A914" t="s">
        <v>269</v>
      </c>
      <c r="B914" t="str">
        <f t="shared" si="42"/>
        <v>S</v>
      </c>
      <c r="C914" s="3">
        <v>31532.420999999998</v>
      </c>
      <c r="D914" s="3">
        <v>1800.0150000000001</v>
      </c>
      <c r="E914" s="3">
        <v>29814.165862592301</v>
      </c>
      <c r="F914" s="3">
        <v>10.9502527713775</v>
      </c>
      <c r="G914" s="3">
        <f t="shared" si="43"/>
        <v>5.4491697209284933</v>
      </c>
      <c r="H914" s="3">
        <f t="shared" si="44"/>
        <v>6.0834230666841661E-3</v>
      </c>
    </row>
    <row r="915" spans="1:8" x14ac:dyDescent="0.2">
      <c r="A915" t="s">
        <v>86</v>
      </c>
      <c r="B915" t="str">
        <f t="shared" si="42"/>
        <v>S</v>
      </c>
      <c r="C915" s="3">
        <v>26350.254000000001</v>
      </c>
      <c r="D915" s="3">
        <v>1800.021</v>
      </c>
      <c r="E915" s="3">
        <v>25163.926623941799</v>
      </c>
      <c r="F915" s="3">
        <v>9.8399958610534597</v>
      </c>
      <c r="G915" s="3">
        <f t="shared" si="43"/>
        <v>4.502147782173946</v>
      </c>
      <c r="H915" s="3">
        <f t="shared" si="44"/>
        <v>5.4666005902450363E-3</v>
      </c>
    </row>
    <row r="916" spans="1:8" x14ac:dyDescent="0.2">
      <c r="A916" t="s">
        <v>57</v>
      </c>
      <c r="B916" t="str">
        <f t="shared" si="42"/>
        <v>S</v>
      </c>
      <c r="C916" s="3">
        <v>23272.374</v>
      </c>
      <c r="D916" s="3">
        <v>107.652</v>
      </c>
      <c r="E916" s="3">
        <v>22796.345668920101</v>
      </c>
      <c r="F916" s="3">
        <v>8.0374128818511892</v>
      </c>
      <c r="G916" s="3">
        <f t="shared" si="43"/>
        <v>2.0454652846327521</v>
      </c>
      <c r="H916" s="3">
        <f t="shared" si="44"/>
        <v>7.4661064186928153E-2</v>
      </c>
    </row>
    <row r="917" spans="1:8" x14ac:dyDescent="0.2">
      <c r="A917" t="s">
        <v>681</v>
      </c>
      <c r="B917" t="str">
        <f t="shared" si="42"/>
        <v>S</v>
      </c>
      <c r="C917" s="3">
        <v>25415.717000000001</v>
      </c>
      <c r="D917" s="3">
        <v>1800.047</v>
      </c>
      <c r="E917" s="3">
        <v>24265.138205569001</v>
      </c>
      <c r="F917" s="3">
        <v>9.6959447860717702</v>
      </c>
      <c r="G917" s="3">
        <f t="shared" si="43"/>
        <v>4.5270365358215132</v>
      </c>
      <c r="H917" s="3">
        <f t="shared" si="44"/>
        <v>5.3864953448836449E-3</v>
      </c>
    </row>
    <row r="918" spans="1:8" x14ac:dyDescent="0.2">
      <c r="A918" t="s">
        <v>156</v>
      </c>
      <c r="B918" t="str">
        <f t="shared" si="42"/>
        <v>S</v>
      </c>
      <c r="C918" s="3">
        <v>33163.071000000004</v>
      </c>
      <c r="D918" s="3">
        <v>1800.0219999999999</v>
      </c>
      <c r="E918" s="3">
        <v>31415.043621286299</v>
      </c>
      <c r="F918" s="3">
        <v>11.5773448944091</v>
      </c>
      <c r="G918" s="3">
        <f t="shared" si="43"/>
        <v>5.2710057482725432</v>
      </c>
      <c r="H918" s="3">
        <f t="shared" si="44"/>
        <v>6.431779664031384E-3</v>
      </c>
    </row>
    <row r="919" spans="1:8" x14ac:dyDescent="0.2">
      <c r="A919" t="s">
        <v>901</v>
      </c>
      <c r="B919" t="str">
        <f t="shared" si="42"/>
        <v>S</v>
      </c>
      <c r="C919" s="3">
        <v>22930.018</v>
      </c>
      <c r="D919" s="3">
        <v>114.777</v>
      </c>
      <c r="E919" s="3">
        <v>22270.674982363202</v>
      </c>
      <c r="F919" s="3">
        <v>9.9245707988738996</v>
      </c>
      <c r="G919" s="3">
        <f t="shared" si="43"/>
        <v>2.8754579156318076</v>
      </c>
      <c r="H919" s="3">
        <f t="shared" si="44"/>
        <v>8.646828893309548E-2</v>
      </c>
    </row>
    <row r="920" spans="1:8" x14ac:dyDescent="0.2">
      <c r="A920" t="s">
        <v>624</v>
      </c>
      <c r="B920" t="str">
        <f t="shared" si="42"/>
        <v>S</v>
      </c>
      <c r="C920" s="3">
        <v>32115.474999999999</v>
      </c>
      <c r="D920" s="3">
        <v>1800.0170000000001</v>
      </c>
      <c r="E920" s="3">
        <v>30601.433178786199</v>
      </c>
      <c r="F920" s="3">
        <v>13.310580015182399</v>
      </c>
      <c r="G920" s="3">
        <f t="shared" si="43"/>
        <v>4.7143684507664902</v>
      </c>
      <c r="H920" s="3">
        <f t="shared" si="44"/>
        <v>7.3946968362978791E-3</v>
      </c>
    </row>
    <row r="921" spans="1:8" x14ac:dyDescent="0.2">
      <c r="A921" t="s">
        <v>286</v>
      </c>
      <c r="B921" t="str">
        <f t="shared" si="42"/>
        <v>S</v>
      </c>
      <c r="C921" s="3">
        <v>33450.364000000001</v>
      </c>
      <c r="D921" s="3">
        <v>1800.0329999999999</v>
      </c>
      <c r="E921" s="3">
        <v>32178.832880381498</v>
      </c>
      <c r="F921" s="3">
        <v>13.8035831451416</v>
      </c>
      <c r="G921" s="3">
        <f t="shared" si="43"/>
        <v>3.8012474830423457</v>
      </c>
      <c r="H921" s="3">
        <f t="shared" si="44"/>
        <v>7.6685167133833656E-3</v>
      </c>
    </row>
    <row r="922" spans="1:8" x14ac:dyDescent="0.2">
      <c r="A922" t="s">
        <v>943</v>
      </c>
      <c r="B922" t="str">
        <f t="shared" si="42"/>
        <v>S</v>
      </c>
      <c r="C922" s="3">
        <v>25991.435000000001</v>
      </c>
      <c r="D922" s="3">
        <v>287.74599999999998</v>
      </c>
      <c r="E922" s="3">
        <v>24952.7939593265</v>
      </c>
      <c r="F922" s="3">
        <v>10.2796349525451</v>
      </c>
      <c r="G922" s="3">
        <f t="shared" si="43"/>
        <v>3.9960896375036667</v>
      </c>
      <c r="H922" s="3">
        <f t="shared" si="44"/>
        <v>3.5724684105235521E-2</v>
      </c>
    </row>
    <row r="923" spans="1:8" x14ac:dyDescent="0.2">
      <c r="A923" t="s">
        <v>921</v>
      </c>
      <c r="B923" t="str">
        <f t="shared" si="42"/>
        <v>S</v>
      </c>
      <c r="C923" s="3">
        <v>21736.495999999999</v>
      </c>
      <c r="D923" s="3">
        <v>152.39699999999999</v>
      </c>
      <c r="E923" s="3">
        <v>21001.779912797501</v>
      </c>
      <c r="F923" s="3">
        <v>9.5760347843170095</v>
      </c>
      <c r="G923" s="3">
        <f t="shared" si="43"/>
        <v>3.3801036156080442</v>
      </c>
      <c r="H923" s="3">
        <f t="shared" si="44"/>
        <v>6.2836110844157106E-2</v>
      </c>
    </row>
    <row r="924" spans="1:8" x14ac:dyDescent="0.2">
      <c r="A924" t="s">
        <v>963</v>
      </c>
      <c r="B924" t="str">
        <f t="shared" si="42"/>
        <v>S</v>
      </c>
      <c r="C924" s="3">
        <v>33157.758000000002</v>
      </c>
      <c r="D924" s="3">
        <v>1800.018</v>
      </c>
      <c r="E924" s="3">
        <v>31646.815970884702</v>
      </c>
      <c r="F924" s="3">
        <v>13.999809980392399</v>
      </c>
      <c r="G924" s="3">
        <f t="shared" si="43"/>
        <v>4.5568280856483119</v>
      </c>
      <c r="H924" s="3">
        <f t="shared" si="44"/>
        <v>7.7775944353847565E-3</v>
      </c>
    </row>
    <row r="925" spans="1:8" x14ac:dyDescent="0.2">
      <c r="A925" t="s">
        <v>102</v>
      </c>
      <c r="B925" t="str">
        <f t="shared" si="42"/>
        <v>S</v>
      </c>
      <c r="C925" s="3">
        <v>26210.013999999999</v>
      </c>
      <c r="D925" s="3">
        <v>340.61900000000003</v>
      </c>
      <c r="E925" s="3">
        <v>25228.272088007499</v>
      </c>
      <c r="F925" s="3">
        <v>10.681954145431501</v>
      </c>
      <c r="G925" s="3">
        <f t="shared" si="43"/>
        <v>3.7456748859138336</v>
      </c>
      <c r="H925" s="3">
        <f t="shared" si="44"/>
        <v>3.1360417784772721E-2</v>
      </c>
    </row>
    <row r="926" spans="1:8" x14ac:dyDescent="0.2">
      <c r="A926" t="s">
        <v>427</v>
      </c>
      <c r="B926" t="str">
        <f t="shared" si="42"/>
        <v>S</v>
      </c>
      <c r="C926" s="3">
        <v>32396.845000000001</v>
      </c>
      <c r="D926" s="3">
        <v>1800.018</v>
      </c>
      <c r="E926" s="3">
        <v>31117.592454186401</v>
      </c>
      <c r="F926" s="3">
        <v>14.615721940994201</v>
      </c>
      <c r="G926" s="3">
        <f t="shared" si="43"/>
        <v>3.9486948368385888</v>
      </c>
      <c r="H926" s="3">
        <f t="shared" si="44"/>
        <v>8.1197643251313036E-3</v>
      </c>
    </row>
    <row r="927" spans="1:8" x14ac:dyDescent="0.2">
      <c r="A927" t="s">
        <v>335</v>
      </c>
      <c r="B927" t="str">
        <f t="shared" si="42"/>
        <v>S</v>
      </c>
      <c r="C927" s="3">
        <v>22989.606</v>
      </c>
      <c r="D927" s="3">
        <v>124.61199999999999</v>
      </c>
      <c r="E927" s="3">
        <v>22242.921788603198</v>
      </c>
      <c r="F927" s="3">
        <v>10.7107279300689</v>
      </c>
      <c r="G927" s="3">
        <f t="shared" si="43"/>
        <v>3.2479208708352871</v>
      </c>
      <c r="H927" s="3">
        <f t="shared" si="44"/>
        <v>8.5952620374192698E-2</v>
      </c>
    </row>
    <row r="928" spans="1:8" x14ac:dyDescent="0.2">
      <c r="A928" t="s">
        <v>239</v>
      </c>
      <c r="B928" t="str">
        <f t="shared" si="42"/>
        <v>S</v>
      </c>
      <c r="C928" s="3">
        <v>22838.815999999999</v>
      </c>
      <c r="D928" s="3">
        <v>88.540999999999997</v>
      </c>
      <c r="E928" s="3">
        <v>22019.362451841502</v>
      </c>
      <c r="F928" s="3">
        <v>10.439851045608499</v>
      </c>
      <c r="G928" s="3">
        <f t="shared" si="43"/>
        <v>3.587986120464814</v>
      </c>
      <c r="H928" s="3">
        <f t="shared" si="44"/>
        <v>0.11790979371826046</v>
      </c>
    </row>
    <row r="929" spans="1:8" x14ac:dyDescent="0.2">
      <c r="A929" t="s">
        <v>84</v>
      </c>
      <c r="B929" t="str">
        <f t="shared" si="42"/>
        <v>S</v>
      </c>
      <c r="C929" s="3">
        <v>22248.296999999999</v>
      </c>
      <c r="D929" s="3">
        <v>82.358999999999995</v>
      </c>
      <c r="E929" s="3">
        <v>21525.973411032101</v>
      </c>
      <c r="F929" s="3">
        <v>11.988287925720201</v>
      </c>
      <c r="G929" s="3">
        <f t="shared" si="43"/>
        <v>3.2466466488104602</v>
      </c>
      <c r="H929" s="3">
        <f t="shared" si="44"/>
        <v>0.14556135851236904</v>
      </c>
    </row>
    <row r="930" spans="1:8" x14ac:dyDescent="0.2">
      <c r="A930" t="s">
        <v>80</v>
      </c>
      <c r="B930" t="str">
        <f t="shared" si="42"/>
        <v>S</v>
      </c>
      <c r="C930" s="3">
        <v>22444.576000000001</v>
      </c>
      <c r="D930" s="3">
        <v>76.465999999999994</v>
      </c>
      <c r="E930" s="3">
        <v>21605.100758310102</v>
      </c>
      <c r="F930" s="3">
        <v>11.9919939041137</v>
      </c>
      <c r="G930" s="3">
        <f t="shared" si="43"/>
        <v>3.7402143025107675</v>
      </c>
      <c r="H930" s="3">
        <f t="shared" si="44"/>
        <v>0.15682779149051476</v>
      </c>
    </row>
    <row r="931" spans="1:8" x14ac:dyDescent="0.2">
      <c r="A931" t="s">
        <v>5</v>
      </c>
      <c r="B931" t="str">
        <f t="shared" si="42"/>
        <v>S</v>
      </c>
      <c r="C931" s="3">
        <v>33082.837</v>
      </c>
      <c r="D931" s="3">
        <v>1800.021</v>
      </c>
      <c r="E931" s="3">
        <v>31468.727357435499</v>
      </c>
      <c r="F931" s="3">
        <v>12.7447879314422</v>
      </c>
      <c r="G931" s="3">
        <f t="shared" si="43"/>
        <v>4.8789940311482383</v>
      </c>
      <c r="H931" s="3">
        <f t="shared" si="44"/>
        <v>7.0803551355468636E-3</v>
      </c>
    </row>
    <row r="932" spans="1:8" x14ac:dyDescent="0.2">
      <c r="A932" t="s">
        <v>762</v>
      </c>
      <c r="B932" t="str">
        <f t="shared" si="42"/>
        <v>S</v>
      </c>
      <c r="C932" s="3">
        <v>26123.635999999999</v>
      </c>
      <c r="D932" s="3">
        <v>230.74199999999999</v>
      </c>
      <c r="E932" s="3">
        <v>25391.314512777801</v>
      </c>
      <c r="F932" s="3">
        <v>11.822449922561599</v>
      </c>
      <c r="G932" s="3">
        <f t="shared" si="43"/>
        <v>2.8032908099860139</v>
      </c>
      <c r="H932" s="3">
        <f t="shared" si="44"/>
        <v>5.1236662257246622E-2</v>
      </c>
    </row>
    <row r="933" spans="1:8" x14ac:dyDescent="0.2">
      <c r="A933" t="s">
        <v>764</v>
      </c>
      <c r="B933" t="str">
        <f t="shared" si="42"/>
        <v>S</v>
      </c>
      <c r="C933" s="3">
        <v>25922.314999999999</v>
      </c>
      <c r="D933" s="3">
        <v>257.786</v>
      </c>
      <c r="E933" s="3">
        <v>24765.849638303102</v>
      </c>
      <c r="F933" s="3">
        <v>10.6398770809173</v>
      </c>
      <c r="G933" s="3">
        <f t="shared" si="43"/>
        <v>4.4612734691978595</v>
      </c>
      <c r="H933" s="3">
        <f t="shared" si="44"/>
        <v>4.12740687272284E-2</v>
      </c>
    </row>
    <row r="934" spans="1:8" x14ac:dyDescent="0.2">
      <c r="A934" t="s">
        <v>749</v>
      </c>
      <c r="B934" t="str">
        <f t="shared" si="42"/>
        <v>S</v>
      </c>
      <c r="C934" s="3">
        <v>31627.885999999999</v>
      </c>
      <c r="D934" s="3">
        <v>1800.0160000000001</v>
      </c>
      <c r="E934" s="3">
        <v>30293.1054805657</v>
      </c>
      <c r="F934" s="3">
        <v>13.975179195403999</v>
      </c>
      <c r="G934" s="3">
        <f t="shared" si="43"/>
        <v>4.220264735475201</v>
      </c>
      <c r="H934" s="3">
        <f t="shared" si="44"/>
        <v>7.7639194292739612E-3</v>
      </c>
    </row>
    <row r="935" spans="1:8" x14ac:dyDescent="0.2">
      <c r="A935" t="s">
        <v>861</v>
      </c>
      <c r="B935" t="str">
        <f t="shared" si="42"/>
        <v>S</v>
      </c>
      <c r="C935" s="3">
        <v>32098.741999999998</v>
      </c>
      <c r="D935" s="3">
        <v>1800.03</v>
      </c>
      <c r="E935" s="3">
        <v>30600.7821138408</v>
      </c>
      <c r="F935" s="3">
        <v>12.7680950164794</v>
      </c>
      <c r="G935" s="3">
        <f t="shared" si="43"/>
        <v>4.666724590512608</v>
      </c>
      <c r="H935" s="3">
        <f t="shared" si="44"/>
        <v>7.0932678991346811E-3</v>
      </c>
    </row>
    <row r="936" spans="1:8" x14ac:dyDescent="0.2">
      <c r="A936" t="s">
        <v>147</v>
      </c>
      <c r="B936" t="str">
        <f t="shared" si="42"/>
        <v>S</v>
      </c>
      <c r="C936" s="3">
        <v>26234.582999999999</v>
      </c>
      <c r="D936" s="3">
        <v>253.90799999999999</v>
      </c>
      <c r="E936" s="3">
        <v>25415.9545115863</v>
      </c>
      <c r="F936" s="3">
        <v>14.1444101333618</v>
      </c>
      <c r="G936" s="3">
        <f t="shared" si="43"/>
        <v>3.1204173834731757</v>
      </c>
      <c r="H936" s="3">
        <f t="shared" si="44"/>
        <v>5.5706831345848896E-2</v>
      </c>
    </row>
    <row r="937" spans="1:8" x14ac:dyDescent="0.2">
      <c r="A937" t="s">
        <v>573</v>
      </c>
      <c r="B937" t="str">
        <f t="shared" si="42"/>
        <v>S</v>
      </c>
      <c r="C937" s="3">
        <v>25644.452000000001</v>
      </c>
      <c r="D937" s="3">
        <v>675.55799999999999</v>
      </c>
      <c r="E937" s="3">
        <v>24762.415303022</v>
      </c>
      <c r="F937" s="3">
        <v>11.505301952362</v>
      </c>
      <c r="G937" s="3">
        <f t="shared" si="43"/>
        <v>3.4394835069121408</v>
      </c>
      <c r="H937" s="3">
        <f t="shared" si="44"/>
        <v>1.7030812975883641E-2</v>
      </c>
    </row>
    <row r="938" spans="1:8" x14ac:dyDescent="0.2">
      <c r="A938" t="s">
        <v>872</v>
      </c>
      <c r="B938" t="str">
        <f t="shared" si="42"/>
        <v>S</v>
      </c>
      <c r="C938" s="3">
        <v>31655.458999999999</v>
      </c>
      <c r="D938" s="3">
        <v>1800.0160000000001</v>
      </c>
      <c r="E938" s="3">
        <v>30133.4301783642</v>
      </c>
      <c r="F938" s="3">
        <v>15.1180250644683</v>
      </c>
      <c r="G938" s="3">
        <f t="shared" si="43"/>
        <v>4.8081085213005403</v>
      </c>
      <c r="H938" s="3">
        <f t="shared" si="44"/>
        <v>8.3988281573432119E-3</v>
      </c>
    </row>
    <row r="939" spans="1:8" x14ac:dyDescent="0.2">
      <c r="A939" t="s">
        <v>308</v>
      </c>
      <c r="B939" t="str">
        <f t="shared" si="42"/>
        <v>S</v>
      </c>
      <c r="C939" s="3">
        <v>23243.654999999999</v>
      </c>
      <c r="D939" s="3">
        <v>52.057000000000002</v>
      </c>
      <c r="E939" s="3">
        <v>22535.326502043001</v>
      </c>
      <c r="F939" s="3">
        <v>14.5516862869262</v>
      </c>
      <c r="G939" s="3">
        <f t="shared" si="43"/>
        <v>3.0474058316430788</v>
      </c>
      <c r="H939" s="3">
        <f t="shared" si="44"/>
        <v>0.27953370895222929</v>
      </c>
    </row>
    <row r="940" spans="1:8" x14ac:dyDescent="0.2">
      <c r="A940" t="s">
        <v>382</v>
      </c>
      <c r="B940" t="str">
        <f t="shared" si="42"/>
        <v>S</v>
      </c>
      <c r="C940" s="3">
        <v>22040.429</v>
      </c>
      <c r="D940" s="3">
        <v>77.372</v>
      </c>
      <c r="E940" s="3">
        <v>21369.216453077999</v>
      </c>
      <c r="F940" s="3">
        <v>14.1389899253845</v>
      </c>
      <c r="G940" s="3">
        <f t="shared" si="43"/>
        <v>3.0453697018420147</v>
      </c>
      <c r="H940" s="3">
        <f t="shared" si="44"/>
        <v>0.18274039607848447</v>
      </c>
    </row>
    <row r="941" spans="1:8" x14ac:dyDescent="0.2">
      <c r="A941" t="s">
        <v>881</v>
      </c>
      <c r="B941" t="str">
        <f t="shared" si="42"/>
        <v>S</v>
      </c>
      <c r="C941" s="3">
        <v>23322.777999999998</v>
      </c>
      <c r="D941" s="3">
        <v>51.17</v>
      </c>
      <c r="E941" s="3">
        <v>22670.454862950501</v>
      </c>
      <c r="F941" s="3">
        <v>13.281471967697099</v>
      </c>
      <c r="G941" s="3">
        <f t="shared" si="43"/>
        <v>2.7969358412171044</v>
      </c>
      <c r="H941" s="3">
        <f t="shared" si="44"/>
        <v>0.25955583286490325</v>
      </c>
    </row>
    <row r="942" spans="1:8" x14ac:dyDescent="0.2">
      <c r="A942" t="s">
        <v>312</v>
      </c>
      <c r="B942" t="str">
        <f t="shared" si="42"/>
        <v>S</v>
      </c>
      <c r="C942" s="3">
        <v>24288.401000000002</v>
      </c>
      <c r="D942" s="3">
        <v>1800.0350000000001</v>
      </c>
      <c r="E942" s="3">
        <v>23481.698702914899</v>
      </c>
      <c r="F942" s="3">
        <v>11.610868930816601</v>
      </c>
      <c r="G942" s="3">
        <f t="shared" si="43"/>
        <v>3.3213479021739758</v>
      </c>
      <c r="H942" s="3">
        <f t="shared" si="44"/>
        <v>6.4503573157280829E-3</v>
      </c>
    </row>
    <row r="943" spans="1:8" x14ac:dyDescent="0.2">
      <c r="A943" t="s">
        <v>281</v>
      </c>
      <c r="B943" t="str">
        <f t="shared" si="42"/>
        <v>S</v>
      </c>
      <c r="C943" s="3">
        <v>26390.173999999999</v>
      </c>
      <c r="D943" s="3">
        <v>307.36399999999998</v>
      </c>
      <c r="E943" s="3">
        <v>25415.069631174701</v>
      </c>
      <c r="F943" s="3">
        <v>12.9137461185455</v>
      </c>
      <c r="G943" s="3">
        <f t="shared" si="43"/>
        <v>3.6949524047294937</v>
      </c>
      <c r="H943" s="3">
        <f t="shared" si="44"/>
        <v>4.2014504361426522E-2</v>
      </c>
    </row>
    <row r="944" spans="1:8" x14ac:dyDescent="0.2">
      <c r="A944" t="s">
        <v>854</v>
      </c>
      <c r="B944" t="str">
        <f t="shared" si="42"/>
        <v>S</v>
      </c>
      <c r="C944" s="3">
        <v>25628.124</v>
      </c>
      <c r="D944" s="3">
        <v>1800.021</v>
      </c>
      <c r="E944" s="3">
        <v>24821.966562371599</v>
      </c>
      <c r="F944" s="3">
        <v>12.2621290683746</v>
      </c>
      <c r="G944" s="3">
        <f t="shared" si="43"/>
        <v>3.145596757797803</v>
      </c>
      <c r="H944" s="3">
        <f t="shared" si="44"/>
        <v>6.8122144510395161E-3</v>
      </c>
    </row>
    <row r="945" spans="1:8" x14ac:dyDescent="0.2">
      <c r="A945" t="s">
        <v>674</v>
      </c>
      <c r="B945" t="str">
        <f t="shared" si="42"/>
        <v>S</v>
      </c>
      <c r="C945" s="3">
        <v>24816.863000000001</v>
      </c>
      <c r="D945" s="3">
        <v>1800.0239999999999</v>
      </c>
      <c r="E945" s="3">
        <v>23792.717789875798</v>
      </c>
      <c r="F945" s="3">
        <v>11.5876469612121</v>
      </c>
      <c r="G945" s="3">
        <f t="shared" si="43"/>
        <v>4.1268117171948884</v>
      </c>
      <c r="H945" s="3">
        <f t="shared" si="44"/>
        <v>6.437495811840342E-3</v>
      </c>
    </row>
    <row r="946" spans="1:8" x14ac:dyDescent="0.2">
      <c r="A946" t="s">
        <v>538</v>
      </c>
      <c r="B946" t="str">
        <f t="shared" si="42"/>
        <v>S</v>
      </c>
      <c r="C946" s="3">
        <v>25417.988000000001</v>
      </c>
      <c r="D946" s="3">
        <v>728.87699999999995</v>
      </c>
      <c r="E946" s="3">
        <v>24688.248305427998</v>
      </c>
      <c r="F946" s="3">
        <v>12.4061148166656</v>
      </c>
      <c r="G946" s="3">
        <f t="shared" si="43"/>
        <v>2.8709577428866631</v>
      </c>
      <c r="H946" s="3">
        <f t="shared" si="44"/>
        <v>1.7020861978997281E-2</v>
      </c>
    </row>
    <row r="947" spans="1:8" x14ac:dyDescent="0.2">
      <c r="A947" t="s">
        <v>903</v>
      </c>
      <c r="B947" t="str">
        <f t="shared" si="42"/>
        <v>S</v>
      </c>
      <c r="C947" s="3">
        <v>24518.241000000002</v>
      </c>
      <c r="D947" s="3">
        <v>830.15800000000002</v>
      </c>
      <c r="E947" s="3">
        <v>23707.422051436399</v>
      </c>
      <c r="F947" s="3">
        <v>11.807375907897899</v>
      </c>
      <c r="G947" s="3">
        <f t="shared" si="43"/>
        <v>3.3070029312608642</v>
      </c>
      <c r="H947" s="3">
        <f t="shared" si="44"/>
        <v>1.4223046586189496E-2</v>
      </c>
    </row>
    <row r="948" spans="1:8" x14ac:dyDescent="0.2">
      <c r="A948" t="s">
        <v>629</v>
      </c>
      <c r="B948" t="str">
        <f t="shared" si="42"/>
        <v>S</v>
      </c>
      <c r="C948" s="3">
        <v>33317.26</v>
      </c>
      <c r="D948" s="3">
        <v>1800.0350000000001</v>
      </c>
      <c r="E948" s="3">
        <v>31859.5235890476</v>
      </c>
      <c r="F948" s="3">
        <v>15.3700361251831</v>
      </c>
      <c r="G948" s="3">
        <f t="shared" si="43"/>
        <v>4.3753190116846419</v>
      </c>
      <c r="H948" s="3">
        <f t="shared" si="44"/>
        <v>8.53874292732258E-3</v>
      </c>
    </row>
    <row r="949" spans="1:8" x14ac:dyDescent="0.2">
      <c r="A949" t="s">
        <v>936</v>
      </c>
      <c r="B949" t="str">
        <f t="shared" si="42"/>
        <v>S</v>
      </c>
      <c r="C949" s="3">
        <v>32205.548999999999</v>
      </c>
      <c r="D949" s="3">
        <v>1800.0129999999999</v>
      </c>
      <c r="E949" s="3">
        <v>30842.551644087001</v>
      </c>
      <c r="F949" s="3">
        <v>15.2393128871917</v>
      </c>
      <c r="G949" s="3">
        <f t="shared" si="43"/>
        <v>4.2321817147504541</v>
      </c>
      <c r="H949" s="3">
        <f t="shared" si="44"/>
        <v>8.4662237923791104E-3</v>
      </c>
    </row>
    <row r="950" spans="1:8" x14ac:dyDescent="0.2">
      <c r="A950" t="s">
        <v>394</v>
      </c>
      <c r="B950" t="str">
        <f t="shared" si="42"/>
        <v>S</v>
      </c>
      <c r="C950" s="3">
        <v>26111.919999999998</v>
      </c>
      <c r="D950" s="3">
        <v>247.381</v>
      </c>
      <c r="E950" s="3">
        <v>25456.127886100101</v>
      </c>
      <c r="F950" s="3">
        <v>16.626960039138702</v>
      </c>
      <c r="G950" s="3">
        <f t="shared" si="43"/>
        <v>2.51146646397468</v>
      </c>
      <c r="H950" s="3">
        <f t="shared" si="44"/>
        <v>6.721195257169589E-2</v>
      </c>
    </row>
    <row r="951" spans="1:8" x14ac:dyDescent="0.2">
      <c r="A951" t="s">
        <v>378</v>
      </c>
      <c r="B951" t="str">
        <f t="shared" si="42"/>
        <v>S</v>
      </c>
      <c r="C951" s="3">
        <v>22726.463</v>
      </c>
      <c r="D951" s="3">
        <v>14.023</v>
      </c>
      <c r="E951" s="3">
        <v>22046.586841336401</v>
      </c>
      <c r="F951" s="3">
        <v>20.209179162979101</v>
      </c>
      <c r="G951" s="3">
        <f t="shared" si="43"/>
        <v>2.9915616814794244</v>
      </c>
      <c r="H951" s="3">
        <f t="shared" si="44"/>
        <v>1.4411452016671968</v>
      </c>
    </row>
    <row r="952" spans="1:8" x14ac:dyDescent="0.2">
      <c r="A952" t="s">
        <v>50</v>
      </c>
      <c r="B952" t="str">
        <f t="shared" si="42"/>
        <v>S</v>
      </c>
      <c r="C952" s="3">
        <v>22662.008999999998</v>
      </c>
      <c r="D952" s="3">
        <v>10.282</v>
      </c>
      <c r="E952" s="3">
        <v>21936.746417995801</v>
      </c>
      <c r="F952" s="3">
        <v>14.6110880374908</v>
      </c>
      <c r="G952" s="3">
        <f t="shared" si="43"/>
        <v>3.2003454857166358</v>
      </c>
      <c r="H952" s="3">
        <f t="shared" si="44"/>
        <v>1.4210355998337678</v>
      </c>
    </row>
    <row r="953" spans="1:8" x14ac:dyDescent="0.2">
      <c r="A953" t="s">
        <v>205</v>
      </c>
      <c r="B953" t="str">
        <f t="shared" si="42"/>
        <v>S</v>
      </c>
      <c r="C953" s="3">
        <v>29222.31</v>
      </c>
      <c r="D953" s="3">
        <v>1800.0129999999999</v>
      </c>
      <c r="E953" s="3">
        <v>27782.296407198501</v>
      </c>
      <c r="F953" s="3">
        <v>12.1986742019653</v>
      </c>
      <c r="G953" s="3">
        <f t="shared" si="43"/>
        <v>4.9277883671807619</v>
      </c>
      <c r="H953" s="3">
        <f t="shared" si="44"/>
        <v>6.7769922783698236E-3</v>
      </c>
    </row>
    <row r="954" spans="1:8" x14ac:dyDescent="0.2">
      <c r="A954" t="s">
        <v>469</v>
      </c>
      <c r="B954" t="str">
        <f t="shared" si="42"/>
        <v>S</v>
      </c>
      <c r="C954" s="3">
        <v>26123.21</v>
      </c>
      <c r="D954" s="3">
        <v>390.952</v>
      </c>
      <c r="E954" s="3">
        <v>25436.685759059499</v>
      </c>
      <c r="F954" s="3">
        <v>18.118055820464999</v>
      </c>
      <c r="G954" s="3">
        <f t="shared" si="43"/>
        <v>2.6280240481185122</v>
      </c>
      <c r="H954" s="3">
        <f t="shared" si="44"/>
        <v>4.6343427890035094E-2</v>
      </c>
    </row>
    <row r="955" spans="1:8" x14ac:dyDescent="0.2">
      <c r="A955" t="s">
        <v>58</v>
      </c>
      <c r="B955" t="str">
        <f t="shared" si="42"/>
        <v>S</v>
      </c>
      <c r="C955" s="3">
        <v>26245.441999999999</v>
      </c>
      <c r="D955" s="3">
        <v>130.80099999999999</v>
      </c>
      <c r="E955" s="3">
        <v>25487.867980774201</v>
      </c>
      <c r="F955" s="3">
        <v>19.850905179977399</v>
      </c>
      <c r="G955" s="3">
        <f t="shared" si="43"/>
        <v>2.8864974696398642</v>
      </c>
      <c r="H955" s="3">
        <f t="shared" si="44"/>
        <v>0.15176416984562352</v>
      </c>
    </row>
    <row r="956" spans="1:8" x14ac:dyDescent="0.2">
      <c r="A956" t="s">
        <v>564</v>
      </c>
      <c r="B956" t="str">
        <f t="shared" si="42"/>
        <v>S</v>
      </c>
      <c r="C956" s="3">
        <v>25810.367999999999</v>
      </c>
      <c r="D956" s="3">
        <v>308.58300000000003</v>
      </c>
      <c r="E956" s="3">
        <v>24954.124546217401</v>
      </c>
      <c r="F956" s="3">
        <v>15.020866155624301</v>
      </c>
      <c r="G956" s="3">
        <f t="shared" si="43"/>
        <v>3.3174399287239824</v>
      </c>
      <c r="H956" s="3">
        <f t="shared" si="44"/>
        <v>4.8676907527713129E-2</v>
      </c>
    </row>
    <row r="957" spans="1:8" x14ac:dyDescent="0.2">
      <c r="A957" t="s">
        <v>166</v>
      </c>
      <c r="B957" t="str">
        <f t="shared" si="42"/>
        <v>S</v>
      </c>
      <c r="C957" s="3">
        <v>25954.992999999999</v>
      </c>
      <c r="D957" s="3">
        <v>94.025999999999996</v>
      </c>
      <c r="E957" s="3">
        <v>25106.966583555</v>
      </c>
      <c r="F957" s="3">
        <v>15.908536195755</v>
      </c>
      <c r="G957" s="3">
        <f t="shared" si="43"/>
        <v>3.267295878080176</v>
      </c>
      <c r="H957" s="3">
        <f t="shared" si="44"/>
        <v>0.16919294871370685</v>
      </c>
    </row>
    <row r="958" spans="1:8" x14ac:dyDescent="0.2">
      <c r="A958" t="s">
        <v>217</v>
      </c>
      <c r="B958" t="str">
        <f t="shared" si="42"/>
        <v>S</v>
      </c>
      <c r="C958" s="3">
        <v>30925.377</v>
      </c>
      <c r="D958" s="3">
        <v>1800.0150000000001</v>
      </c>
      <c r="E958" s="3">
        <v>29728.094556014799</v>
      </c>
      <c r="F958" s="3">
        <v>15.5765788555145</v>
      </c>
      <c r="G958" s="3">
        <f t="shared" si="43"/>
        <v>3.871520932421296</v>
      </c>
      <c r="H958" s="3">
        <f t="shared" si="44"/>
        <v>8.6535828065402234E-3</v>
      </c>
    </row>
    <row r="959" spans="1:8" x14ac:dyDescent="0.2">
      <c r="A959" t="s">
        <v>419</v>
      </c>
      <c r="B959" t="str">
        <f t="shared" si="42"/>
        <v>S</v>
      </c>
      <c r="C959" s="3">
        <v>22236.194</v>
      </c>
      <c r="D959" s="3">
        <v>10.167999999999999</v>
      </c>
      <c r="E959" s="3">
        <v>21666.247533150701</v>
      </c>
      <c r="F959" s="3">
        <v>16.7786817550659</v>
      </c>
      <c r="G959" s="3">
        <f t="shared" si="43"/>
        <v>2.5631475730482398</v>
      </c>
      <c r="H959" s="3">
        <f t="shared" si="44"/>
        <v>1.6501457272881492</v>
      </c>
    </row>
    <row r="960" spans="1:8" x14ac:dyDescent="0.2">
      <c r="A960" t="s">
        <v>791</v>
      </c>
      <c r="B960" t="str">
        <f t="shared" si="42"/>
        <v>S</v>
      </c>
      <c r="C960" s="3">
        <v>24789.894</v>
      </c>
      <c r="D960" s="3">
        <v>151.86000000000001</v>
      </c>
      <c r="E960" s="3">
        <v>23947.939221713601</v>
      </c>
      <c r="F960" s="3">
        <v>16.135573148727399</v>
      </c>
      <c r="G960" s="3">
        <f t="shared" si="43"/>
        <v>3.3963629626104863</v>
      </c>
      <c r="H960" s="3">
        <f t="shared" si="44"/>
        <v>0.10625295106497694</v>
      </c>
    </row>
    <row r="961" spans="1:8" x14ac:dyDescent="0.2">
      <c r="A961" t="s">
        <v>178</v>
      </c>
      <c r="B961" t="str">
        <f t="shared" si="42"/>
        <v>S</v>
      </c>
      <c r="C961" s="3">
        <v>25727.597000000002</v>
      </c>
      <c r="D961" s="3">
        <v>184.84700000000001</v>
      </c>
      <c r="E961" s="3">
        <v>24874.031269856801</v>
      </c>
      <c r="F961" s="3">
        <v>16.879888296127302</v>
      </c>
      <c r="G961" s="3">
        <f t="shared" si="43"/>
        <v>3.3177048371179017</v>
      </c>
      <c r="H961" s="3">
        <f t="shared" si="44"/>
        <v>9.1318162026580371E-2</v>
      </c>
    </row>
    <row r="962" spans="1:8" x14ac:dyDescent="0.2">
      <c r="A962" t="s">
        <v>702</v>
      </c>
      <c r="B962" t="str">
        <f t="shared" si="42"/>
        <v>S</v>
      </c>
      <c r="C962" s="3">
        <v>31561.050999999999</v>
      </c>
      <c r="D962" s="3">
        <v>1800.0160000000001</v>
      </c>
      <c r="E962" s="3">
        <v>30332.547942171899</v>
      </c>
      <c r="F962" s="3">
        <v>13.069915294647201</v>
      </c>
      <c r="G962" s="3">
        <f t="shared" si="43"/>
        <v>3.892465614748065</v>
      </c>
      <c r="H962" s="3">
        <f t="shared" si="44"/>
        <v>7.260999510363908E-3</v>
      </c>
    </row>
    <row r="963" spans="1:8" x14ac:dyDescent="0.2">
      <c r="A963" t="s">
        <v>287</v>
      </c>
      <c r="B963" t="str">
        <f t="shared" si="42"/>
        <v>S</v>
      </c>
      <c r="C963" s="3">
        <v>23458.758999999998</v>
      </c>
      <c r="D963" s="3">
        <v>8.8829999999999991</v>
      </c>
      <c r="E963" s="3">
        <v>22818.4255662572</v>
      </c>
      <c r="F963" s="3">
        <v>18.143826246261501</v>
      </c>
      <c r="G963" s="3">
        <f t="shared" si="43"/>
        <v>2.7296134196305895</v>
      </c>
      <c r="H963" s="3">
        <f t="shared" si="44"/>
        <v>2.0425336312351123</v>
      </c>
    </row>
    <row r="964" spans="1:8" x14ac:dyDescent="0.2">
      <c r="A964" t="s">
        <v>607</v>
      </c>
      <c r="B964" t="str">
        <f t="shared" ref="B964:B1002" si="45">LEFT(A964,1)</f>
        <v>S</v>
      </c>
      <c r="C964" s="3">
        <v>25990.465</v>
      </c>
      <c r="D964" s="3">
        <v>185.30099999999999</v>
      </c>
      <c r="E964" s="3">
        <v>25155.4563370795</v>
      </c>
      <c r="F964" s="3">
        <v>16.8603608608245</v>
      </c>
      <c r="G964" s="3">
        <f t="shared" ref="G964:G1002" si="46">(C964-E964)*100/C964</f>
        <v>3.2127499947403781</v>
      </c>
      <c r="H964" s="3">
        <f t="shared" ref="H964:H1002" si="47">F964/D964</f>
        <v>9.098904410027199E-2</v>
      </c>
    </row>
    <row r="965" spans="1:8" x14ac:dyDescent="0.2">
      <c r="A965" t="s">
        <v>775</v>
      </c>
      <c r="B965" t="str">
        <f t="shared" si="45"/>
        <v>S</v>
      </c>
      <c r="C965" s="3">
        <v>22727.645</v>
      </c>
      <c r="D965" s="3">
        <v>23.998000000000001</v>
      </c>
      <c r="E965" s="3">
        <v>22128.215850321099</v>
      </c>
      <c r="F965" s="3">
        <v>14.774065971374499</v>
      </c>
      <c r="G965" s="3">
        <f t="shared" si="46"/>
        <v>2.6374450572371271</v>
      </c>
      <c r="H965" s="3">
        <f t="shared" si="47"/>
        <v>0.61563738525604206</v>
      </c>
    </row>
    <row r="966" spans="1:8" x14ac:dyDescent="0.2">
      <c r="A966" t="s">
        <v>939</v>
      </c>
      <c r="B966" t="str">
        <f t="shared" si="45"/>
        <v>S</v>
      </c>
      <c r="C966" s="3">
        <v>24564.166000000001</v>
      </c>
      <c r="D966" s="3">
        <v>117.363</v>
      </c>
      <c r="E966" s="3">
        <v>23855.393836150299</v>
      </c>
      <c r="F966" s="3">
        <v>19.480127096176101</v>
      </c>
      <c r="G966" s="3">
        <f t="shared" si="46"/>
        <v>2.8853907103937595</v>
      </c>
      <c r="H966" s="3">
        <f t="shared" si="47"/>
        <v>0.16598184347857589</v>
      </c>
    </row>
    <row r="967" spans="1:8" x14ac:dyDescent="0.2">
      <c r="A967" t="s">
        <v>522</v>
      </c>
      <c r="B967" t="str">
        <f t="shared" si="45"/>
        <v>S</v>
      </c>
      <c r="C967" s="3">
        <v>22883.835999999999</v>
      </c>
      <c r="D967" s="3">
        <v>9.6080000000000005</v>
      </c>
      <c r="E967" s="3">
        <v>22169.400270534701</v>
      </c>
      <c r="F967" s="3">
        <v>14.311372041702199</v>
      </c>
      <c r="G967" s="3">
        <f t="shared" si="46"/>
        <v>3.1220103546682392</v>
      </c>
      <c r="H967" s="3">
        <f t="shared" si="47"/>
        <v>1.4895266488033096</v>
      </c>
    </row>
    <row r="968" spans="1:8" x14ac:dyDescent="0.2">
      <c r="A968" t="s">
        <v>78</v>
      </c>
      <c r="B968" t="str">
        <f t="shared" si="45"/>
        <v>S</v>
      </c>
      <c r="C968" s="3">
        <v>32233.673999999999</v>
      </c>
      <c r="D968" s="3">
        <v>1800.0239999999999</v>
      </c>
      <c r="E968" s="3">
        <v>31003.341105318399</v>
      </c>
      <c r="F968" s="3">
        <v>21.975945949554401</v>
      </c>
      <c r="G968" s="3">
        <f t="shared" si="46"/>
        <v>3.8169179680901411</v>
      </c>
      <c r="H968" s="3">
        <f t="shared" si="47"/>
        <v>1.2208696078249179E-2</v>
      </c>
    </row>
    <row r="969" spans="1:8" x14ac:dyDescent="0.2">
      <c r="A969" t="s">
        <v>424</v>
      </c>
      <c r="B969" t="str">
        <f t="shared" si="45"/>
        <v>S</v>
      </c>
      <c r="C969" s="3">
        <v>22055.381000000001</v>
      </c>
      <c r="D969" s="3">
        <v>13.372999999999999</v>
      </c>
      <c r="E969" s="3">
        <v>21338.5833251125</v>
      </c>
      <c r="F969" s="3">
        <v>6.1842072010040203</v>
      </c>
      <c r="G969" s="3">
        <f t="shared" si="46"/>
        <v>3.2499899905945888</v>
      </c>
      <c r="H969" s="3">
        <f t="shared" si="47"/>
        <v>0.46243978172467065</v>
      </c>
    </row>
    <row r="970" spans="1:8" x14ac:dyDescent="0.2">
      <c r="A970" t="s">
        <v>25</v>
      </c>
      <c r="B970" t="str">
        <f t="shared" si="45"/>
        <v>S</v>
      </c>
      <c r="C970" s="3">
        <v>32591.024000000001</v>
      </c>
      <c r="D970" s="3">
        <v>1800.0260000000001</v>
      </c>
      <c r="E970" s="3">
        <v>31375.6083405598</v>
      </c>
      <c r="F970" s="3">
        <v>19.640529155731201</v>
      </c>
      <c r="G970" s="3">
        <f t="shared" si="46"/>
        <v>3.7292957086595409</v>
      </c>
      <c r="H970" s="3">
        <f t="shared" si="47"/>
        <v>1.0911247479609296E-2</v>
      </c>
    </row>
    <row r="971" spans="1:8" x14ac:dyDescent="0.2">
      <c r="A971" t="s">
        <v>388</v>
      </c>
      <c r="B971" t="str">
        <f t="shared" si="45"/>
        <v>S</v>
      </c>
      <c r="C971" s="3">
        <v>22887.736000000001</v>
      </c>
      <c r="D971" s="3">
        <v>9.2829999999999995</v>
      </c>
      <c r="E971" s="3">
        <v>22320.6210505202</v>
      </c>
      <c r="F971" s="3">
        <v>6.0680899620056099</v>
      </c>
      <c r="G971" s="3">
        <f t="shared" si="46"/>
        <v>2.4778114772024677</v>
      </c>
      <c r="H971" s="3">
        <f t="shared" si="47"/>
        <v>0.65367768630890988</v>
      </c>
    </row>
    <row r="972" spans="1:8" x14ac:dyDescent="0.2">
      <c r="A972" t="s">
        <v>304</v>
      </c>
      <c r="B972" t="str">
        <f t="shared" si="45"/>
        <v>S</v>
      </c>
      <c r="C972" s="3">
        <v>22558.654999999999</v>
      </c>
      <c r="D972" s="3">
        <v>7.649</v>
      </c>
      <c r="E972" s="3">
        <v>21881.261260482301</v>
      </c>
      <c r="F972" s="3">
        <v>7.3464648723602197</v>
      </c>
      <c r="G972" s="3">
        <f t="shared" si="46"/>
        <v>3.0028108480656233</v>
      </c>
      <c r="H972" s="3">
        <f t="shared" si="47"/>
        <v>0.96044775426333107</v>
      </c>
    </row>
    <row r="973" spans="1:8" x14ac:dyDescent="0.2">
      <c r="A973" t="s">
        <v>829</v>
      </c>
      <c r="B973" t="str">
        <f t="shared" si="45"/>
        <v>S</v>
      </c>
      <c r="C973" s="3">
        <v>21130.41</v>
      </c>
      <c r="D973" s="3">
        <v>10.577</v>
      </c>
      <c r="E973" s="3">
        <v>20602.367935507598</v>
      </c>
      <c r="F973" s="3">
        <v>5.9693880081176696</v>
      </c>
      <c r="G973" s="3">
        <f t="shared" si="46"/>
        <v>2.4989674336295487</v>
      </c>
      <c r="H973" s="3">
        <f t="shared" si="47"/>
        <v>0.56437439804459388</v>
      </c>
    </row>
    <row r="974" spans="1:8" x14ac:dyDescent="0.2">
      <c r="A974" t="s">
        <v>359</v>
      </c>
      <c r="B974" t="str">
        <f t="shared" si="45"/>
        <v>S</v>
      </c>
      <c r="C974" s="3">
        <v>22305.003000000001</v>
      </c>
      <c r="D974" s="3">
        <v>9.827</v>
      </c>
      <c r="E974" s="3">
        <v>21507.224362582099</v>
      </c>
      <c r="F974" s="3">
        <v>5.9234809875488201</v>
      </c>
      <c r="G974" s="3">
        <f t="shared" si="46"/>
        <v>3.5766802515915432</v>
      </c>
      <c r="H974" s="3">
        <f t="shared" si="47"/>
        <v>0.60277612573001116</v>
      </c>
    </row>
    <row r="975" spans="1:8" x14ac:dyDescent="0.2">
      <c r="A975" t="s">
        <v>2</v>
      </c>
      <c r="B975" t="str">
        <f t="shared" si="45"/>
        <v>S</v>
      </c>
      <c r="C975" s="3">
        <v>30320.976999999999</v>
      </c>
      <c r="D975" s="3">
        <v>1800.0160000000001</v>
      </c>
      <c r="E975" s="3">
        <v>29131.663955484899</v>
      </c>
      <c r="F975" s="3">
        <v>20.694752931594799</v>
      </c>
      <c r="G975" s="3">
        <f t="shared" si="46"/>
        <v>3.9224100348583759</v>
      </c>
      <c r="H975" s="3">
        <f t="shared" si="47"/>
        <v>1.149698276659474E-2</v>
      </c>
    </row>
    <row r="976" spans="1:8" x14ac:dyDescent="0.2">
      <c r="A976" t="s">
        <v>283</v>
      </c>
      <c r="B976" t="str">
        <f t="shared" si="45"/>
        <v>S</v>
      </c>
      <c r="C976" s="3">
        <v>30803.151999999998</v>
      </c>
      <c r="D976" s="3">
        <v>1800.0170000000001</v>
      </c>
      <c r="E976" s="3">
        <v>29630.341162738499</v>
      </c>
      <c r="F976" s="3">
        <v>21.889702796936</v>
      </c>
      <c r="G976" s="3">
        <f t="shared" si="46"/>
        <v>3.8074377494273928</v>
      </c>
      <c r="H976" s="3">
        <f t="shared" si="47"/>
        <v>1.2160831146003621E-2</v>
      </c>
    </row>
    <row r="977" spans="1:8" x14ac:dyDescent="0.2">
      <c r="A977" t="s">
        <v>599</v>
      </c>
      <c r="B977" t="str">
        <f t="shared" si="45"/>
        <v>S</v>
      </c>
      <c r="C977" s="3">
        <v>32382.192999999999</v>
      </c>
      <c r="D977" s="3">
        <v>1800.02</v>
      </c>
      <c r="E977" s="3">
        <v>31286.009692626401</v>
      </c>
      <c r="F977" s="3">
        <v>21.715671777725198</v>
      </c>
      <c r="G977" s="3">
        <f t="shared" si="46"/>
        <v>3.3851422829009694</v>
      </c>
      <c r="H977" s="3">
        <f t="shared" si="47"/>
        <v>1.2064128052868967E-2</v>
      </c>
    </row>
    <row r="978" spans="1:8" x14ac:dyDescent="0.2">
      <c r="A978" t="s">
        <v>90</v>
      </c>
      <c r="B978" t="str">
        <f t="shared" si="45"/>
        <v>S</v>
      </c>
      <c r="C978" s="3">
        <v>21723.871999999999</v>
      </c>
      <c r="D978" s="3">
        <v>7.16</v>
      </c>
      <c r="E978" s="3">
        <v>21141.976936540701</v>
      </c>
      <c r="F978" s="3">
        <v>6.6660177707672101</v>
      </c>
      <c r="G978" s="3">
        <f t="shared" si="46"/>
        <v>2.6785973672616854</v>
      </c>
      <c r="H978" s="3">
        <f t="shared" si="47"/>
        <v>0.93100806854290641</v>
      </c>
    </row>
    <row r="979" spans="1:8" x14ac:dyDescent="0.2">
      <c r="A979" t="s">
        <v>578</v>
      </c>
      <c r="B979" t="str">
        <f t="shared" si="45"/>
        <v>S</v>
      </c>
      <c r="C979" s="3">
        <v>31113.657999999999</v>
      </c>
      <c r="D979" s="3">
        <v>1800.0219999999999</v>
      </c>
      <c r="E979" s="3">
        <v>30144.9229883679</v>
      </c>
      <c r="F979" s="3">
        <v>24.026706933975198</v>
      </c>
      <c r="G979" s="3">
        <f t="shared" si="46"/>
        <v>3.1135362213986522</v>
      </c>
      <c r="H979" s="3">
        <f t="shared" si="47"/>
        <v>1.3348007376562731E-2</v>
      </c>
    </row>
    <row r="980" spans="1:8" x14ac:dyDescent="0.2">
      <c r="A980" t="s">
        <v>393</v>
      </c>
      <c r="B980" t="str">
        <f t="shared" si="45"/>
        <v>S</v>
      </c>
      <c r="C980" s="3">
        <v>26585.165000000001</v>
      </c>
      <c r="D980" s="3">
        <v>14.292</v>
      </c>
      <c r="E980" s="3">
        <v>25922.376002995901</v>
      </c>
      <c r="F980" s="3">
        <v>22.5523808002471</v>
      </c>
      <c r="G980" s="3">
        <f t="shared" si="46"/>
        <v>2.493078365336832</v>
      </c>
      <c r="H980" s="3">
        <f t="shared" si="47"/>
        <v>1.5779723481840959</v>
      </c>
    </row>
    <row r="981" spans="1:8" x14ac:dyDescent="0.2">
      <c r="A981" t="s">
        <v>864</v>
      </c>
      <c r="B981" t="str">
        <f t="shared" si="45"/>
        <v>S</v>
      </c>
      <c r="C981" s="3">
        <v>22527.706999999999</v>
      </c>
      <c r="D981" s="3">
        <v>13.141999999999999</v>
      </c>
      <c r="E981" s="3">
        <v>21772.138327799999</v>
      </c>
      <c r="F981" s="3">
        <v>5.97175812721252</v>
      </c>
      <c r="G981" s="3">
        <f t="shared" si="46"/>
        <v>3.3539528554770319</v>
      </c>
      <c r="H981" s="3">
        <f t="shared" si="47"/>
        <v>0.45440253593155688</v>
      </c>
    </row>
    <row r="982" spans="1:8" x14ac:dyDescent="0.2">
      <c r="A982" t="s">
        <v>353</v>
      </c>
      <c r="B982" t="str">
        <f t="shared" si="45"/>
        <v>S</v>
      </c>
      <c r="C982" s="3">
        <v>25239.94</v>
      </c>
      <c r="D982" s="3">
        <v>226.05099999999999</v>
      </c>
      <c r="E982" s="3">
        <v>24499.6543909629</v>
      </c>
      <c r="F982" s="3">
        <v>23.2168400287628</v>
      </c>
      <c r="G982" s="3">
        <f t="shared" si="46"/>
        <v>2.9329927449791828</v>
      </c>
      <c r="H982" s="3">
        <f t="shared" si="47"/>
        <v>0.10270620359459945</v>
      </c>
    </row>
    <row r="983" spans="1:8" x14ac:dyDescent="0.2">
      <c r="A983" t="s">
        <v>988</v>
      </c>
      <c r="B983" t="str">
        <f t="shared" si="45"/>
        <v>S</v>
      </c>
      <c r="C983" s="3">
        <v>29108.13</v>
      </c>
      <c r="D983" s="3">
        <v>1800.0119999999999</v>
      </c>
      <c r="E983" s="3">
        <v>27941.751329331099</v>
      </c>
      <c r="F983" s="3">
        <v>21.379987955093299</v>
      </c>
      <c r="G983" s="3">
        <f t="shared" si="46"/>
        <v>4.0070546293042613</v>
      </c>
      <c r="H983" s="3">
        <f t="shared" si="47"/>
        <v>1.1877691901550268E-2</v>
      </c>
    </row>
    <row r="984" spans="1:8" x14ac:dyDescent="0.2">
      <c r="A984" t="s">
        <v>12</v>
      </c>
      <c r="B984" t="str">
        <f t="shared" si="45"/>
        <v>S</v>
      </c>
      <c r="C984" s="3">
        <v>22435.33</v>
      </c>
      <c r="D984" s="3">
        <v>4.6050000000000004</v>
      </c>
      <c r="E984" s="3">
        <v>21871.317646266602</v>
      </c>
      <c r="F984" s="3">
        <v>5.8822140693664497</v>
      </c>
      <c r="G984" s="3">
        <f t="shared" si="46"/>
        <v>2.5139472150995781</v>
      </c>
      <c r="H984" s="3">
        <f t="shared" si="47"/>
        <v>1.2773537609916286</v>
      </c>
    </row>
    <row r="985" spans="1:8" x14ac:dyDescent="0.2">
      <c r="A985" t="s">
        <v>448</v>
      </c>
      <c r="B985" t="str">
        <f t="shared" si="45"/>
        <v>S</v>
      </c>
      <c r="C985" s="3">
        <v>26673.949000000001</v>
      </c>
      <c r="D985" s="3">
        <v>19.367999999999999</v>
      </c>
      <c r="E985" s="3">
        <v>26101.551700874501</v>
      </c>
      <c r="F985" s="3">
        <v>20.557575941085801</v>
      </c>
      <c r="G985" s="3">
        <f t="shared" si="46"/>
        <v>2.1459038522023848</v>
      </c>
      <c r="H985" s="3">
        <f t="shared" si="47"/>
        <v>1.0614196582551529</v>
      </c>
    </row>
    <row r="986" spans="1:8" x14ac:dyDescent="0.2">
      <c r="A986" t="s">
        <v>233</v>
      </c>
      <c r="B986" t="str">
        <f t="shared" si="45"/>
        <v>S</v>
      </c>
      <c r="C986" s="3">
        <v>25375.401999999998</v>
      </c>
      <c r="D986" s="3">
        <v>59.790999999999997</v>
      </c>
      <c r="E986" s="3">
        <v>24875.286814497998</v>
      </c>
      <c r="F986" s="3">
        <v>7.8391852378845197</v>
      </c>
      <c r="G986" s="3">
        <f t="shared" si="46"/>
        <v>1.9708660595879421</v>
      </c>
      <c r="H986" s="3">
        <f t="shared" si="47"/>
        <v>0.13110978638732451</v>
      </c>
    </row>
    <row r="987" spans="1:8" x14ac:dyDescent="0.2">
      <c r="A987" t="s">
        <v>780</v>
      </c>
      <c r="B987" t="str">
        <f t="shared" si="45"/>
        <v>S</v>
      </c>
      <c r="C987" s="3">
        <v>25000.855</v>
      </c>
      <c r="D987" s="3">
        <v>11.574999999999999</v>
      </c>
      <c r="E987" s="3">
        <v>24285.749914257001</v>
      </c>
      <c r="F987" s="3">
        <v>7.87965607643127</v>
      </c>
      <c r="G987" s="3">
        <f t="shared" si="46"/>
        <v>2.860322519941811</v>
      </c>
      <c r="H987" s="3">
        <f t="shared" si="47"/>
        <v>0.68074782517764754</v>
      </c>
    </row>
    <row r="988" spans="1:8" x14ac:dyDescent="0.2">
      <c r="A988" t="s">
        <v>449</v>
      </c>
      <c r="B988" t="str">
        <f t="shared" si="45"/>
        <v>S</v>
      </c>
      <c r="C988" s="3">
        <v>22497.205000000002</v>
      </c>
      <c r="D988" s="3">
        <v>7.0940000000000003</v>
      </c>
      <c r="E988" s="3">
        <v>21623.120880573399</v>
      </c>
      <c r="F988" s="3">
        <v>6.6198368072509703</v>
      </c>
      <c r="G988" s="3">
        <f t="shared" si="46"/>
        <v>3.8853009492806021</v>
      </c>
      <c r="H988" s="3">
        <f t="shared" si="47"/>
        <v>0.93315996719072036</v>
      </c>
    </row>
    <row r="989" spans="1:8" x14ac:dyDescent="0.2">
      <c r="A989" t="s">
        <v>326</v>
      </c>
      <c r="B989" t="str">
        <f t="shared" si="45"/>
        <v>S</v>
      </c>
      <c r="C989" s="3">
        <v>26906.97</v>
      </c>
      <c r="D989" s="3">
        <v>7.1909999999999998</v>
      </c>
      <c r="E989" s="3">
        <v>26263.4069722188</v>
      </c>
      <c r="F989" s="3">
        <v>9.2585260868072492</v>
      </c>
      <c r="G989" s="3">
        <f t="shared" si="46"/>
        <v>2.3918078764766211</v>
      </c>
      <c r="H989" s="3">
        <f t="shared" si="47"/>
        <v>1.2875157956900638</v>
      </c>
    </row>
    <row r="990" spans="1:8" x14ac:dyDescent="0.2">
      <c r="A990" t="s">
        <v>897</v>
      </c>
      <c r="B990" t="str">
        <f t="shared" si="45"/>
        <v>S</v>
      </c>
      <c r="C990" s="3">
        <v>30574.397000000001</v>
      </c>
      <c r="D990" s="3">
        <v>1800.018</v>
      </c>
      <c r="E990" s="3">
        <v>29752.965905933601</v>
      </c>
      <c r="F990" s="3">
        <v>29.036437034606902</v>
      </c>
      <c r="G990" s="3">
        <f t="shared" si="46"/>
        <v>2.6866632694878656</v>
      </c>
      <c r="H990" s="3">
        <f t="shared" si="47"/>
        <v>1.6131192596188983E-2</v>
      </c>
    </row>
    <row r="991" spans="1:8" x14ac:dyDescent="0.2">
      <c r="A991" t="s">
        <v>779</v>
      </c>
      <c r="B991" t="str">
        <f t="shared" si="45"/>
        <v>S</v>
      </c>
      <c r="C991" s="3">
        <v>26183.724999999999</v>
      </c>
      <c r="D991" s="3">
        <v>13.763999999999999</v>
      </c>
      <c r="E991" s="3">
        <v>25356.696727643899</v>
      </c>
      <c r="F991" s="3">
        <v>8.3096439838409406</v>
      </c>
      <c r="G991" s="3">
        <f t="shared" si="46"/>
        <v>3.1585585028719159</v>
      </c>
      <c r="H991" s="3">
        <f t="shared" si="47"/>
        <v>0.60372304445226255</v>
      </c>
    </row>
    <row r="992" spans="1:8" x14ac:dyDescent="0.2">
      <c r="A992" t="s">
        <v>105</v>
      </c>
      <c r="B992" t="str">
        <f t="shared" si="45"/>
        <v>S</v>
      </c>
      <c r="C992" s="3">
        <v>22283.451000000001</v>
      </c>
      <c r="D992" s="3">
        <v>4.484</v>
      </c>
      <c r="E992" s="3">
        <v>21664.680710787401</v>
      </c>
      <c r="F992" s="3">
        <v>6.5238239765167201</v>
      </c>
      <c r="G992" s="3">
        <f t="shared" si="46"/>
        <v>2.7768153559904158</v>
      </c>
      <c r="H992" s="3">
        <f t="shared" si="47"/>
        <v>1.4549116807575202</v>
      </c>
    </row>
    <row r="993" spans="1:8" x14ac:dyDescent="0.2">
      <c r="A993" t="s">
        <v>880</v>
      </c>
      <c r="B993" t="str">
        <f t="shared" si="45"/>
        <v>S</v>
      </c>
      <c r="C993" s="3">
        <v>26379.537</v>
      </c>
      <c r="D993" s="3">
        <v>10.802</v>
      </c>
      <c r="E993" s="3">
        <v>25564.647090425999</v>
      </c>
      <c r="F993" s="3">
        <v>8.8066959381103498</v>
      </c>
      <c r="G993" s="3">
        <f t="shared" si="46"/>
        <v>3.0890986053849301</v>
      </c>
      <c r="H993" s="3">
        <f t="shared" si="47"/>
        <v>0.81528383059714404</v>
      </c>
    </row>
    <row r="994" spans="1:8" x14ac:dyDescent="0.2">
      <c r="A994" t="s">
        <v>995</v>
      </c>
      <c r="B994" t="str">
        <f t="shared" si="45"/>
        <v>S</v>
      </c>
      <c r="C994" s="3">
        <v>25186.780999999999</v>
      </c>
      <c r="D994" s="3">
        <v>17.916</v>
      </c>
      <c r="E994" s="3">
        <v>24477.883688542999</v>
      </c>
      <c r="F994" s="3">
        <v>8.22993612289428</v>
      </c>
      <c r="G994" s="3">
        <f t="shared" si="46"/>
        <v>2.8145609852128382</v>
      </c>
      <c r="H994" s="3">
        <f t="shared" si="47"/>
        <v>0.45936236452859341</v>
      </c>
    </row>
    <row r="995" spans="1:8" x14ac:dyDescent="0.2">
      <c r="A995" t="s">
        <v>618</v>
      </c>
      <c r="B995" t="str">
        <f t="shared" si="45"/>
        <v>S</v>
      </c>
      <c r="C995" s="3">
        <v>22065.413</v>
      </c>
      <c r="D995" s="3">
        <v>8.0359999999999996</v>
      </c>
      <c r="E995" s="3">
        <v>21607.2811718308</v>
      </c>
      <c r="F995" s="3">
        <v>6.3559658527374197</v>
      </c>
      <c r="G995" s="3">
        <f t="shared" si="46"/>
        <v>2.0762440665361677</v>
      </c>
      <c r="H995" s="3">
        <f t="shared" si="47"/>
        <v>0.79093651726448733</v>
      </c>
    </row>
    <row r="996" spans="1:8" x14ac:dyDescent="0.2">
      <c r="A996" t="s">
        <v>556</v>
      </c>
      <c r="B996" t="str">
        <f t="shared" si="45"/>
        <v>S</v>
      </c>
      <c r="C996" s="3">
        <v>21358.694</v>
      </c>
      <c r="D996" s="3">
        <v>4.4409999999999998</v>
      </c>
      <c r="E996" s="3">
        <v>20809.945819978399</v>
      </c>
      <c r="F996" s="3">
        <v>6.1328361034393302</v>
      </c>
      <c r="G996" s="3">
        <f t="shared" si="46"/>
        <v>2.5692028736476162</v>
      </c>
      <c r="H996" s="3">
        <f t="shared" si="47"/>
        <v>1.3809583660075051</v>
      </c>
    </row>
    <row r="997" spans="1:8" x14ac:dyDescent="0.2">
      <c r="A997" t="s">
        <v>300</v>
      </c>
      <c r="B997" t="str">
        <f t="shared" si="45"/>
        <v>S</v>
      </c>
      <c r="C997" s="3">
        <v>31784.704000000002</v>
      </c>
      <c r="D997" s="3">
        <v>814.82600000000002</v>
      </c>
      <c r="E997" s="3">
        <v>30774.248486505701</v>
      </c>
      <c r="F997" s="3">
        <v>32.483523130416799</v>
      </c>
      <c r="G997" s="3">
        <f t="shared" si="46"/>
        <v>3.1790622102200485</v>
      </c>
      <c r="H997" s="3">
        <f t="shared" si="47"/>
        <v>3.986559477780139E-2</v>
      </c>
    </row>
    <row r="998" spans="1:8" x14ac:dyDescent="0.2">
      <c r="A998" t="s">
        <v>461</v>
      </c>
      <c r="B998" t="str">
        <f t="shared" si="45"/>
        <v>S</v>
      </c>
      <c r="C998" s="3">
        <v>31959.241000000002</v>
      </c>
      <c r="D998" s="3">
        <v>1052.96</v>
      </c>
      <c r="E998" s="3">
        <v>31014.247037748999</v>
      </c>
      <c r="F998" s="3">
        <v>30.015288114547701</v>
      </c>
      <c r="G998" s="3">
        <f t="shared" si="46"/>
        <v>2.9568723557953169</v>
      </c>
      <c r="H998" s="3">
        <f t="shared" si="47"/>
        <v>2.8505629952275204E-2</v>
      </c>
    </row>
    <row r="999" spans="1:8" x14ac:dyDescent="0.2">
      <c r="A999" t="s">
        <v>700</v>
      </c>
      <c r="B999" t="str">
        <f t="shared" si="45"/>
        <v>S</v>
      </c>
      <c r="C999" s="3">
        <v>23140.741999999998</v>
      </c>
      <c r="D999" s="3">
        <v>6.6029999999999998</v>
      </c>
      <c r="E999" s="3">
        <v>22668.620495734802</v>
      </c>
      <c r="F999" s="3">
        <v>7.6694869995117099</v>
      </c>
      <c r="G999" s="3">
        <f t="shared" si="46"/>
        <v>2.040217657088077</v>
      </c>
      <c r="H999" s="3">
        <f t="shared" si="47"/>
        <v>1.1615155231730592</v>
      </c>
    </row>
    <row r="1000" spans="1:8" x14ac:dyDescent="0.2">
      <c r="A1000" t="s">
        <v>554</v>
      </c>
      <c r="B1000" t="str">
        <f t="shared" si="45"/>
        <v>S</v>
      </c>
      <c r="C1000" s="3">
        <v>22440.735000000001</v>
      </c>
      <c r="D1000" s="3">
        <v>5.1150000000000002</v>
      </c>
      <c r="E1000" s="3">
        <v>21805.0589445716</v>
      </c>
      <c r="F1000" s="3">
        <v>5.7146859169006303</v>
      </c>
      <c r="G1000" s="3">
        <f t="shared" si="46"/>
        <v>2.8326882137701861</v>
      </c>
      <c r="H1000" s="3">
        <f t="shared" si="47"/>
        <v>1.1172406484654214</v>
      </c>
    </row>
    <row r="1001" spans="1:8" x14ac:dyDescent="0.2">
      <c r="A1001" t="s">
        <v>197</v>
      </c>
      <c r="B1001" t="str">
        <f t="shared" si="45"/>
        <v>S</v>
      </c>
      <c r="C1001" s="3">
        <v>24359.924999999999</v>
      </c>
      <c r="D1001" s="3">
        <v>19.218</v>
      </c>
      <c r="E1001" s="3">
        <v>23605.841443076399</v>
      </c>
      <c r="F1001" s="3">
        <v>8.0517470836639404</v>
      </c>
      <c r="G1001" s="3">
        <f t="shared" si="46"/>
        <v>3.0955906347150108</v>
      </c>
      <c r="H1001" s="3">
        <f t="shared" si="47"/>
        <v>0.41896904379560518</v>
      </c>
    </row>
    <row r="1002" spans="1:8" x14ac:dyDescent="0.2">
      <c r="A1002" t="s">
        <v>883</v>
      </c>
      <c r="B1002" t="str">
        <f t="shared" si="45"/>
        <v>S</v>
      </c>
      <c r="C1002" s="3">
        <v>30023.871999999999</v>
      </c>
      <c r="D1002" s="3">
        <v>774.947</v>
      </c>
      <c r="E1002" s="3">
        <v>29069.5539097168</v>
      </c>
      <c r="F1002" s="3">
        <v>35.416750192642198</v>
      </c>
      <c r="G1002" s="3">
        <f t="shared" si="46"/>
        <v>3.1785310378461484</v>
      </c>
      <c r="H1002" s="3">
        <f t="shared" si="47"/>
        <v>4.5702157944533237E-2</v>
      </c>
    </row>
  </sheetData>
  <sortState xmlns:xlrd2="http://schemas.microsoft.com/office/spreadsheetml/2017/richdata2" ref="G1:I1003">
    <sortCondition ref="G1:G1003"/>
  </sortState>
  <mergeCells count="82">
    <mergeCell ref="P22:Q22"/>
    <mergeCell ref="R22:S22"/>
    <mergeCell ref="P23:Q23"/>
    <mergeCell ref="R23:S23"/>
    <mergeCell ref="N20:O20"/>
    <mergeCell ref="N21:O21"/>
    <mergeCell ref="N22:O22"/>
    <mergeCell ref="N23:O23"/>
    <mergeCell ref="P19:Q19"/>
    <mergeCell ref="R19:S19"/>
    <mergeCell ref="P20:Q20"/>
    <mergeCell ref="R20:S20"/>
    <mergeCell ref="P21:Q21"/>
    <mergeCell ref="R21:S21"/>
    <mergeCell ref="P17:Q17"/>
    <mergeCell ref="R17:S17"/>
    <mergeCell ref="P18:Q18"/>
    <mergeCell ref="R18:S18"/>
    <mergeCell ref="N17:O17"/>
    <mergeCell ref="N19:O19"/>
    <mergeCell ref="K21:L21"/>
    <mergeCell ref="K22:L22"/>
    <mergeCell ref="K23:L23"/>
    <mergeCell ref="J16:J19"/>
    <mergeCell ref="J20:J23"/>
    <mergeCell ref="K20:L20"/>
    <mergeCell ref="N16:O16"/>
    <mergeCell ref="N18:O18"/>
    <mergeCell ref="J9:J15"/>
    <mergeCell ref="K16:L16"/>
    <mergeCell ref="K17:L17"/>
    <mergeCell ref="K18:L18"/>
    <mergeCell ref="K19:L19"/>
    <mergeCell ref="K9:L10"/>
    <mergeCell ref="K11:L12"/>
    <mergeCell ref="K13:L15"/>
    <mergeCell ref="P16:Q16"/>
    <mergeCell ref="R16:S16"/>
    <mergeCell ref="P11:Q12"/>
    <mergeCell ref="R11:S12"/>
    <mergeCell ref="N13:O15"/>
    <mergeCell ref="P13:Q15"/>
    <mergeCell ref="R13:S15"/>
    <mergeCell ref="M13:M15"/>
    <mergeCell ref="N9:O10"/>
    <mergeCell ref="P9:Q10"/>
    <mergeCell ref="R9:S10"/>
    <mergeCell ref="M11:M12"/>
    <mergeCell ref="N11:O12"/>
    <mergeCell ref="M9:M10"/>
    <mergeCell ref="R5:S5"/>
    <mergeCell ref="P5:Q5"/>
    <mergeCell ref="C1:D1"/>
    <mergeCell ref="E1:F1"/>
    <mergeCell ref="G1:H1"/>
    <mergeCell ref="K3:L3"/>
    <mergeCell ref="N1:O1"/>
    <mergeCell ref="P1:Q1"/>
    <mergeCell ref="R1:S1"/>
    <mergeCell ref="K2:L2"/>
    <mergeCell ref="N2:O2"/>
    <mergeCell ref="P2:Q2"/>
    <mergeCell ref="R2:S2"/>
    <mergeCell ref="N3:O3"/>
    <mergeCell ref="P3:Q3"/>
    <mergeCell ref="R3:S3"/>
    <mergeCell ref="R8:S8"/>
    <mergeCell ref="P8:Q8"/>
    <mergeCell ref="N8:O8"/>
    <mergeCell ref="K8:L8"/>
    <mergeCell ref="J4:J8"/>
    <mergeCell ref="K5:L5"/>
    <mergeCell ref="K4:L4"/>
    <mergeCell ref="P4:Q4"/>
    <mergeCell ref="N5:O5"/>
    <mergeCell ref="R4:S4"/>
    <mergeCell ref="K6:L7"/>
    <mergeCell ref="N4:O4"/>
    <mergeCell ref="M6:M7"/>
    <mergeCell ref="R6:S7"/>
    <mergeCell ref="P6:Q7"/>
    <mergeCell ref="N6:O7"/>
  </mergeCells>
  <conditionalFormatting sqref="E1:E1048576">
    <cfRule type="cellIs" dxfId="2" priority="3" operator="equal">
      <formula>-1</formula>
    </cfRule>
  </conditionalFormatting>
  <conditionalFormatting sqref="G3:G1048576">
    <cfRule type="cellIs" dxfId="1" priority="2" operator="greaterThan">
      <formula>5</formula>
    </cfRule>
  </conditionalFormatting>
  <conditionalFormatting sqref="H3:H1048576">
    <cfRule type="cellIs" dxfId="0" priority="1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Sheet1!model</vt:lpstr>
      <vt:lpstr>Sheet1!resultsGA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Baldo</dc:creator>
  <cp:lastModifiedBy>Alessandro Baldo</cp:lastModifiedBy>
  <dcterms:created xsi:type="dcterms:W3CDTF">2020-11-28T22:45:42Z</dcterms:created>
  <dcterms:modified xsi:type="dcterms:W3CDTF">2020-11-29T15:31:19Z</dcterms:modified>
</cp:coreProperties>
</file>