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b62ac20c8172bcbb/Documenti/esperimenti/dati_esperimenti/Densita/"/>
    </mc:Choice>
  </mc:AlternateContent>
  <xr:revisionPtr revIDLastSave="184" documentId="11_AD4D5CB4E552A5DACE1C64F6589E67325ADEDD8A" xr6:coauthVersionLast="47" xr6:coauthVersionMax="47" xr10:uidLastSave="{3BEA4A38-C8E2-4A97-801B-10521B5C9319}"/>
  <bookViews>
    <workbookView xWindow="-108" yWindow="-108" windowWidth="23256" windowHeight="131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14" i="1"/>
  <c r="P11" i="1"/>
  <c r="P10" i="1"/>
  <c r="P9" i="1"/>
  <c r="P8" i="1"/>
  <c r="P5" i="1"/>
  <c r="P3" i="1"/>
  <c r="P4" i="1"/>
  <c r="O15" i="1"/>
  <c r="O16" i="1"/>
  <c r="O17" i="1"/>
  <c r="O18" i="1"/>
  <c r="O11" i="1"/>
  <c r="O10" i="1"/>
  <c r="O9" i="1"/>
  <c r="O8" i="1"/>
  <c r="O5" i="1"/>
  <c r="O2" i="1"/>
  <c r="O3" i="1"/>
  <c r="O4" i="1"/>
  <c r="D2" i="1"/>
</calcChain>
</file>

<file path=xl/sharedStrings.xml><?xml version="1.0" encoding="utf-8"?>
<sst xmlns="http://schemas.openxmlformats.org/spreadsheetml/2006/main" count="18" uniqueCount="17">
  <si>
    <t>Ottone</t>
  </si>
  <si>
    <t>Cerchio corto</t>
  </si>
  <si>
    <t>Cerchio lungo</t>
  </si>
  <si>
    <t>Esagono</t>
  </si>
  <si>
    <t>Quadrato</t>
  </si>
  <si>
    <t>Cerchio grosso</t>
  </si>
  <si>
    <t>Cerchio piccolo</t>
  </si>
  <si>
    <t>Sfere</t>
  </si>
  <si>
    <t>Altezza</t>
  </si>
  <si>
    <t>Diametro</t>
  </si>
  <si>
    <t>Incertezza</t>
  </si>
  <si>
    <t>Alluminio</t>
  </si>
  <si>
    <t>Quadrato alto</t>
  </si>
  <si>
    <t>Quadrato ciccione</t>
  </si>
  <si>
    <t>Massa</t>
  </si>
  <si>
    <t>Volume</t>
  </si>
  <si>
    <t>Incertezze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</si>
</sst>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P2" sqref="P2"/>
    </sheetView>
  </sheetViews>
  <sheetFormatPr defaultRowHeight="14.4" x14ac:dyDescent="0.3"/>
  <cols>
    <col min="1" max="1" width="15.21875" bestFit="1" customWidth="1"/>
    <col min="7" max="7" width="10.109375" customWidth="1"/>
    <col min="15" max="15" width="15.6640625" customWidth="1"/>
    <col min="16" max="16" width="13.6640625" customWidth="1"/>
  </cols>
  <sheetData>
    <row r="1" spans="1:16" x14ac:dyDescent="0.3">
      <c r="A1" s="1" t="s">
        <v>0</v>
      </c>
      <c r="B1" s="1"/>
      <c r="C1" s="1"/>
      <c r="D1" s="1" t="s">
        <v>8</v>
      </c>
      <c r="E1" s="1"/>
      <c r="F1" s="1" t="s">
        <v>10</v>
      </c>
      <c r="G1" s="1"/>
      <c r="H1" s="1" t="s">
        <v>9</v>
      </c>
      <c r="I1" s="1"/>
      <c r="J1" s="1"/>
      <c r="K1" s="1"/>
      <c r="L1" s="1" t="s">
        <v>10</v>
      </c>
      <c r="M1" s="1"/>
      <c r="N1" s="2" t="s">
        <v>14</v>
      </c>
      <c r="O1" s="2" t="s">
        <v>15</v>
      </c>
      <c r="P1" s="8" t="s">
        <v>16</v>
      </c>
    </row>
    <row r="2" spans="1:16" x14ac:dyDescent="0.3">
      <c r="A2" t="s">
        <v>1</v>
      </c>
      <c r="D2">
        <f>15.5+47/100</f>
        <v>15.97</v>
      </c>
      <c r="F2">
        <v>0.01</v>
      </c>
      <c r="H2">
        <v>9.9700000000000006</v>
      </c>
      <c r="L2">
        <v>0.01</v>
      </c>
      <c r="N2" s="3">
        <v>10.49</v>
      </c>
      <c r="O2" s="3">
        <f>D2*(H2/2)^2*PI()</f>
        <v>1246.7664702718532</v>
      </c>
      <c r="P2" s="6">
        <f>SQRT( (L2/H2*2)^2+(F2/D2)^2 )*O2</f>
        <v>2.6200501201232815</v>
      </c>
    </row>
    <row r="3" spans="1:16" x14ac:dyDescent="0.3">
      <c r="A3" t="s">
        <v>2</v>
      </c>
      <c r="D3">
        <v>37.299999999999997</v>
      </c>
      <c r="F3">
        <v>0.05</v>
      </c>
      <c r="H3">
        <v>9.9600000000000009</v>
      </c>
      <c r="L3">
        <v>0.01</v>
      </c>
      <c r="N3" s="3">
        <v>24.478000000000002</v>
      </c>
      <c r="O3" s="3">
        <f>D3*(H3/2)^2*PI()</f>
        <v>2906.1457408390938</v>
      </c>
      <c r="P3" s="6">
        <f>SQRT( (L3/H3*2)^2+(F3/D3)^2 )*O3</f>
        <v>7.016453352838071</v>
      </c>
    </row>
    <row r="4" spans="1:16" x14ac:dyDescent="0.3">
      <c r="A4" t="s">
        <v>3</v>
      </c>
      <c r="D4">
        <v>23.38</v>
      </c>
      <c r="F4">
        <v>0.01</v>
      </c>
      <c r="H4">
        <v>9.9499999999999993</v>
      </c>
      <c r="I4">
        <v>9.9600000000000009</v>
      </c>
      <c r="J4">
        <v>9.9499999999999993</v>
      </c>
      <c r="L4">
        <v>0.01</v>
      </c>
      <c r="N4" s="3">
        <v>16.521999999999998</v>
      </c>
      <c r="O4" s="3">
        <f>SQRT(3)/2*(H4^2)*D4</f>
        <v>2004.5703392923881</v>
      </c>
      <c r="P4" s="6">
        <f>O4*SQRT( (F4/D4)^2+(2*L4/H4)^2 )</f>
        <v>4.1194983643362137</v>
      </c>
    </row>
    <row r="5" spans="1:16" x14ac:dyDescent="0.3">
      <c r="A5" s="1" t="s">
        <v>4</v>
      </c>
      <c r="B5" s="1"/>
      <c r="C5" s="1"/>
      <c r="D5" s="1">
        <v>41.7</v>
      </c>
      <c r="E5" s="1"/>
      <c r="F5" s="1">
        <v>0.05</v>
      </c>
      <c r="G5" s="1"/>
      <c r="H5" s="1">
        <v>9.9700000000000006</v>
      </c>
      <c r="I5" s="1">
        <v>9.9499999999999993</v>
      </c>
      <c r="J5" s="1"/>
      <c r="K5" s="1"/>
      <c r="L5">
        <v>0.01</v>
      </c>
      <c r="M5" s="1"/>
      <c r="N5" s="4">
        <v>39.954000000000001</v>
      </c>
      <c r="O5" s="4">
        <f>H5*I5*D5</f>
        <v>4136.70255</v>
      </c>
      <c r="P5" s="4">
        <f>O5*SQRT( (F5/D5)^2 + (L5/H5)^2 + (L5/I5)^2 )</f>
        <v>7.687815868517208</v>
      </c>
    </row>
    <row r="6" spans="1:16" x14ac:dyDescent="0.3">
      <c r="N6" s="3"/>
      <c r="O6" s="3"/>
      <c r="P6" s="6"/>
    </row>
    <row r="7" spans="1:16" x14ac:dyDescent="0.3">
      <c r="A7" s="1" t="s">
        <v>11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4"/>
      <c r="O7" s="4"/>
      <c r="P7" s="4"/>
    </row>
    <row r="8" spans="1:16" x14ac:dyDescent="0.3">
      <c r="A8" t="s">
        <v>5</v>
      </c>
      <c r="D8">
        <v>19.28</v>
      </c>
      <c r="F8">
        <v>0.01</v>
      </c>
      <c r="H8">
        <v>11.95</v>
      </c>
      <c r="L8">
        <v>0.01</v>
      </c>
      <c r="N8" s="3">
        <v>5.8479999999999999</v>
      </c>
      <c r="O8" s="3">
        <f>PI()*D8*(H8/2)^2</f>
        <v>2162.3835132867157</v>
      </c>
      <c r="P8" s="6">
        <f>SQRT( (L8/H8*2)^2+(F8/D8)^2 )*O8</f>
        <v>3.7888589240680282</v>
      </c>
    </row>
    <row r="9" spans="1:16" x14ac:dyDescent="0.3">
      <c r="A9" t="s">
        <v>6</v>
      </c>
      <c r="D9">
        <v>19.34</v>
      </c>
      <c r="F9">
        <v>0.01</v>
      </c>
      <c r="H9">
        <v>5.98</v>
      </c>
      <c r="L9">
        <v>0.01</v>
      </c>
      <c r="N9" s="3">
        <v>1.452</v>
      </c>
      <c r="O9" s="3">
        <f>PI()*D9*(H9/2)^2</f>
        <v>543.18618900880585</v>
      </c>
      <c r="P9" s="6">
        <f>SQRT( (L9/H9*2)^2+(F9/D9)^2 )*O9</f>
        <v>1.8382588705262408</v>
      </c>
    </row>
    <row r="10" spans="1:16" x14ac:dyDescent="0.3">
      <c r="A10" t="s">
        <v>12</v>
      </c>
      <c r="D10">
        <v>17.940000000000001</v>
      </c>
      <c r="F10">
        <v>0.01</v>
      </c>
      <c r="H10">
        <v>10.050000000000001</v>
      </c>
      <c r="I10">
        <v>10.06</v>
      </c>
      <c r="L10">
        <v>0.01</v>
      </c>
      <c r="N10" s="3">
        <v>4.8600000000000003</v>
      </c>
      <c r="O10" s="3">
        <f>D10*H10*I10</f>
        <v>1813.7878200000002</v>
      </c>
      <c r="P10" s="4">
        <f>O10*SQRT( (F10/D10)^2 + (L10/H10)^2 + (L10/I10)^2 )</f>
        <v>2.7440946735664933</v>
      </c>
    </row>
    <row r="11" spans="1:16" x14ac:dyDescent="0.3">
      <c r="A11" s="1" t="s">
        <v>13</v>
      </c>
      <c r="B11" s="1"/>
      <c r="C11" s="1"/>
      <c r="D11" s="1">
        <v>20.07</v>
      </c>
      <c r="E11" s="1">
        <v>17.77</v>
      </c>
      <c r="F11">
        <v>0.01</v>
      </c>
      <c r="G11" s="1"/>
      <c r="H11" s="1">
        <v>8.1300000000000008</v>
      </c>
      <c r="I11" s="1"/>
      <c r="J11" s="1"/>
      <c r="K11" s="1"/>
      <c r="L11">
        <v>0.01</v>
      </c>
      <c r="M11" s="1"/>
      <c r="N11" s="4">
        <v>7.77</v>
      </c>
      <c r="O11" s="4">
        <f>D11*E11*H11</f>
        <v>2899.5149070000002</v>
      </c>
      <c r="P11" s="4">
        <f>O11*SQRT( (F11/E11)^2 + (F11/D11)^2 + (F11/H10)^2 )</f>
        <v>3.6157043144265337</v>
      </c>
    </row>
    <row r="12" spans="1:16" x14ac:dyDescent="0.3">
      <c r="G12" s="9"/>
      <c r="N12" s="3"/>
      <c r="O12" s="3"/>
      <c r="P12" s="6"/>
    </row>
    <row r="13" spans="1:16" x14ac:dyDescent="0.3">
      <c r="A13" s="1" t="s">
        <v>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4"/>
      <c r="O13" s="4"/>
      <c r="P13" s="4"/>
    </row>
    <row r="14" spans="1:16" x14ac:dyDescent="0.3">
      <c r="A14">
        <v>1</v>
      </c>
      <c r="D14">
        <v>12.7</v>
      </c>
      <c r="F14">
        <v>0.01</v>
      </c>
      <c r="N14" s="3">
        <v>8.359</v>
      </c>
      <c r="O14" s="3">
        <f>4/3*PI()*(D14/2)^3</f>
        <v>1072.5308307563701</v>
      </c>
      <c r="P14" s="6"/>
    </row>
    <row r="15" spans="1:16" x14ac:dyDescent="0.3">
      <c r="A15">
        <v>2</v>
      </c>
      <c r="D15">
        <v>14.29</v>
      </c>
      <c r="F15">
        <v>0.01</v>
      </c>
      <c r="N15" s="3">
        <v>11.894</v>
      </c>
      <c r="O15" s="3">
        <f t="shared" ref="O15:O18" si="0">4/3*PI()*(D15/2)^3</f>
        <v>1527.9013291024601</v>
      </c>
      <c r="P15" s="6"/>
    </row>
    <row r="16" spans="1:16" x14ac:dyDescent="0.3">
      <c r="A16">
        <v>3</v>
      </c>
      <c r="D16">
        <v>16.68</v>
      </c>
      <c r="F16">
        <v>0.01</v>
      </c>
      <c r="N16" s="3">
        <v>18.913</v>
      </c>
      <c r="O16" s="3">
        <f t="shared" si="0"/>
        <v>2429.8908251734556</v>
      </c>
      <c r="P16" s="6"/>
    </row>
    <row r="17" spans="1:16" x14ac:dyDescent="0.3">
      <c r="A17">
        <v>4</v>
      </c>
      <c r="D17">
        <v>18.25</v>
      </c>
      <c r="F17">
        <v>0.01</v>
      </c>
      <c r="N17" s="3">
        <v>24.768000000000001</v>
      </c>
      <c r="O17" s="3">
        <f t="shared" si="0"/>
        <v>3182.6378888581785</v>
      </c>
      <c r="P17" s="6"/>
    </row>
    <row r="18" spans="1:16" ht="15" thickBot="1" x14ac:dyDescent="0.35">
      <c r="A18" s="1">
        <v>5</v>
      </c>
      <c r="B18" s="1"/>
      <c r="C18" s="1"/>
      <c r="D18" s="1">
        <v>22.23</v>
      </c>
      <c r="E18" s="1"/>
      <c r="F18">
        <v>0.01</v>
      </c>
      <c r="G18" s="1"/>
      <c r="H18" s="1"/>
      <c r="I18" s="1"/>
      <c r="J18" s="1"/>
      <c r="K18" s="1"/>
      <c r="L18" s="1"/>
      <c r="M18" s="1"/>
      <c r="N18" s="5">
        <v>44.837000000000003</v>
      </c>
      <c r="O18" s="5">
        <f t="shared" si="0"/>
        <v>5751.9752730609207</v>
      </c>
      <c r="P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Loiero</dc:creator>
  <cp:lastModifiedBy>Edoardo</cp:lastModifiedBy>
  <dcterms:created xsi:type="dcterms:W3CDTF">2015-06-05T18:19:34Z</dcterms:created>
  <dcterms:modified xsi:type="dcterms:W3CDTF">2021-12-25T09:46:06Z</dcterms:modified>
</cp:coreProperties>
</file>