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oardobriganti/Dropbox/WP - Negative Income Effect/"/>
    </mc:Choice>
  </mc:AlternateContent>
  <xr:revisionPtr revIDLastSave="0" documentId="13_ncr:1_{34DCEC7B-546A-E14B-B316-1DBE9F5F9894}" xr6:coauthVersionLast="47" xr6:coauthVersionMax="47" xr10:uidLastSave="{00000000-0000-0000-0000-000000000000}"/>
  <bookViews>
    <workbookView xWindow="3180" yWindow="2000" windowWidth="27640" windowHeight="16940" xr2:uid="{A43B3B4A-10DA-6646-BCDE-10B4FA1BDEA8}"/>
  </bookViews>
  <sheets>
    <sheet name="Procurement Spending" sheetId="1" r:id="rId1"/>
    <sheet name="S&amp;P500" sheetId="2" r:id="rId2"/>
    <sheet name="Boeing" sheetId="4" r:id="rId3"/>
    <sheet name="Raytheon" sheetId="5" r:id="rId4"/>
    <sheet name="Northrop Grumman" sheetId="6" r:id="rId5"/>
    <sheet name="Comparis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7" l="1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2" i="7"/>
  <c r="H13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2" i="6"/>
  <c r="H11" i="6"/>
  <c r="H10" i="6"/>
  <c r="H9" i="6"/>
  <c r="H8" i="6"/>
  <c r="H7" i="6"/>
  <c r="H6" i="6"/>
  <c r="H5" i="6"/>
  <c r="H4" i="6"/>
  <c r="H3" i="6"/>
  <c r="H2" i="6"/>
  <c r="I13" i="2"/>
  <c r="I13" i="5"/>
  <c r="I5" i="5"/>
  <c r="I10" i="5"/>
  <c r="I15" i="5"/>
  <c r="I3" i="5"/>
  <c r="I4" i="5"/>
  <c r="I6" i="5"/>
  <c r="I7" i="5"/>
  <c r="I8" i="5"/>
  <c r="I9" i="5"/>
  <c r="I11" i="5"/>
  <c r="I12" i="5"/>
  <c r="I14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2" i="4"/>
  <c r="I2" i="5"/>
  <c r="I3" i="2"/>
  <c r="I4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<sst xmlns="http://schemas.openxmlformats.org/spreadsheetml/2006/main" count="164" uniqueCount="22">
  <si>
    <t>Date</t>
  </si>
  <si>
    <t>Year</t>
  </si>
  <si>
    <t>Quarter</t>
  </si>
  <si>
    <t>Non Def.Proc. Spending</t>
  </si>
  <si>
    <t>GDP</t>
  </si>
  <si>
    <t>Def. Proc. Spending</t>
  </si>
  <si>
    <t>Def. Proc. Obligations</t>
  </si>
  <si>
    <t>Open</t>
  </si>
  <si>
    <t>High</t>
  </si>
  <si>
    <t>Low</t>
  </si>
  <si>
    <t>Close*</t>
  </si>
  <si>
    <t>Adj Close**</t>
  </si>
  <si>
    <t>Volume</t>
  </si>
  <si>
    <t>M</t>
  </si>
  <si>
    <t>Tu</t>
  </si>
  <si>
    <t>W</t>
  </si>
  <si>
    <t>Th</t>
  </si>
  <si>
    <t>F</t>
  </si>
  <si>
    <t>S&amp;P500</t>
  </si>
  <si>
    <t>Boeing</t>
  </si>
  <si>
    <t>Raytheon</t>
  </si>
  <si>
    <t>Northrop Grumman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</si>
</sst>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02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2A31"/>
      <name val="Helvetica Neue"/>
      <family val="2"/>
    </font>
    <font>
      <sz val="13"/>
      <color rgb="FF232A31"/>
      <name val="Helvetica Neue"/>
      <family val="2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0" borderId="0" xfId="0" applyFont="1"/>
    <xf numFmtId="15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0" fontId="0" fillId="2" borderId="0" xfId="0" applyFill="1"/>
    <xf numFmtId="15" fontId="3" fillId="2" borderId="0" xfId="0" applyNumberFormat="1" applyFont="1" applyFill="1"/>
    <xf numFmtId="4" fontId="3" fillId="2" borderId="0" xfId="0" applyNumberFormat="1" applyFont="1" applyFill="1"/>
    <xf numFmtId="3" fontId="3" fillId="2" borderId="0" xfId="0" applyNumberFormat="1" applyFont="1" applyFill="1"/>
    <xf numFmtId="202" fontId="0" fillId="0" borderId="0" xfId="1" applyNumberFormat="1" applyFont="1"/>
    <xf numFmtId="0" fontId="3" fillId="0" borderId="0" xfId="0" applyFont="1"/>
    <xf numFmtId="0" fontId="0" fillId="0" borderId="0" xfId="0" applyFill="1"/>
    <xf numFmtId="202" fontId="0" fillId="3" borderId="0" xfId="1" applyNumberFormat="1" applyFont="1" applyFill="1"/>
    <xf numFmtId="15" fontId="3" fillId="3" borderId="0" xfId="0" applyNumberFormat="1" applyFont="1" applyFill="1"/>
    <xf numFmtId="15" fontId="3" fillId="0" borderId="0" xfId="0" applyNumberFormat="1" applyFont="1" applyFill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0" fontId="0" fillId="0" borderId="1" xfId="0" applyNumberFormat="1" applyFill="1" applyBorder="1"/>
    <xf numFmtId="10" fontId="0" fillId="0" borderId="1" xfId="1" applyNumberFormat="1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4" xfId="1" applyNumberFormat="1" applyFont="1" applyFill="1" applyBorder="1" applyAlignment="1">
      <alignment horizontal="center"/>
    </xf>
    <xf numFmtId="10" fontId="0" fillId="0" borderId="2" xfId="1" applyNumberFormat="1" applyFont="1" applyFill="1" applyBorder="1" applyAlignment="1">
      <alignment horizontal="center"/>
    </xf>
    <xf numFmtId="10" fontId="0" fillId="0" borderId="3" xfId="1" applyNumberFormat="1" applyFont="1" applyFill="1" applyBorder="1" applyAlignment="1">
      <alignment horizontal="center"/>
    </xf>
    <xf numFmtId="10" fontId="0" fillId="0" borderId="5" xfId="1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0" fontId="0" fillId="0" borderId="10" xfId="1" applyNumberFormat="1" applyFont="1" applyFill="1" applyBorder="1" applyAlignment="1">
      <alignment horizontal="center"/>
    </xf>
    <xf numFmtId="10" fontId="0" fillId="0" borderId="1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'S&amp;P500'!$B$2:$B$37</c:f>
              <c:numCache>
                <c:formatCode>d\-mmm\-yy</c:formatCode>
                <c:ptCount val="36"/>
                <c:pt idx="0">
                  <c:v>42703</c:v>
                </c:pt>
                <c:pt idx="1">
                  <c:v>42702</c:v>
                </c:pt>
                <c:pt idx="2">
                  <c:v>42699</c:v>
                </c:pt>
                <c:pt idx="3">
                  <c:v>42697</c:v>
                </c:pt>
                <c:pt idx="4">
                  <c:v>42696</c:v>
                </c:pt>
                <c:pt idx="5">
                  <c:v>42695</c:v>
                </c:pt>
                <c:pt idx="6">
                  <c:v>42692</c:v>
                </c:pt>
                <c:pt idx="7">
                  <c:v>42691</c:v>
                </c:pt>
                <c:pt idx="8">
                  <c:v>42690</c:v>
                </c:pt>
                <c:pt idx="9">
                  <c:v>42689</c:v>
                </c:pt>
                <c:pt idx="10">
                  <c:v>42688</c:v>
                </c:pt>
                <c:pt idx="11">
                  <c:v>42685</c:v>
                </c:pt>
                <c:pt idx="12">
                  <c:v>42684</c:v>
                </c:pt>
                <c:pt idx="13">
                  <c:v>42683</c:v>
                </c:pt>
                <c:pt idx="14">
                  <c:v>42682</c:v>
                </c:pt>
                <c:pt idx="15">
                  <c:v>42681</c:v>
                </c:pt>
                <c:pt idx="16">
                  <c:v>42678</c:v>
                </c:pt>
                <c:pt idx="17">
                  <c:v>42677</c:v>
                </c:pt>
                <c:pt idx="18">
                  <c:v>42676</c:v>
                </c:pt>
                <c:pt idx="19">
                  <c:v>42675</c:v>
                </c:pt>
                <c:pt idx="20">
                  <c:v>42674</c:v>
                </c:pt>
                <c:pt idx="21">
                  <c:v>42671</c:v>
                </c:pt>
                <c:pt idx="22">
                  <c:v>42670</c:v>
                </c:pt>
                <c:pt idx="23">
                  <c:v>42669</c:v>
                </c:pt>
                <c:pt idx="24">
                  <c:v>42668</c:v>
                </c:pt>
                <c:pt idx="25">
                  <c:v>42667</c:v>
                </c:pt>
                <c:pt idx="26">
                  <c:v>42664</c:v>
                </c:pt>
                <c:pt idx="27">
                  <c:v>42663</c:v>
                </c:pt>
                <c:pt idx="28">
                  <c:v>42662</c:v>
                </c:pt>
                <c:pt idx="29">
                  <c:v>42661</c:v>
                </c:pt>
                <c:pt idx="30">
                  <c:v>42660</c:v>
                </c:pt>
                <c:pt idx="31">
                  <c:v>42657</c:v>
                </c:pt>
                <c:pt idx="32">
                  <c:v>42656</c:v>
                </c:pt>
                <c:pt idx="33">
                  <c:v>42655</c:v>
                </c:pt>
                <c:pt idx="34">
                  <c:v>42654</c:v>
                </c:pt>
                <c:pt idx="35">
                  <c:v>42653</c:v>
                </c:pt>
              </c:numCache>
            </c:numRef>
          </c:cat>
          <c:val>
            <c:numRef>
              <c:f>'S&amp;P500'!$I$2:$I$37</c:f>
              <c:numCache>
                <c:formatCode>0.0%</c:formatCode>
                <c:ptCount val="36"/>
                <c:pt idx="0">
                  <c:v>2.9478932571491046E-3</c:v>
                </c:pt>
                <c:pt idx="1">
                  <c:v>9.0838260231906626E-3</c:v>
                </c:pt>
                <c:pt idx="2">
                  <c:v>1.1992940487947629E-2</c:v>
                </c:pt>
                <c:pt idx="3">
                  <c:v>1.2761031539684026E-2</c:v>
                </c:pt>
                <c:pt idx="4">
                  <c:v>1.034218648957305E-2</c:v>
                </c:pt>
                <c:pt idx="5">
                  <c:v>1.5700951852878672E-2</c:v>
                </c:pt>
                <c:pt idx="6">
                  <c:v>8.0620942964726716E-3</c:v>
                </c:pt>
                <c:pt idx="7">
                  <c:v>9.0612139443039252E-3</c:v>
                </c:pt>
                <c:pt idx="8">
                  <c:v>6.323789096086386E-3</c:v>
                </c:pt>
                <c:pt idx="9">
                  <c:v>1.9083362934435084E-2</c:v>
                </c:pt>
                <c:pt idx="10">
                  <c:v>1.533178201471243E-2</c:v>
                </c:pt>
                <c:pt idx="11">
                  <c:v>3.8015902703843307E-2</c:v>
                </c:pt>
                <c:pt idx="12">
                  <c:v>3.7737113747570293E-2</c:v>
                </c:pt>
                <c:pt idx="13">
                  <c:v>3.1135304155505E-2</c:v>
                </c:pt>
                <c:pt idx="14">
                  <c:v>1.3183566003068659E-2</c:v>
                </c:pt>
                <c:pt idx="15">
                  <c:v>2.5256919784586648E-3</c:v>
                </c:pt>
                <c:pt idx="16">
                  <c:v>-1.9389487445977033E-2</c:v>
                </c:pt>
                <c:pt idx="17">
                  <c:v>-2.080598582305072E-2</c:v>
                </c:pt>
                <c:pt idx="18">
                  <c:v>-1.9393015896757446E-2</c:v>
                </c:pt>
                <c:pt idx="19">
                  <c:v>-1.4669926650366774E-2</c:v>
                </c:pt>
                <c:pt idx="20">
                  <c:v>-1.1704387518418763E-2</c:v>
                </c:pt>
                <c:pt idx="21">
                  <c:v>-6.8887892544228363E-3</c:v>
                </c:pt>
                <c:pt idx="22">
                  <c:v>-3.876077596271578E-3</c:v>
                </c:pt>
                <c:pt idx="23">
                  <c:v>-2.2664844773795183E-3</c:v>
                </c:pt>
                <c:pt idx="24">
                  <c:v>1.6638624041876732E-3</c:v>
                </c:pt>
                <c:pt idx="25">
                  <c:v>1.1676463672701589E-2</c:v>
                </c:pt>
                <c:pt idx="26">
                  <c:v>3.8350101735599193E-3</c:v>
                </c:pt>
                <c:pt idx="27">
                  <c:v>4.1218259829781077E-3</c:v>
                </c:pt>
                <c:pt idx="28">
                  <c:v>2.3887657887602387E-3</c:v>
                </c:pt>
                <c:pt idx="29">
                  <c:v>1.3431739152817111E-3</c:v>
                </c:pt>
                <c:pt idx="30">
                  <c:v>-1.7174602294260585E-2</c:v>
                </c:pt>
                <c:pt idx="31">
                  <c:v>-9.6390464958629012E-3</c:v>
                </c:pt>
                <c:pt idx="32">
                  <c:v>-1.3060159109946824E-2</c:v>
                </c:pt>
                <c:pt idx="33">
                  <c:v>-9.5150782736731828E-3</c:v>
                </c:pt>
                <c:pt idx="34">
                  <c:v>-6.3985417276991594E-3</c:v>
                </c:pt>
                <c:pt idx="35">
                  <c:v>1.1382565241532651E-3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A-F547-B59F-9007EE154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514080"/>
        <c:axId val="817568144"/>
      </c:lineChart>
      <c:dateAx>
        <c:axId val="123151408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68144"/>
        <c:crosses val="autoZero"/>
        <c:auto val="1"/>
        <c:lblOffset val="100"/>
        <c:baseTimeUnit val="days"/>
      </c:dateAx>
      <c:valAx>
        <c:axId val="817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Boeing!$B$2:$B$37</c:f>
              <c:numCache>
                <c:formatCode>d\-mmm\-yy</c:formatCode>
                <c:ptCount val="36"/>
                <c:pt idx="0">
                  <c:v>42703</c:v>
                </c:pt>
                <c:pt idx="1">
                  <c:v>42702</c:v>
                </c:pt>
                <c:pt idx="2">
                  <c:v>42699</c:v>
                </c:pt>
                <c:pt idx="3">
                  <c:v>42697</c:v>
                </c:pt>
                <c:pt idx="4">
                  <c:v>42696</c:v>
                </c:pt>
                <c:pt idx="5">
                  <c:v>42695</c:v>
                </c:pt>
                <c:pt idx="6">
                  <c:v>42692</c:v>
                </c:pt>
                <c:pt idx="7">
                  <c:v>42691</c:v>
                </c:pt>
                <c:pt idx="8">
                  <c:v>42690</c:v>
                </c:pt>
                <c:pt idx="9">
                  <c:v>42689</c:v>
                </c:pt>
                <c:pt idx="10">
                  <c:v>42688</c:v>
                </c:pt>
                <c:pt idx="11">
                  <c:v>42685</c:v>
                </c:pt>
                <c:pt idx="12">
                  <c:v>42684</c:v>
                </c:pt>
                <c:pt idx="13">
                  <c:v>42683</c:v>
                </c:pt>
                <c:pt idx="14">
                  <c:v>42682</c:v>
                </c:pt>
                <c:pt idx="15">
                  <c:v>42681</c:v>
                </c:pt>
                <c:pt idx="16">
                  <c:v>42678</c:v>
                </c:pt>
                <c:pt idx="17">
                  <c:v>42677</c:v>
                </c:pt>
                <c:pt idx="18">
                  <c:v>42676</c:v>
                </c:pt>
                <c:pt idx="19">
                  <c:v>42675</c:v>
                </c:pt>
                <c:pt idx="20">
                  <c:v>42674</c:v>
                </c:pt>
                <c:pt idx="21">
                  <c:v>42671</c:v>
                </c:pt>
                <c:pt idx="22">
                  <c:v>42670</c:v>
                </c:pt>
                <c:pt idx="23">
                  <c:v>42669</c:v>
                </c:pt>
                <c:pt idx="24">
                  <c:v>42668</c:v>
                </c:pt>
                <c:pt idx="25">
                  <c:v>42667</c:v>
                </c:pt>
                <c:pt idx="26">
                  <c:v>42664</c:v>
                </c:pt>
                <c:pt idx="27">
                  <c:v>42663</c:v>
                </c:pt>
                <c:pt idx="28">
                  <c:v>42662</c:v>
                </c:pt>
                <c:pt idx="29">
                  <c:v>42661</c:v>
                </c:pt>
                <c:pt idx="30">
                  <c:v>42660</c:v>
                </c:pt>
                <c:pt idx="31">
                  <c:v>42657</c:v>
                </c:pt>
                <c:pt idx="32">
                  <c:v>42656</c:v>
                </c:pt>
                <c:pt idx="33">
                  <c:v>42655</c:v>
                </c:pt>
                <c:pt idx="34">
                  <c:v>42654</c:v>
                </c:pt>
                <c:pt idx="35">
                  <c:v>42653</c:v>
                </c:pt>
              </c:numCache>
            </c:numRef>
          </c:cat>
          <c:val>
            <c:numRef>
              <c:f>Boeing!$I$2:$I$36</c:f>
              <c:numCache>
                <c:formatCode>0.0%</c:formatCode>
                <c:ptCount val="35"/>
                <c:pt idx="0">
                  <c:v>3.1399016946665699E-2</c:v>
                </c:pt>
                <c:pt idx="1">
                  <c:v>2.3362075318741366E-2</c:v>
                </c:pt>
                <c:pt idx="2">
                  <c:v>3.2432833605462404E-2</c:v>
                </c:pt>
                <c:pt idx="3">
                  <c:v>2.2538115931354512E-2</c:v>
                </c:pt>
                <c:pt idx="4">
                  <c:v>9.5397611418584494E-3</c:v>
                </c:pt>
                <c:pt idx="5">
                  <c:v>-1.9775636415935566E-2</c:v>
                </c:pt>
                <c:pt idx="6">
                  <c:v>-1.4596949891067473E-2</c:v>
                </c:pt>
                <c:pt idx="7">
                  <c:v>-1.5993573358650388E-2</c:v>
                </c:pt>
                <c:pt idx="8">
                  <c:v>9.2922985429675885E-3</c:v>
                </c:pt>
                <c:pt idx="9">
                  <c:v>4.1565533980582443E-2</c:v>
                </c:pt>
                <c:pt idx="10">
                  <c:v>5.6686930091185472E-2</c:v>
                </c:pt>
                <c:pt idx="11">
                  <c:v>7.2513435625827585E-2</c:v>
                </c:pt>
                <c:pt idx="12">
                  <c:v>6.2873554296359491E-2</c:v>
                </c:pt>
                <c:pt idx="13">
                  <c:v>3.8764478764478846E-2</c:v>
                </c:pt>
                <c:pt idx="14">
                  <c:v>6.1817904296726112E-3</c:v>
                </c:pt>
                <c:pt idx="15">
                  <c:v>4.1968714231208158E-3</c:v>
                </c:pt>
                <c:pt idx="16">
                  <c:v>-2.42438060495518E-2</c:v>
                </c:pt>
                <c:pt idx="17">
                  <c:v>-2.2978917033217056E-2</c:v>
                </c:pt>
                <c:pt idx="18">
                  <c:v>-3.2932566649242004E-2</c:v>
                </c:pt>
                <c:pt idx="19">
                  <c:v>2.4392150730982758E-2</c:v>
                </c:pt>
                <c:pt idx="20">
                  <c:v>3.6296061995888168E-2</c:v>
                </c:pt>
                <c:pt idx="21">
                  <c:v>5.4411411170766935E-2</c:v>
                </c:pt>
                <c:pt idx="22">
                  <c:v>5.5048807809249554E-2</c:v>
                </c:pt>
                <c:pt idx="23">
                  <c:v>6.8715083798882678E-2</c:v>
                </c:pt>
                <c:pt idx="24">
                  <c:v>2.9042638777152047E-2</c:v>
                </c:pt>
                <c:pt idx="25">
                  <c:v>2.5711736556087172E-2</c:v>
                </c:pt>
                <c:pt idx="26">
                  <c:v>1.5957013758853764E-2</c:v>
                </c:pt>
                <c:pt idx="27">
                  <c:v>1.8415906127770578E-2</c:v>
                </c:pt>
                <c:pt idx="28">
                  <c:v>2.2690173032974218E-2</c:v>
                </c:pt>
                <c:pt idx="29">
                  <c:v>1.0158472165786267E-2</c:v>
                </c:pt>
                <c:pt idx="30">
                  <c:v>-1.3522163546167369E-2</c:v>
                </c:pt>
                <c:pt idx="31">
                  <c:v>-2.5984571660577134E-3</c:v>
                </c:pt>
                <c:pt idx="32">
                  <c:v>-7.7619663648124827E-3</c:v>
                </c:pt>
                <c:pt idx="33">
                  <c:v>-1.1138014527845113E-2</c:v>
                </c:pt>
                <c:pt idx="34">
                  <c:v>1.1259040105193871E-2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3-FA48-AA62-8AD43ED2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514080"/>
        <c:axId val="817568144"/>
      </c:lineChart>
      <c:dateAx>
        <c:axId val="123151408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68144"/>
        <c:crosses val="autoZero"/>
        <c:auto val="1"/>
        <c:lblOffset val="100"/>
        <c:baseTimeUnit val="days"/>
      </c:dateAx>
      <c:valAx>
        <c:axId val="817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Raytheon!$B$2:$B$36</c:f>
              <c:numCache>
                <c:formatCode>d\-mmm\-yy</c:formatCode>
                <c:ptCount val="35"/>
                <c:pt idx="0">
                  <c:v>42703</c:v>
                </c:pt>
                <c:pt idx="1">
                  <c:v>42702</c:v>
                </c:pt>
                <c:pt idx="2">
                  <c:v>42699</c:v>
                </c:pt>
                <c:pt idx="3">
                  <c:v>42697</c:v>
                </c:pt>
                <c:pt idx="4">
                  <c:v>42696</c:v>
                </c:pt>
                <c:pt idx="5">
                  <c:v>42695</c:v>
                </c:pt>
                <c:pt idx="6">
                  <c:v>42692</c:v>
                </c:pt>
                <c:pt idx="7">
                  <c:v>42691</c:v>
                </c:pt>
                <c:pt idx="8">
                  <c:v>42690</c:v>
                </c:pt>
                <c:pt idx="9">
                  <c:v>42689</c:v>
                </c:pt>
                <c:pt idx="10">
                  <c:v>42688</c:v>
                </c:pt>
                <c:pt idx="11">
                  <c:v>42685</c:v>
                </c:pt>
                <c:pt idx="12">
                  <c:v>42684</c:v>
                </c:pt>
                <c:pt idx="13">
                  <c:v>42683</c:v>
                </c:pt>
                <c:pt idx="14">
                  <c:v>42682</c:v>
                </c:pt>
                <c:pt idx="15">
                  <c:v>42681</c:v>
                </c:pt>
                <c:pt idx="16">
                  <c:v>42678</c:v>
                </c:pt>
                <c:pt idx="17">
                  <c:v>42677</c:v>
                </c:pt>
                <c:pt idx="18">
                  <c:v>42676</c:v>
                </c:pt>
                <c:pt idx="19">
                  <c:v>42675</c:v>
                </c:pt>
                <c:pt idx="20">
                  <c:v>42674</c:v>
                </c:pt>
                <c:pt idx="21">
                  <c:v>42671</c:v>
                </c:pt>
                <c:pt idx="22">
                  <c:v>42670</c:v>
                </c:pt>
                <c:pt idx="23">
                  <c:v>42669</c:v>
                </c:pt>
                <c:pt idx="24">
                  <c:v>42668</c:v>
                </c:pt>
                <c:pt idx="25">
                  <c:v>42667</c:v>
                </c:pt>
                <c:pt idx="26">
                  <c:v>42664</c:v>
                </c:pt>
                <c:pt idx="27">
                  <c:v>42663</c:v>
                </c:pt>
                <c:pt idx="28">
                  <c:v>42662</c:v>
                </c:pt>
                <c:pt idx="29">
                  <c:v>42661</c:v>
                </c:pt>
                <c:pt idx="30">
                  <c:v>42660</c:v>
                </c:pt>
                <c:pt idx="31">
                  <c:v>42657</c:v>
                </c:pt>
                <c:pt idx="32">
                  <c:v>42656</c:v>
                </c:pt>
                <c:pt idx="33">
                  <c:v>42655</c:v>
                </c:pt>
                <c:pt idx="34">
                  <c:v>42654</c:v>
                </c:pt>
              </c:numCache>
            </c:numRef>
          </c:cat>
          <c:val>
            <c:numRef>
              <c:f>Raytheon!$I$2:$I$36</c:f>
              <c:numCache>
                <c:formatCode>0.0%</c:formatCode>
                <c:ptCount val="35"/>
                <c:pt idx="0">
                  <c:v>1.8718381112984815E-2</c:v>
                </c:pt>
                <c:pt idx="1">
                  <c:v>1.827102013195734E-2</c:v>
                </c:pt>
                <c:pt idx="2">
                  <c:v>1.9419115163795991E-2</c:v>
                </c:pt>
                <c:pt idx="3">
                  <c:v>1.0781671159029659E-2</c:v>
                </c:pt>
                <c:pt idx="4">
                  <c:v>-8.417508417507939E-4</c:v>
                </c:pt>
                <c:pt idx="5">
                  <c:v>-3.361344537815174E-3</c:v>
                </c:pt>
                <c:pt idx="6">
                  <c:v>-1.5653621981681895E-2</c:v>
                </c:pt>
                <c:pt idx="7">
                  <c:v>-9.6989966555183667E-3</c:v>
                </c:pt>
                <c:pt idx="8">
                  <c:v>2.6811970247361996E-2</c:v>
                </c:pt>
                <c:pt idx="9">
                  <c:v>4.1739740441950113E-2</c:v>
                </c:pt>
                <c:pt idx="10">
                  <c:v>4.6798029556650182E-2</c:v>
                </c:pt>
                <c:pt idx="11">
                  <c:v>7.4431919842547795E-2</c:v>
                </c:pt>
                <c:pt idx="12">
                  <c:v>7.2838177251524847E-2</c:v>
                </c:pt>
                <c:pt idx="13">
                  <c:v>3.2137118371719411E-2</c:v>
                </c:pt>
                <c:pt idx="14">
                  <c:v>1.332859427759019E-2</c:v>
                </c:pt>
                <c:pt idx="15">
                  <c:v>8.3377683164805039E-3</c:v>
                </c:pt>
                <c:pt idx="16">
                  <c:v>-4.9848673669218649E-3</c:v>
                </c:pt>
                <c:pt idx="17">
                  <c:v>9.7826086956521573E-3</c:v>
                </c:pt>
                <c:pt idx="18">
                  <c:v>5.2045944005742846E-3</c:v>
                </c:pt>
                <c:pt idx="19">
                  <c:v>6.4389196923628428E-3</c:v>
                </c:pt>
                <c:pt idx="20">
                  <c:v>2.6963016942976807E-2</c:v>
                </c:pt>
                <c:pt idx="21">
                  <c:v>3.1967664890685324E-2</c:v>
                </c:pt>
                <c:pt idx="22">
                  <c:v>7.8510133284644817E-3</c:v>
                </c:pt>
                <c:pt idx="23">
                  <c:v>1.2538615300745007E-2</c:v>
                </c:pt>
                <c:pt idx="24">
                  <c:v>1.3780598368087E-2</c:v>
                </c:pt>
                <c:pt idx="25">
                  <c:v>-1.9999999999999896E-3</c:v>
                </c:pt>
                <c:pt idx="26">
                  <c:v>-1.4841628959276024E-2</c:v>
                </c:pt>
                <c:pt idx="27">
                  <c:v>-5.6281771968045603E-3</c:v>
                </c:pt>
                <c:pt idx="28">
                  <c:v>8.429540040315207E-3</c:v>
                </c:pt>
                <c:pt idx="29">
                  <c:v>1.2298091042584466E-2</c:v>
                </c:pt>
                <c:pt idx="30">
                  <c:v>-2.719854941069784E-3</c:v>
                </c:pt>
                <c:pt idx="31">
                  <c:v>-4.1456380677721144E-3</c:v>
                </c:pt>
                <c:pt idx="32">
                  <c:v>-2.184336707511994E-2</c:v>
                </c:pt>
                <c:pt idx="33">
                  <c:v>-3.2446808510638268E-2</c:v>
                </c:pt>
                <c:pt idx="34">
                  <c:v>-2.627345844504032E-2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6-BB4A-8585-E8BB10F0D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514080"/>
        <c:axId val="817568144"/>
      </c:lineChart>
      <c:dateAx>
        <c:axId val="123151408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68144"/>
        <c:crosses val="autoZero"/>
        <c:auto val="1"/>
        <c:lblOffset val="100"/>
        <c:baseTimeUnit val="days"/>
      </c:dateAx>
      <c:valAx>
        <c:axId val="817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'Northrop Grumman'!$A$2:$A$36</c:f>
              <c:numCache>
                <c:formatCode>d\-mmm\-yy</c:formatCode>
                <c:ptCount val="35"/>
                <c:pt idx="0">
                  <c:v>42703</c:v>
                </c:pt>
                <c:pt idx="1">
                  <c:v>42702</c:v>
                </c:pt>
                <c:pt idx="2">
                  <c:v>42699</c:v>
                </c:pt>
                <c:pt idx="3">
                  <c:v>42697</c:v>
                </c:pt>
                <c:pt idx="4">
                  <c:v>42696</c:v>
                </c:pt>
                <c:pt idx="5">
                  <c:v>42695</c:v>
                </c:pt>
                <c:pt idx="6">
                  <c:v>42692</c:v>
                </c:pt>
                <c:pt idx="7">
                  <c:v>42691</c:v>
                </c:pt>
                <c:pt idx="8">
                  <c:v>42690</c:v>
                </c:pt>
                <c:pt idx="9">
                  <c:v>42689</c:v>
                </c:pt>
                <c:pt idx="10">
                  <c:v>42688</c:v>
                </c:pt>
                <c:pt idx="11">
                  <c:v>42685</c:v>
                </c:pt>
                <c:pt idx="12">
                  <c:v>42684</c:v>
                </c:pt>
                <c:pt idx="13">
                  <c:v>42683</c:v>
                </c:pt>
                <c:pt idx="14">
                  <c:v>42682</c:v>
                </c:pt>
                <c:pt idx="15">
                  <c:v>42681</c:v>
                </c:pt>
                <c:pt idx="16">
                  <c:v>42678</c:v>
                </c:pt>
                <c:pt idx="17">
                  <c:v>42677</c:v>
                </c:pt>
                <c:pt idx="18">
                  <c:v>42676</c:v>
                </c:pt>
                <c:pt idx="19">
                  <c:v>42675</c:v>
                </c:pt>
                <c:pt idx="20">
                  <c:v>42674</c:v>
                </c:pt>
                <c:pt idx="21">
                  <c:v>42671</c:v>
                </c:pt>
                <c:pt idx="22">
                  <c:v>42670</c:v>
                </c:pt>
                <c:pt idx="23">
                  <c:v>42669</c:v>
                </c:pt>
                <c:pt idx="24">
                  <c:v>42668</c:v>
                </c:pt>
                <c:pt idx="25">
                  <c:v>42667</c:v>
                </c:pt>
                <c:pt idx="26">
                  <c:v>42664</c:v>
                </c:pt>
                <c:pt idx="27">
                  <c:v>42663</c:v>
                </c:pt>
                <c:pt idx="28">
                  <c:v>42662</c:v>
                </c:pt>
                <c:pt idx="29">
                  <c:v>42661</c:v>
                </c:pt>
                <c:pt idx="30">
                  <c:v>42660</c:v>
                </c:pt>
                <c:pt idx="31">
                  <c:v>42657</c:v>
                </c:pt>
                <c:pt idx="32">
                  <c:v>42656</c:v>
                </c:pt>
                <c:pt idx="33">
                  <c:v>42655</c:v>
                </c:pt>
                <c:pt idx="34">
                  <c:v>42654</c:v>
                </c:pt>
              </c:numCache>
            </c:numRef>
          </c:cat>
          <c:val>
            <c:numRef>
              <c:f>'Northrop Grumman'!$H$2:$H$36</c:f>
              <c:numCache>
                <c:formatCode>0.0%</c:formatCode>
                <c:ptCount val="35"/>
                <c:pt idx="0">
                  <c:v>2.2342406241688057E-2</c:v>
                </c:pt>
                <c:pt idx="1">
                  <c:v>1.4233609109509906E-2</c:v>
                </c:pt>
                <c:pt idx="2">
                  <c:v>1.6065690824705436E-2</c:v>
                </c:pt>
                <c:pt idx="3">
                  <c:v>8.9877641824249628E-3</c:v>
                </c:pt>
                <c:pt idx="4">
                  <c:v>2.5150017649136149E-3</c:v>
                </c:pt>
                <c:pt idx="5">
                  <c:v>-1.9217391304347773E-2</c:v>
                </c:pt>
                <c:pt idx="6">
                  <c:v>-8.2491508227094477E-3</c:v>
                </c:pt>
                <c:pt idx="7">
                  <c:v>-2.0930750389668174E-3</c:v>
                </c:pt>
                <c:pt idx="8">
                  <c:v>1.2752343186734015E-2</c:v>
                </c:pt>
                <c:pt idx="9">
                  <c:v>7.6470029448085855E-2</c:v>
                </c:pt>
                <c:pt idx="10">
                  <c:v>9.1547624697451438E-2</c:v>
                </c:pt>
                <c:pt idx="11">
                  <c:v>9.8889912259440618E-2</c:v>
                </c:pt>
                <c:pt idx="12">
                  <c:v>8.704071259137347E-2</c:v>
                </c:pt>
                <c:pt idx="13">
                  <c:v>5.9587471352177186E-2</c:v>
                </c:pt>
                <c:pt idx="14">
                  <c:v>6.357248697480924E-3</c:v>
                </c:pt>
                <c:pt idx="15">
                  <c:v>4.6247735291313E-3</c:v>
                </c:pt>
                <c:pt idx="16">
                  <c:v>-1.3768704881197091E-2</c:v>
                </c:pt>
                <c:pt idx="17">
                  <c:v>8.2364341085265256E-4</c:v>
                </c:pt>
                <c:pt idx="18">
                  <c:v>2.728970172834745E-3</c:v>
                </c:pt>
                <c:pt idx="19">
                  <c:v>4.0483413736509745E-2</c:v>
                </c:pt>
                <c:pt idx="20">
                  <c:v>5.790376273580157E-2</c:v>
                </c:pt>
                <c:pt idx="21">
                  <c:v>5.7963684183905614E-2</c:v>
                </c:pt>
                <c:pt idx="22">
                  <c:v>3.6769138034960784E-2</c:v>
                </c:pt>
                <c:pt idx="23">
                  <c:v>4.5343075922126032E-2</c:v>
                </c:pt>
                <c:pt idx="24">
                  <c:v>3.9802975272393694E-4</c:v>
                </c:pt>
                <c:pt idx="25">
                  <c:v>-1.2206666334512565E-2</c:v>
                </c:pt>
                <c:pt idx="26">
                  <c:v>-1.3964390803451115E-2</c:v>
                </c:pt>
                <c:pt idx="27">
                  <c:v>-4.6497675116243106E-3</c:v>
                </c:pt>
                <c:pt idx="28">
                  <c:v>6.0419918433109541E-3</c:v>
                </c:pt>
                <c:pt idx="29">
                  <c:v>1.9632711038961061E-2</c:v>
                </c:pt>
                <c:pt idx="30">
                  <c:v>1.1643145161290334E-2</c:v>
                </c:pt>
                <c:pt idx="31">
                  <c:v>1.6218133900967963E-2</c:v>
                </c:pt>
                <c:pt idx="32">
                  <c:v>1.9418960244648332E-2</c:v>
                </c:pt>
                <c:pt idx="33">
                  <c:v>2.0553928369559632E-2</c:v>
                </c:pt>
                <c:pt idx="34">
                  <c:v>1.1234802236700342E-2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B-2D45-821B-243279CA3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514080"/>
        <c:axId val="817568144"/>
      </c:lineChart>
      <c:dateAx>
        <c:axId val="123151408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68144"/>
        <c:crosses val="autoZero"/>
        <c:auto val="1"/>
        <c:lblOffset val="100"/>
        <c:baseTimeUnit val="days"/>
      </c:dateAx>
      <c:valAx>
        <c:axId val="817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Comparison!$A$2:$A$12</c:f>
              <c:numCache>
                <c:formatCode>d\-mmm\-yy</c:formatCode>
                <c:ptCount val="11"/>
                <c:pt idx="0">
                  <c:v>42691</c:v>
                </c:pt>
                <c:pt idx="1">
                  <c:v>42690</c:v>
                </c:pt>
                <c:pt idx="2">
                  <c:v>42689</c:v>
                </c:pt>
                <c:pt idx="3">
                  <c:v>42688</c:v>
                </c:pt>
                <c:pt idx="4">
                  <c:v>42685</c:v>
                </c:pt>
                <c:pt idx="5">
                  <c:v>42684</c:v>
                </c:pt>
                <c:pt idx="6">
                  <c:v>42683</c:v>
                </c:pt>
                <c:pt idx="7">
                  <c:v>42682</c:v>
                </c:pt>
                <c:pt idx="8">
                  <c:v>42681</c:v>
                </c:pt>
                <c:pt idx="9">
                  <c:v>42678</c:v>
                </c:pt>
                <c:pt idx="10">
                  <c:v>42677</c:v>
                </c:pt>
              </c:numCache>
            </c:numRef>
          </c:cat>
          <c:val>
            <c:numRef>
              <c:f>Comparison!$B$2:$B$12</c:f>
              <c:numCache>
                <c:formatCode>0.00%</c:formatCode>
                <c:ptCount val="11"/>
                <c:pt idx="0">
                  <c:v>9.0612139443039252E-3</c:v>
                </c:pt>
                <c:pt idx="1">
                  <c:v>6.323789096086386E-3</c:v>
                </c:pt>
                <c:pt idx="2">
                  <c:v>1.9083362934435084E-2</c:v>
                </c:pt>
                <c:pt idx="3">
                  <c:v>1.533178201471243E-2</c:v>
                </c:pt>
                <c:pt idx="4">
                  <c:v>3.8015902703843307E-2</c:v>
                </c:pt>
                <c:pt idx="5">
                  <c:v>3.7737113747570293E-2</c:v>
                </c:pt>
                <c:pt idx="6">
                  <c:v>3.1135304155505E-2</c:v>
                </c:pt>
                <c:pt idx="7">
                  <c:v>1.3183566003068659E-2</c:v>
                </c:pt>
                <c:pt idx="8">
                  <c:v>2.5256919784586648E-3</c:v>
                </c:pt>
                <c:pt idx="9">
                  <c:v>-1.9389487445977033E-2</c:v>
                </c:pt>
                <c:pt idx="10">
                  <c:v>-2.080598582305072E-2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1-5C4B-9B44-004CE7819DF7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Boeing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Comparison!$A$2:$A$12</c:f>
              <c:numCache>
                <c:formatCode>d\-mmm\-yy</c:formatCode>
                <c:ptCount val="11"/>
                <c:pt idx="0">
                  <c:v>42691</c:v>
                </c:pt>
                <c:pt idx="1">
                  <c:v>42690</c:v>
                </c:pt>
                <c:pt idx="2">
                  <c:v>42689</c:v>
                </c:pt>
                <c:pt idx="3">
                  <c:v>42688</c:v>
                </c:pt>
                <c:pt idx="4">
                  <c:v>42685</c:v>
                </c:pt>
                <c:pt idx="5">
                  <c:v>42684</c:v>
                </c:pt>
                <c:pt idx="6">
                  <c:v>42683</c:v>
                </c:pt>
                <c:pt idx="7">
                  <c:v>42682</c:v>
                </c:pt>
                <c:pt idx="8">
                  <c:v>42681</c:v>
                </c:pt>
                <c:pt idx="9">
                  <c:v>42678</c:v>
                </c:pt>
                <c:pt idx="10">
                  <c:v>42677</c:v>
                </c:pt>
              </c:numCache>
            </c:numRef>
          </c:cat>
          <c:val>
            <c:numRef>
              <c:f>Comparison!$C$2:$C$12</c:f>
              <c:numCache>
                <c:formatCode>0.00%</c:formatCode>
                <c:ptCount val="11"/>
                <c:pt idx="0">
                  <c:v>-1.5993573358650388E-2</c:v>
                </c:pt>
                <c:pt idx="1">
                  <c:v>9.2922985429675885E-3</c:v>
                </c:pt>
                <c:pt idx="2">
                  <c:v>4.1565533980582443E-2</c:v>
                </c:pt>
                <c:pt idx="3">
                  <c:v>5.6686930091185472E-2</c:v>
                </c:pt>
                <c:pt idx="4">
                  <c:v>7.2513435625827585E-2</c:v>
                </c:pt>
                <c:pt idx="5">
                  <c:v>6.2873554296359491E-2</c:v>
                </c:pt>
                <c:pt idx="6">
                  <c:v>3.8764478764478846E-2</c:v>
                </c:pt>
                <c:pt idx="7">
                  <c:v>6.1817904296726112E-3</c:v>
                </c:pt>
                <c:pt idx="8">
                  <c:v>4.1968714231208158E-3</c:v>
                </c:pt>
                <c:pt idx="9">
                  <c:v>-2.42438060495518E-2</c:v>
                </c:pt>
                <c:pt idx="10">
                  <c:v>-2.2978917033217056E-2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1-5C4B-9B44-004CE7819DF7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Raytheon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Comparison!$A$2:$A$12</c:f>
              <c:numCache>
                <c:formatCode>d\-mmm\-yy</c:formatCode>
                <c:ptCount val="11"/>
                <c:pt idx="0">
                  <c:v>42691</c:v>
                </c:pt>
                <c:pt idx="1">
                  <c:v>42690</c:v>
                </c:pt>
                <c:pt idx="2">
                  <c:v>42689</c:v>
                </c:pt>
                <c:pt idx="3">
                  <c:v>42688</c:v>
                </c:pt>
                <c:pt idx="4">
                  <c:v>42685</c:v>
                </c:pt>
                <c:pt idx="5">
                  <c:v>42684</c:v>
                </c:pt>
                <c:pt idx="6">
                  <c:v>42683</c:v>
                </c:pt>
                <c:pt idx="7">
                  <c:v>42682</c:v>
                </c:pt>
                <c:pt idx="8">
                  <c:v>42681</c:v>
                </c:pt>
                <c:pt idx="9">
                  <c:v>42678</c:v>
                </c:pt>
                <c:pt idx="10">
                  <c:v>42677</c:v>
                </c:pt>
              </c:numCache>
            </c:numRef>
          </c:cat>
          <c:val>
            <c:numRef>
              <c:f>Comparison!$D$2:$D$12</c:f>
              <c:numCache>
                <c:formatCode>0.00%</c:formatCode>
                <c:ptCount val="11"/>
                <c:pt idx="0">
                  <c:v>-9.6989966555183667E-3</c:v>
                </c:pt>
                <c:pt idx="1">
                  <c:v>2.6811970247361996E-2</c:v>
                </c:pt>
                <c:pt idx="2">
                  <c:v>4.1739740441950113E-2</c:v>
                </c:pt>
                <c:pt idx="3">
                  <c:v>4.6798029556650182E-2</c:v>
                </c:pt>
                <c:pt idx="4">
                  <c:v>7.4431919842547795E-2</c:v>
                </c:pt>
                <c:pt idx="5">
                  <c:v>7.2838177251524847E-2</c:v>
                </c:pt>
                <c:pt idx="6">
                  <c:v>3.2137118371719411E-2</c:v>
                </c:pt>
                <c:pt idx="7">
                  <c:v>1.332859427759019E-2</c:v>
                </c:pt>
                <c:pt idx="8">
                  <c:v>8.3377683164805039E-3</c:v>
                </c:pt>
                <c:pt idx="9">
                  <c:v>-4.9848673669218649E-3</c:v>
                </c:pt>
                <c:pt idx="10">
                  <c:v>9.7826086956521573E-3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1-5C4B-9B44-004CE7819DF7}"/>
            </c:ext>
          </c:extLst>
        </c:ser>
        <c:ser>
          <c:idx val="3"/>
          <c:order val="3"/>
          <c:tx>
            <c:strRef>
              <c:f>Comparison!$E$1</c:f>
              <c:strCache>
                <c:ptCount val="1"/>
                <c:pt idx="0">
                  <c:v>Northrop Grumman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Comparison!$A$2:$A$12</c:f>
              <c:numCache>
                <c:formatCode>d\-mmm\-yy</c:formatCode>
                <c:ptCount val="11"/>
                <c:pt idx="0">
                  <c:v>42691</c:v>
                </c:pt>
                <c:pt idx="1">
                  <c:v>42690</c:v>
                </c:pt>
                <c:pt idx="2">
                  <c:v>42689</c:v>
                </c:pt>
                <c:pt idx="3">
                  <c:v>42688</c:v>
                </c:pt>
                <c:pt idx="4">
                  <c:v>42685</c:v>
                </c:pt>
                <c:pt idx="5">
                  <c:v>42684</c:v>
                </c:pt>
                <c:pt idx="6">
                  <c:v>42683</c:v>
                </c:pt>
                <c:pt idx="7">
                  <c:v>42682</c:v>
                </c:pt>
                <c:pt idx="8">
                  <c:v>42681</c:v>
                </c:pt>
                <c:pt idx="9">
                  <c:v>42678</c:v>
                </c:pt>
                <c:pt idx="10">
                  <c:v>42677</c:v>
                </c:pt>
              </c:numCache>
            </c:numRef>
          </c:cat>
          <c:val>
            <c:numRef>
              <c:f>Comparison!$E$2:$E$12</c:f>
              <c:numCache>
                <c:formatCode>0.00%</c:formatCode>
                <c:ptCount val="11"/>
                <c:pt idx="0">
                  <c:v>-2.0930750389668174E-3</c:v>
                </c:pt>
                <c:pt idx="1">
                  <c:v>1.2752343186734015E-2</c:v>
                </c:pt>
                <c:pt idx="2">
                  <c:v>7.6470029448085855E-2</c:v>
                </c:pt>
                <c:pt idx="3">
                  <c:v>9.1547624697451438E-2</c:v>
                </c:pt>
                <c:pt idx="4">
                  <c:v>9.8889912259440618E-2</c:v>
                </c:pt>
                <c:pt idx="5">
                  <c:v>8.704071259137347E-2</c:v>
                </c:pt>
                <c:pt idx="6">
                  <c:v>5.9587471352177186E-2</c:v>
                </c:pt>
                <c:pt idx="7">
                  <c:v>6.357248697480924E-3</c:v>
                </c:pt>
                <c:pt idx="8">
                  <c:v>4.6247735291313E-3</c:v>
                </c:pt>
                <c:pt idx="9">
                  <c:v>-1.3768704881197091E-2</c:v>
                </c:pt>
                <c:pt idx="10">
                  <c:v>8.2364341085265256E-4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1-5C4B-9B44-004CE78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22624"/>
        <c:axId val="820799344"/>
      </c:lineChart>
      <c:dateAx>
        <c:axId val="82062262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99344"/>
        <c:crosses val="autoZero"/>
        <c:auto val="1"/>
        <c:lblOffset val="100"/>
        <c:baseTimeUnit val="days"/>
      </c:dateAx>
      <c:valAx>
        <c:axId val="8207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Excess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Comparison!$F$1</c:f>
              <c:strCache>
                <c:ptCount val="1"/>
                <c:pt idx="0">
                  <c:v>Boeing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Comparison!$A$2:$A$12</c:f>
              <c:numCache>
                <c:formatCode>d\-mmm\-yy</c:formatCode>
                <c:ptCount val="11"/>
                <c:pt idx="0">
                  <c:v>42691</c:v>
                </c:pt>
                <c:pt idx="1">
                  <c:v>42690</c:v>
                </c:pt>
                <c:pt idx="2">
                  <c:v>42689</c:v>
                </c:pt>
                <c:pt idx="3">
                  <c:v>42688</c:v>
                </c:pt>
                <c:pt idx="4">
                  <c:v>42685</c:v>
                </c:pt>
                <c:pt idx="5">
                  <c:v>42684</c:v>
                </c:pt>
                <c:pt idx="6">
                  <c:v>42683</c:v>
                </c:pt>
                <c:pt idx="7">
                  <c:v>42682</c:v>
                </c:pt>
                <c:pt idx="8">
                  <c:v>42681</c:v>
                </c:pt>
                <c:pt idx="9">
                  <c:v>42678</c:v>
                </c:pt>
                <c:pt idx="10">
                  <c:v>42677</c:v>
                </c:pt>
              </c:numCache>
            </c:numRef>
          </c:cat>
          <c:val>
            <c:numRef>
              <c:f>Comparison!$F$2:$F$12</c:f>
              <c:numCache>
                <c:formatCode>0.00%</c:formatCode>
                <c:ptCount val="11"/>
                <c:pt idx="0">
                  <c:v>-2.5054787302954313E-2</c:v>
                </c:pt>
                <c:pt idx="1">
                  <c:v>2.9685094468812024E-3</c:v>
                </c:pt>
                <c:pt idx="2">
                  <c:v>2.2482171046147359E-2</c:v>
                </c:pt>
                <c:pt idx="3">
                  <c:v>4.1355148076473044E-2</c:v>
                </c:pt>
                <c:pt idx="4">
                  <c:v>3.4497532921984278E-2</c:v>
                </c:pt>
                <c:pt idx="5">
                  <c:v>2.5136440548789198E-2</c:v>
                </c:pt>
                <c:pt idx="6">
                  <c:v>7.629174608973846E-3</c:v>
                </c:pt>
                <c:pt idx="7">
                  <c:v>-7.0017755733960477E-3</c:v>
                </c:pt>
                <c:pt idx="8">
                  <c:v>1.6711794446621509E-3</c:v>
                </c:pt>
                <c:pt idx="9">
                  <c:v>-4.8543186035747664E-3</c:v>
                </c:pt>
                <c:pt idx="10">
                  <c:v>-2.1729312101663352E-3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3-2845-A877-97C81798A6CD}"/>
            </c:ext>
          </c:extLst>
        </c:ser>
        <c:ser>
          <c:idx val="1"/>
          <c:order val="1"/>
          <c:tx>
            <c:strRef>
              <c:f>Comparison!$G$1</c:f>
              <c:strCache>
                <c:ptCount val="1"/>
                <c:pt idx="0">
                  <c:v>Raytheon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Comparison!$A$2:$A$12</c:f>
              <c:numCache>
                <c:formatCode>d\-mmm\-yy</c:formatCode>
                <c:ptCount val="11"/>
                <c:pt idx="0">
                  <c:v>42691</c:v>
                </c:pt>
                <c:pt idx="1">
                  <c:v>42690</c:v>
                </c:pt>
                <c:pt idx="2">
                  <c:v>42689</c:v>
                </c:pt>
                <c:pt idx="3">
                  <c:v>42688</c:v>
                </c:pt>
                <c:pt idx="4">
                  <c:v>42685</c:v>
                </c:pt>
                <c:pt idx="5">
                  <c:v>42684</c:v>
                </c:pt>
                <c:pt idx="6">
                  <c:v>42683</c:v>
                </c:pt>
                <c:pt idx="7">
                  <c:v>42682</c:v>
                </c:pt>
                <c:pt idx="8">
                  <c:v>42681</c:v>
                </c:pt>
                <c:pt idx="9">
                  <c:v>42678</c:v>
                </c:pt>
                <c:pt idx="10">
                  <c:v>42677</c:v>
                </c:pt>
              </c:numCache>
            </c:numRef>
          </c:cat>
          <c:val>
            <c:numRef>
              <c:f>Comparison!$G$2:$G$12</c:f>
              <c:numCache>
                <c:formatCode>0.00%</c:formatCode>
                <c:ptCount val="11"/>
                <c:pt idx="0">
                  <c:v>-1.8760210599822292E-2</c:v>
                </c:pt>
                <c:pt idx="1">
                  <c:v>2.0488181151275611E-2</c:v>
                </c:pt>
                <c:pt idx="2">
                  <c:v>2.2656377507515028E-2</c:v>
                </c:pt>
                <c:pt idx="3">
                  <c:v>3.1466247541937754E-2</c:v>
                </c:pt>
                <c:pt idx="4">
                  <c:v>3.6416017138704487E-2</c:v>
                </c:pt>
                <c:pt idx="5">
                  <c:v>3.5101063503954553E-2</c:v>
                </c:pt>
                <c:pt idx="6">
                  <c:v>1.0018142162144111E-3</c:v>
                </c:pt>
                <c:pt idx="7">
                  <c:v>1.4502827452153068E-4</c:v>
                </c:pt>
                <c:pt idx="8">
                  <c:v>5.812076338021839E-3</c:v>
                </c:pt>
                <c:pt idx="9">
                  <c:v>1.4404620079055169E-2</c:v>
                </c:pt>
                <c:pt idx="10">
                  <c:v>3.0588594518702876E-2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3-2845-A877-97C81798A6CD}"/>
            </c:ext>
          </c:extLst>
        </c:ser>
        <c:ser>
          <c:idx val="2"/>
          <c:order val="2"/>
          <c:tx>
            <c:strRef>
              <c:f>Comparison!$H$1</c:f>
              <c:strCache>
                <c:ptCount val="1"/>
                <c:pt idx="0">
                  <c:v>Northrop Grumman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Comparison!$A$2:$A$12</c:f>
              <c:numCache>
                <c:formatCode>d\-mmm\-yy</c:formatCode>
                <c:ptCount val="11"/>
                <c:pt idx="0">
                  <c:v>42691</c:v>
                </c:pt>
                <c:pt idx="1">
                  <c:v>42690</c:v>
                </c:pt>
                <c:pt idx="2">
                  <c:v>42689</c:v>
                </c:pt>
                <c:pt idx="3">
                  <c:v>42688</c:v>
                </c:pt>
                <c:pt idx="4">
                  <c:v>42685</c:v>
                </c:pt>
                <c:pt idx="5">
                  <c:v>42684</c:v>
                </c:pt>
                <c:pt idx="6">
                  <c:v>42683</c:v>
                </c:pt>
                <c:pt idx="7">
                  <c:v>42682</c:v>
                </c:pt>
                <c:pt idx="8">
                  <c:v>42681</c:v>
                </c:pt>
                <c:pt idx="9">
                  <c:v>42678</c:v>
                </c:pt>
                <c:pt idx="10">
                  <c:v>42677</c:v>
                </c:pt>
              </c:numCache>
            </c:numRef>
          </c:cat>
          <c:val>
            <c:numRef>
              <c:f>Comparison!$H$2:$H$12</c:f>
              <c:numCache>
                <c:formatCode>0.00%</c:formatCode>
                <c:ptCount val="11"/>
                <c:pt idx="0">
                  <c:v>-1.1154288983270743E-2</c:v>
                </c:pt>
                <c:pt idx="1">
                  <c:v>6.4285540906476287E-3</c:v>
                </c:pt>
                <c:pt idx="2">
                  <c:v>5.7386666513650771E-2</c:v>
                </c:pt>
                <c:pt idx="3">
                  <c:v>7.621584268273901E-2</c:v>
                </c:pt>
                <c:pt idx="4">
                  <c:v>6.0874009555597311E-2</c:v>
                </c:pt>
                <c:pt idx="5">
                  <c:v>4.9303598843803177E-2</c:v>
                </c:pt>
                <c:pt idx="6">
                  <c:v>2.8452167196672186E-2</c:v>
                </c:pt>
                <c:pt idx="7">
                  <c:v>-6.826317305587735E-3</c:v>
                </c:pt>
                <c:pt idx="8">
                  <c:v>2.0990815506726351E-3</c:v>
                </c:pt>
                <c:pt idx="9">
                  <c:v>5.6207825647799428E-3</c:v>
                </c:pt>
                <c:pt idx="10">
                  <c:v>2.1629629233903373E-2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3-2845-A877-97C81798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22624"/>
        <c:axId val="820799344"/>
      </c:lineChart>
      <c:dateAx>
        <c:axId val="82062262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99344"/>
        <c:crosses val="autoZero"/>
        <c:auto val="1"/>
        <c:lblOffset val="100"/>
        <c:baseTimeUnit val="days"/>
      </c:dateAx>
      <c:valAx>
        <c:axId val="8207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9</xdr:row>
      <xdr:rowOff>114300</xdr:rowOff>
    </xdr:from>
    <xdr:to>
      <xdr:col>21</xdr:col>
      <xdr:colOff>812800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8160B-EAAD-2D3C-0C33-A3233294D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9</xdr:row>
      <xdr:rowOff>114300</xdr:rowOff>
    </xdr:from>
    <xdr:to>
      <xdr:col>23</xdr:col>
      <xdr:colOff>127000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39344-D3D4-2B4A-880E-48CE972A1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9</xdr:row>
      <xdr:rowOff>114300</xdr:rowOff>
    </xdr:from>
    <xdr:to>
      <xdr:col>21</xdr:col>
      <xdr:colOff>812800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7062C-016D-564C-AB2B-466F61204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9</xdr:row>
      <xdr:rowOff>114300</xdr:rowOff>
    </xdr:from>
    <xdr:to>
      <xdr:col>20</xdr:col>
      <xdr:colOff>812800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D1CF-5145-6F43-97AB-C90D812C4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0</xdr:row>
      <xdr:rowOff>38100</xdr:rowOff>
    </xdr:from>
    <xdr:to>
      <xdr:col>20</xdr:col>
      <xdr:colOff>152400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177D5-D8AA-B497-B70F-0A07A0A3F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21</xdr:row>
      <xdr:rowOff>190500</xdr:rowOff>
    </xdr:from>
    <xdr:to>
      <xdr:col>19</xdr:col>
      <xdr:colOff>730250</xdr:colOff>
      <xdr:row>43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A66C6-7E1D-154E-B259-B7D00428A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FE56-FC82-9A44-8222-3AECED71947F}">
  <dimension ref="A1:G42"/>
  <sheetViews>
    <sheetView tabSelected="1" workbookViewId="0">
      <selection activeCell="I29" sqref="I29"/>
    </sheetView>
  </sheetViews>
  <sheetFormatPr baseColWidth="10" defaultRowHeight="16" x14ac:dyDescent="0.2"/>
  <cols>
    <col min="4" max="4" width="11" bestFit="1" customWidth="1"/>
    <col min="5" max="5" width="19.1640625" bestFit="1" customWidth="1"/>
    <col min="6" max="6" width="20.5" bestFit="1" customWidth="1"/>
    <col min="7" max="7" width="11.6640625" bestFit="1" customWidth="1"/>
  </cols>
  <sheetData>
    <row r="1" spans="1:7" ht="17" thickBot="1" x14ac:dyDescent="0.25">
      <c r="A1" s="9" t="s">
        <v>0</v>
      </c>
      <c r="B1" s="10" t="s">
        <v>1</v>
      </c>
      <c r="C1" s="11" t="s">
        <v>2</v>
      </c>
      <c r="D1" s="9" t="s">
        <v>5</v>
      </c>
      <c r="E1" s="10" t="s">
        <v>6</v>
      </c>
      <c r="F1" s="10" t="s">
        <v>3</v>
      </c>
      <c r="G1" s="11" t="s">
        <v>4</v>
      </c>
    </row>
    <row r="2" spans="1:7" ht="17" thickTop="1" x14ac:dyDescent="0.2">
      <c r="A2" s="1">
        <v>2010</v>
      </c>
      <c r="B2" s="7">
        <f t="shared" ref="B2:B42" si="0">FLOOR(A2,1)</f>
        <v>2010</v>
      </c>
      <c r="C2" s="5">
        <v>1</v>
      </c>
      <c r="D2" s="16">
        <v>390.63</v>
      </c>
      <c r="E2" s="8">
        <v>389.94722280219679</v>
      </c>
      <c r="F2" s="8">
        <v>173.55</v>
      </c>
      <c r="G2" s="12">
        <v>14764.611000000001</v>
      </c>
    </row>
    <row r="3" spans="1:7" x14ac:dyDescent="0.2">
      <c r="A3" s="1">
        <v>2010.25</v>
      </c>
      <c r="B3" s="7">
        <f t="shared" si="0"/>
        <v>2010</v>
      </c>
      <c r="C3" s="5">
        <v>2</v>
      </c>
      <c r="D3" s="13">
        <v>397.21</v>
      </c>
      <c r="E3" s="8">
        <v>391.63519768142766</v>
      </c>
      <c r="F3" s="8">
        <v>180.13800000000001</v>
      </c>
      <c r="G3" s="12">
        <v>14980.192999999999</v>
      </c>
    </row>
    <row r="4" spans="1:7" x14ac:dyDescent="0.2">
      <c r="A4" s="1">
        <v>2010.5</v>
      </c>
      <c r="B4" s="7">
        <f t="shared" si="0"/>
        <v>2010</v>
      </c>
      <c r="C4" s="5">
        <v>3</v>
      </c>
      <c r="D4" s="13">
        <v>395.88099999999997</v>
      </c>
      <c r="E4" s="8">
        <v>385.87507349107221</v>
      </c>
      <c r="F4" s="8">
        <v>180.50299999999999</v>
      </c>
      <c r="G4" s="12">
        <v>15141.605</v>
      </c>
    </row>
    <row r="5" spans="1:7" x14ac:dyDescent="0.2">
      <c r="A5" s="1">
        <v>2010.75</v>
      </c>
      <c r="B5" s="7">
        <f t="shared" si="0"/>
        <v>2010</v>
      </c>
      <c r="C5" s="5">
        <v>4</v>
      </c>
      <c r="D5" s="13">
        <v>400.95100000000002</v>
      </c>
      <c r="E5" s="8">
        <v>381.44993100991474</v>
      </c>
      <c r="F5" s="8">
        <v>177.023</v>
      </c>
      <c r="G5" s="12">
        <v>15309.471</v>
      </c>
    </row>
    <row r="6" spans="1:7" x14ac:dyDescent="0.2">
      <c r="A6" s="1">
        <v>2011</v>
      </c>
      <c r="B6" s="7">
        <f t="shared" si="0"/>
        <v>2011</v>
      </c>
      <c r="C6" s="5">
        <v>1</v>
      </c>
      <c r="D6" s="13">
        <v>391.09800000000001</v>
      </c>
      <c r="E6" s="8">
        <v>380.33440922821387</v>
      </c>
      <c r="F6" s="8">
        <v>172.53200000000001</v>
      </c>
      <c r="G6" s="12">
        <v>15351.444</v>
      </c>
    </row>
    <row r="7" spans="1:7" x14ac:dyDescent="0.2">
      <c r="A7" s="1">
        <v>2011.25</v>
      </c>
      <c r="B7" s="7">
        <f t="shared" si="0"/>
        <v>2011</v>
      </c>
      <c r="C7" s="5">
        <v>2</v>
      </c>
      <c r="D7" s="13">
        <v>400.29199999999997</v>
      </c>
      <c r="E7" s="8">
        <v>369.01652909755239</v>
      </c>
      <c r="F7" s="8">
        <v>168.28700000000001</v>
      </c>
      <c r="G7" s="12">
        <v>15557.535</v>
      </c>
    </row>
    <row r="8" spans="1:7" x14ac:dyDescent="0.2">
      <c r="A8" s="1">
        <v>2011.5</v>
      </c>
      <c r="B8" s="7">
        <f t="shared" si="0"/>
        <v>2011</v>
      </c>
      <c r="C8" s="5">
        <v>3</v>
      </c>
      <c r="D8" s="13">
        <v>389.98599999999999</v>
      </c>
      <c r="E8" s="8">
        <v>363.84080272456083</v>
      </c>
      <c r="F8" s="8">
        <v>165.715</v>
      </c>
      <c r="G8" s="12">
        <v>15647.681</v>
      </c>
    </row>
    <row r="9" spans="1:7" x14ac:dyDescent="0.2">
      <c r="A9" s="1">
        <v>2011.75</v>
      </c>
      <c r="B9" s="7">
        <f t="shared" si="0"/>
        <v>2011</v>
      </c>
      <c r="C9" s="5">
        <v>4</v>
      </c>
      <c r="D9" s="13">
        <v>380.27699999999999</v>
      </c>
      <c r="E9" s="8">
        <v>353.03861615715806</v>
      </c>
      <c r="F9" s="8">
        <v>164.61600000000001</v>
      </c>
      <c r="G9" s="12">
        <v>15842.267</v>
      </c>
    </row>
    <row r="10" spans="1:7" x14ac:dyDescent="0.2">
      <c r="A10" s="1">
        <v>2012</v>
      </c>
      <c r="B10" s="7">
        <f t="shared" si="0"/>
        <v>2012</v>
      </c>
      <c r="C10" s="5">
        <v>1</v>
      </c>
      <c r="D10" s="13">
        <v>379.69200000000001</v>
      </c>
      <c r="E10" s="8">
        <v>345.66074058618022</v>
      </c>
      <c r="F10" s="8">
        <v>167.58</v>
      </c>
      <c r="G10" s="12">
        <v>16068.824000000001</v>
      </c>
    </row>
    <row r="11" spans="1:7" x14ac:dyDescent="0.2">
      <c r="A11" s="1">
        <v>2012.25</v>
      </c>
      <c r="B11" s="7">
        <f t="shared" si="0"/>
        <v>2012</v>
      </c>
      <c r="C11" s="5">
        <v>2</v>
      </c>
      <c r="D11" s="13">
        <v>372.29199999999997</v>
      </c>
      <c r="E11" s="8">
        <v>344.0443607512517</v>
      </c>
      <c r="F11" s="8">
        <v>168.48</v>
      </c>
      <c r="G11" s="12">
        <v>16207.13</v>
      </c>
    </row>
    <row r="12" spans="1:7" x14ac:dyDescent="0.2">
      <c r="A12" s="1">
        <v>2012.5</v>
      </c>
      <c r="B12" s="7">
        <f t="shared" si="0"/>
        <v>2012</v>
      </c>
      <c r="C12" s="5">
        <v>3</v>
      </c>
      <c r="D12" s="13">
        <v>377.024</v>
      </c>
      <c r="E12" s="8">
        <v>334.56017273908094</v>
      </c>
      <c r="F12" s="8">
        <v>167.25399999999999</v>
      </c>
      <c r="G12" s="12">
        <v>16319.54</v>
      </c>
    </row>
    <row r="13" spans="1:7" x14ac:dyDescent="0.2">
      <c r="A13" s="1">
        <v>2012.75</v>
      </c>
      <c r="B13" s="7">
        <f t="shared" si="0"/>
        <v>2012</v>
      </c>
      <c r="C13" s="5">
        <v>4</v>
      </c>
      <c r="D13" s="13">
        <v>355.226</v>
      </c>
      <c r="E13" s="8">
        <v>323.16115203395975</v>
      </c>
      <c r="F13" s="8">
        <v>166.18100000000001</v>
      </c>
      <c r="G13" s="12">
        <v>16420.385999999999</v>
      </c>
    </row>
    <row r="14" spans="1:7" x14ac:dyDescent="0.2">
      <c r="A14" s="1">
        <v>2013</v>
      </c>
      <c r="B14" s="7">
        <f t="shared" si="0"/>
        <v>2013</v>
      </c>
      <c r="C14" s="5">
        <v>1</v>
      </c>
      <c r="D14" s="13">
        <v>339.63400000000001</v>
      </c>
      <c r="E14" s="8">
        <v>308.01799322384022</v>
      </c>
      <c r="F14" s="8">
        <v>159.10400000000001</v>
      </c>
      <c r="G14" s="12">
        <v>16629.05</v>
      </c>
    </row>
    <row r="15" spans="1:7" x14ac:dyDescent="0.2">
      <c r="A15" s="1">
        <v>2013.25</v>
      </c>
      <c r="B15" s="7">
        <f t="shared" si="0"/>
        <v>2013</v>
      </c>
      <c r="C15" s="5">
        <v>2</v>
      </c>
      <c r="D15" s="13">
        <v>336.84</v>
      </c>
      <c r="E15" s="8">
        <v>292.76360087005219</v>
      </c>
      <c r="F15" s="8">
        <v>156.33199999999999</v>
      </c>
      <c r="G15" s="12">
        <v>16699.550999999999</v>
      </c>
    </row>
    <row r="16" spans="1:7" x14ac:dyDescent="0.2">
      <c r="A16" s="1">
        <v>2013.5</v>
      </c>
      <c r="B16" s="7">
        <f t="shared" si="0"/>
        <v>2013</v>
      </c>
      <c r="C16" s="5">
        <v>3</v>
      </c>
      <c r="D16" s="13">
        <v>330.10399999999998</v>
      </c>
      <c r="E16" s="8">
        <v>292.27088304553416</v>
      </c>
      <c r="F16" s="8">
        <v>155.48599999999999</v>
      </c>
      <c r="G16" s="12">
        <v>16911.067999999999</v>
      </c>
    </row>
    <row r="17" spans="1:7" x14ac:dyDescent="0.2">
      <c r="A17" s="1">
        <v>2013.75</v>
      </c>
      <c r="B17" s="7">
        <f t="shared" si="0"/>
        <v>2013</v>
      </c>
      <c r="C17" s="5">
        <v>4</v>
      </c>
      <c r="D17" s="13">
        <v>321.315</v>
      </c>
      <c r="E17" s="8">
        <v>290.79285424294466</v>
      </c>
      <c r="F17" s="8">
        <v>154.87299999999999</v>
      </c>
      <c r="G17" s="12">
        <v>17133.114000000001</v>
      </c>
    </row>
    <row r="18" spans="1:7" x14ac:dyDescent="0.2">
      <c r="A18" s="1">
        <v>2014</v>
      </c>
      <c r="B18" s="7">
        <f t="shared" si="0"/>
        <v>2014</v>
      </c>
      <c r="C18" s="5">
        <v>1</v>
      </c>
      <c r="D18" s="13">
        <v>314.54000000000002</v>
      </c>
      <c r="E18" s="8">
        <v>295.8401622617917</v>
      </c>
      <c r="F18" s="8">
        <v>156.024</v>
      </c>
      <c r="G18" s="12">
        <v>17144.280999999999</v>
      </c>
    </row>
    <row r="19" spans="1:7" x14ac:dyDescent="0.2">
      <c r="A19" s="1">
        <v>2014.25</v>
      </c>
      <c r="B19" s="7">
        <f t="shared" si="0"/>
        <v>2014</v>
      </c>
      <c r="C19" s="5">
        <v>2</v>
      </c>
      <c r="D19" s="13">
        <v>312.983</v>
      </c>
      <c r="E19" s="8">
        <v>297.95655675970079</v>
      </c>
      <c r="F19" s="8">
        <v>156.90600000000001</v>
      </c>
      <c r="G19" s="12">
        <v>17462.703000000001</v>
      </c>
    </row>
    <row r="20" spans="1:7" x14ac:dyDescent="0.2">
      <c r="A20" s="1">
        <v>2014.5</v>
      </c>
      <c r="B20" s="7">
        <f t="shared" si="0"/>
        <v>2014</v>
      </c>
      <c r="C20" s="5">
        <v>3</v>
      </c>
      <c r="D20" s="13">
        <v>325.91000000000003</v>
      </c>
      <c r="E20" s="8">
        <v>295.08658708572585</v>
      </c>
      <c r="F20" s="8">
        <v>159.68600000000001</v>
      </c>
      <c r="G20" s="12">
        <v>17743.226999999999</v>
      </c>
    </row>
    <row r="21" spans="1:7" x14ac:dyDescent="0.2">
      <c r="A21" s="1">
        <v>2014.75</v>
      </c>
      <c r="B21" s="7">
        <f t="shared" si="0"/>
        <v>2014</v>
      </c>
      <c r="C21" s="5">
        <v>4</v>
      </c>
      <c r="D21" s="13">
        <v>305.14600000000002</v>
      </c>
      <c r="E21" s="8">
        <v>301.03548329032145</v>
      </c>
      <c r="F21" s="8">
        <v>162.755</v>
      </c>
      <c r="G21" s="12">
        <v>17852.54</v>
      </c>
    </row>
    <row r="22" spans="1:7" x14ac:dyDescent="0.2">
      <c r="A22" s="1">
        <v>2015</v>
      </c>
      <c r="B22" s="7">
        <f t="shared" si="0"/>
        <v>2015</v>
      </c>
      <c r="C22" s="5">
        <v>1</v>
      </c>
      <c r="D22" s="13">
        <v>301.05599999999998</v>
      </c>
      <c r="E22" s="8">
        <v>291.35835255337201</v>
      </c>
      <c r="F22" s="8">
        <v>164.92599999999999</v>
      </c>
      <c r="G22" s="12">
        <v>17991.348000000002</v>
      </c>
    </row>
    <row r="23" spans="1:7" x14ac:dyDescent="0.2">
      <c r="A23" s="1">
        <v>2015.25</v>
      </c>
      <c r="B23" s="7">
        <f t="shared" si="0"/>
        <v>2015</v>
      </c>
      <c r="C23" s="5">
        <v>2</v>
      </c>
      <c r="D23" s="13">
        <v>304.21499999999997</v>
      </c>
      <c r="E23" s="8">
        <v>280.61478184664469</v>
      </c>
      <c r="F23" s="8">
        <v>167.58600000000001</v>
      </c>
      <c r="G23" s="12">
        <v>18193.706999999999</v>
      </c>
    </row>
    <row r="24" spans="1:7" x14ac:dyDescent="0.2">
      <c r="A24" s="1">
        <v>2015.5</v>
      </c>
      <c r="B24" s="7">
        <f t="shared" si="0"/>
        <v>2015</v>
      </c>
      <c r="C24" s="5">
        <v>3</v>
      </c>
      <c r="D24" s="13">
        <v>298.36</v>
      </c>
      <c r="E24" s="8">
        <v>290.97039936716124</v>
      </c>
      <c r="F24" s="8">
        <v>170.071</v>
      </c>
      <c r="G24" s="12">
        <v>18306.96</v>
      </c>
    </row>
    <row r="25" spans="1:7" x14ac:dyDescent="0.2">
      <c r="A25" s="1">
        <v>2015.75</v>
      </c>
      <c r="B25" s="7">
        <f t="shared" si="0"/>
        <v>2015</v>
      </c>
      <c r="C25" s="5">
        <v>4</v>
      </c>
      <c r="D25" s="13">
        <v>303.15300000000002</v>
      </c>
      <c r="E25" s="8">
        <v>293.81747099764459</v>
      </c>
      <c r="F25" s="8">
        <v>170.32</v>
      </c>
      <c r="G25" s="12">
        <v>18332.079000000002</v>
      </c>
    </row>
    <row r="26" spans="1:7" x14ac:dyDescent="0.2">
      <c r="A26" s="1">
        <v>2016</v>
      </c>
      <c r="B26" s="7">
        <f t="shared" si="0"/>
        <v>2016</v>
      </c>
      <c r="C26" s="5">
        <v>1</v>
      </c>
      <c r="D26" s="13">
        <v>301.279</v>
      </c>
      <c r="E26" s="8">
        <v>293.86306461995883</v>
      </c>
      <c r="F26" s="8">
        <v>171.333</v>
      </c>
      <c r="G26" s="12">
        <v>18425.306</v>
      </c>
    </row>
    <row r="27" spans="1:7" x14ac:dyDescent="0.2">
      <c r="A27" s="1">
        <v>2016.25</v>
      </c>
      <c r="B27" s="7">
        <f t="shared" si="0"/>
        <v>2016</v>
      </c>
      <c r="C27" s="5">
        <v>2</v>
      </c>
      <c r="D27" s="13">
        <v>295.58800000000002</v>
      </c>
      <c r="E27" s="8">
        <v>302.45216288376344</v>
      </c>
      <c r="F27" s="8">
        <v>172.596</v>
      </c>
      <c r="G27" s="12">
        <v>18611.616999999998</v>
      </c>
    </row>
    <row r="28" spans="1:7" x14ac:dyDescent="0.2">
      <c r="A28" s="1">
        <v>2016.5</v>
      </c>
      <c r="B28" s="7">
        <f t="shared" si="0"/>
        <v>2016</v>
      </c>
      <c r="C28" s="5">
        <v>3</v>
      </c>
      <c r="D28" s="13">
        <v>304.04500000000002</v>
      </c>
      <c r="E28" s="8">
        <v>298.30485430603085</v>
      </c>
      <c r="F28" s="8">
        <v>172.779</v>
      </c>
      <c r="G28" s="12">
        <v>18775.458999999999</v>
      </c>
    </row>
    <row r="29" spans="1:7" x14ac:dyDescent="0.2">
      <c r="A29" s="1">
        <v>2016.75</v>
      </c>
      <c r="B29" s="7">
        <f t="shared" si="0"/>
        <v>2016</v>
      </c>
      <c r="C29" s="5">
        <v>4</v>
      </c>
      <c r="D29" s="13">
        <v>304.41000000000003</v>
      </c>
      <c r="E29" s="8">
        <v>306.02432412525718</v>
      </c>
      <c r="F29" s="8">
        <v>173.93700000000001</v>
      </c>
      <c r="G29" s="12">
        <v>18968.041000000001</v>
      </c>
    </row>
    <row r="30" spans="1:7" x14ac:dyDescent="0.2">
      <c r="A30" s="1">
        <v>2017</v>
      </c>
      <c r="B30" s="7">
        <f t="shared" si="0"/>
        <v>2017</v>
      </c>
      <c r="C30" s="5">
        <v>1</v>
      </c>
      <c r="D30" s="13">
        <v>303.36200000000002</v>
      </c>
      <c r="E30" s="8">
        <v>315.61431967069694</v>
      </c>
      <c r="F30" s="8">
        <v>173.47800000000001</v>
      </c>
      <c r="G30" s="12">
        <v>19153.912</v>
      </c>
    </row>
    <row r="31" spans="1:7" x14ac:dyDescent="0.2">
      <c r="A31" s="1">
        <v>2017.25</v>
      </c>
      <c r="B31" s="7">
        <f t="shared" si="0"/>
        <v>2017</v>
      </c>
      <c r="C31" s="5">
        <v>2</v>
      </c>
      <c r="D31" s="13">
        <v>316.53800000000001</v>
      </c>
      <c r="E31" s="8">
        <v>320.19752994589976</v>
      </c>
      <c r="F31" s="8">
        <v>173.55600000000001</v>
      </c>
      <c r="G31" s="12">
        <v>19322.919999999998</v>
      </c>
    </row>
    <row r="32" spans="1:7" x14ac:dyDescent="0.2">
      <c r="A32" s="1">
        <v>2017.5</v>
      </c>
      <c r="B32" s="7">
        <f t="shared" si="0"/>
        <v>2017</v>
      </c>
      <c r="C32" s="5">
        <v>3</v>
      </c>
      <c r="D32" s="13">
        <v>313.55099999999999</v>
      </c>
      <c r="E32" s="8">
        <v>327.01631121176274</v>
      </c>
      <c r="F32" s="8">
        <v>177.21199999999999</v>
      </c>
      <c r="G32" s="12">
        <v>19558.692999999999</v>
      </c>
    </row>
    <row r="33" spans="1:7" x14ac:dyDescent="0.2">
      <c r="A33" s="1">
        <v>2017.75</v>
      </c>
      <c r="B33" s="7">
        <f t="shared" si="0"/>
        <v>2017</v>
      </c>
      <c r="C33" s="5">
        <v>4</v>
      </c>
      <c r="D33" s="13">
        <v>323.529</v>
      </c>
      <c r="E33" s="8">
        <v>337.78379812739905</v>
      </c>
      <c r="F33" s="8">
        <v>185.732</v>
      </c>
      <c r="G33" s="12">
        <v>19882.965</v>
      </c>
    </row>
    <row r="34" spans="1:7" x14ac:dyDescent="0.2">
      <c r="A34" s="1">
        <v>2018</v>
      </c>
      <c r="B34" s="7">
        <f t="shared" si="0"/>
        <v>2018</v>
      </c>
      <c r="C34" s="5">
        <v>1</v>
      </c>
      <c r="D34" s="13">
        <v>327.77</v>
      </c>
      <c r="E34" s="8">
        <v>345.7946379800585</v>
      </c>
      <c r="F34" s="8">
        <v>193.733</v>
      </c>
      <c r="G34" s="12">
        <v>20143.716</v>
      </c>
    </row>
    <row r="35" spans="1:7" x14ac:dyDescent="0.2">
      <c r="A35" s="1">
        <v>2018.25</v>
      </c>
      <c r="B35" s="7">
        <f t="shared" si="0"/>
        <v>2018</v>
      </c>
      <c r="C35" s="5">
        <v>2</v>
      </c>
      <c r="D35" s="13">
        <v>341.90600000000001</v>
      </c>
      <c r="E35" s="8">
        <v>355.13951449046465</v>
      </c>
      <c r="F35" s="8">
        <v>195.179</v>
      </c>
      <c r="G35" s="12">
        <v>20492.491999999998</v>
      </c>
    </row>
    <row r="36" spans="1:7" x14ac:dyDescent="0.2">
      <c r="A36" s="1">
        <v>2018.5</v>
      </c>
      <c r="B36" s="7">
        <f t="shared" si="0"/>
        <v>2018</v>
      </c>
      <c r="C36" s="5">
        <v>3</v>
      </c>
      <c r="D36" s="13">
        <v>347.17500000000001</v>
      </c>
      <c r="E36" s="8">
        <v>370.92122248118676</v>
      </c>
      <c r="F36" s="8">
        <v>198.07300000000001</v>
      </c>
      <c r="G36" s="12">
        <v>20659.101999999999</v>
      </c>
    </row>
    <row r="37" spans="1:7" x14ac:dyDescent="0.2">
      <c r="A37" s="1">
        <v>2018.75</v>
      </c>
      <c r="B37" s="7">
        <f t="shared" si="0"/>
        <v>2018</v>
      </c>
      <c r="C37" s="5">
        <v>4</v>
      </c>
      <c r="D37" s="13">
        <v>356.91899999999998</v>
      </c>
      <c r="E37" s="8">
        <v>385.23179503257404</v>
      </c>
      <c r="F37" s="8">
        <v>197.69800000000001</v>
      </c>
      <c r="G37" s="12">
        <v>20813.325000000001</v>
      </c>
    </row>
    <row r="38" spans="1:7" x14ac:dyDescent="0.2">
      <c r="A38" s="1">
        <v>2019</v>
      </c>
      <c r="B38" s="7">
        <f t="shared" si="0"/>
        <v>2019</v>
      </c>
      <c r="C38" s="5">
        <v>1</v>
      </c>
      <c r="D38" s="13">
        <v>369.59800000000001</v>
      </c>
      <c r="E38" s="8">
        <v>393.6644996686515</v>
      </c>
      <c r="F38" s="8">
        <v>196.535</v>
      </c>
      <c r="G38" s="12">
        <v>21001.591</v>
      </c>
    </row>
    <row r="39" spans="1:7" x14ac:dyDescent="0.2">
      <c r="A39" s="1">
        <v>2019.25</v>
      </c>
      <c r="B39" s="7">
        <f t="shared" si="0"/>
        <v>2019</v>
      </c>
      <c r="C39" s="5">
        <v>2</v>
      </c>
      <c r="D39" s="13">
        <v>376.07400000000001</v>
      </c>
      <c r="E39" s="8">
        <v>402.77184109715972</v>
      </c>
      <c r="F39" s="8">
        <v>205.56399999999999</v>
      </c>
      <c r="G39" s="12">
        <v>21289.268</v>
      </c>
    </row>
    <row r="40" spans="1:7" x14ac:dyDescent="0.2">
      <c r="A40" s="1">
        <v>2019.5</v>
      </c>
      <c r="B40" s="7">
        <f t="shared" si="0"/>
        <v>2019</v>
      </c>
      <c r="C40" s="5">
        <v>3</v>
      </c>
      <c r="D40" s="13">
        <v>378.988</v>
      </c>
      <c r="E40" s="8">
        <v>407.87465184637153</v>
      </c>
      <c r="F40" s="8">
        <v>210.536</v>
      </c>
      <c r="G40" s="12">
        <v>21505.011999999999</v>
      </c>
    </row>
    <row r="41" spans="1:7" x14ac:dyDescent="0.2">
      <c r="A41" s="1">
        <v>2019.75</v>
      </c>
      <c r="B41" s="7">
        <f t="shared" si="0"/>
        <v>2019</v>
      </c>
      <c r="C41" s="5">
        <v>4</v>
      </c>
      <c r="D41" s="13">
        <v>387.59899999999999</v>
      </c>
      <c r="E41" s="8"/>
      <c r="F41" s="8">
        <v>215.24</v>
      </c>
      <c r="G41" s="12">
        <v>21694.457999999999</v>
      </c>
    </row>
    <row r="42" spans="1:7" x14ac:dyDescent="0.2">
      <c r="A42" s="2">
        <v>2020</v>
      </c>
      <c r="B42" s="3">
        <f t="shared" si="0"/>
        <v>2020</v>
      </c>
      <c r="C42" s="6">
        <v>1</v>
      </c>
      <c r="D42" s="14">
        <v>387.99</v>
      </c>
      <c r="E42" s="4"/>
      <c r="F42" s="4">
        <v>216.142</v>
      </c>
      <c r="G42" s="15">
        <v>21481.366999999998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A6C6-A327-2648-B00E-20B22B9EDEA5}">
  <dimension ref="A1:I43"/>
  <sheetViews>
    <sheetView workbookViewId="0">
      <selection activeCell="B9" sqref="B9:I28"/>
    </sheetView>
  </sheetViews>
  <sheetFormatPr baseColWidth="10" defaultRowHeight="16" x14ac:dyDescent="0.2"/>
  <cols>
    <col min="2" max="2" width="11.33203125" bestFit="1" customWidth="1"/>
    <col min="7" max="7" width="10.33203125" bestFit="1" customWidth="1"/>
    <col min="8" max="8" width="14.83203125" bestFit="1" customWidth="1"/>
    <col min="9" max="9" width="13.6640625" customWidth="1"/>
  </cols>
  <sheetData>
    <row r="1" spans="1:9" x14ac:dyDescent="0.2">
      <c r="B1" s="17" t="s">
        <v>0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</row>
    <row r="2" spans="1:9" ht="17" x14ac:dyDescent="0.2">
      <c r="A2" t="s">
        <v>15</v>
      </c>
      <c r="B2" s="18">
        <v>42703</v>
      </c>
      <c r="C2" s="19">
        <v>2200.7600000000002</v>
      </c>
      <c r="D2" s="19">
        <v>2210.46</v>
      </c>
      <c r="E2" s="19">
        <v>2198.15</v>
      </c>
      <c r="F2" s="19">
        <v>2204.66</v>
      </c>
      <c r="G2" s="19">
        <v>2204.66</v>
      </c>
      <c r="H2" s="20">
        <v>3706560000</v>
      </c>
      <c r="I2" s="25">
        <f>(G2-G7)/G7</f>
        <v>2.9478932571491046E-3</v>
      </c>
    </row>
    <row r="3" spans="1:9" ht="17" x14ac:dyDescent="0.2">
      <c r="A3" t="s">
        <v>14</v>
      </c>
      <c r="B3" s="18">
        <v>42702</v>
      </c>
      <c r="C3" s="19">
        <v>2210.21</v>
      </c>
      <c r="D3" s="19">
        <v>2211.14</v>
      </c>
      <c r="E3" s="19">
        <v>2200.36</v>
      </c>
      <c r="F3" s="19">
        <v>2201.7199999999998</v>
      </c>
      <c r="G3" s="19">
        <v>2201.7199999999998</v>
      </c>
      <c r="H3" s="20">
        <v>3505650000</v>
      </c>
      <c r="I3" s="25">
        <f t="shared" ref="I3:I42" si="0">(G3-G8)/G8</f>
        <v>9.0838260231906626E-3</v>
      </c>
    </row>
    <row r="4" spans="1:9" ht="17" x14ac:dyDescent="0.2">
      <c r="A4" t="s">
        <v>13</v>
      </c>
      <c r="B4" s="18">
        <v>42699</v>
      </c>
      <c r="C4" s="19">
        <v>2206.27</v>
      </c>
      <c r="D4" s="19">
        <v>2213.35</v>
      </c>
      <c r="E4" s="19">
        <v>2206.27</v>
      </c>
      <c r="F4" s="19">
        <v>2213.35</v>
      </c>
      <c r="G4" s="19">
        <v>2213.35</v>
      </c>
      <c r="H4" s="20">
        <v>1584600000</v>
      </c>
      <c r="I4" s="25">
        <f t="shared" si="0"/>
        <v>1.1992940487947629E-2</v>
      </c>
    </row>
    <row r="5" spans="1:9" ht="17" x14ac:dyDescent="0.2">
      <c r="A5" t="s">
        <v>17</v>
      </c>
      <c r="B5" s="18">
        <v>42697</v>
      </c>
      <c r="C5" s="19">
        <v>2198.5500000000002</v>
      </c>
      <c r="D5" s="19">
        <v>2204.7199999999998</v>
      </c>
      <c r="E5" s="19">
        <v>2194.5100000000002</v>
      </c>
      <c r="F5" s="19">
        <v>2204.7199999999998</v>
      </c>
      <c r="G5" s="19">
        <v>2204.7199999999998</v>
      </c>
      <c r="H5" s="20">
        <v>3418640000</v>
      </c>
      <c r="I5" s="25">
        <f t="shared" si="0"/>
        <v>1.2761031539684026E-2</v>
      </c>
    </row>
    <row r="6" spans="1:9" ht="17" x14ac:dyDescent="0.2">
      <c r="A6" t="s">
        <v>16</v>
      </c>
      <c r="B6" s="18">
        <v>42696</v>
      </c>
      <c r="C6" s="19">
        <v>2201.56</v>
      </c>
      <c r="D6" s="19">
        <v>2204.8000000000002</v>
      </c>
      <c r="E6" s="19">
        <v>2194.5100000000002</v>
      </c>
      <c r="F6" s="19">
        <v>2202.94</v>
      </c>
      <c r="G6" s="19">
        <v>2202.94</v>
      </c>
      <c r="H6" s="20">
        <v>3957940000</v>
      </c>
      <c r="I6" s="25">
        <f t="shared" si="0"/>
        <v>1.034218648957305E-2</v>
      </c>
    </row>
    <row r="7" spans="1:9" ht="17" x14ac:dyDescent="0.2">
      <c r="A7" t="s">
        <v>15</v>
      </c>
      <c r="B7" s="18">
        <v>42695</v>
      </c>
      <c r="C7" s="19">
        <v>2186.4299999999998</v>
      </c>
      <c r="D7" s="19">
        <v>2198.6999999999998</v>
      </c>
      <c r="E7" s="19">
        <v>2186.4299999999998</v>
      </c>
      <c r="F7" s="19">
        <v>2198.1799999999998</v>
      </c>
      <c r="G7" s="19">
        <v>2198.1799999999998</v>
      </c>
      <c r="H7" s="20">
        <v>3607010000</v>
      </c>
      <c r="I7" s="25">
        <f t="shared" si="0"/>
        <v>1.5700951852878672E-2</v>
      </c>
    </row>
    <row r="8" spans="1:9" ht="17" x14ac:dyDescent="0.2">
      <c r="A8" t="s">
        <v>14</v>
      </c>
      <c r="B8" s="18">
        <v>42692</v>
      </c>
      <c r="C8" s="19">
        <v>2186.85</v>
      </c>
      <c r="D8" s="19">
        <v>2189.89</v>
      </c>
      <c r="E8" s="19">
        <v>2180.38</v>
      </c>
      <c r="F8" s="19">
        <v>2181.9</v>
      </c>
      <c r="G8" s="19">
        <v>2181.9</v>
      </c>
      <c r="H8" s="20">
        <v>3572400000</v>
      </c>
      <c r="I8" s="25">
        <f t="shared" si="0"/>
        <v>8.0620942964726716E-3</v>
      </c>
    </row>
    <row r="9" spans="1:9" ht="17" x14ac:dyDescent="0.2">
      <c r="A9" t="s">
        <v>13</v>
      </c>
      <c r="B9" s="18">
        <v>42691</v>
      </c>
      <c r="C9" s="19">
        <v>2178.61</v>
      </c>
      <c r="D9" s="19">
        <v>2188.06</v>
      </c>
      <c r="E9" s="19">
        <v>2176.65</v>
      </c>
      <c r="F9" s="19">
        <v>2187.12</v>
      </c>
      <c r="G9" s="19">
        <v>2187.12</v>
      </c>
      <c r="H9" s="20">
        <v>3809160000</v>
      </c>
      <c r="I9" s="25">
        <f t="shared" si="0"/>
        <v>9.0612139443039252E-3</v>
      </c>
    </row>
    <row r="10" spans="1:9" ht="17" x14ac:dyDescent="0.2">
      <c r="A10" t="s">
        <v>17</v>
      </c>
      <c r="B10" s="18">
        <v>42690</v>
      </c>
      <c r="C10" s="19">
        <v>2177.5300000000002</v>
      </c>
      <c r="D10" s="19">
        <v>2179.2199999999998</v>
      </c>
      <c r="E10" s="19">
        <v>2172.1999999999998</v>
      </c>
      <c r="F10" s="19">
        <v>2176.94</v>
      </c>
      <c r="G10" s="19">
        <v>2176.94</v>
      </c>
      <c r="H10" s="20">
        <v>3830590000</v>
      </c>
      <c r="I10" s="25">
        <f t="shared" si="0"/>
        <v>6.323789096086386E-3</v>
      </c>
    </row>
    <row r="11" spans="1:9" ht="17" x14ac:dyDescent="0.2">
      <c r="A11" t="s">
        <v>16</v>
      </c>
      <c r="B11" s="18">
        <v>42689</v>
      </c>
      <c r="C11" s="19">
        <v>2168.29</v>
      </c>
      <c r="D11" s="19">
        <v>2180.84</v>
      </c>
      <c r="E11" s="19">
        <v>2166.38</v>
      </c>
      <c r="F11" s="19">
        <v>2180.39</v>
      </c>
      <c r="G11" s="19">
        <v>2180.39</v>
      </c>
      <c r="H11" s="20">
        <v>4543860000</v>
      </c>
      <c r="I11" s="25">
        <f t="shared" si="0"/>
        <v>1.9083362934435084E-2</v>
      </c>
    </row>
    <row r="12" spans="1:9" ht="17" x14ac:dyDescent="0.2">
      <c r="A12" t="s">
        <v>15</v>
      </c>
      <c r="B12" s="18">
        <v>42688</v>
      </c>
      <c r="C12" s="19">
        <v>2165.64</v>
      </c>
      <c r="D12" s="19">
        <v>2171.36</v>
      </c>
      <c r="E12" s="19">
        <v>2156.08</v>
      </c>
      <c r="F12" s="19">
        <v>2164.1999999999998</v>
      </c>
      <c r="G12" s="19">
        <v>2164.1999999999998</v>
      </c>
      <c r="H12" s="20">
        <v>5367200000</v>
      </c>
      <c r="I12" s="25">
        <f t="shared" si="0"/>
        <v>1.533178201471243E-2</v>
      </c>
    </row>
    <row r="13" spans="1:9" ht="17" x14ac:dyDescent="0.2">
      <c r="A13" t="s">
        <v>14</v>
      </c>
      <c r="B13" s="18">
        <v>42685</v>
      </c>
      <c r="C13" s="19">
        <v>2162.71</v>
      </c>
      <c r="D13" s="19">
        <v>2165.92</v>
      </c>
      <c r="E13" s="19">
        <v>2152.4899999999998</v>
      </c>
      <c r="F13" s="19">
        <v>2164.4499999999998</v>
      </c>
      <c r="G13" s="19">
        <v>2164.4499999999998</v>
      </c>
      <c r="H13" s="20">
        <v>4988050000</v>
      </c>
      <c r="I13" s="28">
        <f>(G13-G18)/G18</f>
        <v>3.8015902703843307E-2</v>
      </c>
    </row>
    <row r="14" spans="1:9" ht="17" x14ac:dyDescent="0.2">
      <c r="A14" t="s">
        <v>13</v>
      </c>
      <c r="B14" s="18">
        <v>42684</v>
      </c>
      <c r="C14" s="19">
        <v>2167.4899999999998</v>
      </c>
      <c r="D14" s="19">
        <v>2182.3000000000002</v>
      </c>
      <c r="E14" s="19">
        <v>2151.17</v>
      </c>
      <c r="F14" s="19">
        <v>2167.48</v>
      </c>
      <c r="G14" s="19">
        <v>2167.48</v>
      </c>
      <c r="H14" s="20">
        <v>6451640000</v>
      </c>
      <c r="I14" s="25">
        <f t="shared" si="0"/>
        <v>3.7737113747570293E-2</v>
      </c>
    </row>
    <row r="15" spans="1:9" ht="17" x14ac:dyDescent="0.2">
      <c r="A15" s="21" t="s">
        <v>15</v>
      </c>
      <c r="B15" s="22">
        <v>42683</v>
      </c>
      <c r="C15" s="23">
        <v>2131.56</v>
      </c>
      <c r="D15" s="23">
        <v>2170.1</v>
      </c>
      <c r="E15" s="23">
        <v>2125.35</v>
      </c>
      <c r="F15" s="23">
        <v>2163.2600000000002</v>
      </c>
      <c r="G15" s="23">
        <v>2163.2600000000002</v>
      </c>
      <c r="H15" s="24">
        <v>6264150000</v>
      </c>
      <c r="I15" s="25">
        <f t="shared" si="0"/>
        <v>3.1135304155505E-2</v>
      </c>
    </row>
    <row r="16" spans="1:9" ht="17" x14ac:dyDescent="0.2">
      <c r="A16" t="s">
        <v>14</v>
      </c>
      <c r="B16" s="18">
        <v>42682</v>
      </c>
      <c r="C16" s="19">
        <v>2129.92</v>
      </c>
      <c r="D16" s="19">
        <v>2146.87</v>
      </c>
      <c r="E16" s="19">
        <v>2123.56</v>
      </c>
      <c r="F16" s="19">
        <v>2139.56</v>
      </c>
      <c r="G16" s="19">
        <v>2139.56</v>
      </c>
      <c r="H16" s="20">
        <v>3916930000</v>
      </c>
      <c r="I16" s="25">
        <f t="shared" si="0"/>
        <v>1.3183566003068659E-2</v>
      </c>
    </row>
    <row r="17" spans="1:9" ht="17" x14ac:dyDescent="0.2">
      <c r="A17" t="s">
        <v>13</v>
      </c>
      <c r="B17" s="18">
        <v>42681</v>
      </c>
      <c r="C17" s="19">
        <v>2100.59</v>
      </c>
      <c r="D17" s="19">
        <v>2132</v>
      </c>
      <c r="E17" s="19">
        <v>2100.59</v>
      </c>
      <c r="F17" s="19">
        <v>2131.52</v>
      </c>
      <c r="G17" s="19">
        <v>2131.52</v>
      </c>
      <c r="H17" s="20">
        <v>3736060000</v>
      </c>
      <c r="I17" s="25">
        <f t="shared" si="0"/>
        <v>2.5256919784586648E-3</v>
      </c>
    </row>
    <row r="18" spans="1:9" ht="17" x14ac:dyDescent="0.2">
      <c r="A18" t="s">
        <v>17</v>
      </c>
      <c r="B18" s="18">
        <v>42678</v>
      </c>
      <c r="C18" s="19">
        <v>2083.79</v>
      </c>
      <c r="D18" s="19">
        <v>2099.0700000000002</v>
      </c>
      <c r="E18" s="19">
        <v>2083.79</v>
      </c>
      <c r="F18" s="19">
        <v>2085.1799999999998</v>
      </c>
      <c r="G18" s="19">
        <v>2085.1799999999998</v>
      </c>
      <c r="H18" s="20">
        <v>3837860000</v>
      </c>
      <c r="I18" s="25">
        <f t="shared" si="0"/>
        <v>-1.9389487445977033E-2</v>
      </c>
    </row>
    <row r="19" spans="1:9" ht="17" x14ac:dyDescent="0.2">
      <c r="A19" t="s">
        <v>16</v>
      </c>
      <c r="B19" s="18">
        <v>42677</v>
      </c>
      <c r="C19" s="19">
        <v>2098.8000000000002</v>
      </c>
      <c r="D19" s="19">
        <v>2102.56</v>
      </c>
      <c r="E19" s="19">
        <v>2085.23</v>
      </c>
      <c r="F19" s="19">
        <v>2088.66</v>
      </c>
      <c r="G19" s="19">
        <v>2088.66</v>
      </c>
      <c r="H19" s="20">
        <v>3886740000</v>
      </c>
      <c r="I19" s="25">
        <f t="shared" si="0"/>
        <v>-2.080598582305072E-2</v>
      </c>
    </row>
    <row r="20" spans="1:9" ht="17" x14ac:dyDescent="0.2">
      <c r="A20" t="s">
        <v>15</v>
      </c>
      <c r="B20" s="18">
        <v>42676</v>
      </c>
      <c r="C20" s="19">
        <v>2109.4299999999998</v>
      </c>
      <c r="D20" s="19">
        <v>2111.7600000000002</v>
      </c>
      <c r="E20" s="19">
        <v>2094</v>
      </c>
      <c r="F20" s="19">
        <v>2097.94</v>
      </c>
      <c r="G20" s="19">
        <v>2097.94</v>
      </c>
      <c r="H20" s="20">
        <v>4248580000</v>
      </c>
      <c r="I20" s="25">
        <f t="shared" si="0"/>
        <v>-1.9393015896757446E-2</v>
      </c>
    </row>
    <row r="21" spans="1:9" ht="17" x14ac:dyDescent="0.2">
      <c r="A21" t="s">
        <v>14</v>
      </c>
      <c r="B21" s="18">
        <v>42675</v>
      </c>
      <c r="C21" s="19">
        <v>2128.6799999999998</v>
      </c>
      <c r="D21" s="19">
        <v>2131.4499999999998</v>
      </c>
      <c r="E21" s="19">
        <v>2097.85</v>
      </c>
      <c r="F21" s="19">
        <v>2111.7199999999998</v>
      </c>
      <c r="G21" s="19">
        <v>2111.7199999999998</v>
      </c>
      <c r="H21" s="20">
        <v>4532160000</v>
      </c>
      <c r="I21" s="25">
        <f t="shared" si="0"/>
        <v>-1.4669926650366774E-2</v>
      </c>
    </row>
    <row r="22" spans="1:9" ht="17" x14ac:dyDescent="0.2">
      <c r="A22" t="s">
        <v>13</v>
      </c>
      <c r="B22" s="18">
        <v>42674</v>
      </c>
      <c r="C22" s="19">
        <v>2129.7800000000002</v>
      </c>
      <c r="D22" s="19">
        <v>2133.25</v>
      </c>
      <c r="E22" s="19">
        <v>2125.5300000000002</v>
      </c>
      <c r="F22" s="19">
        <v>2126.15</v>
      </c>
      <c r="G22" s="19">
        <v>2126.15</v>
      </c>
      <c r="H22" s="20">
        <v>3922400000</v>
      </c>
      <c r="I22" s="25">
        <f t="shared" si="0"/>
        <v>-1.1704387518418763E-2</v>
      </c>
    </row>
    <row r="23" spans="1:9" ht="17" x14ac:dyDescent="0.2">
      <c r="A23" t="s">
        <v>17</v>
      </c>
      <c r="B23" s="18">
        <v>42671</v>
      </c>
      <c r="C23" s="19">
        <v>2132.23</v>
      </c>
      <c r="D23" s="19">
        <v>2140.7199999999998</v>
      </c>
      <c r="E23" s="19">
        <v>2119.36</v>
      </c>
      <c r="F23" s="19">
        <v>2126.41</v>
      </c>
      <c r="G23" s="19">
        <v>2126.41</v>
      </c>
      <c r="H23" s="20">
        <v>4019510000</v>
      </c>
      <c r="I23" s="25">
        <f t="shared" si="0"/>
        <v>-6.8887892544228363E-3</v>
      </c>
    </row>
    <row r="24" spans="1:9" ht="17" x14ac:dyDescent="0.2">
      <c r="A24" t="s">
        <v>16</v>
      </c>
      <c r="B24" s="18">
        <v>42670</v>
      </c>
      <c r="C24" s="19">
        <v>2144.06</v>
      </c>
      <c r="D24" s="19">
        <v>2147.13</v>
      </c>
      <c r="E24" s="19">
        <v>2132.52</v>
      </c>
      <c r="F24" s="19">
        <v>2133.04</v>
      </c>
      <c r="G24" s="19">
        <v>2133.04</v>
      </c>
      <c r="H24" s="20">
        <v>4204830000</v>
      </c>
      <c r="I24" s="25">
        <f t="shared" si="0"/>
        <v>-3.876077596271578E-3</v>
      </c>
    </row>
    <row r="25" spans="1:9" ht="17" x14ac:dyDescent="0.2">
      <c r="A25" t="s">
        <v>15</v>
      </c>
      <c r="B25" s="18">
        <v>42669</v>
      </c>
      <c r="C25" s="19">
        <v>2136.9699999999998</v>
      </c>
      <c r="D25" s="19">
        <v>2145.73</v>
      </c>
      <c r="E25" s="19">
        <v>2131.59</v>
      </c>
      <c r="F25" s="19">
        <v>2139.4299999999998</v>
      </c>
      <c r="G25" s="19">
        <v>2139.4299999999998</v>
      </c>
      <c r="H25" s="20">
        <v>3775200000</v>
      </c>
      <c r="I25" s="25">
        <f t="shared" si="0"/>
        <v>-2.2664844773795183E-3</v>
      </c>
    </row>
    <row r="26" spans="1:9" ht="17" x14ac:dyDescent="0.2">
      <c r="A26" t="s">
        <v>14</v>
      </c>
      <c r="B26" s="18">
        <v>42668</v>
      </c>
      <c r="C26" s="19">
        <v>2149.7199999999998</v>
      </c>
      <c r="D26" s="19">
        <v>2151.44</v>
      </c>
      <c r="E26" s="19">
        <v>2141.9299999999998</v>
      </c>
      <c r="F26" s="19">
        <v>2143.16</v>
      </c>
      <c r="G26" s="19">
        <v>2143.16</v>
      </c>
      <c r="H26" s="20">
        <v>3751340000</v>
      </c>
      <c r="I26" s="25">
        <f t="shared" si="0"/>
        <v>1.6638624041876732E-3</v>
      </c>
    </row>
    <row r="27" spans="1:9" ht="17" x14ac:dyDescent="0.2">
      <c r="A27" t="s">
        <v>13</v>
      </c>
      <c r="B27" s="18">
        <v>42667</v>
      </c>
      <c r="C27" s="19">
        <v>2148.5</v>
      </c>
      <c r="D27" s="19">
        <v>2154.79</v>
      </c>
      <c r="E27" s="19">
        <v>2146.91</v>
      </c>
      <c r="F27" s="19">
        <v>2151.33</v>
      </c>
      <c r="G27" s="19">
        <v>2151.33</v>
      </c>
      <c r="H27" s="20">
        <v>3357320000</v>
      </c>
      <c r="I27" s="25">
        <f t="shared" si="0"/>
        <v>1.1676463672701589E-2</v>
      </c>
    </row>
    <row r="28" spans="1:9" ht="17" x14ac:dyDescent="0.2">
      <c r="A28" t="s">
        <v>17</v>
      </c>
      <c r="B28" s="18">
        <v>42664</v>
      </c>
      <c r="C28" s="19">
        <v>2139.4299999999998</v>
      </c>
      <c r="D28" s="19">
        <v>2142.63</v>
      </c>
      <c r="E28" s="19">
        <v>2130.09</v>
      </c>
      <c r="F28" s="19">
        <v>2141.16</v>
      </c>
      <c r="G28" s="19">
        <v>2141.16</v>
      </c>
      <c r="H28" s="20">
        <v>3448850000</v>
      </c>
      <c r="I28" s="25">
        <f t="shared" si="0"/>
        <v>3.8350101735599193E-3</v>
      </c>
    </row>
    <row r="29" spans="1:9" ht="17" x14ac:dyDescent="0.2">
      <c r="A29" t="s">
        <v>16</v>
      </c>
      <c r="B29" s="18">
        <v>42663</v>
      </c>
      <c r="C29" s="19">
        <v>2142.5100000000002</v>
      </c>
      <c r="D29" s="19">
        <v>2147.1799999999998</v>
      </c>
      <c r="E29" s="19">
        <v>2133.44</v>
      </c>
      <c r="F29" s="19">
        <v>2141.34</v>
      </c>
      <c r="G29" s="19">
        <v>2141.34</v>
      </c>
      <c r="H29" s="20">
        <v>3337170000</v>
      </c>
      <c r="I29" s="25">
        <f t="shared" si="0"/>
        <v>4.1218259829781077E-3</v>
      </c>
    </row>
    <row r="30" spans="1:9" ht="17" x14ac:dyDescent="0.2">
      <c r="A30" t="s">
        <v>15</v>
      </c>
      <c r="B30" s="18">
        <v>42662</v>
      </c>
      <c r="C30" s="19">
        <v>2140.81</v>
      </c>
      <c r="D30" s="19">
        <v>2148.44</v>
      </c>
      <c r="E30" s="19">
        <v>2138.15</v>
      </c>
      <c r="F30" s="19">
        <v>2144.29</v>
      </c>
      <c r="G30" s="19">
        <v>2144.29</v>
      </c>
      <c r="H30" s="20">
        <v>3362670000</v>
      </c>
      <c r="I30" s="25">
        <f t="shared" si="0"/>
        <v>2.3887657887602387E-3</v>
      </c>
    </row>
    <row r="31" spans="1:9" ht="17" x14ac:dyDescent="0.2">
      <c r="A31" t="s">
        <v>14</v>
      </c>
      <c r="B31" s="18">
        <v>42661</v>
      </c>
      <c r="C31" s="19">
        <v>2138.31</v>
      </c>
      <c r="D31" s="19">
        <v>2144.38</v>
      </c>
      <c r="E31" s="19">
        <v>2135.4899999999998</v>
      </c>
      <c r="F31" s="19">
        <v>2139.6</v>
      </c>
      <c r="G31" s="19">
        <v>2139.6</v>
      </c>
      <c r="H31" s="20">
        <v>3170000000</v>
      </c>
      <c r="I31" s="25">
        <f t="shared" si="0"/>
        <v>1.3431739152817111E-3</v>
      </c>
    </row>
    <row r="32" spans="1:9" ht="17" x14ac:dyDescent="0.2">
      <c r="A32" t="s">
        <v>13</v>
      </c>
      <c r="B32" s="18">
        <v>42660</v>
      </c>
      <c r="C32" s="19">
        <v>2132.9499999999998</v>
      </c>
      <c r="D32" s="19">
        <v>2135.61</v>
      </c>
      <c r="E32" s="19">
        <v>2124.4299999999998</v>
      </c>
      <c r="F32" s="19">
        <v>2126.5</v>
      </c>
      <c r="G32" s="19">
        <v>2126.5</v>
      </c>
      <c r="H32" s="20">
        <v>2830390000</v>
      </c>
      <c r="I32" s="25">
        <f t="shared" si="0"/>
        <v>-1.7174602294260585E-2</v>
      </c>
    </row>
    <row r="33" spans="1:9" ht="17" x14ac:dyDescent="0.2">
      <c r="A33" t="s">
        <v>17</v>
      </c>
      <c r="B33" s="18">
        <v>42657</v>
      </c>
      <c r="C33" s="19">
        <v>2139.6799999999998</v>
      </c>
      <c r="D33" s="19">
        <v>2149.19</v>
      </c>
      <c r="E33" s="19">
        <v>2132.98</v>
      </c>
      <c r="F33" s="19">
        <v>2132.98</v>
      </c>
      <c r="G33" s="19">
        <v>2132.98</v>
      </c>
      <c r="H33" s="20">
        <v>3228150000</v>
      </c>
      <c r="I33" s="25">
        <f t="shared" si="0"/>
        <v>-9.6390464958629012E-3</v>
      </c>
    </row>
    <row r="34" spans="1:9" ht="17" x14ac:dyDescent="0.2">
      <c r="A34" t="s">
        <v>16</v>
      </c>
      <c r="B34" s="18">
        <v>42656</v>
      </c>
      <c r="C34" s="19">
        <v>2130.2600000000002</v>
      </c>
      <c r="D34" s="19">
        <v>2138.19</v>
      </c>
      <c r="E34" s="19">
        <v>2114.7199999999998</v>
      </c>
      <c r="F34" s="19">
        <v>2132.5500000000002</v>
      </c>
      <c r="G34" s="19">
        <v>2132.5500000000002</v>
      </c>
      <c r="H34" s="20">
        <v>3580450000</v>
      </c>
      <c r="I34" s="25">
        <f t="shared" si="0"/>
        <v>-1.3060159109946824E-2</v>
      </c>
    </row>
    <row r="35" spans="1:9" ht="17" x14ac:dyDescent="0.2">
      <c r="A35" t="s">
        <v>15</v>
      </c>
      <c r="B35" s="18">
        <v>42655</v>
      </c>
      <c r="C35" s="19">
        <v>2137.67</v>
      </c>
      <c r="D35" s="19">
        <v>2145.36</v>
      </c>
      <c r="E35" s="19">
        <v>2132.77</v>
      </c>
      <c r="F35" s="19">
        <v>2139.1799999999998</v>
      </c>
      <c r="G35" s="19">
        <v>2139.1799999999998</v>
      </c>
      <c r="H35" s="20">
        <v>2977100000</v>
      </c>
      <c r="I35" s="25">
        <f t="shared" si="0"/>
        <v>-9.5150782736731828E-3</v>
      </c>
    </row>
    <row r="36" spans="1:9" ht="17" x14ac:dyDescent="0.2">
      <c r="A36" t="s">
        <v>14</v>
      </c>
      <c r="B36" s="18">
        <v>42654</v>
      </c>
      <c r="C36" s="19">
        <v>2161.35</v>
      </c>
      <c r="D36" s="19">
        <v>2161.56</v>
      </c>
      <c r="E36" s="19">
        <v>2128.84</v>
      </c>
      <c r="F36" s="19">
        <v>2136.73</v>
      </c>
      <c r="G36" s="19">
        <v>2136.73</v>
      </c>
      <c r="H36" s="20">
        <v>3438270000</v>
      </c>
      <c r="I36" s="25">
        <f t="shared" si="0"/>
        <v>-6.3985417276991594E-3</v>
      </c>
    </row>
    <row r="37" spans="1:9" ht="17" x14ac:dyDescent="0.2">
      <c r="A37" t="s">
        <v>13</v>
      </c>
      <c r="B37" s="18">
        <v>42653</v>
      </c>
      <c r="C37" s="19">
        <v>2160.39</v>
      </c>
      <c r="D37" s="19">
        <v>2169.6</v>
      </c>
      <c r="E37" s="19">
        <v>2160.39</v>
      </c>
      <c r="F37" s="19">
        <v>2163.66</v>
      </c>
      <c r="G37" s="19">
        <v>2163.66</v>
      </c>
      <c r="H37" s="20">
        <v>2916550000</v>
      </c>
      <c r="I37" s="25">
        <f t="shared" si="0"/>
        <v>1.1382565241532651E-3</v>
      </c>
    </row>
    <row r="38" spans="1:9" ht="17" x14ac:dyDescent="0.2">
      <c r="A38" t="s">
        <v>17</v>
      </c>
      <c r="B38" s="18">
        <v>42650</v>
      </c>
      <c r="C38" s="19">
        <v>2164.19</v>
      </c>
      <c r="D38" s="19">
        <v>2165.86</v>
      </c>
      <c r="E38" s="19">
        <v>2144.85</v>
      </c>
      <c r="F38" s="19">
        <v>2153.7399999999998</v>
      </c>
      <c r="G38" s="19">
        <v>2153.7399999999998</v>
      </c>
      <c r="H38" s="20">
        <v>3619890000</v>
      </c>
      <c r="I38" s="25" t="e">
        <f t="shared" si="0"/>
        <v>#DIV/0!</v>
      </c>
    </row>
    <row r="39" spans="1:9" ht="17" x14ac:dyDescent="0.2">
      <c r="A39" t="s">
        <v>16</v>
      </c>
      <c r="B39" s="18">
        <v>42649</v>
      </c>
      <c r="C39" s="19">
        <v>2158.2199999999998</v>
      </c>
      <c r="D39" s="19">
        <v>2162.9299999999998</v>
      </c>
      <c r="E39" s="19">
        <v>2150.2800000000002</v>
      </c>
      <c r="F39" s="19">
        <v>2160.77</v>
      </c>
      <c r="G39" s="19">
        <v>2160.77</v>
      </c>
      <c r="H39" s="20">
        <v>3461550000</v>
      </c>
      <c r="I39" s="25" t="e">
        <f t="shared" si="0"/>
        <v>#DIV/0!</v>
      </c>
    </row>
    <row r="40" spans="1:9" ht="17" x14ac:dyDescent="0.2">
      <c r="A40" t="s">
        <v>15</v>
      </c>
      <c r="B40" s="18">
        <v>42648</v>
      </c>
      <c r="C40" s="19">
        <v>2155.15</v>
      </c>
      <c r="D40" s="19">
        <v>2163.9499999999998</v>
      </c>
      <c r="E40" s="19">
        <v>2155.15</v>
      </c>
      <c r="F40" s="19">
        <v>2159.73</v>
      </c>
      <c r="G40" s="19">
        <v>2159.73</v>
      </c>
      <c r="H40" s="20">
        <v>3906550000</v>
      </c>
      <c r="I40" s="25" t="e">
        <f t="shared" si="0"/>
        <v>#DIV/0!</v>
      </c>
    </row>
    <row r="41" spans="1:9" ht="17" x14ac:dyDescent="0.2">
      <c r="A41" t="s">
        <v>14</v>
      </c>
      <c r="B41" s="18">
        <v>42647</v>
      </c>
      <c r="C41" s="19">
        <v>2163.37</v>
      </c>
      <c r="D41" s="19">
        <v>2165.46</v>
      </c>
      <c r="E41" s="19">
        <v>2144.0100000000002</v>
      </c>
      <c r="F41" s="19">
        <v>2150.4899999999998</v>
      </c>
      <c r="G41" s="19">
        <v>2150.4899999999998</v>
      </c>
      <c r="H41" s="20">
        <v>3750890000</v>
      </c>
      <c r="I41" s="25" t="e">
        <f t="shared" si="0"/>
        <v>#DIV/0!</v>
      </c>
    </row>
    <row r="42" spans="1:9" ht="17" x14ac:dyDescent="0.2">
      <c r="A42" t="s">
        <v>13</v>
      </c>
      <c r="B42" s="18">
        <v>42646</v>
      </c>
      <c r="C42" s="19">
        <v>2164.33</v>
      </c>
      <c r="D42" s="19">
        <v>2164.41</v>
      </c>
      <c r="E42" s="19">
        <v>2154.77</v>
      </c>
      <c r="F42" s="19">
        <v>2161.1999999999998</v>
      </c>
      <c r="G42" s="19">
        <v>2161.1999999999998</v>
      </c>
      <c r="H42" s="20">
        <v>3137550000</v>
      </c>
      <c r="I42" s="25" t="e">
        <f t="shared" si="0"/>
        <v>#DIV/0!</v>
      </c>
    </row>
    <row r="43" spans="1:9" x14ac:dyDescent="0.2">
      <c r="B43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B1CD-06C8-9242-9B4D-1C21D754A1DF}">
  <dimension ref="A1:I42"/>
  <sheetViews>
    <sheetView workbookViewId="0">
      <selection activeCell="B28" sqref="B9:I28"/>
    </sheetView>
  </sheetViews>
  <sheetFormatPr baseColWidth="10" defaultRowHeight="16" x14ac:dyDescent="0.2"/>
  <cols>
    <col min="2" max="2" width="11.33203125" bestFit="1" customWidth="1"/>
    <col min="7" max="7" width="10.33203125" bestFit="1" customWidth="1"/>
    <col min="8" max="8" width="14.83203125" bestFit="1" customWidth="1"/>
    <col min="9" max="9" width="13.6640625" customWidth="1"/>
  </cols>
  <sheetData>
    <row r="1" spans="1:9" x14ac:dyDescent="0.2">
      <c r="B1" s="17" t="s">
        <v>0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</row>
    <row r="2" spans="1:9" ht="17" x14ac:dyDescent="0.2">
      <c r="A2" t="s">
        <v>15</v>
      </c>
      <c r="B2" s="18">
        <v>42703</v>
      </c>
      <c r="C2" s="26">
        <v>149.83000000000001</v>
      </c>
      <c r="D2" s="26">
        <v>152.11000000000001</v>
      </c>
      <c r="E2" s="26">
        <v>149.11000000000001</v>
      </c>
      <c r="F2" s="26">
        <v>151.63999999999999</v>
      </c>
      <c r="G2" s="26">
        <v>140.59</v>
      </c>
      <c r="H2" s="20">
        <v>3945600</v>
      </c>
      <c r="I2" s="25">
        <f>(G2-G7)/G7</f>
        <v>3.1399016946665699E-2</v>
      </c>
    </row>
    <row r="3" spans="1:9" ht="17" x14ac:dyDescent="0.2">
      <c r="A3" t="s">
        <v>14</v>
      </c>
      <c r="B3" s="18">
        <v>42702</v>
      </c>
      <c r="C3" s="26">
        <v>149</v>
      </c>
      <c r="D3" s="26">
        <v>150.09</v>
      </c>
      <c r="E3" s="26">
        <v>148.32</v>
      </c>
      <c r="F3" s="26">
        <v>149.77000000000001</v>
      </c>
      <c r="G3" s="26">
        <v>138.86000000000001</v>
      </c>
      <c r="H3" s="20">
        <v>4728800</v>
      </c>
      <c r="I3" s="25">
        <f t="shared" ref="I3:I41" si="0">(G3-G8)/G8</f>
        <v>2.3362075318741366E-2</v>
      </c>
    </row>
    <row r="4" spans="1:9" ht="17" x14ac:dyDescent="0.2">
      <c r="A4" t="s">
        <v>17</v>
      </c>
      <c r="B4" s="18">
        <v>42699</v>
      </c>
      <c r="C4" s="26">
        <v>150</v>
      </c>
      <c r="D4" s="26">
        <v>150.15</v>
      </c>
      <c r="E4" s="26">
        <v>149.03</v>
      </c>
      <c r="F4" s="26">
        <v>150.04</v>
      </c>
      <c r="G4" s="26">
        <v>139.11000000000001</v>
      </c>
      <c r="H4" s="20">
        <v>962300</v>
      </c>
      <c r="I4" s="25">
        <f t="shared" si="0"/>
        <v>3.2432833605462404E-2</v>
      </c>
    </row>
    <row r="5" spans="1:9" ht="17" x14ac:dyDescent="0.2">
      <c r="A5" t="s">
        <v>16</v>
      </c>
      <c r="B5" s="18">
        <v>42697</v>
      </c>
      <c r="C5" s="26">
        <v>149.61000000000001</v>
      </c>
      <c r="D5" s="26">
        <v>150.81</v>
      </c>
      <c r="E5" s="26">
        <v>149.03</v>
      </c>
      <c r="F5" s="26">
        <v>149.74</v>
      </c>
      <c r="G5" s="26">
        <v>138.83000000000001</v>
      </c>
      <c r="H5" s="20">
        <v>2857500</v>
      </c>
      <c r="I5" s="25">
        <f t="shared" si="0"/>
        <v>2.2538115931354512E-2</v>
      </c>
    </row>
    <row r="6" spans="1:9" ht="17" x14ac:dyDescent="0.2">
      <c r="A6" t="s">
        <v>15</v>
      </c>
      <c r="B6" s="18">
        <v>42696</v>
      </c>
      <c r="C6" s="26">
        <v>147.9</v>
      </c>
      <c r="D6" s="26">
        <v>149.76</v>
      </c>
      <c r="E6" s="26">
        <v>147.88</v>
      </c>
      <c r="F6" s="26">
        <v>149.52000000000001</v>
      </c>
      <c r="G6" s="26">
        <v>138.63</v>
      </c>
      <c r="H6" s="20">
        <v>3770000</v>
      </c>
      <c r="I6" s="25">
        <f t="shared" si="0"/>
        <v>9.5397611418584494E-3</v>
      </c>
    </row>
    <row r="7" spans="1:9" ht="17" x14ac:dyDescent="0.2">
      <c r="A7" t="s">
        <v>14</v>
      </c>
      <c r="B7" s="18">
        <v>42695</v>
      </c>
      <c r="C7" s="26">
        <v>147.21</v>
      </c>
      <c r="D7" s="26">
        <v>148.49</v>
      </c>
      <c r="E7" s="26">
        <v>146.52000000000001</v>
      </c>
      <c r="F7" s="26">
        <v>147.02000000000001</v>
      </c>
      <c r="G7" s="26">
        <v>136.31</v>
      </c>
      <c r="H7" s="20">
        <v>2825900</v>
      </c>
      <c r="I7" s="25">
        <f t="shared" si="0"/>
        <v>-1.9775636415935566E-2</v>
      </c>
    </row>
    <row r="8" spans="1:9" ht="17" x14ac:dyDescent="0.2">
      <c r="A8" t="s">
        <v>13</v>
      </c>
      <c r="B8" s="18">
        <v>42692</v>
      </c>
      <c r="C8" s="26">
        <v>145.18</v>
      </c>
      <c r="D8" s="26">
        <v>146.6</v>
      </c>
      <c r="E8" s="26">
        <v>144.46</v>
      </c>
      <c r="F8" s="26">
        <v>146.35</v>
      </c>
      <c r="G8" s="26">
        <v>135.69</v>
      </c>
      <c r="H8" s="20">
        <v>2214400</v>
      </c>
      <c r="I8" s="25">
        <f t="shared" si="0"/>
        <v>-1.4596949891067473E-2</v>
      </c>
    </row>
    <row r="9" spans="1:9" ht="17" x14ac:dyDescent="0.2">
      <c r="A9" t="s">
        <v>17</v>
      </c>
      <c r="B9" s="18">
        <v>42691</v>
      </c>
      <c r="C9" s="26">
        <v>146.83000000000001</v>
      </c>
      <c r="D9" s="26">
        <v>147.12</v>
      </c>
      <c r="E9" s="26">
        <v>145</v>
      </c>
      <c r="F9" s="26">
        <v>145.33000000000001</v>
      </c>
      <c r="G9" s="26">
        <v>134.74</v>
      </c>
      <c r="H9" s="20">
        <v>3656100</v>
      </c>
      <c r="I9" s="25">
        <f t="shared" si="0"/>
        <v>-1.5993573358650388E-2</v>
      </c>
    </row>
    <row r="10" spans="1:9" ht="17" x14ac:dyDescent="0.2">
      <c r="A10" t="s">
        <v>16</v>
      </c>
      <c r="B10" s="18">
        <v>42690</v>
      </c>
      <c r="C10" s="26">
        <v>147.30000000000001</v>
      </c>
      <c r="D10" s="26">
        <v>148.41</v>
      </c>
      <c r="E10" s="26">
        <v>146.13999999999999</v>
      </c>
      <c r="F10" s="26">
        <v>146.44</v>
      </c>
      <c r="G10" s="26">
        <v>135.77000000000001</v>
      </c>
      <c r="H10" s="20">
        <v>3559700</v>
      </c>
      <c r="I10" s="25">
        <f t="shared" si="0"/>
        <v>9.2922985429675885E-3</v>
      </c>
    </row>
    <row r="11" spans="1:9" ht="17" x14ac:dyDescent="0.2">
      <c r="A11" t="s">
        <v>15</v>
      </c>
      <c r="B11" s="18">
        <v>42689</v>
      </c>
      <c r="C11" s="26">
        <v>148.44</v>
      </c>
      <c r="D11" s="26">
        <v>149.44999999999999</v>
      </c>
      <c r="E11" s="26">
        <v>147.19</v>
      </c>
      <c r="F11" s="26">
        <v>148.11000000000001</v>
      </c>
      <c r="G11" s="26">
        <v>137.32</v>
      </c>
      <c r="H11" s="20">
        <v>3856600</v>
      </c>
      <c r="I11" s="25">
        <f t="shared" si="0"/>
        <v>4.1565533980582443E-2</v>
      </c>
    </row>
    <row r="12" spans="1:9" ht="17" x14ac:dyDescent="0.2">
      <c r="A12" t="s">
        <v>14</v>
      </c>
      <c r="B12" s="18">
        <v>42688</v>
      </c>
      <c r="C12" s="26">
        <v>148.21</v>
      </c>
      <c r="D12" s="26">
        <v>150.09</v>
      </c>
      <c r="E12" s="26">
        <v>148.21</v>
      </c>
      <c r="F12" s="26">
        <v>149.99</v>
      </c>
      <c r="G12" s="26">
        <v>139.06</v>
      </c>
      <c r="H12" s="20">
        <v>4490900</v>
      </c>
      <c r="I12" s="25">
        <f t="shared" si="0"/>
        <v>5.6686930091185472E-2</v>
      </c>
    </row>
    <row r="13" spans="1:9" ht="17" x14ac:dyDescent="0.2">
      <c r="A13" t="s">
        <v>13</v>
      </c>
      <c r="B13" s="18">
        <v>42685</v>
      </c>
      <c r="C13" s="26">
        <v>147.12</v>
      </c>
      <c r="D13" s="26">
        <v>148.6</v>
      </c>
      <c r="E13" s="26">
        <v>146.56</v>
      </c>
      <c r="F13" s="26">
        <v>148.52000000000001</v>
      </c>
      <c r="G13" s="26">
        <v>137.69999999999999</v>
      </c>
      <c r="H13" s="20">
        <v>3585200</v>
      </c>
      <c r="I13" s="25">
        <f t="shared" si="0"/>
        <v>7.2513435625827585E-2</v>
      </c>
    </row>
    <row r="14" spans="1:9" ht="17" x14ac:dyDescent="0.2">
      <c r="A14" s="27" t="s">
        <v>15</v>
      </c>
      <c r="B14" s="18">
        <v>42684</v>
      </c>
      <c r="C14" s="26">
        <v>146.51</v>
      </c>
      <c r="D14" s="26">
        <v>149.34</v>
      </c>
      <c r="E14" s="26">
        <v>146.38999999999999</v>
      </c>
      <c r="F14" s="26">
        <v>147.69</v>
      </c>
      <c r="G14" s="26">
        <v>136.93</v>
      </c>
      <c r="H14" s="20">
        <v>6508300</v>
      </c>
      <c r="I14" s="25">
        <f t="shared" si="0"/>
        <v>6.2873554296359491E-2</v>
      </c>
    </row>
    <row r="15" spans="1:9" ht="17" x14ac:dyDescent="0.2">
      <c r="A15" t="s">
        <v>14</v>
      </c>
      <c r="B15" s="18">
        <v>42683</v>
      </c>
      <c r="C15" s="26">
        <v>141.6</v>
      </c>
      <c r="D15" s="26">
        <v>145.85</v>
      </c>
      <c r="E15" s="26">
        <v>141.54</v>
      </c>
      <c r="F15" s="26">
        <v>145.09</v>
      </c>
      <c r="G15" s="26">
        <v>134.52000000000001</v>
      </c>
      <c r="H15" s="20">
        <v>5494400</v>
      </c>
      <c r="I15" s="25">
        <f t="shared" si="0"/>
        <v>3.8764478764478846E-2</v>
      </c>
    </row>
    <row r="16" spans="1:9" ht="17" x14ac:dyDescent="0.2">
      <c r="A16" t="s">
        <v>13</v>
      </c>
      <c r="B16" s="18">
        <v>42682</v>
      </c>
      <c r="C16" s="26">
        <v>141.91999999999999</v>
      </c>
      <c r="D16" s="26">
        <v>143.31</v>
      </c>
      <c r="E16" s="26">
        <v>141.29</v>
      </c>
      <c r="F16" s="26">
        <v>142.19999999999999</v>
      </c>
      <c r="G16" s="26">
        <v>131.84</v>
      </c>
      <c r="H16" s="20">
        <v>2823800</v>
      </c>
      <c r="I16" s="25">
        <f t="shared" si="0"/>
        <v>6.1817904296726112E-3</v>
      </c>
    </row>
    <row r="17" spans="1:9" ht="17" x14ac:dyDescent="0.2">
      <c r="A17" t="s">
        <v>17</v>
      </c>
      <c r="B17" s="18">
        <v>42681</v>
      </c>
      <c r="C17" s="26">
        <v>141.5</v>
      </c>
      <c r="D17" s="26">
        <v>143.1</v>
      </c>
      <c r="E17" s="26">
        <v>141.49</v>
      </c>
      <c r="F17" s="26">
        <v>143.03</v>
      </c>
      <c r="G17" s="26">
        <v>131.6</v>
      </c>
      <c r="H17" s="20">
        <v>3228200</v>
      </c>
      <c r="I17" s="25">
        <f t="shared" si="0"/>
        <v>4.1968714231208158E-3</v>
      </c>
    </row>
    <row r="18" spans="1:9" ht="17" x14ac:dyDescent="0.2">
      <c r="A18" t="s">
        <v>16</v>
      </c>
      <c r="B18" s="18">
        <v>42678</v>
      </c>
      <c r="C18" s="26">
        <v>139.11000000000001</v>
      </c>
      <c r="D18" s="26">
        <v>140.85</v>
      </c>
      <c r="E18" s="26">
        <v>138.80000000000001</v>
      </c>
      <c r="F18" s="26">
        <v>139.54</v>
      </c>
      <c r="G18" s="26">
        <v>128.38999999999999</v>
      </c>
      <c r="H18" s="20">
        <v>2951500</v>
      </c>
      <c r="I18" s="25">
        <f t="shared" si="0"/>
        <v>-2.42438060495518E-2</v>
      </c>
    </row>
    <row r="19" spans="1:9" ht="17" x14ac:dyDescent="0.2">
      <c r="A19" t="s">
        <v>15</v>
      </c>
      <c r="B19" s="18">
        <v>42677</v>
      </c>
      <c r="C19" s="26">
        <v>140.76</v>
      </c>
      <c r="D19" s="26">
        <v>140.9</v>
      </c>
      <c r="E19" s="26">
        <v>139.35</v>
      </c>
      <c r="F19" s="26">
        <v>140.02000000000001</v>
      </c>
      <c r="G19" s="26">
        <v>128.83000000000001</v>
      </c>
      <c r="H19" s="20">
        <v>2280800</v>
      </c>
      <c r="I19" s="25">
        <f t="shared" si="0"/>
        <v>-2.2978917033217056E-2</v>
      </c>
    </row>
    <row r="20" spans="1:9" ht="17" x14ac:dyDescent="0.2">
      <c r="A20" t="s">
        <v>14</v>
      </c>
      <c r="B20" s="18">
        <v>42676</v>
      </c>
      <c r="C20" s="26">
        <v>142</v>
      </c>
      <c r="D20" s="26">
        <v>142.87</v>
      </c>
      <c r="E20" s="26">
        <v>140.59</v>
      </c>
      <c r="F20" s="26">
        <v>140.75</v>
      </c>
      <c r="G20" s="26">
        <v>129.5</v>
      </c>
      <c r="H20" s="20">
        <v>2782100</v>
      </c>
      <c r="I20" s="25">
        <f t="shared" si="0"/>
        <v>-3.2932566649242004E-2</v>
      </c>
    </row>
    <row r="21" spans="1:9" ht="17" x14ac:dyDescent="0.2">
      <c r="A21" t="s">
        <v>13</v>
      </c>
      <c r="B21" s="18">
        <v>42675</v>
      </c>
      <c r="C21" s="26">
        <v>142.94999999999999</v>
      </c>
      <c r="D21" s="26">
        <v>143.9</v>
      </c>
      <c r="E21" s="26">
        <v>141.81</v>
      </c>
      <c r="F21" s="26">
        <v>142.41</v>
      </c>
      <c r="G21" s="26">
        <v>131.03</v>
      </c>
      <c r="H21" s="20">
        <v>3245000</v>
      </c>
      <c r="I21" s="25">
        <f t="shared" si="0"/>
        <v>2.4392150730982758E-2</v>
      </c>
    </row>
    <row r="22" spans="1:9" ht="17" x14ac:dyDescent="0.2">
      <c r="A22" t="s">
        <v>17</v>
      </c>
      <c r="B22" s="18">
        <v>42674</v>
      </c>
      <c r="C22" s="26">
        <v>143.05000000000001</v>
      </c>
      <c r="D22" s="26">
        <v>143.35</v>
      </c>
      <c r="E22" s="26">
        <v>142.15</v>
      </c>
      <c r="F22" s="26">
        <v>142.43</v>
      </c>
      <c r="G22" s="26">
        <v>131.05000000000001</v>
      </c>
      <c r="H22" s="20">
        <v>3075900</v>
      </c>
      <c r="I22" s="25">
        <f t="shared" si="0"/>
        <v>3.6296061995888168E-2</v>
      </c>
    </row>
    <row r="23" spans="1:9" ht="17" x14ac:dyDescent="0.2">
      <c r="A23" t="s">
        <v>16</v>
      </c>
      <c r="B23" s="18">
        <v>42671</v>
      </c>
      <c r="C23" s="26">
        <v>143.72</v>
      </c>
      <c r="D23" s="26">
        <v>144</v>
      </c>
      <c r="E23" s="26">
        <v>142.16999999999999</v>
      </c>
      <c r="F23" s="26">
        <v>143.01</v>
      </c>
      <c r="G23" s="26">
        <v>131.58000000000001</v>
      </c>
      <c r="H23" s="20">
        <v>4636100</v>
      </c>
      <c r="I23" s="25">
        <f t="shared" si="0"/>
        <v>5.4411411170766935E-2</v>
      </c>
    </row>
    <row r="24" spans="1:9" ht="17" x14ac:dyDescent="0.2">
      <c r="A24" t="s">
        <v>15</v>
      </c>
      <c r="B24" s="18">
        <v>42670</v>
      </c>
      <c r="C24" s="26">
        <v>145.83000000000001</v>
      </c>
      <c r="D24" s="26">
        <v>146.22999999999999</v>
      </c>
      <c r="E24" s="26">
        <v>141.78</v>
      </c>
      <c r="F24" s="26">
        <v>143.31</v>
      </c>
      <c r="G24" s="26">
        <v>131.86000000000001</v>
      </c>
      <c r="H24" s="20">
        <v>7857100</v>
      </c>
      <c r="I24" s="25">
        <f t="shared" si="0"/>
        <v>5.5048807809249554E-2</v>
      </c>
    </row>
    <row r="25" spans="1:9" ht="17" x14ac:dyDescent="0.2">
      <c r="A25" t="s">
        <v>14</v>
      </c>
      <c r="B25" s="18">
        <v>42669</v>
      </c>
      <c r="C25" s="26">
        <v>138.43</v>
      </c>
      <c r="D25" s="26">
        <v>146.19</v>
      </c>
      <c r="E25" s="26">
        <v>136.72</v>
      </c>
      <c r="F25" s="26">
        <v>145.54</v>
      </c>
      <c r="G25" s="26">
        <v>133.91</v>
      </c>
      <c r="H25" s="20">
        <v>13272000</v>
      </c>
      <c r="I25" s="25">
        <f t="shared" si="0"/>
        <v>6.8715083798882678E-2</v>
      </c>
    </row>
    <row r="26" spans="1:9" ht="17" x14ac:dyDescent="0.2">
      <c r="A26" t="s">
        <v>13</v>
      </c>
      <c r="B26" s="18">
        <v>42668</v>
      </c>
      <c r="C26" s="26">
        <v>137.53</v>
      </c>
      <c r="D26" s="26">
        <v>139.41999999999999</v>
      </c>
      <c r="E26" s="26">
        <v>137.35</v>
      </c>
      <c r="F26" s="26">
        <v>139.02000000000001</v>
      </c>
      <c r="G26" s="26">
        <v>127.91</v>
      </c>
      <c r="H26" s="20">
        <v>5209100</v>
      </c>
      <c r="I26" s="25">
        <f t="shared" si="0"/>
        <v>2.9042638777152047E-2</v>
      </c>
    </row>
    <row r="27" spans="1:9" ht="17" x14ac:dyDescent="0.2">
      <c r="A27" t="s">
        <v>17</v>
      </c>
      <c r="B27" s="18">
        <v>42667</v>
      </c>
      <c r="C27" s="26">
        <v>136.41</v>
      </c>
      <c r="D27" s="26">
        <v>138.88</v>
      </c>
      <c r="E27" s="26">
        <v>136.41</v>
      </c>
      <c r="F27" s="26">
        <v>137.44999999999999</v>
      </c>
      <c r="G27" s="26">
        <v>126.46</v>
      </c>
      <c r="H27" s="20">
        <v>3814200</v>
      </c>
      <c r="I27" s="25">
        <f t="shared" si="0"/>
        <v>2.5711736556087172E-2</v>
      </c>
    </row>
    <row r="28" spans="1:9" ht="17" x14ac:dyDescent="0.2">
      <c r="A28" t="s">
        <v>16</v>
      </c>
      <c r="B28" s="18">
        <v>42664</v>
      </c>
      <c r="C28" s="26">
        <v>134.72</v>
      </c>
      <c r="D28" s="26">
        <v>136.19</v>
      </c>
      <c r="E28" s="26">
        <v>134.25</v>
      </c>
      <c r="F28" s="26">
        <v>135.63</v>
      </c>
      <c r="G28" s="26">
        <v>124.79</v>
      </c>
      <c r="H28" s="20">
        <v>2205000</v>
      </c>
      <c r="I28" s="25">
        <f t="shared" si="0"/>
        <v>1.5957013758853764E-2</v>
      </c>
    </row>
    <row r="29" spans="1:9" ht="17" x14ac:dyDescent="0.2">
      <c r="A29" t="s">
        <v>15</v>
      </c>
      <c r="B29" s="18">
        <v>42663</v>
      </c>
      <c r="C29" s="26">
        <v>135.91999999999999</v>
      </c>
      <c r="D29" s="26">
        <v>136.75</v>
      </c>
      <c r="E29" s="26">
        <v>135.37</v>
      </c>
      <c r="F29" s="26">
        <v>135.84</v>
      </c>
      <c r="G29" s="26">
        <v>124.98</v>
      </c>
      <c r="H29" s="20">
        <v>2539700</v>
      </c>
      <c r="I29" s="25">
        <f t="shared" si="0"/>
        <v>1.8415906127770578E-2</v>
      </c>
    </row>
    <row r="30" spans="1:9" ht="17" x14ac:dyDescent="0.2">
      <c r="A30" t="s">
        <v>14</v>
      </c>
      <c r="B30" s="18">
        <v>42662</v>
      </c>
      <c r="C30" s="26">
        <v>135.41999999999999</v>
      </c>
      <c r="D30" s="26">
        <v>136.94999999999999</v>
      </c>
      <c r="E30" s="26">
        <v>135.33000000000001</v>
      </c>
      <c r="F30" s="26">
        <v>136.18</v>
      </c>
      <c r="G30" s="26">
        <v>125.3</v>
      </c>
      <c r="H30" s="20">
        <v>2265900</v>
      </c>
      <c r="I30" s="25">
        <f t="shared" si="0"/>
        <v>2.2690173032974218E-2</v>
      </c>
    </row>
    <row r="31" spans="1:9" ht="17" x14ac:dyDescent="0.2">
      <c r="A31" t="s">
        <v>13</v>
      </c>
      <c r="B31" s="18">
        <v>42661</v>
      </c>
      <c r="C31" s="26">
        <v>135.03</v>
      </c>
      <c r="D31" s="26">
        <v>135.74</v>
      </c>
      <c r="E31" s="26">
        <v>134.91999999999999</v>
      </c>
      <c r="F31" s="26">
        <v>135.1</v>
      </c>
      <c r="G31" s="26">
        <v>124.3</v>
      </c>
      <c r="H31" s="20">
        <v>2271000</v>
      </c>
      <c r="I31" s="25">
        <f t="shared" si="0"/>
        <v>1.0158472165786267E-2</v>
      </c>
    </row>
    <row r="32" spans="1:9" ht="17" x14ac:dyDescent="0.2">
      <c r="A32" t="s">
        <v>17</v>
      </c>
      <c r="B32" s="18">
        <v>42660</v>
      </c>
      <c r="C32" s="26">
        <v>133.5</v>
      </c>
      <c r="D32" s="26">
        <v>135.38</v>
      </c>
      <c r="E32" s="26">
        <v>133.33000000000001</v>
      </c>
      <c r="F32" s="26">
        <v>134</v>
      </c>
      <c r="G32" s="26">
        <v>123.29</v>
      </c>
      <c r="H32" s="20">
        <v>2435100</v>
      </c>
      <c r="I32" s="25">
        <f t="shared" si="0"/>
        <v>-1.3522163546167369E-2</v>
      </c>
    </row>
    <row r="33" spans="1:9" ht="17" x14ac:dyDescent="0.2">
      <c r="A33" t="s">
        <v>16</v>
      </c>
      <c r="B33" s="18">
        <v>42657</v>
      </c>
      <c r="C33" s="26">
        <v>134.56</v>
      </c>
      <c r="D33" s="26">
        <v>135.25</v>
      </c>
      <c r="E33" s="26">
        <v>133.47999999999999</v>
      </c>
      <c r="F33" s="26">
        <v>133.5</v>
      </c>
      <c r="G33" s="26">
        <v>122.83</v>
      </c>
      <c r="H33" s="20">
        <v>2317400</v>
      </c>
      <c r="I33" s="25">
        <f t="shared" si="0"/>
        <v>-2.5984571660577134E-3</v>
      </c>
    </row>
    <row r="34" spans="1:9" ht="17" x14ac:dyDescent="0.2">
      <c r="A34" t="s">
        <v>15</v>
      </c>
      <c r="B34" s="18">
        <v>42656</v>
      </c>
      <c r="C34" s="26">
        <v>132.41999999999999</v>
      </c>
      <c r="D34" s="26">
        <v>133.93</v>
      </c>
      <c r="E34" s="26">
        <v>131.38999999999999</v>
      </c>
      <c r="F34" s="26">
        <v>133.38</v>
      </c>
      <c r="G34" s="26">
        <v>122.72</v>
      </c>
      <c r="H34" s="20">
        <v>3544200</v>
      </c>
      <c r="I34" s="25">
        <f t="shared" si="0"/>
        <v>-7.7619663648124827E-3</v>
      </c>
    </row>
    <row r="35" spans="1:9" ht="17" x14ac:dyDescent="0.2">
      <c r="A35" t="s">
        <v>14</v>
      </c>
      <c r="B35" s="18">
        <v>42655</v>
      </c>
      <c r="C35" s="26">
        <v>133.76</v>
      </c>
      <c r="D35" s="26">
        <v>134.28</v>
      </c>
      <c r="E35" s="26">
        <v>133</v>
      </c>
      <c r="F35" s="26">
        <v>133.16</v>
      </c>
      <c r="G35" s="26">
        <v>122.52</v>
      </c>
      <c r="H35" s="20">
        <v>2264200</v>
      </c>
      <c r="I35" s="25">
        <f t="shared" si="0"/>
        <v>-1.1138014527845113E-2</v>
      </c>
    </row>
    <row r="36" spans="1:9" ht="17" x14ac:dyDescent="0.2">
      <c r="A36" t="s">
        <v>13</v>
      </c>
      <c r="B36" s="18">
        <v>42654</v>
      </c>
      <c r="C36" s="26">
        <v>134.94</v>
      </c>
      <c r="D36" s="26">
        <v>135.69</v>
      </c>
      <c r="E36" s="26">
        <v>133.27000000000001</v>
      </c>
      <c r="F36" s="26">
        <v>133.74</v>
      </c>
      <c r="G36" s="26">
        <v>123.05</v>
      </c>
      <c r="H36" s="20">
        <v>3607300</v>
      </c>
      <c r="I36" s="25">
        <f t="shared" si="0"/>
        <v>1.1259040105193871E-2</v>
      </c>
    </row>
    <row r="37" spans="1:9" ht="17" x14ac:dyDescent="0.2">
      <c r="A37" t="s">
        <v>17</v>
      </c>
      <c r="B37" s="18">
        <v>42653</v>
      </c>
      <c r="C37" s="26">
        <v>134.59</v>
      </c>
      <c r="D37" s="26">
        <v>136.87</v>
      </c>
      <c r="E37" s="26">
        <v>134.59</v>
      </c>
      <c r="F37" s="26">
        <v>135.84</v>
      </c>
      <c r="G37" s="26">
        <v>124.98</v>
      </c>
      <c r="H37" s="20">
        <v>3343300</v>
      </c>
      <c r="I37" s="25">
        <f t="shared" si="0"/>
        <v>2.6108374384236511E-2</v>
      </c>
    </row>
    <row r="38" spans="1:9" ht="17" x14ac:dyDescent="0.2">
      <c r="A38" t="s">
        <v>16</v>
      </c>
      <c r="B38" s="18">
        <v>42650</v>
      </c>
      <c r="C38" s="26">
        <v>133.93</v>
      </c>
      <c r="D38" s="26">
        <v>134.66</v>
      </c>
      <c r="E38" s="26">
        <v>132.54</v>
      </c>
      <c r="F38" s="26">
        <v>133.85</v>
      </c>
      <c r="G38" s="26">
        <v>123.15</v>
      </c>
      <c r="H38" s="20">
        <v>4302000</v>
      </c>
      <c r="I38" s="25" t="e">
        <f t="shared" si="0"/>
        <v>#DIV/0!</v>
      </c>
    </row>
    <row r="39" spans="1:9" ht="17" x14ac:dyDescent="0.2">
      <c r="A39" t="s">
        <v>15</v>
      </c>
      <c r="B39" s="18">
        <v>42649</v>
      </c>
      <c r="C39" s="26">
        <v>134.83000000000001</v>
      </c>
      <c r="D39" s="26">
        <v>135</v>
      </c>
      <c r="E39" s="26">
        <v>133.68</v>
      </c>
      <c r="F39" s="26">
        <v>134.41999999999999</v>
      </c>
      <c r="G39" s="26">
        <v>123.68</v>
      </c>
      <c r="H39" s="20">
        <v>3614900</v>
      </c>
      <c r="I39" s="25" t="e">
        <f t="shared" si="0"/>
        <v>#DIV/0!</v>
      </c>
    </row>
    <row r="40" spans="1:9" ht="17" x14ac:dyDescent="0.2">
      <c r="A40" t="s">
        <v>14</v>
      </c>
      <c r="B40" s="18">
        <v>42648</v>
      </c>
      <c r="C40" s="26">
        <v>132.93</v>
      </c>
      <c r="D40" s="26">
        <v>134.9</v>
      </c>
      <c r="E40" s="26">
        <v>132.55000000000001</v>
      </c>
      <c r="F40" s="26">
        <v>134.66</v>
      </c>
      <c r="G40" s="26">
        <v>123.9</v>
      </c>
      <c r="H40" s="20">
        <v>3137500</v>
      </c>
      <c r="I40" s="25" t="e">
        <f t="shared" si="0"/>
        <v>#DIV/0!</v>
      </c>
    </row>
    <row r="41" spans="1:9" ht="17" x14ac:dyDescent="0.2">
      <c r="A41" t="s">
        <v>13</v>
      </c>
      <c r="B41" s="18">
        <v>42647</v>
      </c>
      <c r="C41" s="26">
        <v>132.77000000000001</v>
      </c>
      <c r="D41" s="26">
        <v>133.22999999999999</v>
      </c>
      <c r="E41" s="26">
        <v>131.69</v>
      </c>
      <c r="F41" s="26">
        <v>132.25</v>
      </c>
      <c r="G41" s="26">
        <v>121.68</v>
      </c>
      <c r="H41" s="20">
        <v>2829200</v>
      </c>
      <c r="I41" s="25" t="e">
        <f t="shared" si="0"/>
        <v>#DIV/0!</v>
      </c>
    </row>
    <row r="42" spans="1:9" ht="17" x14ac:dyDescent="0.2">
      <c r="B42" s="18">
        <v>42646</v>
      </c>
      <c r="C42" s="26">
        <v>131.28</v>
      </c>
      <c r="D42" s="26">
        <v>132.72</v>
      </c>
      <c r="E42" s="26">
        <v>130.74</v>
      </c>
      <c r="F42" s="26">
        <v>132.38</v>
      </c>
      <c r="G42" s="26">
        <v>121.8</v>
      </c>
      <c r="H42" s="20">
        <v>2439400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37EF-9AE7-4648-9F3F-4FE0888573BA}">
  <dimension ref="A1:I42"/>
  <sheetViews>
    <sheetView workbookViewId="0">
      <selection activeCell="B28" sqref="B9:I28"/>
    </sheetView>
  </sheetViews>
  <sheetFormatPr baseColWidth="10" defaultRowHeight="16" x14ac:dyDescent="0.2"/>
  <cols>
    <col min="2" max="2" width="11.33203125" bestFit="1" customWidth="1"/>
    <col min="7" max="7" width="10.33203125" bestFit="1" customWidth="1"/>
    <col min="8" max="8" width="14.83203125" bestFit="1" customWidth="1"/>
    <col min="9" max="9" width="13.6640625" customWidth="1"/>
  </cols>
  <sheetData>
    <row r="1" spans="1:9" x14ac:dyDescent="0.2">
      <c r="B1" s="17" t="s">
        <v>0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</row>
    <row r="2" spans="1:9" ht="17" x14ac:dyDescent="0.2">
      <c r="A2" t="s">
        <v>15</v>
      </c>
      <c r="B2" s="18">
        <v>42703</v>
      </c>
      <c r="C2" s="26">
        <v>68.39</v>
      </c>
      <c r="D2" s="26">
        <v>68.87</v>
      </c>
      <c r="E2" s="26">
        <v>68.38</v>
      </c>
      <c r="F2" s="26">
        <v>68.5</v>
      </c>
      <c r="G2" s="26">
        <v>60.41</v>
      </c>
      <c r="H2" s="20">
        <v>4979767</v>
      </c>
      <c r="I2" s="25">
        <f>(G2-G7)/G7</f>
        <v>1.8718381112984815E-2</v>
      </c>
    </row>
    <row r="3" spans="1:9" ht="17" x14ac:dyDescent="0.2">
      <c r="A3" t="s">
        <v>14</v>
      </c>
      <c r="B3" s="18">
        <v>42702</v>
      </c>
      <c r="C3" s="26">
        <v>68.28</v>
      </c>
      <c r="D3" s="26">
        <v>68.58</v>
      </c>
      <c r="E3" s="26">
        <v>68.150000000000006</v>
      </c>
      <c r="F3" s="26">
        <v>68.25</v>
      </c>
      <c r="G3" s="26">
        <v>60.19</v>
      </c>
      <c r="H3" s="20">
        <v>3898612</v>
      </c>
      <c r="I3" s="25">
        <f t="shared" ref="I3:I41" si="0">(G3-G8)/G8</f>
        <v>1.827102013195734E-2</v>
      </c>
    </row>
    <row r="4" spans="1:9" ht="17" x14ac:dyDescent="0.2">
      <c r="A4" t="s">
        <v>13</v>
      </c>
      <c r="B4" s="18">
        <v>42699</v>
      </c>
      <c r="C4" s="26">
        <v>68.36</v>
      </c>
      <c r="D4" s="26">
        <v>68.72</v>
      </c>
      <c r="E4" s="26">
        <v>68.150000000000006</v>
      </c>
      <c r="F4" s="26">
        <v>68.459999999999994</v>
      </c>
      <c r="G4" s="26">
        <v>60.37</v>
      </c>
      <c r="H4" s="20">
        <v>1602824</v>
      </c>
      <c r="I4" s="25">
        <f t="shared" si="0"/>
        <v>1.9419115163795991E-2</v>
      </c>
    </row>
    <row r="5" spans="1:9" ht="17" x14ac:dyDescent="0.2">
      <c r="A5" t="s">
        <v>17</v>
      </c>
      <c r="B5" s="18">
        <v>42697</v>
      </c>
      <c r="C5" s="26">
        <v>67.569999999999993</v>
      </c>
      <c r="D5" s="26">
        <v>68.14</v>
      </c>
      <c r="E5" s="26">
        <v>67.569999999999993</v>
      </c>
      <c r="F5" s="26">
        <v>68.040000000000006</v>
      </c>
      <c r="G5" s="26">
        <v>60</v>
      </c>
      <c r="H5" s="20">
        <v>3779437</v>
      </c>
      <c r="I5" s="25">
        <f>(G5-G10)/G10</f>
        <v>1.0781671159029659E-2</v>
      </c>
    </row>
    <row r="6" spans="1:9" ht="17" x14ac:dyDescent="0.2">
      <c r="A6" t="s">
        <v>16</v>
      </c>
      <c r="B6" s="18">
        <v>42696</v>
      </c>
      <c r="C6" s="26">
        <v>67.47</v>
      </c>
      <c r="D6" s="26">
        <v>67.55</v>
      </c>
      <c r="E6" s="26">
        <v>67.260000000000005</v>
      </c>
      <c r="F6" s="26">
        <v>67.3</v>
      </c>
      <c r="G6" s="26">
        <v>59.35</v>
      </c>
      <c r="H6" s="20">
        <v>4196072</v>
      </c>
      <c r="I6" s="25">
        <f t="shared" si="0"/>
        <v>-8.417508417507939E-4</v>
      </c>
    </row>
    <row r="7" spans="1:9" ht="17" x14ac:dyDescent="0.2">
      <c r="A7" t="s">
        <v>15</v>
      </c>
      <c r="B7" s="18">
        <v>42695</v>
      </c>
      <c r="C7" s="26">
        <v>67.239999999999995</v>
      </c>
      <c r="D7" s="26">
        <v>67.38</v>
      </c>
      <c r="E7" s="26">
        <v>66.84</v>
      </c>
      <c r="F7" s="26">
        <v>67.239999999999995</v>
      </c>
      <c r="G7" s="26">
        <v>59.3</v>
      </c>
      <c r="H7" s="20">
        <v>3459889</v>
      </c>
      <c r="I7" s="25">
        <f t="shared" si="0"/>
        <v>-3.361344537815174E-3</v>
      </c>
    </row>
    <row r="8" spans="1:9" ht="17" x14ac:dyDescent="0.2">
      <c r="A8" t="s">
        <v>14</v>
      </c>
      <c r="B8" s="18">
        <v>42692</v>
      </c>
      <c r="C8" s="26">
        <v>67.12</v>
      </c>
      <c r="D8" s="26">
        <v>67.31</v>
      </c>
      <c r="E8" s="26">
        <v>66.94</v>
      </c>
      <c r="F8" s="26">
        <v>67.02</v>
      </c>
      <c r="G8" s="26">
        <v>59.11</v>
      </c>
      <c r="H8" s="20">
        <v>4254548</v>
      </c>
      <c r="I8" s="25">
        <f t="shared" si="0"/>
        <v>-1.5653621981681895E-2</v>
      </c>
    </row>
    <row r="9" spans="1:9" ht="17" x14ac:dyDescent="0.2">
      <c r="A9" t="s">
        <v>13</v>
      </c>
      <c r="B9" s="18">
        <v>42691</v>
      </c>
      <c r="C9" s="26">
        <v>67.36</v>
      </c>
      <c r="D9" s="26">
        <v>67.61</v>
      </c>
      <c r="E9" s="26">
        <v>67.09</v>
      </c>
      <c r="F9" s="26">
        <v>67.150000000000006</v>
      </c>
      <c r="G9" s="26">
        <v>59.22</v>
      </c>
      <c r="H9" s="20">
        <v>3537909</v>
      </c>
      <c r="I9" s="25">
        <f t="shared" si="0"/>
        <v>-9.6989966555183667E-3</v>
      </c>
    </row>
    <row r="10" spans="1:9" ht="17" x14ac:dyDescent="0.2">
      <c r="A10" t="s">
        <v>17</v>
      </c>
      <c r="B10" s="18">
        <v>42690</v>
      </c>
      <c r="C10" s="26">
        <v>67.099999999999994</v>
      </c>
      <c r="D10" s="26">
        <v>67.58</v>
      </c>
      <c r="E10" s="26">
        <v>66.930000000000007</v>
      </c>
      <c r="F10" s="26">
        <v>67.31</v>
      </c>
      <c r="G10" s="26">
        <v>59.36</v>
      </c>
      <c r="H10" s="20">
        <v>4302218</v>
      </c>
      <c r="I10" s="25">
        <f>(G10-G15)/G15</f>
        <v>2.6811970247361996E-2</v>
      </c>
    </row>
    <row r="11" spans="1:9" ht="17" x14ac:dyDescent="0.2">
      <c r="A11" t="s">
        <v>16</v>
      </c>
      <c r="B11" s="18">
        <v>42689</v>
      </c>
      <c r="C11" s="26">
        <v>67.87</v>
      </c>
      <c r="D11" s="26">
        <v>67.98</v>
      </c>
      <c r="E11" s="26">
        <v>67.12</v>
      </c>
      <c r="F11" s="26">
        <v>67.77</v>
      </c>
      <c r="G11" s="26">
        <v>59.4</v>
      </c>
      <c r="H11" s="20">
        <v>6031208</v>
      </c>
      <c r="I11" s="25">
        <f t="shared" si="0"/>
        <v>4.1739740441950113E-2</v>
      </c>
    </row>
    <row r="12" spans="1:9" ht="17" x14ac:dyDescent="0.2">
      <c r="A12" t="s">
        <v>15</v>
      </c>
      <c r="B12" s="18">
        <v>42688</v>
      </c>
      <c r="C12" s="26">
        <v>68.86</v>
      </c>
      <c r="D12" s="26">
        <v>68.86</v>
      </c>
      <c r="E12" s="26">
        <v>67.8</v>
      </c>
      <c r="F12" s="26">
        <v>67.88</v>
      </c>
      <c r="G12" s="26">
        <v>59.5</v>
      </c>
      <c r="H12" s="20">
        <v>6576077</v>
      </c>
      <c r="I12" s="25">
        <f t="shared" si="0"/>
        <v>4.6798029556650182E-2</v>
      </c>
    </row>
    <row r="13" spans="1:9" ht="17" x14ac:dyDescent="0.2">
      <c r="A13" t="s">
        <v>14</v>
      </c>
      <c r="B13" s="18">
        <v>42685</v>
      </c>
      <c r="C13" s="26">
        <v>67.900000000000006</v>
      </c>
      <c r="D13" s="26">
        <v>68.55</v>
      </c>
      <c r="E13" s="26">
        <v>67.34</v>
      </c>
      <c r="F13" s="26">
        <v>68.510000000000005</v>
      </c>
      <c r="G13" s="26">
        <v>60.05</v>
      </c>
      <c r="H13" s="20">
        <v>6594191</v>
      </c>
      <c r="I13" s="25">
        <f>(G13-G18)/G18</f>
        <v>7.4431919842547795E-2</v>
      </c>
    </row>
    <row r="14" spans="1:9" ht="17" x14ac:dyDescent="0.2">
      <c r="A14" t="s">
        <v>13</v>
      </c>
      <c r="B14" s="18">
        <v>42684</v>
      </c>
      <c r="C14" s="26">
        <v>66.319999999999993</v>
      </c>
      <c r="D14" s="26">
        <v>68.260000000000005</v>
      </c>
      <c r="E14" s="26">
        <v>66.290000000000006</v>
      </c>
      <c r="F14" s="26">
        <v>68.23</v>
      </c>
      <c r="G14" s="26">
        <v>59.8</v>
      </c>
      <c r="H14" s="20">
        <v>9701798</v>
      </c>
      <c r="I14" s="25">
        <f t="shared" si="0"/>
        <v>7.2838177251524847E-2</v>
      </c>
    </row>
    <row r="15" spans="1:9" ht="17" x14ac:dyDescent="0.2">
      <c r="A15" s="21" t="s">
        <v>15</v>
      </c>
      <c r="B15" s="18">
        <v>42683</v>
      </c>
      <c r="C15" s="26">
        <v>63.62</v>
      </c>
      <c r="D15" s="26">
        <v>66.260000000000005</v>
      </c>
      <c r="E15" s="26">
        <v>63.62</v>
      </c>
      <c r="F15" s="26">
        <v>65.959999999999994</v>
      </c>
      <c r="G15" s="26">
        <v>57.81</v>
      </c>
      <c r="H15" s="20">
        <v>7951197</v>
      </c>
      <c r="I15" s="25">
        <f>(G15-G20)/G20</f>
        <v>3.2137118371719411E-2</v>
      </c>
    </row>
    <row r="16" spans="1:9" ht="17" x14ac:dyDescent="0.2">
      <c r="A16" t="s">
        <v>14</v>
      </c>
      <c r="B16" s="18">
        <v>42682</v>
      </c>
      <c r="C16" s="26">
        <v>64.97</v>
      </c>
      <c r="D16" s="26">
        <v>65.400000000000006</v>
      </c>
      <c r="E16" s="26">
        <v>64.58</v>
      </c>
      <c r="F16" s="26">
        <v>65.05</v>
      </c>
      <c r="G16" s="26">
        <v>57.02</v>
      </c>
      <c r="H16" s="20">
        <v>4010954</v>
      </c>
      <c r="I16" s="25">
        <f t="shared" si="0"/>
        <v>1.332859427759019E-2</v>
      </c>
    </row>
    <row r="17" spans="1:9" ht="17" x14ac:dyDescent="0.2">
      <c r="A17" t="s">
        <v>13</v>
      </c>
      <c r="B17" s="18">
        <v>42681</v>
      </c>
      <c r="C17" s="26">
        <v>64.8</v>
      </c>
      <c r="D17" s="26">
        <v>65.03</v>
      </c>
      <c r="E17" s="26">
        <v>64.510000000000005</v>
      </c>
      <c r="F17" s="26">
        <v>64.849999999999994</v>
      </c>
      <c r="G17" s="26">
        <v>56.84</v>
      </c>
      <c r="H17" s="20">
        <v>6715432</v>
      </c>
      <c r="I17" s="25">
        <f t="shared" si="0"/>
        <v>8.3377683164805039E-3</v>
      </c>
    </row>
    <row r="18" spans="1:9" ht="17" x14ac:dyDescent="0.2">
      <c r="A18" t="s">
        <v>17</v>
      </c>
      <c r="B18" s="18">
        <v>42678</v>
      </c>
      <c r="C18" s="26">
        <v>63.71</v>
      </c>
      <c r="D18" s="26">
        <v>64.05</v>
      </c>
      <c r="E18" s="26">
        <v>63.4</v>
      </c>
      <c r="F18" s="26">
        <v>63.77</v>
      </c>
      <c r="G18" s="26">
        <v>55.89</v>
      </c>
      <c r="H18" s="20">
        <v>4143794</v>
      </c>
      <c r="I18" s="25">
        <f t="shared" si="0"/>
        <v>-4.9848673669218649E-3</v>
      </c>
    </row>
    <row r="19" spans="1:9" ht="17" x14ac:dyDescent="0.2">
      <c r="A19" t="s">
        <v>16</v>
      </c>
      <c r="B19" s="18">
        <v>42677</v>
      </c>
      <c r="C19" s="26">
        <v>64.069999999999993</v>
      </c>
      <c r="D19" s="26">
        <v>64.13</v>
      </c>
      <c r="E19" s="26">
        <v>63.39</v>
      </c>
      <c r="F19" s="26">
        <v>63.59</v>
      </c>
      <c r="G19" s="26">
        <v>55.74</v>
      </c>
      <c r="H19" s="20">
        <v>3883834</v>
      </c>
      <c r="I19" s="25">
        <f t="shared" si="0"/>
        <v>9.7826086956521573E-3</v>
      </c>
    </row>
    <row r="20" spans="1:9" ht="17" x14ac:dyDescent="0.2">
      <c r="A20" t="s">
        <v>15</v>
      </c>
      <c r="B20" s="18">
        <v>42676</v>
      </c>
      <c r="C20" s="26">
        <v>64.099999999999994</v>
      </c>
      <c r="D20" s="26">
        <v>64.540000000000006</v>
      </c>
      <c r="E20" s="26">
        <v>63.66</v>
      </c>
      <c r="F20" s="26">
        <v>63.9</v>
      </c>
      <c r="G20" s="26">
        <v>56.01</v>
      </c>
      <c r="H20" s="20">
        <v>6539530</v>
      </c>
      <c r="I20" s="25">
        <f t="shared" si="0"/>
        <v>5.2045944005742846E-3</v>
      </c>
    </row>
    <row r="21" spans="1:9" ht="17" x14ac:dyDescent="0.2">
      <c r="A21" t="s">
        <v>14</v>
      </c>
      <c r="B21" s="18">
        <v>42675</v>
      </c>
      <c r="C21" s="26">
        <v>64.45</v>
      </c>
      <c r="D21" s="26">
        <v>64.77</v>
      </c>
      <c r="E21" s="26">
        <v>63.75</v>
      </c>
      <c r="F21" s="26">
        <v>64.2</v>
      </c>
      <c r="G21" s="26">
        <v>56.27</v>
      </c>
      <c r="H21" s="20">
        <v>6426711</v>
      </c>
      <c r="I21" s="25">
        <f t="shared" si="0"/>
        <v>6.4389196923628428E-3</v>
      </c>
    </row>
    <row r="22" spans="1:9" ht="17" x14ac:dyDescent="0.2">
      <c r="A22" t="s">
        <v>13</v>
      </c>
      <c r="B22" s="18">
        <v>42674</v>
      </c>
      <c r="C22" s="26">
        <v>64.2</v>
      </c>
      <c r="D22" s="26">
        <v>64.569999999999993</v>
      </c>
      <c r="E22" s="26">
        <v>64.13</v>
      </c>
      <c r="F22" s="26">
        <v>64.319999999999993</v>
      </c>
      <c r="G22" s="26">
        <v>56.37</v>
      </c>
      <c r="H22" s="20">
        <v>6379041</v>
      </c>
      <c r="I22" s="25">
        <f t="shared" si="0"/>
        <v>2.6963016942976807E-2</v>
      </c>
    </row>
    <row r="23" spans="1:9" ht="17" x14ac:dyDescent="0.2">
      <c r="A23" t="s">
        <v>17</v>
      </c>
      <c r="B23" s="18">
        <v>42671</v>
      </c>
      <c r="C23" s="26">
        <v>63.26</v>
      </c>
      <c r="D23" s="26">
        <v>64.28</v>
      </c>
      <c r="E23" s="26">
        <v>63.26</v>
      </c>
      <c r="F23" s="26">
        <v>64.09</v>
      </c>
      <c r="G23" s="26">
        <v>56.17</v>
      </c>
      <c r="H23" s="20">
        <v>7069620</v>
      </c>
      <c r="I23" s="25">
        <f t="shared" si="0"/>
        <v>3.1967664890685324E-2</v>
      </c>
    </row>
    <row r="24" spans="1:9" ht="17" x14ac:dyDescent="0.2">
      <c r="A24" t="s">
        <v>16</v>
      </c>
      <c r="B24" s="18">
        <v>42670</v>
      </c>
      <c r="C24" s="26">
        <v>63.86</v>
      </c>
      <c r="D24" s="26">
        <v>63.95</v>
      </c>
      <c r="E24" s="26">
        <v>62.93</v>
      </c>
      <c r="F24" s="26">
        <v>62.98</v>
      </c>
      <c r="G24" s="26">
        <v>55.2</v>
      </c>
      <c r="H24" s="20">
        <v>5640950</v>
      </c>
      <c r="I24" s="25">
        <f t="shared" si="0"/>
        <v>7.8510133284644817E-3</v>
      </c>
    </row>
    <row r="25" spans="1:9" ht="17" x14ac:dyDescent="0.2">
      <c r="A25" t="s">
        <v>15</v>
      </c>
      <c r="B25" s="18">
        <v>42669</v>
      </c>
      <c r="C25" s="26">
        <v>63.56</v>
      </c>
      <c r="D25" s="26">
        <v>64.08</v>
      </c>
      <c r="E25" s="26">
        <v>63.4</v>
      </c>
      <c r="F25" s="26">
        <v>63.57</v>
      </c>
      <c r="G25" s="26">
        <v>55.72</v>
      </c>
      <c r="H25" s="20">
        <v>5933485</v>
      </c>
      <c r="I25" s="25">
        <f t="shared" si="0"/>
        <v>1.2538615300745007E-2</v>
      </c>
    </row>
    <row r="26" spans="1:9" ht="17" x14ac:dyDescent="0.2">
      <c r="A26" t="s">
        <v>14</v>
      </c>
      <c r="B26" s="18">
        <v>42668</v>
      </c>
      <c r="C26" s="26">
        <v>63.63</v>
      </c>
      <c r="D26" s="26">
        <v>64.25</v>
      </c>
      <c r="E26" s="26">
        <v>63.22</v>
      </c>
      <c r="F26" s="26">
        <v>63.79</v>
      </c>
      <c r="G26" s="26">
        <v>55.91</v>
      </c>
      <c r="H26" s="20">
        <v>10729405</v>
      </c>
      <c r="I26" s="25">
        <f t="shared" si="0"/>
        <v>1.3780598368087E-2</v>
      </c>
    </row>
    <row r="27" spans="1:9" ht="17" x14ac:dyDescent="0.2">
      <c r="A27" t="s">
        <v>13</v>
      </c>
      <c r="B27" s="18">
        <v>42667</v>
      </c>
      <c r="C27" s="26">
        <v>62.52</v>
      </c>
      <c r="D27" s="26">
        <v>62.84</v>
      </c>
      <c r="E27" s="26">
        <v>62.35</v>
      </c>
      <c r="F27" s="26">
        <v>62.63</v>
      </c>
      <c r="G27" s="26">
        <v>54.89</v>
      </c>
      <c r="H27" s="20">
        <v>6813791</v>
      </c>
      <c r="I27" s="25">
        <f t="shared" si="0"/>
        <v>-1.9999999999999896E-3</v>
      </c>
    </row>
    <row r="28" spans="1:9" ht="17" x14ac:dyDescent="0.2">
      <c r="A28" t="s">
        <v>17</v>
      </c>
      <c r="B28" s="18">
        <v>42664</v>
      </c>
      <c r="C28" s="26">
        <v>61.91</v>
      </c>
      <c r="D28" s="26">
        <v>62.16</v>
      </c>
      <c r="E28" s="26">
        <v>61.43</v>
      </c>
      <c r="F28" s="26">
        <v>62.1</v>
      </c>
      <c r="G28" s="26">
        <v>54.43</v>
      </c>
      <c r="H28" s="20">
        <v>6506955</v>
      </c>
      <c r="I28" s="25">
        <f t="shared" si="0"/>
        <v>-1.4841628959276024E-2</v>
      </c>
    </row>
    <row r="29" spans="1:9" ht="17" x14ac:dyDescent="0.2">
      <c r="A29" t="s">
        <v>16</v>
      </c>
      <c r="B29" s="18">
        <v>42663</v>
      </c>
      <c r="C29" s="26">
        <v>62.78</v>
      </c>
      <c r="D29" s="26">
        <v>63.05</v>
      </c>
      <c r="E29" s="26">
        <v>62.47</v>
      </c>
      <c r="F29" s="26">
        <v>62.49</v>
      </c>
      <c r="G29" s="26">
        <v>54.77</v>
      </c>
      <c r="H29" s="20">
        <v>6160076</v>
      </c>
      <c r="I29" s="25">
        <f t="shared" si="0"/>
        <v>-5.6281771968045603E-3</v>
      </c>
    </row>
    <row r="30" spans="1:9" ht="17" x14ac:dyDescent="0.2">
      <c r="A30" t="s">
        <v>15</v>
      </c>
      <c r="B30" s="18">
        <v>42662</v>
      </c>
      <c r="C30" s="26">
        <v>63.1</v>
      </c>
      <c r="D30" s="26">
        <v>63.2</v>
      </c>
      <c r="E30" s="26">
        <v>62.77</v>
      </c>
      <c r="F30" s="26">
        <v>62.78</v>
      </c>
      <c r="G30" s="26">
        <v>55.03</v>
      </c>
      <c r="H30" s="20">
        <v>6378087</v>
      </c>
      <c r="I30" s="25">
        <f t="shared" si="0"/>
        <v>8.429540040315207E-3</v>
      </c>
    </row>
    <row r="31" spans="1:9" ht="17" x14ac:dyDescent="0.2">
      <c r="A31" t="s">
        <v>14</v>
      </c>
      <c r="B31" s="18">
        <v>42661</v>
      </c>
      <c r="C31" s="26">
        <v>63.24</v>
      </c>
      <c r="D31" s="26">
        <v>63.3</v>
      </c>
      <c r="E31" s="26">
        <v>62.73</v>
      </c>
      <c r="F31" s="26">
        <v>62.93</v>
      </c>
      <c r="G31" s="26">
        <v>55.15</v>
      </c>
      <c r="H31" s="20">
        <v>4836598</v>
      </c>
      <c r="I31" s="25">
        <f t="shared" si="0"/>
        <v>1.2298091042584466E-2</v>
      </c>
    </row>
    <row r="32" spans="1:9" ht="17" x14ac:dyDescent="0.2">
      <c r="A32" t="s">
        <v>13</v>
      </c>
      <c r="B32" s="18">
        <v>42660</v>
      </c>
      <c r="C32" s="26">
        <v>63.01</v>
      </c>
      <c r="D32" s="26">
        <v>63.21</v>
      </c>
      <c r="E32" s="26">
        <v>62.71</v>
      </c>
      <c r="F32" s="26">
        <v>62.75</v>
      </c>
      <c r="G32" s="26">
        <v>55</v>
      </c>
      <c r="H32" s="20">
        <v>3896864</v>
      </c>
      <c r="I32" s="25">
        <f t="shared" si="0"/>
        <v>-2.719854941069784E-3</v>
      </c>
    </row>
    <row r="33" spans="1:9" ht="17" x14ac:dyDescent="0.2">
      <c r="A33" t="s">
        <v>17</v>
      </c>
      <c r="B33" s="18">
        <v>42657</v>
      </c>
      <c r="C33" s="26">
        <v>63.2</v>
      </c>
      <c r="D33" s="26">
        <v>63.43</v>
      </c>
      <c r="E33" s="26">
        <v>62.98</v>
      </c>
      <c r="F33" s="26">
        <v>63.03</v>
      </c>
      <c r="G33" s="26">
        <v>55.25</v>
      </c>
      <c r="H33" s="20">
        <v>5040308</v>
      </c>
      <c r="I33" s="25">
        <f t="shared" si="0"/>
        <v>-4.1456380677721144E-3</v>
      </c>
    </row>
    <row r="34" spans="1:9" ht="17" x14ac:dyDescent="0.2">
      <c r="A34" t="s">
        <v>16</v>
      </c>
      <c r="B34" s="18">
        <v>42656</v>
      </c>
      <c r="C34" s="26">
        <v>61.93</v>
      </c>
      <c r="D34" s="26">
        <v>62.99</v>
      </c>
      <c r="E34" s="26">
        <v>61.77</v>
      </c>
      <c r="F34" s="26">
        <v>62.84</v>
      </c>
      <c r="G34" s="26">
        <v>55.08</v>
      </c>
      <c r="H34" s="20">
        <v>5987670</v>
      </c>
      <c r="I34" s="25">
        <f t="shared" si="0"/>
        <v>-2.184336707511994E-2</v>
      </c>
    </row>
    <row r="35" spans="1:9" ht="17" x14ac:dyDescent="0.2">
      <c r="A35" t="s">
        <v>15</v>
      </c>
      <c r="B35" s="18">
        <v>42655</v>
      </c>
      <c r="C35" s="26">
        <v>62.18</v>
      </c>
      <c r="D35" s="26">
        <v>62.46</v>
      </c>
      <c r="E35" s="26">
        <v>62.01</v>
      </c>
      <c r="F35" s="26">
        <v>62.26</v>
      </c>
      <c r="G35" s="26">
        <v>54.57</v>
      </c>
      <c r="H35" s="20">
        <v>6067120</v>
      </c>
      <c r="I35" s="25">
        <f t="shared" si="0"/>
        <v>-3.2446808510638268E-2</v>
      </c>
    </row>
    <row r="36" spans="1:9" ht="17" x14ac:dyDescent="0.2">
      <c r="A36" t="s">
        <v>14</v>
      </c>
      <c r="B36" s="18">
        <v>42654</v>
      </c>
      <c r="C36" s="26">
        <v>62.65</v>
      </c>
      <c r="D36" s="26">
        <v>62.85</v>
      </c>
      <c r="E36" s="26">
        <v>61.96</v>
      </c>
      <c r="F36" s="26">
        <v>62.16</v>
      </c>
      <c r="G36" s="26">
        <v>54.48</v>
      </c>
      <c r="H36" s="20">
        <v>6856217</v>
      </c>
      <c r="I36" s="25">
        <f t="shared" si="0"/>
        <v>-2.627345844504032E-2</v>
      </c>
    </row>
    <row r="37" spans="1:9" ht="17" x14ac:dyDescent="0.2">
      <c r="A37" t="s">
        <v>13</v>
      </c>
      <c r="B37" s="18">
        <v>42653</v>
      </c>
      <c r="C37" s="26">
        <v>63.03</v>
      </c>
      <c r="D37" s="26">
        <v>63.58</v>
      </c>
      <c r="E37" s="26">
        <v>62.71</v>
      </c>
      <c r="F37" s="26">
        <v>62.92</v>
      </c>
      <c r="G37" s="26">
        <v>55.15</v>
      </c>
      <c r="H37" s="20">
        <v>7178784</v>
      </c>
      <c r="I37" s="25">
        <f t="shared" si="0"/>
        <v>-2.3893805309734537E-2</v>
      </c>
    </row>
    <row r="38" spans="1:9" ht="17" x14ac:dyDescent="0.2">
      <c r="A38" t="s">
        <v>17</v>
      </c>
      <c r="B38" s="18">
        <v>42650</v>
      </c>
      <c r="C38" s="26">
        <v>63.54</v>
      </c>
      <c r="D38" s="26">
        <v>63.57</v>
      </c>
      <c r="E38" s="26">
        <v>62.81</v>
      </c>
      <c r="F38" s="26">
        <v>63.3</v>
      </c>
      <c r="G38" s="26">
        <v>55.48</v>
      </c>
      <c r="H38" s="20">
        <v>6257800</v>
      </c>
      <c r="I38" s="25" t="e">
        <f t="shared" si="0"/>
        <v>#DIV/0!</v>
      </c>
    </row>
    <row r="39" spans="1:9" ht="17" x14ac:dyDescent="0.2">
      <c r="A39" t="s">
        <v>16</v>
      </c>
      <c r="B39" s="18">
        <v>42649</v>
      </c>
      <c r="C39" s="26">
        <v>64.260000000000005</v>
      </c>
      <c r="D39" s="26">
        <v>64.33</v>
      </c>
      <c r="E39" s="26">
        <v>63.79</v>
      </c>
      <c r="F39" s="26">
        <v>64.239999999999995</v>
      </c>
      <c r="G39" s="26">
        <v>56.31</v>
      </c>
      <c r="H39" s="20">
        <v>5802234</v>
      </c>
      <c r="I39" s="25" t="e">
        <f t="shared" si="0"/>
        <v>#DIV/0!</v>
      </c>
    </row>
    <row r="40" spans="1:9" ht="17" x14ac:dyDescent="0.2">
      <c r="A40" t="s">
        <v>15</v>
      </c>
      <c r="B40" s="18">
        <v>42648</v>
      </c>
      <c r="C40" s="26">
        <v>64</v>
      </c>
      <c r="D40" s="26">
        <v>64.400000000000006</v>
      </c>
      <c r="E40" s="26">
        <v>63.83</v>
      </c>
      <c r="F40" s="26">
        <v>64.349999999999994</v>
      </c>
      <c r="G40" s="26">
        <v>56.4</v>
      </c>
      <c r="H40" s="20">
        <v>4360375</v>
      </c>
      <c r="I40" s="25" t="e">
        <f t="shared" si="0"/>
        <v>#DIV/0!</v>
      </c>
    </row>
    <row r="41" spans="1:9" ht="17" x14ac:dyDescent="0.2">
      <c r="A41" t="s">
        <v>14</v>
      </c>
      <c r="B41" s="18">
        <v>42647</v>
      </c>
      <c r="C41" s="26">
        <v>64.55</v>
      </c>
      <c r="D41" s="26">
        <v>64.7</v>
      </c>
      <c r="E41" s="26">
        <v>63.75</v>
      </c>
      <c r="F41" s="26">
        <v>63.83</v>
      </c>
      <c r="G41" s="26">
        <v>55.95</v>
      </c>
      <c r="H41" s="20">
        <v>5091474</v>
      </c>
      <c r="I41" s="25" t="e">
        <f t="shared" si="0"/>
        <v>#DIV/0!</v>
      </c>
    </row>
    <row r="42" spans="1:9" ht="17" x14ac:dyDescent="0.2">
      <c r="A42" t="s">
        <v>13</v>
      </c>
      <c r="B42" s="18">
        <v>42646</v>
      </c>
      <c r="C42" s="26">
        <v>63.94</v>
      </c>
      <c r="D42" s="26">
        <v>64.61</v>
      </c>
      <c r="E42" s="26">
        <v>63.74</v>
      </c>
      <c r="F42" s="26">
        <v>64.459999999999994</v>
      </c>
      <c r="G42" s="26">
        <v>56.5</v>
      </c>
      <c r="H42" s="20">
        <v>6311031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E541-DED1-7146-989F-9E319409F35C}">
  <dimension ref="A1:H42"/>
  <sheetViews>
    <sheetView topLeftCell="A2" workbookViewId="0">
      <selection activeCell="A9" sqref="A9:A28"/>
    </sheetView>
  </sheetViews>
  <sheetFormatPr baseColWidth="10" defaultRowHeight="16" x14ac:dyDescent="0.2"/>
  <cols>
    <col min="1" max="1" width="11.33203125" bestFit="1" customWidth="1"/>
    <col min="6" max="6" width="10.33203125" bestFit="1" customWidth="1"/>
    <col min="7" max="7" width="14.83203125" bestFit="1" customWidth="1"/>
    <col min="8" max="8" width="13.6640625" customWidth="1"/>
  </cols>
  <sheetData>
    <row r="1" spans="1:8" x14ac:dyDescent="0.2">
      <c r="A1" s="17" t="s">
        <v>0</v>
      </c>
      <c r="B1" s="17" t="s">
        <v>7</v>
      </c>
      <c r="C1" s="17" t="s">
        <v>8</v>
      </c>
      <c r="D1" s="17" t="s">
        <v>9</v>
      </c>
      <c r="E1" s="17" t="s">
        <v>10</v>
      </c>
      <c r="F1" s="17" t="s">
        <v>11</v>
      </c>
      <c r="G1" s="17" t="s">
        <v>12</v>
      </c>
    </row>
    <row r="2" spans="1:8" ht="17" x14ac:dyDescent="0.2">
      <c r="A2" s="18">
        <v>42703</v>
      </c>
      <c r="B2" s="26">
        <v>248.79</v>
      </c>
      <c r="C2" s="26">
        <v>253.8</v>
      </c>
      <c r="D2" s="26">
        <v>248.56</v>
      </c>
      <c r="E2" s="26">
        <v>251.8</v>
      </c>
      <c r="F2" s="26">
        <v>230.62</v>
      </c>
      <c r="G2" s="20">
        <v>1039700</v>
      </c>
      <c r="H2" s="25">
        <f>(F2-F7)/F7</f>
        <v>2.2342406241688057E-2</v>
      </c>
    </row>
    <row r="3" spans="1:8" ht="17" x14ac:dyDescent="0.2">
      <c r="A3" s="18">
        <v>42702</v>
      </c>
      <c r="B3" s="26">
        <v>246.87</v>
      </c>
      <c r="C3" s="26">
        <v>250.85</v>
      </c>
      <c r="D3" s="26">
        <v>245.38</v>
      </c>
      <c r="E3" s="26">
        <v>248.96</v>
      </c>
      <c r="F3" s="26">
        <v>228.02</v>
      </c>
      <c r="G3" s="20">
        <v>893900</v>
      </c>
      <c r="H3" s="25">
        <f t="shared" ref="H3:H41" si="0">(F3-F8)/F8</f>
        <v>1.4233609109509906E-2</v>
      </c>
    </row>
    <row r="4" spans="1:8" ht="17" x14ac:dyDescent="0.2">
      <c r="A4" s="18">
        <v>42699</v>
      </c>
      <c r="B4" s="26">
        <v>247.84</v>
      </c>
      <c r="C4" s="26">
        <v>249.08</v>
      </c>
      <c r="D4" s="26">
        <v>247.54</v>
      </c>
      <c r="E4" s="26">
        <v>248.58</v>
      </c>
      <c r="F4" s="26">
        <v>227.68</v>
      </c>
      <c r="G4" s="20">
        <v>524200</v>
      </c>
      <c r="H4" s="25">
        <f t="shared" si="0"/>
        <v>1.6065690824705436E-2</v>
      </c>
    </row>
    <row r="5" spans="1:8" ht="17" x14ac:dyDescent="0.2">
      <c r="A5" s="18">
        <v>42697</v>
      </c>
      <c r="B5" s="26">
        <v>248.78</v>
      </c>
      <c r="C5" s="26">
        <v>249.1</v>
      </c>
      <c r="D5" s="26">
        <v>246.31</v>
      </c>
      <c r="E5" s="26">
        <v>247.59</v>
      </c>
      <c r="F5" s="26">
        <v>226.77</v>
      </c>
      <c r="G5" s="20">
        <v>885700</v>
      </c>
      <c r="H5" s="25">
        <f>(F5-F10)/F10</f>
        <v>8.9877641824249628E-3</v>
      </c>
    </row>
    <row r="6" spans="1:8" ht="17" x14ac:dyDescent="0.2">
      <c r="A6" s="18">
        <v>42696</v>
      </c>
      <c r="B6" s="26">
        <v>247.37</v>
      </c>
      <c r="C6" s="26">
        <v>248.57</v>
      </c>
      <c r="D6" s="26">
        <v>247.13</v>
      </c>
      <c r="E6" s="26">
        <v>248.07</v>
      </c>
      <c r="F6" s="26">
        <v>227.21</v>
      </c>
      <c r="G6" s="20">
        <v>1021700</v>
      </c>
      <c r="H6" s="25">
        <f t="shared" si="0"/>
        <v>2.5150017649136149E-3</v>
      </c>
    </row>
    <row r="7" spans="1:8" ht="17" x14ac:dyDescent="0.2">
      <c r="A7" s="18">
        <v>42695</v>
      </c>
      <c r="B7" s="26">
        <v>246.17</v>
      </c>
      <c r="C7" s="26">
        <v>247.04</v>
      </c>
      <c r="D7" s="26">
        <v>245.07</v>
      </c>
      <c r="E7" s="26">
        <v>246.29</v>
      </c>
      <c r="F7" s="26">
        <v>225.58</v>
      </c>
      <c r="G7" s="20">
        <v>978800</v>
      </c>
      <c r="H7" s="25">
        <f t="shared" si="0"/>
        <v>-1.9217391304347773E-2</v>
      </c>
    </row>
    <row r="8" spans="1:8" ht="17" x14ac:dyDescent="0.2">
      <c r="A8" s="18">
        <v>42692</v>
      </c>
      <c r="B8" s="26">
        <v>244.5</v>
      </c>
      <c r="C8" s="26">
        <v>246.02</v>
      </c>
      <c r="D8" s="26">
        <v>244.01</v>
      </c>
      <c r="E8" s="26">
        <v>245.46</v>
      </c>
      <c r="F8" s="26">
        <v>224.82</v>
      </c>
      <c r="G8" s="20">
        <v>971700</v>
      </c>
      <c r="H8" s="25">
        <f t="shared" si="0"/>
        <v>-8.2491508227094477E-3</v>
      </c>
    </row>
    <row r="9" spans="1:8" ht="17" x14ac:dyDescent="0.2">
      <c r="A9" s="18">
        <v>42691</v>
      </c>
      <c r="B9" s="26">
        <v>245.79</v>
      </c>
      <c r="C9" s="26">
        <v>246.43</v>
      </c>
      <c r="D9" s="26">
        <v>243.84</v>
      </c>
      <c r="E9" s="26">
        <v>244.66</v>
      </c>
      <c r="F9" s="26">
        <v>224.08</v>
      </c>
      <c r="G9" s="20">
        <v>843900</v>
      </c>
      <c r="H9" s="25">
        <f t="shared" si="0"/>
        <v>-2.0930750389668174E-3</v>
      </c>
    </row>
    <row r="10" spans="1:8" ht="17" x14ac:dyDescent="0.2">
      <c r="A10" s="18">
        <v>42690</v>
      </c>
      <c r="B10" s="26">
        <v>247.74</v>
      </c>
      <c r="C10" s="26">
        <v>248.5</v>
      </c>
      <c r="D10" s="26">
        <v>244.45</v>
      </c>
      <c r="E10" s="26">
        <v>245.39</v>
      </c>
      <c r="F10" s="26">
        <v>224.75</v>
      </c>
      <c r="G10" s="20">
        <v>1265100</v>
      </c>
      <c r="H10" s="25">
        <f>(F10-F15)/F15</f>
        <v>1.2752343186734015E-2</v>
      </c>
    </row>
    <row r="11" spans="1:8" ht="17" x14ac:dyDescent="0.2">
      <c r="A11" s="18">
        <v>42689</v>
      </c>
      <c r="B11" s="26">
        <v>251.29</v>
      </c>
      <c r="C11" s="26">
        <v>251.88</v>
      </c>
      <c r="D11" s="26">
        <v>246.11</v>
      </c>
      <c r="E11" s="26">
        <v>247.45</v>
      </c>
      <c r="F11" s="26">
        <v>226.64</v>
      </c>
      <c r="G11" s="20">
        <v>1839000</v>
      </c>
      <c r="H11" s="25">
        <f t="shared" si="0"/>
        <v>7.6470029448085855E-2</v>
      </c>
    </row>
    <row r="12" spans="1:8" ht="17" x14ac:dyDescent="0.2">
      <c r="A12" s="18">
        <v>42688</v>
      </c>
      <c r="B12" s="26">
        <v>248.56</v>
      </c>
      <c r="C12" s="26">
        <v>253.09</v>
      </c>
      <c r="D12" s="26">
        <v>248.17</v>
      </c>
      <c r="E12" s="26">
        <v>251.12</v>
      </c>
      <c r="F12" s="26">
        <v>230</v>
      </c>
      <c r="G12" s="20">
        <v>1747400</v>
      </c>
      <c r="H12" s="25">
        <f t="shared" si="0"/>
        <v>9.1547624697451438E-2</v>
      </c>
    </row>
    <row r="13" spans="1:8" ht="17" x14ac:dyDescent="0.2">
      <c r="A13" s="29">
        <v>42685</v>
      </c>
      <c r="B13" s="26">
        <v>245.4</v>
      </c>
      <c r="C13" s="26">
        <v>248</v>
      </c>
      <c r="D13" s="26">
        <v>243.7</v>
      </c>
      <c r="E13" s="26">
        <v>247.5</v>
      </c>
      <c r="F13" s="26">
        <v>226.69</v>
      </c>
      <c r="G13" s="20">
        <v>1341400</v>
      </c>
      <c r="H13" s="25">
        <f>(F13-F18)/F18</f>
        <v>9.8889912259440618E-2</v>
      </c>
    </row>
    <row r="14" spans="1:8" ht="17" x14ac:dyDescent="0.2">
      <c r="A14" s="18">
        <v>42684</v>
      </c>
      <c r="B14" s="26">
        <v>249.1</v>
      </c>
      <c r="C14" s="26">
        <v>249.87</v>
      </c>
      <c r="D14" s="26">
        <v>242.67</v>
      </c>
      <c r="E14" s="26">
        <v>245.17</v>
      </c>
      <c r="F14" s="26">
        <v>224.55</v>
      </c>
      <c r="G14" s="20">
        <v>2190500</v>
      </c>
      <c r="H14" s="25">
        <f t="shared" si="0"/>
        <v>8.704071259137347E-2</v>
      </c>
    </row>
    <row r="15" spans="1:8" ht="17" x14ac:dyDescent="0.2">
      <c r="A15" s="18">
        <v>42683</v>
      </c>
      <c r="B15" s="26">
        <v>244.77</v>
      </c>
      <c r="C15" s="26">
        <v>249.98</v>
      </c>
      <c r="D15" s="26">
        <v>239.15</v>
      </c>
      <c r="E15" s="26">
        <v>242.3</v>
      </c>
      <c r="F15" s="26">
        <v>221.92</v>
      </c>
      <c r="G15" s="20">
        <v>2841200</v>
      </c>
      <c r="H15" s="25">
        <f>(F15-F20)/F20</f>
        <v>5.9587471352177186E-2</v>
      </c>
    </row>
    <row r="16" spans="1:8" ht="17" x14ac:dyDescent="0.2">
      <c r="A16" s="18">
        <v>42682</v>
      </c>
      <c r="B16" s="26">
        <v>230.17</v>
      </c>
      <c r="C16" s="26">
        <v>231.12</v>
      </c>
      <c r="D16" s="26">
        <v>229.08</v>
      </c>
      <c r="E16" s="26">
        <v>229.87</v>
      </c>
      <c r="F16" s="26">
        <v>210.54</v>
      </c>
      <c r="G16" s="20">
        <v>987100</v>
      </c>
      <c r="H16" s="25">
        <f t="shared" si="0"/>
        <v>6.357248697480924E-3</v>
      </c>
    </row>
    <row r="17" spans="1:8" ht="17" x14ac:dyDescent="0.2">
      <c r="A17" s="18">
        <v>42681</v>
      </c>
      <c r="B17" s="26">
        <v>227.85</v>
      </c>
      <c r="C17" s="26">
        <v>230.17</v>
      </c>
      <c r="D17" s="26">
        <v>227.48</v>
      </c>
      <c r="E17" s="26">
        <v>230.06</v>
      </c>
      <c r="F17" s="26">
        <v>210.71</v>
      </c>
      <c r="G17" s="20">
        <v>1093200</v>
      </c>
      <c r="H17" s="25">
        <f t="shared" si="0"/>
        <v>4.6247735291313E-3</v>
      </c>
    </row>
    <row r="18" spans="1:8" ht="17" x14ac:dyDescent="0.2">
      <c r="A18" s="29">
        <v>42678</v>
      </c>
      <c r="B18" s="26">
        <v>225.68</v>
      </c>
      <c r="C18" s="26">
        <v>227.14</v>
      </c>
      <c r="D18" s="26">
        <v>224.91</v>
      </c>
      <c r="E18" s="26">
        <v>225.23</v>
      </c>
      <c r="F18" s="26">
        <v>206.29</v>
      </c>
      <c r="G18" s="20">
        <v>1176100</v>
      </c>
      <c r="H18" s="25">
        <f t="shared" si="0"/>
        <v>-1.3768704881197091E-2</v>
      </c>
    </row>
    <row r="19" spans="1:8" ht="17" x14ac:dyDescent="0.2">
      <c r="A19" s="18">
        <v>42677</v>
      </c>
      <c r="B19" s="26">
        <v>229</v>
      </c>
      <c r="C19" s="26">
        <v>229.45</v>
      </c>
      <c r="D19" s="26">
        <v>224.72</v>
      </c>
      <c r="E19" s="26">
        <v>225.54</v>
      </c>
      <c r="F19" s="26">
        <v>206.57</v>
      </c>
      <c r="G19" s="20">
        <v>1711000</v>
      </c>
      <c r="H19" s="25">
        <f t="shared" si="0"/>
        <v>8.2364341085265256E-4</v>
      </c>
    </row>
    <row r="20" spans="1:8" ht="17" x14ac:dyDescent="0.2">
      <c r="A20" s="18">
        <v>42676</v>
      </c>
      <c r="B20" s="26">
        <v>228.14</v>
      </c>
      <c r="C20" s="26">
        <v>230.7</v>
      </c>
      <c r="D20" s="26">
        <v>227.47</v>
      </c>
      <c r="E20" s="26">
        <v>228.67</v>
      </c>
      <c r="F20" s="26">
        <v>209.44</v>
      </c>
      <c r="G20" s="20">
        <v>962800</v>
      </c>
      <c r="H20" s="25">
        <f t="shared" si="0"/>
        <v>2.728970172834745E-3</v>
      </c>
    </row>
    <row r="21" spans="1:8" ht="17" x14ac:dyDescent="0.2">
      <c r="A21" s="18">
        <v>42675</v>
      </c>
      <c r="B21" s="26">
        <v>229.5</v>
      </c>
      <c r="C21" s="26">
        <v>230.42</v>
      </c>
      <c r="D21" s="26">
        <v>227.34</v>
      </c>
      <c r="E21" s="26">
        <v>228.42</v>
      </c>
      <c r="F21" s="26">
        <v>209.21</v>
      </c>
      <c r="G21" s="20">
        <v>1179600</v>
      </c>
      <c r="H21" s="25">
        <f t="shared" si="0"/>
        <v>4.0483413736509745E-2</v>
      </c>
    </row>
    <row r="22" spans="1:8" ht="17" x14ac:dyDescent="0.2">
      <c r="A22" s="18">
        <v>42674</v>
      </c>
      <c r="B22" s="26">
        <v>229.1</v>
      </c>
      <c r="C22" s="26">
        <v>229.74</v>
      </c>
      <c r="D22" s="26">
        <v>228.03</v>
      </c>
      <c r="E22" s="26">
        <v>229</v>
      </c>
      <c r="F22" s="26">
        <v>209.74</v>
      </c>
      <c r="G22" s="20">
        <v>1173900</v>
      </c>
      <c r="H22" s="25">
        <f t="shared" si="0"/>
        <v>5.790376273580157E-2</v>
      </c>
    </row>
    <row r="23" spans="1:8" ht="17" x14ac:dyDescent="0.2">
      <c r="A23" s="18">
        <v>42671</v>
      </c>
      <c r="B23" s="26">
        <v>225.59</v>
      </c>
      <c r="C23" s="26">
        <v>230</v>
      </c>
      <c r="D23" s="26">
        <v>225.57</v>
      </c>
      <c r="E23" s="26">
        <v>228.38</v>
      </c>
      <c r="F23" s="26">
        <v>209.17</v>
      </c>
      <c r="G23" s="20">
        <v>1672000</v>
      </c>
      <c r="H23" s="25">
        <f t="shared" si="0"/>
        <v>5.7963684183905614E-2</v>
      </c>
    </row>
    <row r="24" spans="1:8" ht="17" x14ac:dyDescent="0.2">
      <c r="A24" s="18">
        <v>42670</v>
      </c>
      <c r="B24" s="26">
        <v>227.97</v>
      </c>
      <c r="C24" s="26">
        <v>228</v>
      </c>
      <c r="D24" s="26">
        <v>224.01</v>
      </c>
      <c r="E24" s="26">
        <v>225.35</v>
      </c>
      <c r="F24" s="26">
        <v>206.4</v>
      </c>
      <c r="G24" s="20">
        <v>1473800</v>
      </c>
      <c r="H24" s="25">
        <f t="shared" si="0"/>
        <v>3.6769138034960784E-2</v>
      </c>
    </row>
    <row r="25" spans="1:8" ht="17" x14ac:dyDescent="0.2">
      <c r="A25" s="18">
        <v>42669</v>
      </c>
      <c r="B25" s="26">
        <v>226.92</v>
      </c>
      <c r="C25" s="26">
        <v>229.45</v>
      </c>
      <c r="D25" s="26">
        <v>224</v>
      </c>
      <c r="E25" s="26">
        <v>228.05</v>
      </c>
      <c r="F25" s="26">
        <v>208.87</v>
      </c>
      <c r="G25" s="20">
        <v>2458700</v>
      </c>
      <c r="H25" s="25">
        <f t="shared" si="0"/>
        <v>4.5343075922126032E-2</v>
      </c>
    </row>
    <row r="26" spans="1:8" ht="17" x14ac:dyDescent="0.2">
      <c r="A26" s="18">
        <v>42668</v>
      </c>
      <c r="B26" s="26">
        <v>216.89</v>
      </c>
      <c r="C26" s="26">
        <v>220.03</v>
      </c>
      <c r="D26" s="26">
        <v>216.5</v>
      </c>
      <c r="E26" s="26">
        <v>219.53</v>
      </c>
      <c r="F26" s="26">
        <v>201.07</v>
      </c>
      <c r="G26" s="20">
        <v>1572200</v>
      </c>
      <c r="H26" s="25">
        <f t="shared" si="0"/>
        <v>3.9802975272393694E-4</v>
      </c>
    </row>
    <row r="27" spans="1:8" ht="17" x14ac:dyDescent="0.2">
      <c r="A27" s="18">
        <v>42667</v>
      </c>
      <c r="B27" s="26">
        <v>217.18</v>
      </c>
      <c r="C27" s="26">
        <v>217.95</v>
      </c>
      <c r="D27" s="26">
        <v>216.34</v>
      </c>
      <c r="E27" s="26">
        <v>216.46</v>
      </c>
      <c r="F27" s="26">
        <v>198.26</v>
      </c>
      <c r="G27" s="20">
        <v>603100</v>
      </c>
      <c r="H27" s="25">
        <f t="shared" si="0"/>
        <v>-1.2206666334512565E-2</v>
      </c>
    </row>
    <row r="28" spans="1:8" ht="17" x14ac:dyDescent="0.2">
      <c r="A28" s="18">
        <v>42664</v>
      </c>
      <c r="B28" s="26">
        <v>215.93</v>
      </c>
      <c r="C28" s="26">
        <v>216.34</v>
      </c>
      <c r="D28" s="26">
        <v>214.59</v>
      </c>
      <c r="E28" s="26">
        <v>215.86</v>
      </c>
      <c r="F28" s="26">
        <v>197.71</v>
      </c>
      <c r="G28" s="20">
        <v>729500</v>
      </c>
      <c r="H28" s="25">
        <f t="shared" si="0"/>
        <v>-1.3964390803451115E-2</v>
      </c>
    </row>
    <row r="29" spans="1:8" ht="17" x14ac:dyDescent="0.2">
      <c r="A29" s="18">
        <v>42663</v>
      </c>
      <c r="B29" s="26">
        <v>218.26</v>
      </c>
      <c r="C29" s="26">
        <v>218.88</v>
      </c>
      <c r="D29" s="26">
        <v>216.39</v>
      </c>
      <c r="E29" s="26">
        <v>217.36</v>
      </c>
      <c r="F29" s="26">
        <v>199.08</v>
      </c>
      <c r="G29" s="20">
        <v>627900</v>
      </c>
      <c r="H29" s="25">
        <f t="shared" si="0"/>
        <v>-4.6497675116243106E-3</v>
      </c>
    </row>
    <row r="30" spans="1:8" ht="17" x14ac:dyDescent="0.2">
      <c r="A30" s="18">
        <v>42662</v>
      </c>
      <c r="B30" s="26">
        <v>219.33</v>
      </c>
      <c r="C30" s="26">
        <v>219.49</v>
      </c>
      <c r="D30" s="26">
        <v>217.43</v>
      </c>
      <c r="E30" s="26">
        <v>218.16</v>
      </c>
      <c r="F30" s="26">
        <v>199.81</v>
      </c>
      <c r="G30" s="20">
        <v>729000</v>
      </c>
      <c r="H30" s="25">
        <f t="shared" si="0"/>
        <v>6.0419918433109541E-3</v>
      </c>
    </row>
    <row r="31" spans="1:8" ht="17" x14ac:dyDescent="0.2">
      <c r="A31" s="18">
        <v>42661</v>
      </c>
      <c r="B31" s="26">
        <v>220.31</v>
      </c>
      <c r="C31" s="26">
        <v>220.41</v>
      </c>
      <c r="D31" s="26">
        <v>218.79</v>
      </c>
      <c r="E31" s="26">
        <v>219.44</v>
      </c>
      <c r="F31" s="26">
        <v>200.99</v>
      </c>
      <c r="G31" s="20">
        <v>491400</v>
      </c>
      <c r="H31" s="25">
        <f t="shared" si="0"/>
        <v>1.9632711038961061E-2</v>
      </c>
    </row>
    <row r="32" spans="1:8" ht="17" x14ac:dyDescent="0.2">
      <c r="A32" s="18">
        <v>42660</v>
      </c>
      <c r="B32" s="26">
        <v>218.85</v>
      </c>
      <c r="C32" s="26">
        <v>220.37</v>
      </c>
      <c r="D32" s="26">
        <v>218.85</v>
      </c>
      <c r="E32" s="26">
        <v>219.14</v>
      </c>
      <c r="F32" s="26">
        <v>200.71</v>
      </c>
      <c r="G32" s="20">
        <v>678300</v>
      </c>
      <c r="H32" s="25">
        <f t="shared" si="0"/>
        <v>1.1643145161290334E-2</v>
      </c>
    </row>
    <row r="33" spans="1:8" ht="17" x14ac:dyDescent="0.2">
      <c r="A33" s="18">
        <v>42657</v>
      </c>
      <c r="B33" s="26">
        <v>219.27</v>
      </c>
      <c r="C33" s="26">
        <v>219.75</v>
      </c>
      <c r="D33" s="26">
        <v>217.6</v>
      </c>
      <c r="E33" s="26">
        <v>218.92</v>
      </c>
      <c r="F33" s="26">
        <v>200.51</v>
      </c>
      <c r="G33" s="20">
        <v>923400</v>
      </c>
      <c r="H33" s="25">
        <f t="shared" si="0"/>
        <v>1.6218133900967963E-2</v>
      </c>
    </row>
    <row r="34" spans="1:8" ht="17" x14ac:dyDescent="0.2">
      <c r="A34" s="18">
        <v>42656</v>
      </c>
      <c r="B34" s="26">
        <v>215.83</v>
      </c>
      <c r="C34" s="26">
        <v>218.91</v>
      </c>
      <c r="D34" s="26">
        <v>215.08</v>
      </c>
      <c r="E34" s="26">
        <v>218.37</v>
      </c>
      <c r="F34" s="26">
        <v>200.01</v>
      </c>
      <c r="G34" s="20">
        <v>919800</v>
      </c>
      <c r="H34" s="25">
        <f t="shared" si="0"/>
        <v>1.9418960244648332E-2</v>
      </c>
    </row>
    <row r="35" spans="1:8" ht="17" x14ac:dyDescent="0.2">
      <c r="A35" s="18">
        <v>42655</v>
      </c>
      <c r="B35" s="26">
        <v>215.02</v>
      </c>
      <c r="C35" s="26">
        <v>217.9</v>
      </c>
      <c r="D35" s="26">
        <v>214.95</v>
      </c>
      <c r="E35" s="26">
        <v>216.85</v>
      </c>
      <c r="F35" s="26">
        <v>198.61</v>
      </c>
      <c r="G35" s="20">
        <v>933000</v>
      </c>
      <c r="H35" s="25">
        <f t="shared" si="0"/>
        <v>2.0553928369559632E-2</v>
      </c>
    </row>
    <row r="36" spans="1:8" ht="17" x14ac:dyDescent="0.2">
      <c r="A36" s="18">
        <v>42654</v>
      </c>
      <c r="B36" s="26">
        <v>216.22</v>
      </c>
      <c r="C36" s="26">
        <v>216.46</v>
      </c>
      <c r="D36" s="26">
        <v>214.69</v>
      </c>
      <c r="E36" s="26">
        <v>215.22</v>
      </c>
      <c r="F36" s="26">
        <v>197.12</v>
      </c>
      <c r="G36" s="20">
        <v>682500</v>
      </c>
      <c r="H36" s="25">
        <f t="shared" si="0"/>
        <v>1.1234802236700342E-2</v>
      </c>
    </row>
    <row r="37" spans="1:8" ht="17" x14ac:dyDescent="0.2">
      <c r="A37" s="18">
        <v>42653</v>
      </c>
      <c r="B37" s="26">
        <v>215.86</v>
      </c>
      <c r="C37" s="26">
        <v>216.87</v>
      </c>
      <c r="D37" s="26">
        <v>215.59</v>
      </c>
      <c r="E37" s="26">
        <v>216.62</v>
      </c>
      <c r="F37" s="26">
        <v>198.4</v>
      </c>
      <c r="G37" s="20">
        <v>704300</v>
      </c>
      <c r="H37" s="25">
        <f t="shared" si="0"/>
        <v>7.0554794172885378E-3</v>
      </c>
    </row>
    <row r="38" spans="1:8" ht="17" x14ac:dyDescent="0.2">
      <c r="A38" s="18">
        <v>42650</v>
      </c>
      <c r="B38" s="26">
        <v>213.64</v>
      </c>
      <c r="C38" s="26">
        <v>215.89</v>
      </c>
      <c r="D38" s="26">
        <v>212.37</v>
      </c>
      <c r="E38" s="26">
        <v>215.43</v>
      </c>
      <c r="F38" s="26">
        <v>197.31</v>
      </c>
      <c r="G38" s="20">
        <v>1058700</v>
      </c>
      <c r="H38" s="25" t="e">
        <f t="shared" si="0"/>
        <v>#DIV/0!</v>
      </c>
    </row>
    <row r="39" spans="1:8" ht="17" x14ac:dyDescent="0.2">
      <c r="A39" s="18">
        <v>42649</v>
      </c>
      <c r="B39" s="26">
        <v>212.88</v>
      </c>
      <c r="C39" s="26">
        <v>215.26</v>
      </c>
      <c r="D39" s="26">
        <v>212.02</v>
      </c>
      <c r="E39" s="26">
        <v>214.21</v>
      </c>
      <c r="F39" s="26">
        <v>196.2</v>
      </c>
      <c r="G39" s="20">
        <v>921400</v>
      </c>
      <c r="H39" s="25" t="e">
        <f t="shared" si="0"/>
        <v>#DIV/0!</v>
      </c>
    </row>
    <row r="40" spans="1:8" ht="17" x14ac:dyDescent="0.2">
      <c r="A40" s="18">
        <v>42648</v>
      </c>
      <c r="B40" s="26">
        <v>214.62</v>
      </c>
      <c r="C40" s="26">
        <v>214.62</v>
      </c>
      <c r="D40" s="26">
        <v>212.23</v>
      </c>
      <c r="E40" s="26">
        <v>212.48</v>
      </c>
      <c r="F40" s="26">
        <v>194.61</v>
      </c>
      <c r="G40" s="20">
        <v>566000</v>
      </c>
      <c r="H40" s="25" t="e">
        <f t="shared" si="0"/>
        <v>#DIV/0!</v>
      </c>
    </row>
    <row r="41" spans="1:8" ht="17" x14ac:dyDescent="0.2">
      <c r="A41" s="18">
        <v>42647</v>
      </c>
      <c r="B41" s="26">
        <v>215.44</v>
      </c>
      <c r="C41" s="26">
        <v>215.6</v>
      </c>
      <c r="D41" s="26">
        <v>212.19</v>
      </c>
      <c r="E41" s="26">
        <v>212.83</v>
      </c>
      <c r="F41" s="26">
        <v>194.93</v>
      </c>
      <c r="G41" s="20">
        <v>659200</v>
      </c>
      <c r="H41" s="25" t="e">
        <f t="shared" si="0"/>
        <v>#DIV/0!</v>
      </c>
    </row>
    <row r="42" spans="1:8" ht="17" x14ac:dyDescent="0.2">
      <c r="A42" s="18">
        <v>42646</v>
      </c>
      <c r="B42" s="26">
        <v>213</v>
      </c>
      <c r="C42" s="26">
        <v>215.36</v>
      </c>
      <c r="D42" s="26">
        <v>212.87</v>
      </c>
      <c r="E42" s="26">
        <v>215.1</v>
      </c>
      <c r="F42" s="26">
        <v>197.01</v>
      </c>
      <c r="G42" s="20">
        <v>719700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0200-3FFA-724E-943E-9B17804209E0}">
  <dimension ref="A1:H16"/>
  <sheetViews>
    <sheetView topLeftCell="D5" workbookViewId="0">
      <selection activeCell="E26" sqref="E26"/>
    </sheetView>
  </sheetViews>
  <sheetFormatPr baseColWidth="10" defaultRowHeight="16" x14ac:dyDescent="0.2"/>
  <cols>
    <col min="1" max="1" width="11.33203125" bestFit="1" customWidth="1"/>
    <col min="2" max="2" width="9.1640625" bestFit="1" customWidth="1"/>
    <col min="3" max="3" width="8.33203125" bestFit="1" customWidth="1"/>
    <col min="5" max="5" width="20.6640625" bestFit="1" customWidth="1"/>
  </cols>
  <sheetData>
    <row r="1" spans="1:8" s="27" customFormat="1" ht="20" thickBot="1" x14ac:dyDescent="0.3">
      <c r="B1" s="41" t="s">
        <v>18</v>
      </c>
      <c r="C1" s="31" t="s">
        <v>19</v>
      </c>
      <c r="D1" s="32" t="s">
        <v>20</v>
      </c>
      <c r="E1" s="33" t="s">
        <v>21</v>
      </c>
      <c r="F1" s="31" t="s">
        <v>19</v>
      </c>
      <c r="G1" s="32" t="s">
        <v>20</v>
      </c>
      <c r="H1" s="33" t="s">
        <v>21</v>
      </c>
    </row>
    <row r="2" spans="1:8" s="27" customFormat="1" ht="18" thickTop="1" x14ac:dyDescent="0.2">
      <c r="A2" s="30">
        <v>42691</v>
      </c>
      <c r="B2" s="42">
        <v>9.0612139443039252E-3</v>
      </c>
      <c r="C2" s="35">
        <v>-1.5993573358650388E-2</v>
      </c>
      <c r="D2" s="36">
        <v>-9.6989966555183667E-3</v>
      </c>
      <c r="E2" s="37">
        <v>-2.0930750389668174E-3</v>
      </c>
      <c r="F2" s="34">
        <f>C2-$B2</f>
        <v>-2.5054787302954313E-2</v>
      </c>
      <c r="G2" s="34">
        <f t="shared" ref="G2:H16" si="0">D2-$B2</f>
        <v>-1.8760210599822292E-2</v>
      </c>
      <c r="H2" s="34">
        <f t="shared" si="0"/>
        <v>-1.1154288983270743E-2</v>
      </c>
    </row>
    <row r="3" spans="1:8" s="27" customFormat="1" ht="17" x14ac:dyDescent="0.2">
      <c r="A3" s="30">
        <v>42690</v>
      </c>
      <c r="B3" s="42">
        <v>6.323789096086386E-3</v>
      </c>
      <c r="C3" s="35">
        <v>9.2922985429675885E-3</v>
      </c>
      <c r="D3" s="36">
        <v>2.6811970247361996E-2</v>
      </c>
      <c r="E3" s="37">
        <v>1.2752343186734015E-2</v>
      </c>
      <c r="F3" s="34">
        <f t="shared" ref="F3:F16" si="1">C3-$B3</f>
        <v>2.9685094468812024E-3</v>
      </c>
      <c r="G3" s="34">
        <f t="shared" si="0"/>
        <v>2.0488181151275611E-2</v>
      </c>
      <c r="H3" s="34">
        <f t="shared" si="0"/>
        <v>6.4285540906476287E-3</v>
      </c>
    </row>
    <row r="4" spans="1:8" s="27" customFormat="1" ht="17" x14ac:dyDescent="0.2">
      <c r="A4" s="30">
        <v>42689</v>
      </c>
      <c r="B4" s="42">
        <v>1.9083362934435084E-2</v>
      </c>
      <c r="C4" s="35">
        <v>4.1565533980582443E-2</v>
      </c>
      <c r="D4" s="36">
        <v>4.1739740441950113E-2</v>
      </c>
      <c r="E4" s="37">
        <v>7.6470029448085855E-2</v>
      </c>
      <c r="F4" s="34">
        <f t="shared" si="1"/>
        <v>2.2482171046147359E-2</v>
      </c>
      <c r="G4" s="34">
        <f t="shared" si="0"/>
        <v>2.2656377507515028E-2</v>
      </c>
      <c r="H4" s="34">
        <f t="shared" si="0"/>
        <v>5.7386666513650771E-2</v>
      </c>
    </row>
    <row r="5" spans="1:8" s="27" customFormat="1" ht="17" x14ac:dyDescent="0.2">
      <c r="A5" s="30">
        <v>42688</v>
      </c>
      <c r="B5" s="42">
        <v>1.533178201471243E-2</v>
      </c>
      <c r="C5" s="35">
        <v>5.6686930091185472E-2</v>
      </c>
      <c r="D5" s="36">
        <v>4.6798029556650182E-2</v>
      </c>
      <c r="E5" s="37">
        <v>9.1547624697451438E-2</v>
      </c>
      <c r="F5" s="34">
        <f t="shared" si="1"/>
        <v>4.1355148076473044E-2</v>
      </c>
      <c r="G5" s="34">
        <f t="shared" si="0"/>
        <v>3.1466247541937754E-2</v>
      </c>
      <c r="H5" s="34">
        <f t="shared" si="0"/>
        <v>7.621584268273901E-2</v>
      </c>
    </row>
    <row r="6" spans="1:8" s="27" customFormat="1" ht="17" x14ac:dyDescent="0.2">
      <c r="A6" s="30">
        <v>42685</v>
      </c>
      <c r="B6" s="42">
        <v>3.8015902703843307E-2</v>
      </c>
      <c r="C6" s="35">
        <v>7.2513435625827585E-2</v>
      </c>
      <c r="D6" s="36">
        <v>7.4431919842547795E-2</v>
      </c>
      <c r="E6" s="37">
        <v>9.8889912259440618E-2</v>
      </c>
      <c r="F6" s="34">
        <f t="shared" si="1"/>
        <v>3.4497532921984278E-2</v>
      </c>
      <c r="G6" s="34">
        <f t="shared" si="0"/>
        <v>3.6416017138704487E-2</v>
      </c>
      <c r="H6" s="34">
        <f t="shared" si="0"/>
        <v>6.0874009555597311E-2</v>
      </c>
    </row>
    <row r="7" spans="1:8" s="27" customFormat="1" ht="17" x14ac:dyDescent="0.2">
      <c r="A7" s="30">
        <v>42684</v>
      </c>
      <c r="B7" s="42">
        <v>3.7737113747570293E-2</v>
      </c>
      <c r="C7" s="35">
        <v>6.2873554296359491E-2</v>
      </c>
      <c r="D7" s="36">
        <v>7.2838177251524847E-2</v>
      </c>
      <c r="E7" s="37">
        <v>8.704071259137347E-2</v>
      </c>
      <c r="F7" s="34">
        <f t="shared" si="1"/>
        <v>2.5136440548789198E-2</v>
      </c>
      <c r="G7" s="34">
        <f t="shared" si="0"/>
        <v>3.5101063503954553E-2</v>
      </c>
      <c r="H7" s="34">
        <f t="shared" si="0"/>
        <v>4.9303598843803177E-2</v>
      </c>
    </row>
    <row r="8" spans="1:8" s="27" customFormat="1" ht="17" x14ac:dyDescent="0.2">
      <c r="A8" s="30">
        <v>42683</v>
      </c>
      <c r="B8" s="42">
        <v>3.1135304155505E-2</v>
      </c>
      <c r="C8" s="35">
        <v>3.8764478764478846E-2</v>
      </c>
      <c r="D8" s="36">
        <v>3.2137118371719411E-2</v>
      </c>
      <c r="E8" s="37">
        <v>5.9587471352177186E-2</v>
      </c>
      <c r="F8" s="34">
        <f t="shared" si="1"/>
        <v>7.629174608973846E-3</v>
      </c>
      <c r="G8" s="34">
        <f t="shared" si="0"/>
        <v>1.0018142162144111E-3</v>
      </c>
      <c r="H8" s="34">
        <f t="shared" si="0"/>
        <v>2.8452167196672186E-2</v>
      </c>
    </row>
    <row r="9" spans="1:8" s="27" customFormat="1" ht="17" x14ac:dyDescent="0.2">
      <c r="A9" s="30">
        <v>42682</v>
      </c>
      <c r="B9" s="42">
        <v>1.3183566003068659E-2</v>
      </c>
      <c r="C9" s="35">
        <v>6.1817904296726112E-3</v>
      </c>
      <c r="D9" s="36">
        <v>1.332859427759019E-2</v>
      </c>
      <c r="E9" s="37">
        <v>6.357248697480924E-3</v>
      </c>
      <c r="F9" s="34">
        <f t="shared" si="1"/>
        <v>-7.0017755733960477E-3</v>
      </c>
      <c r="G9" s="34">
        <f t="shared" si="0"/>
        <v>1.4502827452153068E-4</v>
      </c>
      <c r="H9" s="34">
        <f t="shared" si="0"/>
        <v>-6.826317305587735E-3</v>
      </c>
    </row>
    <row r="10" spans="1:8" s="27" customFormat="1" ht="17" x14ac:dyDescent="0.2">
      <c r="A10" s="30">
        <v>42681</v>
      </c>
      <c r="B10" s="42">
        <v>2.5256919784586648E-3</v>
      </c>
      <c r="C10" s="35">
        <v>4.1968714231208158E-3</v>
      </c>
      <c r="D10" s="36">
        <v>8.3377683164805039E-3</v>
      </c>
      <c r="E10" s="37">
        <v>4.6247735291313E-3</v>
      </c>
      <c r="F10" s="34">
        <f t="shared" si="1"/>
        <v>1.6711794446621509E-3</v>
      </c>
      <c r="G10" s="34">
        <f t="shared" si="0"/>
        <v>5.812076338021839E-3</v>
      </c>
      <c r="H10" s="34">
        <f t="shared" si="0"/>
        <v>2.0990815506726351E-3</v>
      </c>
    </row>
    <row r="11" spans="1:8" s="27" customFormat="1" ht="17" x14ac:dyDescent="0.2">
      <c r="A11" s="30">
        <v>42678</v>
      </c>
      <c r="B11" s="42">
        <v>-1.9389487445977033E-2</v>
      </c>
      <c r="C11" s="35">
        <v>-2.42438060495518E-2</v>
      </c>
      <c r="D11" s="36">
        <v>-4.9848673669218649E-3</v>
      </c>
      <c r="E11" s="37">
        <v>-1.3768704881197091E-2</v>
      </c>
      <c r="F11" s="34">
        <f t="shared" si="1"/>
        <v>-4.8543186035747664E-3</v>
      </c>
      <c r="G11" s="34">
        <f t="shared" si="0"/>
        <v>1.4404620079055169E-2</v>
      </c>
      <c r="H11" s="34">
        <f t="shared" si="0"/>
        <v>5.6207825647799428E-3</v>
      </c>
    </row>
    <row r="12" spans="1:8" s="27" customFormat="1" ht="17" x14ac:dyDescent="0.2">
      <c r="A12" s="30">
        <v>42677</v>
      </c>
      <c r="B12" s="42">
        <v>-2.080598582305072E-2</v>
      </c>
      <c r="C12" s="35">
        <v>-2.2978917033217056E-2</v>
      </c>
      <c r="D12" s="36">
        <v>9.7826086956521573E-3</v>
      </c>
      <c r="E12" s="37">
        <v>8.2364341085265256E-4</v>
      </c>
      <c r="F12" s="34">
        <f t="shared" si="1"/>
        <v>-2.1729312101663352E-3</v>
      </c>
      <c r="G12" s="34">
        <f t="shared" si="0"/>
        <v>3.0588594518702876E-2</v>
      </c>
      <c r="H12" s="34">
        <f t="shared" si="0"/>
        <v>2.1629629233903373E-2</v>
      </c>
    </row>
    <row r="13" spans="1:8" s="27" customFormat="1" ht="17" x14ac:dyDescent="0.2">
      <c r="A13" s="30">
        <v>42676</v>
      </c>
      <c r="B13" s="42">
        <v>-1.9393015896757446E-2</v>
      </c>
      <c r="C13" s="35">
        <v>-3.2932566649242004E-2</v>
      </c>
      <c r="D13" s="36">
        <v>5.2045944005742846E-3</v>
      </c>
      <c r="E13" s="37">
        <v>2.728970172834745E-3</v>
      </c>
      <c r="F13" s="34">
        <f t="shared" si="1"/>
        <v>-1.3539550752484558E-2</v>
      </c>
      <c r="G13" s="34">
        <f t="shared" si="0"/>
        <v>2.4597610297331731E-2</v>
      </c>
      <c r="H13" s="34">
        <f t="shared" si="0"/>
        <v>2.2121986069592189E-2</v>
      </c>
    </row>
    <row r="14" spans="1:8" s="27" customFormat="1" ht="17" x14ac:dyDescent="0.2">
      <c r="A14" s="30">
        <v>42675</v>
      </c>
      <c r="B14" s="42">
        <v>-1.4669926650366774E-2</v>
      </c>
      <c r="C14" s="35">
        <v>2.4392150730982758E-2</v>
      </c>
      <c r="D14" s="36">
        <v>6.4389196923628428E-3</v>
      </c>
      <c r="E14" s="37">
        <v>4.0483413736509745E-2</v>
      </c>
      <c r="F14" s="34">
        <f t="shared" si="1"/>
        <v>3.9062077381349536E-2</v>
      </c>
      <c r="G14" s="34">
        <f t="shared" si="0"/>
        <v>2.1108846342729616E-2</v>
      </c>
      <c r="H14" s="34">
        <f t="shared" si="0"/>
        <v>5.5153340386876519E-2</v>
      </c>
    </row>
    <row r="15" spans="1:8" s="27" customFormat="1" ht="17" x14ac:dyDescent="0.2">
      <c r="A15" s="30">
        <v>42674</v>
      </c>
      <c r="B15" s="42">
        <v>-1.1704387518418763E-2</v>
      </c>
      <c r="C15" s="35">
        <v>3.6296061995888168E-2</v>
      </c>
      <c r="D15" s="36">
        <v>2.6963016942976807E-2</v>
      </c>
      <c r="E15" s="37">
        <v>5.790376273580157E-2</v>
      </c>
      <c r="F15" s="34">
        <f t="shared" si="1"/>
        <v>4.8000449514306931E-2</v>
      </c>
      <c r="G15" s="34">
        <f t="shared" si="0"/>
        <v>3.866740446139557E-2</v>
      </c>
      <c r="H15" s="34">
        <f t="shared" si="0"/>
        <v>6.9608150254220333E-2</v>
      </c>
    </row>
    <row r="16" spans="1:8" s="27" customFormat="1" ht="17" x14ac:dyDescent="0.2">
      <c r="A16" s="30">
        <v>42671</v>
      </c>
      <c r="B16" s="43">
        <v>-6.8887892544228363E-3</v>
      </c>
      <c r="C16" s="38">
        <v>5.4411411170766935E-2</v>
      </c>
      <c r="D16" s="39">
        <v>3.1967664890685324E-2</v>
      </c>
      <c r="E16" s="40">
        <v>5.7963684183905614E-2</v>
      </c>
      <c r="F16" s="34">
        <f t="shared" si="1"/>
        <v>6.1300200425189771E-2</v>
      </c>
      <c r="G16" s="34">
        <f t="shared" si="0"/>
        <v>3.885645414510816E-2</v>
      </c>
      <c r="H16" s="34">
        <f t="shared" si="0"/>
        <v>6.4852473438328451E-2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Procurement Spending</vt:lpstr>
      <vt:lpstr>S&amp;P500</vt:lpstr>
      <vt:lpstr>Boeing</vt:lpstr>
      <vt:lpstr>Raytheon</vt:lpstr>
      <vt:lpstr>Northrop Grumman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briganti</dc:creator>
  <cp:lastModifiedBy>edoardo briganti</cp:lastModifiedBy>
  <dcterms:created xsi:type="dcterms:W3CDTF">2022-04-28T19:05:07Z</dcterms:created>
  <dcterms:modified xsi:type="dcterms:W3CDTF">2022-04-30T17:47:35Z</dcterms:modified>
</cp:coreProperties>
</file>