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cchiedoardo/Desktop/analisi macroeconomica uk/"/>
    </mc:Choice>
  </mc:AlternateContent>
  <xr:revisionPtr revIDLastSave="0" documentId="13_ncr:1_{3D7D9028-79CA-5941-89D1-03CB4487B561}" xr6:coauthVersionLast="47" xr6:coauthVersionMax="47" xr10:uidLastSave="{00000000-0000-0000-0000-000000000000}"/>
  <bookViews>
    <workbookView xWindow="-2560" yWindow="5980" windowWidth="28800" windowHeight="16280" activeTab="4" xr2:uid="{B44D66F0-CBF9-D645-B156-66D2515CE572}"/>
  </bookViews>
  <sheets>
    <sheet name="ALL DATA" sheetId="1" r:id="rId1"/>
    <sheet name="ITALY" sheetId="2" r:id="rId2"/>
    <sheet name="SPAIN" sheetId="3" r:id="rId3"/>
    <sheet name="FRANCE" sheetId="4" r:id="rId4"/>
    <sheet name="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5" l="1"/>
  <c r="D50" i="5"/>
  <c r="E50" i="5"/>
  <c r="F50" i="5"/>
  <c r="G50" i="5"/>
  <c r="H50" i="5"/>
  <c r="I50" i="5"/>
  <c r="J50" i="5"/>
  <c r="K50" i="5"/>
  <c r="C50" i="5"/>
  <c r="D33" i="5"/>
  <c r="E33" i="5"/>
  <c r="F33" i="5"/>
  <c r="G33" i="5"/>
  <c r="H33" i="5"/>
  <c r="I33" i="5"/>
  <c r="J33" i="5"/>
  <c r="K33" i="5"/>
  <c r="C33" i="5"/>
  <c r="D16" i="5"/>
  <c r="E16" i="5"/>
  <c r="F16" i="5"/>
  <c r="G16" i="5"/>
  <c r="H16" i="5"/>
  <c r="I16" i="5"/>
  <c r="J16" i="5"/>
  <c r="K16" i="5"/>
  <c r="C16" i="5"/>
  <c r="C55" i="5"/>
  <c r="D55" i="5"/>
  <c r="E55" i="5"/>
  <c r="F55" i="5"/>
  <c r="G55" i="5"/>
  <c r="H55" i="5"/>
  <c r="I55" i="5"/>
  <c r="J55" i="5"/>
  <c r="K55" i="5"/>
  <c r="B55" i="5"/>
  <c r="K54" i="5"/>
  <c r="C54" i="5"/>
  <c r="D54" i="5"/>
  <c r="E54" i="5"/>
  <c r="F54" i="5"/>
  <c r="G54" i="5"/>
  <c r="H54" i="5"/>
  <c r="I54" i="5"/>
  <c r="J54" i="5"/>
  <c r="B54" i="5"/>
  <c r="D53" i="5"/>
  <c r="E53" i="5"/>
  <c r="F53" i="5"/>
  <c r="G53" i="5"/>
  <c r="H53" i="5"/>
  <c r="I53" i="5"/>
  <c r="J53" i="5"/>
  <c r="K53" i="5"/>
  <c r="C53" i="5"/>
  <c r="B53" i="5"/>
  <c r="E49" i="5"/>
  <c r="D49" i="5"/>
  <c r="K48" i="5"/>
  <c r="J48" i="5"/>
  <c r="I48" i="5"/>
  <c r="H48" i="5"/>
  <c r="G48" i="5"/>
  <c r="F48" i="5"/>
  <c r="E48" i="5"/>
  <c r="D48" i="5"/>
  <c r="C48" i="5"/>
  <c r="K37" i="5"/>
  <c r="K49" i="5" s="1"/>
  <c r="J37" i="5"/>
  <c r="J49" i="5" s="1"/>
  <c r="I37" i="5"/>
  <c r="I49" i="5" s="1"/>
  <c r="H37" i="5"/>
  <c r="H49" i="5" s="1"/>
  <c r="G37" i="5"/>
  <c r="G49" i="5" s="1"/>
  <c r="F37" i="5"/>
  <c r="F49" i="5" s="1"/>
  <c r="E37" i="5"/>
  <c r="D37" i="5"/>
  <c r="C37" i="5"/>
  <c r="C49" i="5" s="1"/>
  <c r="E32" i="5"/>
  <c r="D32" i="5"/>
  <c r="K31" i="5"/>
  <c r="J31" i="5"/>
  <c r="I31" i="5"/>
  <c r="H31" i="5"/>
  <c r="G31" i="5"/>
  <c r="F31" i="5"/>
  <c r="E31" i="5"/>
  <c r="D31" i="5"/>
  <c r="C31" i="5"/>
  <c r="K20" i="5"/>
  <c r="K32" i="5" s="1"/>
  <c r="J20" i="5"/>
  <c r="J32" i="5" s="1"/>
  <c r="I20" i="5"/>
  <c r="I32" i="5" s="1"/>
  <c r="H20" i="5"/>
  <c r="H32" i="5" s="1"/>
  <c r="G20" i="5"/>
  <c r="G32" i="5" s="1"/>
  <c r="F20" i="5"/>
  <c r="F32" i="5" s="1"/>
  <c r="E20" i="5"/>
  <c r="D20" i="5"/>
  <c r="C20" i="5"/>
  <c r="C32" i="5" s="1"/>
  <c r="B20" i="5"/>
  <c r="K14" i="5"/>
  <c r="J14" i="5"/>
  <c r="I14" i="5"/>
  <c r="H14" i="5"/>
  <c r="G14" i="5"/>
  <c r="F14" i="5"/>
  <c r="E14" i="5"/>
  <c r="D14" i="5"/>
  <c r="C14" i="5"/>
  <c r="K3" i="5"/>
  <c r="K15" i="5" s="1"/>
  <c r="J3" i="5"/>
  <c r="J15" i="5" s="1"/>
  <c r="I3" i="5"/>
  <c r="I15" i="5" s="1"/>
  <c r="H3" i="5"/>
  <c r="H15" i="5" s="1"/>
  <c r="G3" i="5"/>
  <c r="G15" i="5" s="1"/>
  <c r="F3" i="5"/>
  <c r="F15" i="5" s="1"/>
  <c r="E3" i="5"/>
  <c r="E15" i="5" s="1"/>
  <c r="D3" i="5"/>
  <c r="D15" i="5" s="1"/>
  <c r="C3" i="5"/>
  <c r="C15" i="5" s="1"/>
  <c r="B3" i="5"/>
  <c r="C14" i="4"/>
  <c r="C14" i="3"/>
  <c r="C15" i="3"/>
  <c r="C15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K3" i="4"/>
  <c r="J3" i="4"/>
  <c r="I3" i="4"/>
  <c r="H3" i="4"/>
  <c r="G3" i="4"/>
  <c r="F3" i="4"/>
  <c r="E3" i="4"/>
  <c r="D3" i="4"/>
  <c r="C3" i="4"/>
  <c r="B3" i="4"/>
  <c r="K3" i="3"/>
  <c r="J3" i="3"/>
  <c r="I3" i="3"/>
  <c r="H3" i="3"/>
  <c r="G3" i="3"/>
  <c r="F3" i="3"/>
  <c r="E3" i="3"/>
  <c r="D3" i="3"/>
  <c r="C3" i="3"/>
  <c r="B3" i="3"/>
  <c r="D14" i="2"/>
  <c r="E14" i="2"/>
  <c r="F14" i="2"/>
  <c r="G14" i="2"/>
  <c r="H14" i="2"/>
  <c r="I14" i="2"/>
  <c r="J14" i="2"/>
  <c r="K14" i="2"/>
  <c r="C14" i="2"/>
  <c r="C3" i="2"/>
  <c r="C15" i="2" s="1"/>
  <c r="D3" i="2"/>
  <c r="E3" i="2"/>
  <c r="E15" i="2" s="1"/>
  <c r="F3" i="2"/>
  <c r="F15" i="2" s="1"/>
  <c r="G3" i="2"/>
  <c r="G15" i="2" s="1"/>
  <c r="H3" i="2"/>
  <c r="H15" i="2" s="1"/>
  <c r="I3" i="2"/>
  <c r="J3" i="2"/>
  <c r="J15" i="2" s="1"/>
  <c r="K3" i="2"/>
  <c r="K15" i="2" s="1"/>
  <c r="B3" i="2"/>
  <c r="I15" i="2" l="1"/>
  <c r="D15" i="2"/>
</calcChain>
</file>

<file path=xl/sharedStrings.xml><?xml version="1.0" encoding="utf-8"?>
<sst xmlns="http://schemas.openxmlformats.org/spreadsheetml/2006/main" count="295" uniqueCount="70">
  <si>
    <t>TIME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</si>
  <si>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</si>
  <si>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</si>
  <si>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</si>
  <si>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</si>
  <si>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</si>
  <si>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</si>
  <si>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</si>
  <si>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</si>
  <si>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</si>
  <si>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2013</t>
  </si>
  <si>
    <t>:</t>
  </si>
  <si>
    <t>2012</t>
  </si>
  <si>
    <t>deficit Spain</t>
  </si>
  <si>
    <t>dficit France</t>
  </si>
  <si>
    <t>deficit Italy</t>
  </si>
  <si>
    <t xml:space="preserve"> </t>
  </si>
  <si>
    <t>nominal GDP Spain</t>
  </si>
  <si>
    <t>nominal GDP France</t>
  </si>
  <si>
    <t>Deflator Spain</t>
  </si>
  <si>
    <t>Deflator France</t>
  </si>
  <si>
    <t>Deflator Italy</t>
  </si>
  <si>
    <t>Unemployment rate Spain</t>
  </si>
  <si>
    <t>Unemployment rate France</t>
  </si>
  <si>
    <t>Unemployment rate Italy</t>
  </si>
  <si>
    <t>debt Spain</t>
  </si>
  <si>
    <t>debt  France</t>
  </si>
  <si>
    <t>debt Italy</t>
  </si>
  <si>
    <t>interest rate  France</t>
  </si>
  <si>
    <t>nominal GDP Italy</t>
  </si>
  <si>
    <t>interest rate  Italy</t>
  </si>
  <si>
    <t>HICP Spain</t>
  </si>
  <si>
    <t>HICP France</t>
  </si>
  <si>
    <t>HICP Italy</t>
  </si>
  <si>
    <t>Gini coefficient Spain</t>
  </si>
  <si>
    <t>Gini coefficient Italy</t>
  </si>
  <si>
    <t>Ginicoefficient France</t>
  </si>
  <si>
    <t>interest rate Spain</t>
  </si>
  <si>
    <t>expenditure Spain</t>
  </si>
  <si>
    <t>revenue Spain</t>
  </si>
  <si>
    <t>revenue France</t>
  </si>
  <si>
    <t>revenue Italy</t>
  </si>
  <si>
    <t>expenditureFrance</t>
  </si>
  <si>
    <t>expenditure Italy</t>
  </si>
  <si>
    <t>nominal GDP  Italy</t>
  </si>
  <si>
    <t>real GDP Italy</t>
  </si>
  <si>
    <t>debit Italy</t>
  </si>
  <si>
    <t>interest rate Italy</t>
  </si>
  <si>
    <t>real GDP spain</t>
  </si>
  <si>
    <t>gini coefficent Spain</t>
  </si>
  <si>
    <t xml:space="preserve"> interest rate Spain</t>
  </si>
  <si>
    <t>nominal GDP france</t>
  </si>
  <si>
    <t>real GDP France</t>
  </si>
  <si>
    <t>gini coefficent France</t>
  </si>
  <si>
    <t>debt France</t>
  </si>
  <si>
    <t xml:space="preserve"> interest rate France</t>
  </si>
  <si>
    <t>deficit France</t>
  </si>
  <si>
    <t>expenditure France</t>
  </si>
  <si>
    <t>inflation France</t>
  </si>
  <si>
    <t>inflation Spain</t>
  </si>
  <si>
    <t>inflation Italy</t>
  </si>
  <si>
    <t>growth rate real GDP Italy</t>
  </si>
  <si>
    <t>growth rate real GDP spain</t>
  </si>
  <si>
    <t>growth rate real GDP France</t>
  </si>
  <si>
    <t>growth rate nominal GDP  italy</t>
  </si>
  <si>
    <t>growth rate nominal GDP spain</t>
  </si>
  <si>
    <t>growth rate nominal GDP France</t>
  </si>
  <si>
    <t>index numbers</t>
  </si>
  <si>
    <t>real GDPspain</t>
  </si>
  <si>
    <t>real GDP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</si>
</sst>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##########"/>
    <numFmt numFmtId="166" formatCode="#,##0.000"/>
  </numFmts>
  <fonts count="6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2"/>
      <color theme="1"/>
      <name val="Calibri"/>
      <family val="2"/>
      <scheme val="minor"/>
    </font>
    <font>
      <sz val="2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4669AF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3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6" fontId="2" fillId="0" borderId="0" xfId="0" applyNumberFormat="1" applyFont="1" applyAlignment="1">
      <alignment horizontal="right" vertical="center" shrinkToFit="1"/>
    </xf>
    <xf numFmtId="165" fontId="2" fillId="3" borderId="0" xfId="0" applyNumberFormat="1" applyFont="1" applyFill="1" applyAlignment="1">
      <alignment horizontal="right" vertical="center" shrinkToFit="1"/>
    </xf>
    <xf numFmtId="166" fontId="2" fillId="3" borderId="0" xfId="0" applyNumberFormat="1" applyFont="1" applyFill="1" applyAlignment="1">
      <alignment horizontal="right" vertical="center" shrinkToFit="1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3" fontId="2" fillId="3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4" fontId="2" fillId="0" borderId="0" xfId="0" applyNumberFormat="1" applyFont="1" applyAlignment="1">
      <alignment horizontal="right" vertical="center" shrinkToFit="1"/>
    </xf>
    <xf numFmtId="4" fontId="2" fillId="3" borderId="0" xfId="0" applyNumberFormat="1" applyFont="1" applyFill="1" applyAlignment="1">
      <alignment horizontal="right" vertical="center" shrinkToFit="1"/>
    </xf>
    <xf numFmtId="0" fontId="1" fillId="2" borderId="0" xfId="0" applyFont="1" applyFill="1" applyAlignment="1">
      <alignment horizontal="left" vertical="center"/>
    </xf>
    <xf numFmtId="9" fontId="0" fillId="0" borderId="0" xfId="1" applyFont="1"/>
    <xf numFmtId="164" fontId="0" fillId="0" borderId="0" xfId="0" applyNumberFormat="1"/>
    <xf numFmtId="0" fontId="5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ITALY!$A$2</c:f>
              <c:strCache>
                <c:ptCount val="1"/>
                <c:pt idx="0">
                  <c:v>nominal GDP 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ITALY!$B$2:$K$2</c:f>
              <c:numCache>
                <c:formatCode>#,##0.##########</c:formatCode>
                <c:ptCount val="10"/>
                <c:pt idx="0">
                  <c:v>1612751.3</c:v>
                </c:pt>
                <c:pt idx="1">
                  <c:v>1627405.6</c:v>
                </c:pt>
                <c:pt idx="2" formatCode="#,##0.0">
                  <c:v>1655355</c:v>
                </c:pt>
                <c:pt idx="3">
                  <c:v>1695786.8</c:v>
                </c:pt>
                <c:pt idx="4">
                  <c:v>1736592.8</c:v>
                </c:pt>
                <c:pt idx="5">
                  <c:v>1771391.2</c:v>
                </c:pt>
                <c:pt idx="6">
                  <c:v>1796648.5</c:v>
                </c:pt>
                <c:pt idx="7">
                  <c:v>1661019.9</c:v>
                </c:pt>
                <c:pt idx="8">
                  <c:v>1787675.4</c:v>
                </c:pt>
                <c:pt idx="9">
                  <c:v>1909153.6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6-7543-86A6-CAAB0073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152672"/>
        <c:axId val="1160596048"/>
      </c:lineChart>
      <c:catAx>
        <c:axId val="8431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0596048"/>
        <c:crosses val="autoZero"/>
        <c:auto val="1"/>
        <c:lblAlgn val="ctr"/>
        <c:lblOffset val="100"/>
        <c:noMultiLvlLbl val="0"/>
      </c:catAx>
      <c:valAx>
        <c:axId val="1160596048"/>
        <c:scaling>
          <c:orientation val="minMax"/>
          <c:min val="1000000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15267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PIL reale e nominale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SPAIN!$A$2</c:f>
              <c:strCache>
                <c:ptCount val="1"/>
                <c:pt idx="0">
                  <c:v>nominal GDP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SPAIN!$B$2:$K$2</c:f>
              <c:numCache>
                <c:formatCode>#,##0.0</c:formatCode>
                <c:ptCount val="10"/>
                <c:pt idx="0">
                  <c:v>1020677</c:v>
                </c:pt>
                <c:pt idx="1">
                  <c:v>1032608</c:v>
                </c:pt>
                <c:pt idx="2">
                  <c:v>1078092</c:v>
                </c:pt>
                <c:pt idx="3">
                  <c:v>1114420</c:v>
                </c:pt>
                <c:pt idx="4">
                  <c:v>1162492</c:v>
                </c:pt>
                <c:pt idx="5">
                  <c:v>1203859</c:v>
                </c:pt>
                <c:pt idx="6">
                  <c:v>1245513</c:v>
                </c:pt>
                <c:pt idx="7">
                  <c:v>1117989</c:v>
                </c:pt>
                <c:pt idx="8">
                  <c:v>1206842</c:v>
                </c:pt>
                <c:pt idx="9">
                  <c:v>1327108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5-134C-B3BD-0299C284FC53}"/>
            </c:ext>
          </c:extLst>
        </c:ser>
        <c:ser>
          <c:idx val="1"/>
          <c:order val="1"/>
          <c:tx>
            <c:strRef>
              <c:f>SPAIN!$A$3</c:f>
              <c:strCache>
                <c:ptCount val="1"/>
                <c:pt idx="0">
                  <c:v>real GDP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SPAIN!$B$3:$K$3</c:f>
              <c:numCache>
                <c:formatCode>#,##0.##########</c:formatCode>
                <c:ptCount val="10"/>
                <c:pt idx="0">
                  <c:v>1023943.3793802229</c:v>
                </c:pt>
                <c:pt idx="1">
                  <c:v>1038235.2349735567</c:v>
                </c:pt>
                <c:pt idx="2">
                  <c:v>1078092</c:v>
                </c:pt>
                <c:pt idx="3">
                  <c:v>1110843.0852654453</c:v>
                </c:pt>
                <c:pt idx="4">
                  <c:v>1143903.5670356704</c:v>
                </c:pt>
                <c:pt idx="5">
                  <c:v>1170033.3362490402</c:v>
                </c:pt>
                <c:pt idx="6">
                  <c:v>1193248.7066487833</c:v>
                </c:pt>
                <c:pt idx="7">
                  <c:v>1058100.5110732538</c:v>
                </c:pt>
                <c:pt idx="8">
                  <c:v>1116505.5370012305</c:v>
                </c:pt>
                <c:pt idx="9">
                  <c:v>1177370.0739899571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5-134C-B3BD-0299C284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05616"/>
        <c:axId val="1074507344"/>
      </c:lineChart>
      <c:catAx>
        <c:axId val="10745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507344"/>
        <c:crosses val="autoZero"/>
        <c:auto val="1"/>
        <c:lblAlgn val="ctr"/>
        <c:lblOffset val="100"/>
        <c:noMultiLvlLbl val="0"/>
      </c:catAx>
      <c:valAx>
        <c:axId val="1074507344"/>
        <c:scaling>
          <c:orientation val="minMax"/>
          <c:min val="1000000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5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deflatore 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1583333333333332E-2"/>
          <c:y val="0.16706036745406824"/>
          <c:w val="0.88397222222222227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SPAIN!$A$4</c:f>
              <c:strCache>
                <c:ptCount val="1"/>
                <c:pt idx="0">
                  <c:v>Deflator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SPAIN!$B$4:$K$4</c:f>
              <c:numCache>
                <c:formatCode>#,##0.##########</c:formatCode>
                <c:ptCount val="10"/>
                <c:pt idx="0">
                  <c:v>99.680999999999997</c:v>
                </c:pt>
                <c:pt idx="1">
                  <c:v>99.457999999999998</c:v>
                </c:pt>
                <c:pt idx="2" formatCode="#,##0.000">
                  <c:v>100</c:v>
                </c:pt>
                <c:pt idx="3">
                  <c:v>100.322</c:v>
                </c:pt>
                <c:pt idx="4">
                  <c:v>101.625</c:v>
                </c:pt>
                <c:pt idx="5">
                  <c:v>102.89100000000001</c:v>
                </c:pt>
                <c:pt idx="6" formatCode="#,##0.000">
                  <c:v>104.38</c:v>
                </c:pt>
                <c:pt idx="7" formatCode="#,##0.000">
                  <c:v>105.66</c:v>
                </c:pt>
                <c:pt idx="8">
                  <c:v>108.09099999999999</c:v>
                </c:pt>
                <c:pt idx="9">
                  <c:v>112.718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1-0B41-9168-6D9FA7B4CA25}"/>
            </c:ext>
          </c:extLst>
        </c:ser>
        <c:ser>
          <c:idx val="1"/>
          <c:order val="1"/>
          <c:tx>
            <c:strRef>
              <c:f>SPAIN!$A$6</c:f>
              <c:strCache>
                <c:ptCount val="1"/>
                <c:pt idx="0">
                  <c:v>HICP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SPAIN!$B$6:$K$6</c:f>
              <c:numCache>
                <c:formatCode>#,##0.##########</c:formatCode>
                <c:ptCount val="10"/>
                <c:pt idx="0">
                  <c:v>100.83</c:v>
                </c:pt>
                <c:pt idx="1">
                  <c:v>100.63</c:v>
                </c:pt>
                <c:pt idx="2" formatCode="#,##0.00">
                  <c:v>100</c:v>
                </c:pt>
                <c:pt idx="3">
                  <c:v>99.66</c:v>
                </c:pt>
                <c:pt idx="4">
                  <c:v>101.69</c:v>
                </c:pt>
                <c:pt idx="5">
                  <c:v>103.46</c:v>
                </c:pt>
                <c:pt idx="6">
                  <c:v>104.26</c:v>
                </c:pt>
                <c:pt idx="7">
                  <c:v>103.91</c:v>
                </c:pt>
                <c:pt idx="8">
                  <c:v>107.04</c:v>
                </c:pt>
                <c:pt idx="9">
                  <c:v>115.95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1-0B41-9168-6D9FA7B4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24576"/>
        <c:axId val="374826304"/>
      </c:lineChart>
      <c:catAx>
        <c:axId val="3748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826304"/>
        <c:crosses val="autoZero"/>
        <c:auto val="1"/>
        <c:lblAlgn val="ctr"/>
        <c:lblOffset val="100"/>
        <c:noMultiLvlLbl val="0"/>
      </c:catAx>
      <c:valAx>
        <c:axId val="374826304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8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SPAIN!$A$5</c:f>
              <c:strCache>
                <c:ptCount val="1"/>
                <c:pt idx="0">
                  <c:v>gini coefficent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SPAIN!$B$5:$K$5</c:f>
              <c:numCache>
                <c:formatCode>#,##0.##########</c:formatCode>
                <c:ptCount val="10"/>
                <c:pt idx="0">
                  <c:v>33.700000000000003</c:v>
                </c:pt>
                <c:pt idx="1">
                  <c:v>34.700000000000003</c:v>
                </c:pt>
                <c:pt idx="2">
                  <c:v>34.6</c:v>
                </c:pt>
                <c:pt idx="3">
                  <c:v>34.5</c:v>
                </c:pt>
                <c:pt idx="4">
                  <c:v>34.1</c:v>
                </c:pt>
                <c:pt idx="5">
                  <c:v>33.200000000000003</c:v>
                </c:pt>
                <c:pt idx="6" formatCode="#,##0.0">
                  <c:v>33</c:v>
                </c:pt>
                <c:pt idx="7">
                  <c:v>32.1</c:v>
                </c:pt>
                <c:pt idx="8" formatCode="#,##0.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7-AC4E-83F5-D2590F91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82656"/>
        <c:axId val="396984656"/>
      </c:lineChart>
      <c:catAx>
        <c:axId val="396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984656"/>
        <c:crosses val="autoZero"/>
        <c:auto val="1"/>
        <c:lblAlgn val="ctr"/>
        <c:lblOffset val="100"/>
        <c:noMultiLvlLbl val="0"/>
      </c:catAx>
      <c:valAx>
        <c:axId val="396984656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9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SPAIN!$A$15</c:f>
              <c:strCache>
                <c:ptCount val="1"/>
                <c:pt idx="0">
                  <c:v>growth rate real GDP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SPAIN!$B$15:$K$15</c:f>
              <c:numCache>
                <c:formatCode>0%</c:formatCode>
                <c:ptCount val="10"/>
                <c:pt idx="1">
                  <c:v>1.395766199688158E-2</c:v>
                </c:pt>
                <c:pt idx="2">
                  <c:v>3.8388954336979732E-2</c:v>
                </c:pt>
                <c:pt idx="3">
                  <c:v>3.0378748071078619E-2</c:v>
                </c:pt>
                <c:pt idx="4">
                  <c:v>2.9761612786494522E-2</c:v>
                </c:pt>
                <c:pt idx="5">
                  <c:v>2.2842632863784931E-2</c:v>
                </c:pt>
                <c:pt idx="6">
                  <c:v>1.984163158476172E-2</c:v>
                </c:pt>
                <c:pt idx="7">
                  <c:v>-0.11326070987756665</c:v>
                </c:pt>
                <c:pt idx="8">
                  <c:v>5.5197994251732517E-2</c:v>
                </c:pt>
                <c:pt idx="9">
                  <c:v>5.4513421538597805E-2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1749-96B8-D8E6F63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84400"/>
        <c:axId val="1074686128"/>
      </c:lineChart>
      <c:catAx>
        <c:axId val="10746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686128"/>
        <c:crosses val="autoZero"/>
        <c:auto val="1"/>
        <c:lblAlgn val="ctr"/>
        <c:lblOffset val="100"/>
        <c:noMultiLvlLbl val="0"/>
      </c:catAx>
      <c:valAx>
        <c:axId val="107468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6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SPAIN!$A$7</c:f>
              <c:strCache>
                <c:ptCount val="1"/>
                <c:pt idx="0">
                  <c:v>Unemployment rate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SPAIN!$B$7:$K$7</c:f>
              <c:numCache>
                <c:formatCode>#,##0.##########</c:formatCode>
                <c:ptCount val="10"/>
                <c:pt idx="0">
                  <c:v>26.1</c:v>
                </c:pt>
                <c:pt idx="1">
                  <c:v>24.5</c:v>
                </c:pt>
                <c:pt idx="2">
                  <c:v>22.1</c:v>
                </c:pt>
                <c:pt idx="3">
                  <c:v>19.600000000000001</c:v>
                </c:pt>
                <c:pt idx="4">
                  <c:v>17.2</c:v>
                </c:pt>
                <c:pt idx="5">
                  <c:v>15.3</c:v>
                </c:pt>
                <c:pt idx="6">
                  <c:v>14.1</c:v>
                </c:pt>
                <c:pt idx="7">
                  <c:v>15.5</c:v>
                </c:pt>
                <c:pt idx="8">
                  <c:v>14.8</c:v>
                </c:pt>
                <c:pt idx="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24F-84D6-EDB31074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88048"/>
        <c:axId val="394790320"/>
      </c:lineChart>
      <c:catAx>
        <c:axId val="394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790320"/>
        <c:crosses val="autoZero"/>
        <c:auto val="1"/>
        <c:lblAlgn val="ctr"/>
        <c:lblOffset val="100"/>
        <c:noMultiLvlLbl val="0"/>
      </c:catAx>
      <c:valAx>
        <c:axId val="394790320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7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SPAIN!$A$14</c:f>
              <c:strCache>
                <c:ptCount val="1"/>
                <c:pt idx="0">
                  <c:v>inflation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SPAIN!$B$1:$K$1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SPAIN!$B$14:$K$14</c:f>
              <c:numCache>
                <c:formatCode>0%</c:formatCode>
                <c:ptCount val="10"/>
                <c:pt idx="1">
                  <c:v>-1.9835366458395599E-3</c:v>
                </c:pt>
                <c:pt idx="2">
                  <c:v>-6.2605584815660885E-3</c:v>
                </c:pt>
                <c:pt idx="3">
                  <c:v>-3.4000000000000341E-3</c:v>
                </c:pt>
                <c:pt idx="4">
                  <c:v>2.0369255468593229E-2</c:v>
                </c:pt>
                <c:pt idx="5">
                  <c:v>1.7405841282328607E-2</c:v>
                </c:pt>
                <c:pt idx="6">
                  <c:v>7.7324569882081138E-3</c:v>
                </c:pt>
                <c:pt idx="7">
                  <c:v>-3.3569921350470795E-3</c:v>
                </c:pt>
                <c:pt idx="8">
                  <c:v>3.0122221152920892E-2</c:v>
                </c:pt>
                <c:pt idx="9">
                  <c:v>8.3239910313901308E-2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F-2242-9CB1-6665E23F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62976"/>
        <c:axId val="394748096"/>
      </c:lineChart>
      <c:catAx>
        <c:axId val="3944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748096"/>
        <c:crosses val="autoZero"/>
        <c:auto val="1"/>
        <c:lblAlgn val="ctr"/>
        <c:lblOffset val="100"/>
        <c:noMultiLvlLbl val="0"/>
      </c:catAx>
      <c:valAx>
        <c:axId val="39474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4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PIL reale e nominale</a:t>
            </a:r>
            <a:r>
              <a:rPr lang="it-IT" baseline="0"/>
              <a:t> france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FRANCE!$B$2:$K$2</c:f>
              <c:numCache>
                <c:formatCode>#,##0.0</c:formatCode>
                <c:ptCount val="10"/>
                <c:pt idx="0">
                  <c:v>2117189</c:v>
                </c:pt>
                <c:pt idx="1">
                  <c:v>2149765</c:v>
                </c:pt>
                <c:pt idx="2">
                  <c:v>2198432</c:v>
                </c:pt>
                <c:pt idx="3">
                  <c:v>2234129</c:v>
                </c:pt>
                <c:pt idx="4">
                  <c:v>2297242</c:v>
                </c:pt>
                <c:pt idx="5">
                  <c:v>2363306</c:v>
                </c:pt>
                <c:pt idx="6">
                  <c:v>2437635</c:v>
                </c:pt>
                <c:pt idx="7">
                  <c:v>2310469</c:v>
                </c:pt>
                <c:pt idx="8">
                  <c:v>2500870</c:v>
                </c:pt>
                <c:pt idx="9">
                  <c:v>2642713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D-1142-BB74-B703F3A5C115}"/>
            </c:ext>
          </c:extLst>
        </c:ser>
        <c:ser>
          <c:idx val="1"/>
          <c:order val="1"/>
          <c:tx>
            <c:strRef>
              <c:f>FRANCE!$A$3</c:f>
              <c:strCache>
                <c:ptCount val="1"/>
                <c:pt idx="0">
                  <c:v>nominal GDP 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FRANCE!$B$3:$K$3</c:f>
              <c:numCache>
                <c:formatCode>#,##0.##########</c:formatCode>
                <c:ptCount val="10"/>
                <c:pt idx="0">
                  <c:v>2153650.2995717498</c:v>
                </c:pt>
                <c:pt idx="1">
                  <c:v>2174225.0316055627</c:v>
                </c:pt>
                <c:pt idx="2">
                  <c:v>2198432</c:v>
                </c:pt>
                <c:pt idx="3">
                  <c:v>2222505.2972951462</c:v>
                </c:pt>
                <c:pt idx="4">
                  <c:v>2273439.0926994369</c:v>
                </c:pt>
                <c:pt idx="5">
                  <c:v>2315854.1484972904</c:v>
                </c:pt>
                <c:pt idx="6">
                  <c:v>2358529.9069218412</c:v>
                </c:pt>
                <c:pt idx="7">
                  <c:v>2174927.5171323139</c:v>
                </c:pt>
                <c:pt idx="8">
                  <c:v>2323170.6750643295</c:v>
                </c:pt>
                <c:pt idx="9">
                  <c:v>2382711.5190421236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D-1142-BB74-B703F3A5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22192"/>
        <c:axId val="394824192"/>
      </c:lineChart>
      <c:catAx>
        <c:axId val="3948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824192"/>
        <c:crosses val="autoZero"/>
        <c:auto val="1"/>
        <c:lblAlgn val="ctr"/>
        <c:lblOffset val="100"/>
        <c:noMultiLvlLbl val="0"/>
      </c:catAx>
      <c:valAx>
        <c:axId val="394824192"/>
        <c:scaling>
          <c:orientation val="minMax"/>
          <c:min val="1000000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8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FRANCE!$A$4</c:f>
              <c:strCache>
                <c:ptCount val="1"/>
                <c:pt idx="0">
                  <c:v>real GDP 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FRANCE!$B$4:$K$4</c:f>
              <c:numCache>
                <c:formatCode>#,##0.##########</c:formatCode>
                <c:ptCount val="10"/>
                <c:pt idx="0">
                  <c:v>98.307000000000002</c:v>
                </c:pt>
                <c:pt idx="1">
                  <c:v>98.875</c:v>
                </c:pt>
                <c:pt idx="2" formatCode="#,##0.000">
                  <c:v>100</c:v>
                </c:pt>
                <c:pt idx="3">
                  <c:v>100.523</c:v>
                </c:pt>
                <c:pt idx="4">
                  <c:v>101.047</c:v>
                </c:pt>
                <c:pt idx="5">
                  <c:v>102.04900000000001</c:v>
                </c:pt>
                <c:pt idx="6">
                  <c:v>103.354</c:v>
                </c:pt>
                <c:pt idx="7">
                  <c:v>106.232</c:v>
                </c:pt>
                <c:pt idx="8">
                  <c:v>107.649</c:v>
                </c:pt>
                <c:pt idx="9">
                  <c:v>110.91200000000001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964C-9A77-F04C75010C6F}"/>
            </c:ext>
          </c:extLst>
        </c:ser>
        <c:ser>
          <c:idx val="1"/>
          <c:order val="1"/>
          <c:tx>
            <c:strRef>
              <c:f>FRANCE!$A$6</c:f>
              <c:strCache>
                <c:ptCount val="1"/>
                <c:pt idx="0">
                  <c:v>gini coefficent 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FRANCE!$B$6:$K$6</c:f>
              <c:numCache>
                <c:formatCode>#,##0.##########</c:formatCode>
                <c:ptCount val="10"/>
                <c:pt idx="0">
                  <c:v>99.31</c:v>
                </c:pt>
                <c:pt idx="1">
                  <c:v>99.91</c:v>
                </c:pt>
                <c:pt idx="2" formatCode="#,##0.00">
                  <c:v>100</c:v>
                </c:pt>
                <c:pt idx="3">
                  <c:v>100.31</c:v>
                </c:pt>
                <c:pt idx="4">
                  <c:v>101.47</c:v>
                </c:pt>
                <c:pt idx="5" formatCode="#,##0.00">
                  <c:v>103.6</c:v>
                </c:pt>
                <c:pt idx="6">
                  <c:v>104.95</c:v>
                </c:pt>
                <c:pt idx="7" formatCode="#,##0.00">
                  <c:v>105.5</c:v>
                </c:pt>
                <c:pt idx="8">
                  <c:v>107.68</c:v>
                </c:pt>
                <c:pt idx="9">
                  <c:v>114.04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4-964C-9A77-F04C7501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70256"/>
        <c:axId val="1074671984"/>
      </c:lineChart>
      <c:catAx>
        <c:axId val="10746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671984"/>
        <c:crosses val="autoZero"/>
        <c:auto val="1"/>
        <c:lblAlgn val="ctr"/>
        <c:lblOffset val="100"/>
        <c:noMultiLvlLbl val="0"/>
      </c:catAx>
      <c:valAx>
        <c:axId val="1074671984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6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FRANCE!$B$14:$K$14</c:f>
              <c:numCache>
                <c:formatCode>0%</c:formatCode>
                <c:ptCount val="10"/>
                <c:pt idx="1">
                  <c:v>6.0416876447487089E-3</c:v>
                </c:pt>
                <c:pt idx="2">
                  <c:v>9.0081072965672517E-4</c:v>
                </c:pt>
                <c:pt idx="3">
                  <c:v>3.1000000000000229E-3</c:v>
                </c:pt>
                <c:pt idx="4">
                  <c:v>1.156415113149234E-2</c:v>
                </c:pt>
                <c:pt idx="5">
                  <c:v>2.0991426037252344E-2</c:v>
                </c:pt>
                <c:pt idx="6">
                  <c:v>1.3030888030888114E-2</c:v>
                </c:pt>
                <c:pt idx="7">
                  <c:v>5.2405907575035458E-3</c:v>
                </c:pt>
                <c:pt idx="8">
                  <c:v>2.0663507109004803E-2</c:v>
                </c:pt>
                <c:pt idx="9">
                  <c:v>5.9063893016344717E-2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5-4C48-8B29-E7A51E50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71311"/>
        <c:axId val="376279279"/>
      </c:lineChart>
      <c:catAx>
        <c:axId val="37277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6279279"/>
        <c:crosses val="autoZero"/>
        <c:auto val="1"/>
        <c:lblAlgn val="ctr"/>
        <c:lblOffset val="100"/>
        <c:noMultiLvlLbl val="0"/>
      </c:catAx>
      <c:valAx>
        <c:axId val="37627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7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FRANCE!$A$15</c:f>
              <c:strCache>
                <c:ptCount val="1"/>
                <c:pt idx="0">
                  <c:v>inflation 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FRANCE!$B$15:$K$15</c:f>
              <c:numCache>
                <c:formatCode>0%</c:formatCode>
                <c:ptCount val="10"/>
                <c:pt idx="1">
                  <c:v>9.5534228736690267E-3</c:v>
                </c:pt>
                <c:pt idx="2">
                  <c:v>1.1133607626880109E-2</c:v>
                </c:pt>
                <c:pt idx="3">
                  <c:v>1.095021237643291E-2</c:v>
                </c:pt>
                <c:pt idx="4">
                  <c:v>2.291728864101188E-2</c:v>
                </c:pt>
                <c:pt idx="5">
                  <c:v>1.8656781232476612E-2</c:v>
                </c:pt>
                <c:pt idx="6">
                  <c:v>1.8427653767506116E-2</c:v>
                </c:pt>
                <c:pt idx="7">
                  <c:v>-7.7846114755928619E-2</c:v>
                </c:pt>
                <c:pt idx="8">
                  <c:v>6.8160045226462171E-2</c:v>
                </c:pt>
                <c:pt idx="9">
                  <c:v>2.5629130316112199E-2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0-6546-B1B6-F9022E81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90160"/>
        <c:axId val="394872464"/>
      </c:lineChart>
      <c:catAx>
        <c:axId val="3948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872464"/>
        <c:crosses val="autoZero"/>
        <c:auto val="1"/>
        <c:lblAlgn val="ctr"/>
        <c:lblOffset val="100"/>
        <c:noMultiLvlLbl val="0"/>
      </c:catAx>
      <c:valAx>
        <c:axId val="39487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8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ITALY!$A$4</c:f>
              <c:strCache>
                <c:ptCount val="1"/>
                <c:pt idx="0">
                  <c:v>Deflator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ITALY!$B$4:$K$4</c:f>
              <c:numCache>
                <c:formatCode>#,##0.##########</c:formatCode>
                <c:ptCount val="10"/>
                <c:pt idx="0" formatCode="#,##0.000">
                  <c:v>98.18</c:v>
                </c:pt>
                <c:pt idx="1">
                  <c:v>99.076999999999998</c:v>
                </c:pt>
                <c:pt idx="2" formatCode="#,##0.000">
                  <c:v>100</c:v>
                </c:pt>
                <c:pt idx="3">
                  <c:v>101.134</c:v>
                </c:pt>
                <c:pt idx="4">
                  <c:v>101.869</c:v>
                </c:pt>
                <c:pt idx="5">
                  <c:v>102.95699999999999</c:v>
                </c:pt>
                <c:pt idx="6">
                  <c:v>103.923</c:v>
                </c:pt>
                <c:pt idx="7">
                  <c:v>105.556</c:v>
                </c:pt>
                <c:pt idx="8">
                  <c:v>106.18600000000001</c:v>
                </c:pt>
                <c:pt idx="9">
                  <c:v>109.38200000000001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2-7242-8170-80CDE4B4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25504"/>
        <c:axId val="374427776"/>
      </c:lineChart>
      <c:catAx>
        <c:axId val="3744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427776"/>
        <c:crosses val="autoZero"/>
        <c:auto val="1"/>
        <c:lblAlgn val="ctr"/>
        <c:lblOffset val="100"/>
        <c:noMultiLvlLbl val="0"/>
      </c:catAx>
      <c:valAx>
        <c:axId val="374427776"/>
        <c:scaling>
          <c:orientation val="minMax"/>
          <c:min val="60"/>
        </c:scaling>
        <c:delete val="0"/>
        <c:axPos val="l"/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4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FRANCE!$A$5</c:f>
              <c:strCache>
                <c:ptCount val="1"/>
                <c:pt idx="0">
                  <c:v>Deflator 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FRANCE!$B$5:$K$5</c:f>
              <c:numCache>
                <c:formatCode>#,##0.##########</c:formatCode>
                <c:ptCount val="10"/>
                <c:pt idx="0">
                  <c:v>30.1</c:v>
                </c:pt>
                <c:pt idx="1">
                  <c:v>29.2</c:v>
                </c:pt>
                <c:pt idx="2">
                  <c:v>29.2</c:v>
                </c:pt>
                <c:pt idx="3">
                  <c:v>29.3</c:v>
                </c:pt>
                <c:pt idx="4">
                  <c:v>28.8</c:v>
                </c:pt>
                <c:pt idx="5">
                  <c:v>28.5</c:v>
                </c:pt>
                <c:pt idx="6">
                  <c:v>29.2</c:v>
                </c:pt>
                <c:pt idx="7">
                  <c:v>29.2</c:v>
                </c:pt>
                <c:pt idx="8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8-C446-A004-F1AFA7F2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52400"/>
        <c:axId val="374854400"/>
      </c:lineChart>
      <c:catAx>
        <c:axId val="3748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854400"/>
        <c:crosses val="autoZero"/>
        <c:auto val="1"/>
        <c:lblAlgn val="ctr"/>
        <c:lblOffset val="100"/>
        <c:noMultiLvlLbl val="0"/>
      </c:catAx>
      <c:valAx>
        <c:axId val="374854400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8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FRANCE!$A$7</c:f>
              <c:strCache>
                <c:ptCount val="1"/>
                <c:pt idx="0">
                  <c:v>HICP 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FRANCE!$B$1:$K$1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FRANCE!$B$7:$K$7</c:f>
              <c:numCache>
                <c:formatCode>#,##0.##########</c:formatCode>
                <c:ptCount val="10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10.1</c:v>
                </c:pt>
                <c:pt idx="4">
                  <c:v>9.4</c:v>
                </c:pt>
                <c:pt idx="5" formatCode="#,##0.0">
                  <c:v>9</c:v>
                </c:pt>
                <c:pt idx="6">
                  <c:v>8.4</c:v>
                </c:pt>
                <c:pt idx="7" formatCode="#,##0.0">
                  <c:v>8</c:v>
                </c:pt>
                <c:pt idx="8">
                  <c:v>7.9</c:v>
                </c:pt>
                <c:pt idx="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F14C-8D1A-D0DEE18D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02064"/>
        <c:axId val="374804336"/>
      </c:lineChart>
      <c:catAx>
        <c:axId val="3748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804336"/>
        <c:crosses val="autoZero"/>
        <c:auto val="1"/>
        <c:lblAlgn val="ctr"/>
        <c:lblOffset val="100"/>
        <c:noMultiLvlLbl val="0"/>
      </c:catAx>
      <c:valAx>
        <c:axId val="374804336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8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</a:t>
            </a:r>
            <a:r>
              <a:rPr lang="it-IT" baseline="0"/>
              <a:t> </a:t>
            </a:r>
            <a:r>
              <a:rPr lang="it-IT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real GDP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analysis!$B$3:$L$3</c:f>
              <c:numCache>
                <c:formatCode>#,##0.##########</c:formatCode>
                <c:ptCount val="11"/>
                <c:pt idx="0">
                  <c:v>1642647.4842126707</c:v>
                </c:pt>
                <c:pt idx="1">
                  <c:v>1642566.4886906147</c:v>
                </c:pt>
                <c:pt idx="2">
                  <c:v>1655355</c:v>
                </c:pt>
                <c:pt idx="3">
                  <c:v>1676772.2032155357</c:v>
                </c:pt>
                <c:pt idx="4">
                  <c:v>1704731.3706819543</c:v>
                </c:pt>
                <c:pt idx="5">
                  <c:v>1720515.5550375399</c:v>
                </c:pt>
                <c:pt idx="6">
                  <c:v>1728826.6312558334</c:v>
                </c:pt>
                <c:pt idx="7">
                  <c:v>1573591.1743529502</c:v>
                </c:pt>
                <c:pt idx="8">
                  <c:v>1683532.1040438474</c:v>
                </c:pt>
                <c:pt idx="9">
                  <c:v>1745400.1572470791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6-364C-BFDC-D1811ACF4F70}"/>
            </c:ext>
          </c:extLst>
        </c:ser>
        <c:ser>
          <c:idx val="1"/>
          <c:order val="1"/>
          <c:tx>
            <c:strRef>
              <c:f>analysis!$A$20</c:f>
              <c:strCache>
                <c:ptCount val="1"/>
                <c:pt idx="0">
                  <c:v>real GDP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analysis!$B$20:$L$20</c:f>
              <c:numCache>
                <c:formatCode>#,##0.##########</c:formatCode>
                <c:ptCount val="11"/>
                <c:pt idx="0">
                  <c:v>1023943.3793802229</c:v>
                </c:pt>
                <c:pt idx="1">
                  <c:v>1038235.2349735567</c:v>
                </c:pt>
                <c:pt idx="2">
                  <c:v>1078092</c:v>
                </c:pt>
                <c:pt idx="3">
                  <c:v>1110843.0852654453</c:v>
                </c:pt>
                <c:pt idx="4">
                  <c:v>1143903.5670356704</c:v>
                </c:pt>
                <c:pt idx="5">
                  <c:v>1170033.3362490402</c:v>
                </c:pt>
                <c:pt idx="6">
                  <c:v>1193248.7066487833</c:v>
                </c:pt>
                <c:pt idx="7">
                  <c:v>1058100.5110732538</c:v>
                </c:pt>
                <c:pt idx="8">
                  <c:v>1116505.5370012305</c:v>
                </c:pt>
                <c:pt idx="9">
                  <c:v>1177370.0739899571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6-364C-BFDC-D1811ACF4F70}"/>
            </c:ext>
          </c:extLst>
        </c:ser>
        <c:ser>
          <c:idx val="2"/>
          <c:order val="2"/>
          <c:tx>
            <c:strRef>
              <c:f>analysis!$A$37</c:f>
              <c:strCache>
                <c:ptCount val="1"/>
                <c:pt idx="0">
                  <c:v>real GDP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analysis!$B$37:$L$37</c:f>
              <c:numCache>
                <c:formatCode>#,##0.##########</c:formatCode>
                <c:ptCount val="11"/>
                <c:pt idx="0">
                  <c:v>2153650.2995717498</c:v>
                </c:pt>
                <c:pt idx="1">
                  <c:v>2174225.0316055627</c:v>
                </c:pt>
                <c:pt idx="2">
                  <c:v>2198432</c:v>
                </c:pt>
                <c:pt idx="3">
                  <c:v>2222505.2972951462</c:v>
                </c:pt>
                <c:pt idx="4">
                  <c:v>2273439.0926994369</c:v>
                </c:pt>
                <c:pt idx="5">
                  <c:v>2315854.1484972904</c:v>
                </c:pt>
                <c:pt idx="6">
                  <c:v>2358529.9069218412</c:v>
                </c:pt>
                <c:pt idx="7">
                  <c:v>2174927.5171323139</c:v>
                </c:pt>
                <c:pt idx="8">
                  <c:v>2323170.6750643295</c:v>
                </c:pt>
                <c:pt idx="9">
                  <c:v>2382711.5190421236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6-364C-BFDC-D1811ACF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89312"/>
        <c:axId val="746655024"/>
      </c:lineChart>
      <c:catAx>
        <c:axId val="7466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55024"/>
        <c:crosses val="autoZero"/>
        <c:auto val="1"/>
        <c:lblAlgn val="ctr"/>
        <c:lblOffset val="100"/>
        <c:noMultiLvlLbl val="0"/>
      </c:catAx>
      <c:valAx>
        <c:axId val="746655024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66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 GDP(2013=100)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analysis!$A$53</c:f>
              <c:strCache>
                <c:ptCount val="1"/>
                <c:pt idx="0">
                  <c:v>real GDP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analysis!$B$53:$L$53</c:f>
              <c:numCache>
                <c:formatCode>General</c:formatCode>
                <c:ptCount val="11"/>
                <c:pt idx="0">
                  <c:v>100</c:v>
                </c:pt>
                <c:pt idx="1">
                  <c:v>99.995069208528648</c:v>
                </c:pt>
                <c:pt idx="2">
                  <c:v>100.77359968644886</c:v>
                </c:pt>
                <c:pt idx="3">
                  <c:v>102.0774219259357</c:v>
                </c:pt>
                <c:pt idx="4">
                  <c:v>103.77950150996887</c:v>
                </c:pt>
                <c:pt idx="5">
                  <c:v>104.74040057731509</c:v>
                </c:pt>
                <c:pt idx="6">
                  <c:v>105.24635674247958</c:v>
                </c:pt>
                <c:pt idx="7">
                  <c:v>95.796035940552414</c:v>
                </c:pt>
                <c:pt idx="8">
                  <c:v>102.48894666835793</c:v>
                </c:pt>
                <c:pt idx="9">
                  <c:v>106.2553088244407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E-E147-A00E-D1427C9B81DA}"/>
            </c:ext>
          </c:extLst>
        </c:ser>
        <c:ser>
          <c:idx val="1"/>
          <c:order val="1"/>
          <c:tx>
            <c:strRef>
              <c:f>analysis!$A$54</c:f>
              <c:strCache>
                <c:ptCount val="1"/>
                <c:pt idx="0">
                  <c:v>real GDPspain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analysis!$B$54:$L$54</c:f>
              <c:numCache>
                <c:formatCode>General</c:formatCode>
                <c:ptCount val="11"/>
                <c:pt idx="0">
                  <c:v>100</c:v>
                </c:pt>
                <c:pt idx="1">
                  <c:v>101.39576619968815</c:v>
                </c:pt>
                <c:pt idx="2">
                  <c:v>105.28824363829105</c:v>
                </c:pt>
                <c:pt idx="3">
                  <c:v>108.48676866662505</c:v>
                </c:pt>
                <c:pt idx="4">
                  <c:v>111.71550986813914</c:v>
                </c:pt>
                <c:pt idx="5">
                  <c:v>114.26738624524759</c:v>
                </c:pt>
                <c:pt idx="6">
                  <c:v>116.53463762527947</c:v>
                </c:pt>
                <c:pt idx="7">
                  <c:v>103.33584184251532</c:v>
                </c:pt>
                <c:pt idx="8">
                  <c:v>109.03977304653642</c:v>
                </c:pt>
                <c:pt idx="9">
                  <c:v>114.98390415909529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E-E147-A00E-D1427C9B81DA}"/>
            </c:ext>
          </c:extLst>
        </c:ser>
        <c:ser>
          <c:idx val="2"/>
          <c:order val="2"/>
          <c:tx>
            <c:strRef>
              <c:f>analysis!$A$55</c:f>
              <c:strCache>
                <c:ptCount val="1"/>
                <c:pt idx="0">
                  <c:v>real GDP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analysis!$B$55:$L$55</c:f>
              <c:numCache>
                <c:formatCode>General</c:formatCode>
                <c:ptCount val="11"/>
                <c:pt idx="0">
                  <c:v>100</c:v>
                </c:pt>
                <c:pt idx="1">
                  <c:v>100.95534228736692</c:v>
                </c:pt>
                <c:pt idx="2">
                  <c:v>102.07933945623182</c:v>
                </c:pt>
                <c:pt idx="3">
                  <c:v>103.19712990252354</c:v>
                </c:pt>
                <c:pt idx="4">
                  <c:v>105.56212831542369</c:v>
                </c:pt>
                <c:pt idx="5">
                  <c:v>107.53157784983915</c:v>
                </c:pt>
                <c:pt idx="6">
                  <c:v>109.51313253552964</c:v>
                </c:pt>
                <c:pt idx="7">
                  <c:v>100.98796065288758</c:v>
                </c:pt>
                <c:pt idx="8">
                  <c:v>107.87130461831657</c:v>
                </c:pt>
                <c:pt idx="9">
                  <c:v>110.63595234174844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E-E147-A00E-D1427C9B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670687"/>
        <c:axId val="1093809007"/>
      </c:lineChart>
      <c:catAx>
        <c:axId val="109467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09007"/>
        <c:crosses val="autoZero"/>
        <c:auto val="1"/>
        <c:lblAlgn val="ctr"/>
        <c:lblOffset val="100"/>
        <c:noMultiLvlLbl val="0"/>
      </c:catAx>
      <c:valAx>
        <c:axId val="109380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6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GINI</a:t>
            </a:r>
            <a:r>
              <a:rPr lang="it-IT" baseline="0"/>
              <a:t>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analysis!$A$5</c:f>
              <c:strCache>
                <c:ptCount val="1"/>
                <c:pt idx="0">
                  <c:v>Gini coefficient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analysis!$B$5:$L$5</c:f>
              <c:numCache>
                <c:formatCode>#,##0.##########</c:formatCode>
                <c:ptCount val="11"/>
                <c:pt idx="0">
                  <c:v>32.799999999999997</c:v>
                </c:pt>
                <c:pt idx="1">
                  <c:v>32.4</c:v>
                </c:pt>
                <c:pt idx="2">
                  <c:v>32.4</c:v>
                </c:pt>
                <c:pt idx="3">
                  <c:v>33.1</c:v>
                </c:pt>
                <c:pt idx="4">
                  <c:v>32.700000000000003</c:v>
                </c:pt>
                <c:pt idx="5">
                  <c:v>33.4</c:v>
                </c:pt>
                <c:pt idx="6">
                  <c:v>32.799999999999997</c:v>
                </c:pt>
                <c:pt idx="7">
                  <c:v>32.5</c:v>
                </c:pt>
                <c:pt idx="8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5-1744-BBBE-214646E40427}"/>
            </c:ext>
          </c:extLst>
        </c:ser>
        <c:ser>
          <c:idx val="1"/>
          <c:order val="1"/>
          <c:tx>
            <c:strRef>
              <c:f>analysis!$A$22</c:f>
              <c:strCache>
                <c:ptCount val="1"/>
                <c:pt idx="0">
                  <c:v>gini coefficent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analysis!$B$22:$L$22</c:f>
              <c:numCache>
                <c:formatCode>#,##0.##########</c:formatCode>
                <c:ptCount val="11"/>
                <c:pt idx="0">
                  <c:v>33.700000000000003</c:v>
                </c:pt>
                <c:pt idx="1">
                  <c:v>34.700000000000003</c:v>
                </c:pt>
                <c:pt idx="2">
                  <c:v>34.6</c:v>
                </c:pt>
                <c:pt idx="3">
                  <c:v>34.5</c:v>
                </c:pt>
                <c:pt idx="4">
                  <c:v>34.1</c:v>
                </c:pt>
                <c:pt idx="5">
                  <c:v>33.200000000000003</c:v>
                </c:pt>
                <c:pt idx="6" formatCode="#,##0.0">
                  <c:v>33</c:v>
                </c:pt>
                <c:pt idx="7">
                  <c:v>32.1</c:v>
                </c:pt>
                <c:pt idx="8" formatCode="#,##0.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5-1744-BBBE-214646E40427}"/>
            </c:ext>
          </c:extLst>
        </c:ser>
        <c:ser>
          <c:idx val="2"/>
          <c:order val="2"/>
          <c:tx>
            <c:strRef>
              <c:f>analysis!$A$39</c:f>
              <c:strCache>
                <c:ptCount val="1"/>
                <c:pt idx="0">
                  <c:v>gini coefficent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analysis!$B$39:$L$39</c:f>
              <c:numCache>
                <c:formatCode>#,##0.##########</c:formatCode>
                <c:ptCount val="11"/>
                <c:pt idx="0">
                  <c:v>30.1</c:v>
                </c:pt>
                <c:pt idx="1">
                  <c:v>29.2</c:v>
                </c:pt>
                <c:pt idx="2">
                  <c:v>29.2</c:v>
                </c:pt>
                <c:pt idx="3">
                  <c:v>29.3</c:v>
                </c:pt>
                <c:pt idx="4">
                  <c:v>28.8</c:v>
                </c:pt>
                <c:pt idx="5">
                  <c:v>28.5</c:v>
                </c:pt>
                <c:pt idx="6">
                  <c:v>29.2</c:v>
                </c:pt>
                <c:pt idx="7">
                  <c:v>29.2</c:v>
                </c:pt>
                <c:pt idx="8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5-1744-BBBE-214646E4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879744"/>
        <c:axId val="705881472"/>
      </c:lineChart>
      <c:catAx>
        <c:axId val="7058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881472"/>
        <c:crosses val="autoZero"/>
        <c:auto val="1"/>
        <c:lblAlgn val="ctr"/>
        <c:lblOffset val="100"/>
        <c:noMultiLvlLbl val="0"/>
      </c:catAx>
      <c:valAx>
        <c:axId val="705881472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8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Unemployment rate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analysis!$B$7:$L$7</c:f>
              <c:numCache>
                <c:formatCode>#,##0.##########</c:formatCode>
                <c:ptCount val="11"/>
                <c:pt idx="0">
                  <c:v>12.4</c:v>
                </c:pt>
                <c:pt idx="1">
                  <c:v>12.9</c:v>
                </c:pt>
                <c:pt idx="2" formatCode="#,##0.0">
                  <c:v>12</c:v>
                </c:pt>
                <c:pt idx="3">
                  <c:v>11.7</c:v>
                </c:pt>
                <c:pt idx="4">
                  <c:v>11.3</c:v>
                </c:pt>
                <c:pt idx="5">
                  <c:v>10.6</c:v>
                </c:pt>
                <c:pt idx="6">
                  <c:v>9.9</c:v>
                </c:pt>
                <c:pt idx="7">
                  <c:v>9.3000000000000007</c:v>
                </c:pt>
                <c:pt idx="8">
                  <c:v>9.5</c:v>
                </c:pt>
                <c:pt idx="9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5148-9D04-343B64AC620C}"/>
            </c:ext>
          </c:extLst>
        </c:ser>
        <c:ser>
          <c:idx val="1"/>
          <c:order val="1"/>
          <c:tx>
            <c:strRef>
              <c:f>analysis!$A$24</c:f>
              <c:strCache>
                <c:ptCount val="1"/>
                <c:pt idx="0">
                  <c:v>Unemployment rate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analysis!$B$24:$L$24</c:f>
              <c:numCache>
                <c:formatCode>#,##0.##########</c:formatCode>
                <c:ptCount val="11"/>
                <c:pt idx="0">
                  <c:v>26.1</c:v>
                </c:pt>
                <c:pt idx="1">
                  <c:v>24.5</c:v>
                </c:pt>
                <c:pt idx="2">
                  <c:v>22.1</c:v>
                </c:pt>
                <c:pt idx="3">
                  <c:v>19.600000000000001</c:v>
                </c:pt>
                <c:pt idx="4">
                  <c:v>17.2</c:v>
                </c:pt>
                <c:pt idx="5">
                  <c:v>15.3</c:v>
                </c:pt>
                <c:pt idx="6">
                  <c:v>14.1</c:v>
                </c:pt>
                <c:pt idx="7">
                  <c:v>15.5</c:v>
                </c:pt>
                <c:pt idx="8">
                  <c:v>14.8</c:v>
                </c:pt>
                <c:pt idx="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8-5148-9D04-343B64AC620C}"/>
            </c:ext>
          </c:extLst>
        </c:ser>
        <c:ser>
          <c:idx val="2"/>
          <c:order val="2"/>
          <c:tx>
            <c:strRef>
              <c:f>analysis!$A$41</c:f>
              <c:strCache>
                <c:ptCount val="1"/>
                <c:pt idx="0">
                  <c:v>Unemployment rate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analysis!$B$41:$L$41</c:f>
              <c:numCache>
                <c:formatCode>#,##0.##########</c:formatCode>
                <c:ptCount val="11"/>
                <c:pt idx="0">
                  <c:v>10.3</c:v>
                </c:pt>
                <c:pt idx="1">
                  <c:v>10.3</c:v>
                </c:pt>
                <c:pt idx="2">
                  <c:v>10.3</c:v>
                </c:pt>
                <c:pt idx="3">
                  <c:v>10.1</c:v>
                </c:pt>
                <c:pt idx="4">
                  <c:v>9.4</c:v>
                </c:pt>
                <c:pt idx="5" formatCode="#,##0.0">
                  <c:v>9</c:v>
                </c:pt>
                <c:pt idx="6">
                  <c:v>8.4</c:v>
                </c:pt>
                <c:pt idx="7" formatCode="#,##0.0">
                  <c:v>8</c:v>
                </c:pt>
                <c:pt idx="8">
                  <c:v>7.9</c:v>
                </c:pt>
                <c:pt idx="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8-5148-9D04-343B64AC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12496"/>
        <c:axId val="705914496"/>
      </c:lineChart>
      <c:catAx>
        <c:axId val="7059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914496"/>
        <c:crosses val="autoZero"/>
        <c:auto val="1"/>
        <c:lblAlgn val="ctr"/>
        <c:lblOffset val="100"/>
        <c:noMultiLvlLbl val="0"/>
      </c:catAx>
      <c:valAx>
        <c:axId val="705914496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9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Growth</a:t>
            </a:r>
            <a:r>
              <a:rPr lang="it-IT" baseline="0"/>
              <a:t> rate real GDP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analysis!$A$15</c:f>
              <c:strCache>
                <c:ptCount val="1"/>
                <c:pt idx="0">
                  <c:v>growth rate real GDP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analysis!$B$15:$L$15</c:f>
              <c:numCache>
                <c:formatCode>0%</c:formatCode>
                <c:ptCount val="11"/>
                <c:pt idx="1">
                  <c:v>-4.9307914713563344E-5</c:v>
                </c:pt>
                <c:pt idx="2">
                  <c:v>7.7856886752753407E-3</c:v>
                </c:pt>
                <c:pt idx="3">
                  <c:v>1.2938133038252055E-2</c:v>
                </c:pt>
                <c:pt idx="4">
                  <c:v>1.6674398235372378E-2</c:v>
                </c:pt>
                <c:pt idx="5">
                  <c:v>9.2590449305050074E-3</c:v>
                </c:pt>
                <c:pt idx="6">
                  <c:v>4.8305731348718753E-3</c:v>
                </c:pt>
                <c:pt idx="7">
                  <c:v>-8.9792379464977923E-2</c:v>
                </c:pt>
                <c:pt idx="8">
                  <c:v>6.9866259726643537E-2</c:v>
                </c:pt>
                <c:pt idx="9">
                  <c:v>3.6748959556295049E-2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D43-A269-97FF31CD1DEB}"/>
            </c:ext>
          </c:extLst>
        </c:ser>
        <c:ser>
          <c:idx val="1"/>
          <c:order val="1"/>
          <c:tx>
            <c:strRef>
              <c:f>analysis!$A$32</c:f>
              <c:strCache>
                <c:ptCount val="1"/>
                <c:pt idx="0">
                  <c:v>growth rate real GDP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analysis!$B$32:$L$32</c:f>
              <c:numCache>
                <c:formatCode>0%</c:formatCode>
                <c:ptCount val="11"/>
                <c:pt idx="1">
                  <c:v>1.395766199688158E-2</c:v>
                </c:pt>
                <c:pt idx="2">
                  <c:v>3.8388954336979732E-2</c:v>
                </c:pt>
                <c:pt idx="3">
                  <c:v>3.0378748071078619E-2</c:v>
                </c:pt>
                <c:pt idx="4">
                  <c:v>2.9761612786494522E-2</c:v>
                </c:pt>
                <c:pt idx="5">
                  <c:v>2.2842632863784931E-2</c:v>
                </c:pt>
                <c:pt idx="6">
                  <c:v>1.984163158476172E-2</c:v>
                </c:pt>
                <c:pt idx="7">
                  <c:v>-0.11326070987756665</c:v>
                </c:pt>
                <c:pt idx="8">
                  <c:v>5.5197994251732517E-2</c:v>
                </c:pt>
                <c:pt idx="9">
                  <c:v>5.4513421538597805E-2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D43-A269-97FF31CD1DEB}"/>
            </c:ext>
          </c:extLst>
        </c:ser>
        <c:ser>
          <c:idx val="2"/>
          <c:order val="2"/>
          <c:tx>
            <c:strRef>
              <c:f>analysis!$A$49</c:f>
              <c:strCache>
                <c:ptCount val="1"/>
                <c:pt idx="0">
                  <c:v>growth rate real GDP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analysis!$B$1:$L$1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analysis!$B$49:$L$49</c:f>
              <c:numCache>
                <c:formatCode>0%</c:formatCode>
                <c:ptCount val="11"/>
                <c:pt idx="1">
                  <c:v>9.5534228736690267E-3</c:v>
                </c:pt>
                <c:pt idx="2">
                  <c:v>1.1133607626880109E-2</c:v>
                </c:pt>
                <c:pt idx="3">
                  <c:v>1.095021237643291E-2</c:v>
                </c:pt>
                <c:pt idx="4">
                  <c:v>2.291728864101188E-2</c:v>
                </c:pt>
                <c:pt idx="5">
                  <c:v>1.8656781232476612E-2</c:v>
                </c:pt>
                <c:pt idx="6">
                  <c:v>1.8427653767506116E-2</c:v>
                </c:pt>
                <c:pt idx="7">
                  <c:v>-7.7846114755928619E-2</c:v>
                </c:pt>
                <c:pt idx="8">
                  <c:v>6.8160045226462171E-2</c:v>
                </c:pt>
                <c:pt idx="9">
                  <c:v>2.5629130316112199E-2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B-4D43-A269-97FF31CD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845056"/>
        <c:axId val="704846784"/>
      </c:lineChart>
      <c:catAx>
        <c:axId val="7048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846784"/>
        <c:crosses val="autoZero"/>
        <c:auto val="1"/>
        <c:lblAlgn val="ctr"/>
        <c:lblOffset val="100"/>
        <c:noMultiLvlLbl val="0"/>
      </c:catAx>
      <c:valAx>
        <c:axId val="70484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8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analysis!$A$8</c:f>
              <c:strCache>
                <c:ptCount val="1"/>
                <c:pt idx="0">
                  <c:v>debit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analysis!$B$8:$K$8</c:f>
              <c:numCache>
                <c:formatCode>#,##0.##########</c:formatCode>
                <c:ptCount val="10"/>
                <c:pt idx="0">
                  <c:v>126.5</c:v>
                </c:pt>
                <c:pt idx="1">
                  <c:v>132.5</c:v>
                </c:pt>
                <c:pt idx="2">
                  <c:v>135.4</c:v>
                </c:pt>
                <c:pt idx="3">
                  <c:v>135.30000000000001</c:v>
                </c:pt>
                <c:pt idx="4">
                  <c:v>134.80000000000001</c:v>
                </c:pt>
                <c:pt idx="5">
                  <c:v>134.19999999999999</c:v>
                </c:pt>
                <c:pt idx="6">
                  <c:v>134.4</c:v>
                </c:pt>
                <c:pt idx="7">
                  <c:v>134.1</c:v>
                </c:pt>
                <c:pt idx="8">
                  <c:v>154.9</c:v>
                </c:pt>
                <c:pt idx="9">
                  <c:v>150.30000000000001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274D-977B-2BCDB895D719}"/>
            </c:ext>
          </c:extLst>
        </c:ser>
        <c:ser>
          <c:idx val="1"/>
          <c:order val="1"/>
          <c:tx>
            <c:strRef>
              <c:f>analysis!$A$25</c:f>
              <c:strCache>
                <c:ptCount val="1"/>
                <c:pt idx="0">
                  <c:v>debt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analysis!$B$25:$K$25</c:f>
              <c:numCache>
                <c:formatCode>#,##0.##########</c:formatCode>
                <c:ptCount val="10"/>
                <c:pt idx="0" formatCode="#,##0.0">
                  <c:v>90</c:v>
                </c:pt>
                <c:pt idx="1">
                  <c:v>100.5</c:v>
                </c:pt>
                <c:pt idx="2">
                  <c:v>105.1</c:v>
                </c:pt>
                <c:pt idx="3">
                  <c:v>103.3</c:v>
                </c:pt>
                <c:pt idx="4">
                  <c:v>102.7</c:v>
                </c:pt>
                <c:pt idx="5">
                  <c:v>101.8</c:v>
                </c:pt>
                <c:pt idx="6">
                  <c:v>100.4</c:v>
                </c:pt>
                <c:pt idx="7">
                  <c:v>98.2</c:v>
                </c:pt>
                <c:pt idx="8">
                  <c:v>120.4</c:v>
                </c:pt>
                <c:pt idx="9">
                  <c:v>118.3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8-274D-977B-2BCDB895D719}"/>
            </c:ext>
          </c:extLst>
        </c:ser>
        <c:ser>
          <c:idx val="2"/>
          <c:order val="2"/>
          <c:tx>
            <c:strRef>
              <c:f>analysis!$A$42</c:f>
              <c:strCache>
                <c:ptCount val="1"/>
                <c:pt idx="0">
                  <c:v>debt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analysis!$B$42:$K$42</c:f>
              <c:numCache>
                <c:formatCode>#,##0.##########</c:formatCode>
                <c:ptCount val="10"/>
                <c:pt idx="0">
                  <c:v>90.6</c:v>
                </c:pt>
                <c:pt idx="1">
                  <c:v>93.4</c:v>
                </c:pt>
                <c:pt idx="2">
                  <c:v>94.9</c:v>
                </c:pt>
                <c:pt idx="3">
                  <c:v>95.6</c:v>
                </c:pt>
                <c:pt idx="4" formatCode="#,##0.0">
                  <c:v>98</c:v>
                </c:pt>
                <c:pt idx="5">
                  <c:v>98.1</c:v>
                </c:pt>
                <c:pt idx="6">
                  <c:v>97.8</c:v>
                </c:pt>
                <c:pt idx="7">
                  <c:v>97.4</c:v>
                </c:pt>
                <c:pt idx="8" formatCode="#,##0.0">
                  <c:v>115</c:v>
                </c:pt>
                <c:pt idx="9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8-274D-977B-2BCDB89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342400"/>
        <c:axId val="2008796288"/>
      </c:lineChart>
      <c:catAx>
        <c:axId val="20083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8796288"/>
        <c:crosses val="autoZero"/>
        <c:auto val="1"/>
        <c:lblAlgn val="ctr"/>
        <c:lblOffset val="100"/>
        <c:noMultiLvlLbl val="0"/>
      </c:catAx>
      <c:valAx>
        <c:axId val="2008796288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83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interest rate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analysis!$B$9:$K$9</c:f>
              <c:numCache>
                <c:formatCode>#,##0.##########</c:formatCode>
                <c:ptCount val="10"/>
                <c:pt idx="0">
                  <c:v>5.2</c:v>
                </c:pt>
                <c:pt idx="1">
                  <c:v>4.8</c:v>
                </c:pt>
                <c:pt idx="2">
                  <c:v>4.5999999999999996</c:v>
                </c:pt>
                <c:pt idx="3">
                  <c:v>4.0999999999999996</c:v>
                </c:pt>
                <c:pt idx="4">
                  <c:v>3.9</c:v>
                </c:pt>
                <c:pt idx="5">
                  <c:v>3.8</c:v>
                </c:pt>
                <c:pt idx="6">
                  <c:v>3.6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8-F74F-AA3E-18EC10EF6FE7}"/>
            </c:ext>
          </c:extLst>
        </c:ser>
        <c:ser>
          <c:idx val="1"/>
          <c:order val="1"/>
          <c:tx>
            <c:strRef>
              <c:f>analysis!$A$26</c:f>
              <c:strCache>
                <c:ptCount val="1"/>
                <c:pt idx="0">
                  <c:v> interest rate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analysis!$B$26:$K$26</c:f>
              <c:numCache>
                <c:formatCode>#,##0.##########</c:formatCode>
                <c:ptCount val="10"/>
                <c:pt idx="0" formatCode="#,##0.0">
                  <c:v>3</c:v>
                </c:pt>
                <c:pt idx="1">
                  <c:v>3.6</c:v>
                </c:pt>
                <c:pt idx="2">
                  <c:v>3.5</c:v>
                </c:pt>
                <c:pt idx="3" formatCode="#,##0.0">
                  <c:v>3</c:v>
                </c:pt>
                <c:pt idx="4">
                  <c:v>2.8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F74F-AA3E-18EC10EF6FE7}"/>
            </c:ext>
          </c:extLst>
        </c:ser>
        <c:ser>
          <c:idx val="2"/>
          <c:order val="2"/>
          <c:tx>
            <c:strRef>
              <c:f>analysis!$A$43</c:f>
              <c:strCache>
                <c:ptCount val="1"/>
                <c:pt idx="0">
                  <c:v> interest rate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analysis!$B$43:$K$43</c:f>
              <c:numCache>
                <c:formatCode>#,##0.##########</c:formatCode>
                <c:ptCount val="10"/>
                <c:pt idx="0">
                  <c:v>2.6</c:v>
                </c:pt>
                <c:pt idx="1">
                  <c:v>2.2999999999999998</c:v>
                </c:pt>
                <c:pt idx="2">
                  <c:v>2.2000000000000002</c:v>
                </c:pt>
                <c:pt idx="3" formatCode="#,##0.0">
                  <c:v>2</c:v>
                </c:pt>
                <c:pt idx="4">
                  <c:v>1.8</c:v>
                </c:pt>
                <c:pt idx="5">
                  <c:v>1.7</c:v>
                </c:pt>
                <c:pt idx="6">
                  <c:v>1.7</c:v>
                </c:pt>
                <c:pt idx="7">
                  <c:v>1.4</c:v>
                </c:pt>
                <c:pt idx="8">
                  <c:v>1.3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F74F-AA3E-18EC10EF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782367"/>
        <c:axId val="1196977599"/>
      </c:lineChart>
      <c:catAx>
        <c:axId val="12377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6977599"/>
        <c:crosses val="autoZero"/>
        <c:auto val="1"/>
        <c:lblAlgn val="ctr"/>
        <c:lblOffset val="100"/>
        <c:noMultiLvlLbl val="0"/>
      </c:catAx>
      <c:valAx>
        <c:axId val="11969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7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Deficit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analysis!$A$10</c:f>
              <c:strCache>
                <c:ptCount val="1"/>
                <c:pt idx="0">
                  <c:v>deficit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analysis!$B$10:$K$10</c:f>
              <c:numCache>
                <c:formatCode>#,##0.##########</c:formatCode>
                <c:ptCount val="10"/>
                <c:pt idx="0">
                  <c:v>-2.9</c:v>
                </c:pt>
                <c:pt idx="1">
                  <c:v>-2.9</c:v>
                </c:pt>
                <c:pt idx="2" formatCode="#,##0.0">
                  <c:v>-3</c:v>
                </c:pt>
                <c:pt idx="3">
                  <c:v>-2.6</c:v>
                </c:pt>
                <c:pt idx="4">
                  <c:v>-2.4</c:v>
                </c:pt>
                <c:pt idx="5">
                  <c:v>-2.4</c:v>
                </c:pt>
                <c:pt idx="6">
                  <c:v>-2.2000000000000002</c:v>
                </c:pt>
                <c:pt idx="7">
                  <c:v>-1.5</c:v>
                </c:pt>
                <c:pt idx="8">
                  <c:v>-9.5</c:v>
                </c:pt>
                <c:pt idx="9">
                  <c:v>-7.2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1-D844-A617-45246CC52020}"/>
            </c:ext>
          </c:extLst>
        </c:ser>
        <c:ser>
          <c:idx val="1"/>
          <c:order val="1"/>
          <c:tx>
            <c:strRef>
              <c:f>analysis!$A$27</c:f>
              <c:strCache>
                <c:ptCount val="1"/>
                <c:pt idx="0">
                  <c:v>deficit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analysis!$B$27:$K$27</c:f>
              <c:numCache>
                <c:formatCode>#,##0.##########</c:formatCode>
                <c:ptCount val="10"/>
                <c:pt idx="0">
                  <c:v>-11.6</c:v>
                </c:pt>
                <c:pt idx="1">
                  <c:v>-7.5</c:v>
                </c:pt>
                <c:pt idx="2">
                  <c:v>-6.1</c:v>
                </c:pt>
                <c:pt idx="3">
                  <c:v>-5.3</c:v>
                </c:pt>
                <c:pt idx="4">
                  <c:v>-4.3</c:v>
                </c:pt>
                <c:pt idx="5">
                  <c:v>-3.1</c:v>
                </c:pt>
                <c:pt idx="6">
                  <c:v>-2.6</c:v>
                </c:pt>
                <c:pt idx="7">
                  <c:v>-3.1</c:v>
                </c:pt>
                <c:pt idx="8">
                  <c:v>-10.1</c:v>
                </c:pt>
                <c:pt idx="9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1-D844-A617-45246CC52020}"/>
            </c:ext>
          </c:extLst>
        </c:ser>
        <c:ser>
          <c:idx val="2"/>
          <c:order val="2"/>
          <c:tx>
            <c:strRef>
              <c:f>analysis!$A$44</c:f>
              <c:strCache>
                <c:ptCount val="1"/>
                <c:pt idx="0">
                  <c:v>deficit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analysis!$B$44:$K$44</c:f>
              <c:numCache>
                <c:formatCode>#,##0.##########</c:formatCode>
                <c:ptCount val="10"/>
                <c:pt idx="0" formatCode="#,##0.0">
                  <c:v>-5</c:v>
                </c:pt>
                <c:pt idx="1">
                  <c:v>-4.0999999999999996</c:v>
                </c:pt>
                <c:pt idx="2">
                  <c:v>-3.9</c:v>
                </c:pt>
                <c:pt idx="3">
                  <c:v>-3.6</c:v>
                </c:pt>
                <c:pt idx="4">
                  <c:v>-3.6</c:v>
                </c:pt>
                <c:pt idx="5" formatCode="#,##0.0">
                  <c:v>-3</c:v>
                </c:pt>
                <c:pt idx="6">
                  <c:v>-2.2999999999999998</c:v>
                </c:pt>
                <c:pt idx="7">
                  <c:v>-3.1</c:v>
                </c:pt>
                <c:pt idx="8" formatCode="#,##0.0">
                  <c:v>-9</c:v>
                </c:pt>
                <c:pt idx="9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1-D844-A617-45246CC5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256047"/>
        <c:axId val="1219410271"/>
      </c:lineChart>
      <c:catAx>
        <c:axId val="1191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10271"/>
        <c:crosses val="autoZero"/>
        <c:auto val="1"/>
        <c:lblAlgn val="ctr"/>
        <c:lblOffset val="100"/>
        <c:noMultiLvlLbl val="0"/>
      </c:catAx>
      <c:valAx>
        <c:axId val="1219410271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ITALY!$A$3</c:f>
              <c:strCache>
                <c:ptCount val="1"/>
                <c:pt idx="0">
                  <c:v>real GDP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ITALY!$B$3:$K$3</c:f>
              <c:numCache>
                <c:formatCode>#,##0.##########</c:formatCode>
                <c:ptCount val="10"/>
                <c:pt idx="0">
                  <c:v>1642647.4842126707</c:v>
                </c:pt>
                <c:pt idx="1">
                  <c:v>1642566.4886906147</c:v>
                </c:pt>
                <c:pt idx="2">
                  <c:v>1655355</c:v>
                </c:pt>
                <c:pt idx="3">
                  <c:v>1676772.2032155357</c:v>
                </c:pt>
                <c:pt idx="4">
                  <c:v>1704731.3706819543</c:v>
                </c:pt>
                <c:pt idx="5">
                  <c:v>1720515.5550375399</c:v>
                </c:pt>
                <c:pt idx="6">
                  <c:v>1728826.6312558334</c:v>
                </c:pt>
                <c:pt idx="7">
                  <c:v>1573591.1743529502</c:v>
                </c:pt>
                <c:pt idx="8">
                  <c:v>1683532.1040438474</c:v>
                </c:pt>
                <c:pt idx="9">
                  <c:v>1745400.1572470791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B-534E-BBC8-739F3E89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092640"/>
        <c:axId val="1591363616"/>
      </c:lineChart>
      <c:catAx>
        <c:axId val="1581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1363616"/>
        <c:crosses val="autoZero"/>
        <c:auto val="1"/>
        <c:lblAlgn val="ctr"/>
        <c:lblOffset val="100"/>
        <c:noMultiLvlLbl val="0"/>
      </c:catAx>
      <c:valAx>
        <c:axId val="1591363616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1092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interest and growth rate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interest rate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analysis!$B$9:$K$9</c:f>
              <c:numCache>
                <c:formatCode>#,##0.##########</c:formatCode>
                <c:ptCount val="10"/>
                <c:pt idx="0">
                  <c:v>5.2</c:v>
                </c:pt>
                <c:pt idx="1">
                  <c:v>4.8</c:v>
                </c:pt>
                <c:pt idx="2">
                  <c:v>4.5999999999999996</c:v>
                </c:pt>
                <c:pt idx="3">
                  <c:v>4.0999999999999996</c:v>
                </c:pt>
                <c:pt idx="4">
                  <c:v>3.9</c:v>
                </c:pt>
                <c:pt idx="5">
                  <c:v>3.8</c:v>
                </c:pt>
                <c:pt idx="6">
                  <c:v>3.6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8D4D-8201-8207A8DDAAFE}"/>
            </c:ext>
          </c:extLst>
        </c:ser>
        <c:ser>
          <c:idx val="1"/>
          <c:order val="1"/>
          <c:tx>
            <c:strRef>
              <c:f>analysis!$A$16</c:f>
              <c:strCache>
                <c:ptCount val="1"/>
                <c:pt idx="0">
                  <c:v>growth rate nominal GDP  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analysis!$B$16:$K$16</c:f>
              <c:numCache>
                <c:formatCode>General</c:formatCode>
                <c:ptCount val="10"/>
                <c:pt idx="1">
                  <c:v>0.90865218958434868</c:v>
                </c:pt>
                <c:pt idx="2">
                  <c:v>1.7174206602213919</c:v>
                </c:pt>
                <c:pt idx="3">
                  <c:v>2.4424851466905917</c:v>
                </c:pt>
                <c:pt idx="4">
                  <c:v>2.4063166431063152</c:v>
                </c:pt>
                <c:pt idx="5">
                  <c:v>2.0038318712365908</c:v>
                </c:pt>
                <c:pt idx="6">
                  <c:v>1.4258454033191565</c:v>
                </c:pt>
                <c:pt idx="7">
                  <c:v>-7.5489779998703197</c:v>
                </c:pt>
                <c:pt idx="8">
                  <c:v>7.6251645148863068</c:v>
                </c:pt>
                <c:pt idx="9">
                  <c:v>6.7953164204195113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A-8D4D-8201-8207A8DD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13167"/>
        <c:axId val="1239902127"/>
      </c:lineChart>
      <c:catAx>
        <c:axId val="13335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902127"/>
        <c:crosses val="autoZero"/>
        <c:auto val="1"/>
        <c:lblAlgn val="ctr"/>
        <c:lblOffset val="100"/>
        <c:noMultiLvlLbl val="0"/>
      </c:catAx>
      <c:valAx>
        <c:axId val="1239902127"/>
        <c:scaling>
          <c:orientation val="minMax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5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interest and growth rate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analysis!$A$26</c:f>
              <c:strCache>
                <c:ptCount val="1"/>
                <c:pt idx="0">
                  <c:v> interest rate 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analysis!$B$26:$K$26</c:f>
              <c:numCache>
                <c:formatCode>#,##0.##########</c:formatCode>
                <c:ptCount val="10"/>
                <c:pt idx="0" formatCode="#,##0.0">
                  <c:v>3</c:v>
                </c:pt>
                <c:pt idx="1">
                  <c:v>3.6</c:v>
                </c:pt>
                <c:pt idx="2">
                  <c:v>3.5</c:v>
                </c:pt>
                <c:pt idx="3" formatCode="#,##0.0">
                  <c:v>3</c:v>
                </c:pt>
                <c:pt idx="4">
                  <c:v>2.8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3F4C-8C48-418A8F2AD010}"/>
            </c:ext>
          </c:extLst>
        </c:ser>
        <c:ser>
          <c:idx val="1"/>
          <c:order val="1"/>
          <c:tx>
            <c:strRef>
              <c:f>analysis!$A$33</c:f>
              <c:strCache>
                <c:ptCount val="1"/>
                <c:pt idx="0">
                  <c:v>growth rate nominal GDP 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analysis!$B$33:$K$33</c:f>
              <c:numCache>
                <c:formatCode>General</c:formatCode>
                <c:ptCount val="10"/>
                <c:pt idx="1">
                  <c:v>1.168930033693323</c:v>
                </c:pt>
                <c:pt idx="2">
                  <c:v>4.4047692832129908</c:v>
                </c:pt>
                <c:pt idx="3">
                  <c:v>3.3696567639867467</c:v>
                </c:pt>
                <c:pt idx="4">
                  <c:v>4.313633997954093</c:v>
                </c:pt>
                <c:pt idx="5">
                  <c:v>3.5584761013409127</c:v>
                </c:pt>
                <c:pt idx="6">
                  <c:v>3.4600397554863154</c:v>
                </c:pt>
                <c:pt idx="7">
                  <c:v>-10.238672739666306</c:v>
                </c:pt>
                <c:pt idx="8">
                  <c:v>7.9475737238917379</c:v>
                </c:pt>
                <c:pt idx="9">
                  <c:v>9.9653475765676038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4-3F4C-8C48-418A8F2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20607"/>
        <c:axId val="1333048479"/>
      </c:lineChart>
      <c:catAx>
        <c:axId val="13267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3048479"/>
        <c:crosses val="autoZero"/>
        <c:auto val="1"/>
        <c:lblAlgn val="ctr"/>
        <c:lblOffset val="100"/>
        <c:noMultiLvlLbl val="0"/>
      </c:catAx>
      <c:valAx>
        <c:axId val="1333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67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interest and growth rate 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analysis!$A$43</c:f>
              <c:strCache>
                <c:ptCount val="1"/>
                <c:pt idx="0">
                  <c:v> interest rate 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analysis!$B$43:$K$43</c:f>
              <c:numCache>
                <c:formatCode>#,##0.##########</c:formatCode>
                <c:ptCount val="10"/>
                <c:pt idx="0">
                  <c:v>2.6</c:v>
                </c:pt>
                <c:pt idx="1">
                  <c:v>2.2999999999999998</c:v>
                </c:pt>
                <c:pt idx="2">
                  <c:v>2.2000000000000002</c:v>
                </c:pt>
                <c:pt idx="3" formatCode="#,##0.0">
                  <c:v>2</c:v>
                </c:pt>
                <c:pt idx="4">
                  <c:v>1.8</c:v>
                </c:pt>
                <c:pt idx="5">
                  <c:v>1.7</c:v>
                </c:pt>
                <c:pt idx="6">
                  <c:v>1.7</c:v>
                </c:pt>
                <c:pt idx="7">
                  <c:v>1.4</c:v>
                </c:pt>
                <c:pt idx="8">
                  <c:v>1.3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8-3448-80DF-D46283B46603}"/>
            </c:ext>
          </c:extLst>
        </c:ser>
        <c:ser>
          <c:idx val="1"/>
          <c:order val="1"/>
          <c:tx>
            <c:strRef>
              <c:f>analysis!$A$50</c:f>
              <c:strCache>
                <c:ptCount val="1"/>
                <c:pt idx="0">
                  <c:v>growth rate nominal GDP 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analysis!$B$50:$K$50</c:f>
              <c:numCache>
                <c:formatCode>#,##0.0</c:formatCode>
                <c:ptCount val="10"/>
                <c:pt idx="1">
                  <c:v>1.5386439283408331</c:v>
                </c:pt>
                <c:pt idx="2">
                  <c:v>2.2638288371054509</c:v>
                </c:pt>
                <c:pt idx="3">
                  <c:v>1.6237481987161759</c:v>
                </c:pt>
                <c:pt idx="4">
                  <c:v>2.8249487831723235</c:v>
                </c:pt>
                <c:pt idx="5">
                  <c:v>2.8757962809316564</c:v>
                </c:pt>
                <c:pt idx="6">
                  <c:v>3.1451280536671935</c:v>
                </c:pt>
                <c:pt idx="7">
                  <c:v>-5.2167777374381314</c:v>
                </c:pt>
                <c:pt idx="8">
                  <c:v>8.2407944014829884</c:v>
                </c:pt>
                <c:pt idx="9">
                  <c:v>5.6717462323111558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8-3448-80DF-D46283B4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350111"/>
        <c:axId val="1239983007"/>
      </c:lineChart>
      <c:catAx>
        <c:axId val="12193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9983007"/>
        <c:crosses val="autoZero"/>
        <c:auto val="1"/>
        <c:lblAlgn val="ctr"/>
        <c:lblOffset val="100"/>
        <c:noMultiLvlLbl val="0"/>
      </c:catAx>
      <c:valAx>
        <c:axId val="12399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35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PIL reale(arancio) e nominale(blu)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597256065423334"/>
          <c:y val="0.1763387484794065"/>
          <c:w val="0.82069444444444439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ITALY!$A$2</c:f>
              <c:strCache>
                <c:ptCount val="1"/>
                <c:pt idx="0">
                  <c:v>nominal GDP 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ITALY!$B$2:$K$2</c:f>
              <c:numCache>
                <c:formatCode>#,##0.##########</c:formatCode>
                <c:ptCount val="10"/>
                <c:pt idx="0">
                  <c:v>1612751.3</c:v>
                </c:pt>
                <c:pt idx="1">
                  <c:v>1627405.6</c:v>
                </c:pt>
                <c:pt idx="2" formatCode="#,##0.0">
                  <c:v>1655355</c:v>
                </c:pt>
                <c:pt idx="3">
                  <c:v>1695786.8</c:v>
                </c:pt>
                <c:pt idx="4">
                  <c:v>1736592.8</c:v>
                </c:pt>
                <c:pt idx="5">
                  <c:v>1771391.2</c:v>
                </c:pt>
                <c:pt idx="6">
                  <c:v>1796648.5</c:v>
                </c:pt>
                <c:pt idx="7">
                  <c:v>1661019.9</c:v>
                </c:pt>
                <c:pt idx="8">
                  <c:v>1787675.4</c:v>
                </c:pt>
                <c:pt idx="9">
                  <c:v>1909153.6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3-8D46-8B6E-50EAD5766B19}"/>
            </c:ext>
          </c:extLst>
        </c:ser>
        <c:ser>
          <c:idx val="1"/>
          <c:order val="1"/>
          <c:tx>
            <c:strRef>
              <c:f>ITALY!$A$3</c:f>
              <c:strCache>
                <c:ptCount val="1"/>
                <c:pt idx="0">
                  <c:v>real GDP 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ITALY!$B$3:$K$3</c:f>
              <c:numCache>
                <c:formatCode>#,##0.##########</c:formatCode>
                <c:ptCount val="10"/>
                <c:pt idx="0">
                  <c:v>1642647.4842126707</c:v>
                </c:pt>
                <c:pt idx="1">
                  <c:v>1642566.4886906147</c:v>
                </c:pt>
                <c:pt idx="2">
                  <c:v>1655355</c:v>
                </c:pt>
                <c:pt idx="3">
                  <c:v>1676772.2032155357</c:v>
                </c:pt>
                <c:pt idx="4">
                  <c:v>1704731.3706819543</c:v>
                </c:pt>
                <c:pt idx="5">
                  <c:v>1720515.5550375399</c:v>
                </c:pt>
                <c:pt idx="6">
                  <c:v>1728826.6312558334</c:v>
                </c:pt>
                <c:pt idx="7">
                  <c:v>1573591.1743529502</c:v>
                </c:pt>
                <c:pt idx="8">
                  <c:v>1683532.1040438474</c:v>
                </c:pt>
                <c:pt idx="9">
                  <c:v>1745400.1572470791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8D46-8B6E-50EAD576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31952"/>
        <c:axId val="394333952"/>
      </c:lineChart>
      <c:catAx>
        <c:axId val="3943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333952"/>
        <c:crosses val="autoZero"/>
        <c:auto val="1"/>
        <c:lblAlgn val="ctr"/>
        <c:lblOffset val="100"/>
        <c:noMultiLvlLbl val="0"/>
      </c:catAx>
      <c:valAx>
        <c:axId val="394333952"/>
        <c:scaling>
          <c:orientation val="minMax"/>
          <c:min val="1000000"/>
        </c:scaling>
        <c:delete val="0"/>
        <c:axPos val="l"/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33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deflatore 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ITALY!$A$4</c:f>
              <c:strCache>
                <c:ptCount val="1"/>
                <c:pt idx="0">
                  <c:v>Deflator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ITALY!$B$4:$K$4</c:f>
              <c:numCache>
                <c:formatCode>#,##0.##########</c:formatCode>
                <c:ptCount val="10"/>
                <c:pt idx="0" formatCode="#,##0.000">
                  <c:v>98.18</c:v>
                </c:pt>
                <c:pt idx="1">
                  <c:v>99.076999999999998</c:v>
                </c:pt>
                <c:pt idx="2" formatCode="#,##0.000">
                  <c:v>100</c:v>
                </c:pt>
                <c:pt idx="3">
                  <c:v>101.134</c:v>
                </c:pt>
                <c:pt idx="4">
                  <c:v>101.869</c:v>
                </c:pt>
                <c:pt idx="5">
                  <c:v>102.95699999999999</c:v>
                </c:pt>
                <c:pt idx="6">
                  <c:v>103.923</c:v>
                </c:pt>
                <c:pt idx="7">
                  <c:v>105.556</c:v>
                </c:pt>
                <c:pt idx="8">
                  <c:v>106.18600000000001</c:v>
                </c:pt>
                <c:pt idx="9">
                  <c:v>109.38200000000001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7844-BC6E-0F852A6885DA}"/>
            </c:ext>
          </c:extLst>
        </c:ser>
        <c:ser>
          <c:idx val="1"/>
          <c:order val="1"/>
          <c:tx>
            <c:strRef>
              <c:f>ITALY!$A$6</c:f>
              <c:strCache>
                <c:ptCount val="1"/>
                <c:pt idx="0">
                  <c:v>HICP 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ITALY!$B$6:$K$6</c:f>
              <c:numCache>
                <c:formatCode>#,##0.##########</c:formatCode>
                <c:ptCount val="10"/>
                <c:pt idx="0">
                  <c:v>99.7</c:v>
                </c:pt>
                <c:pt idx="1">
                  <c:v>99.9</c:v>
                </c:pt>
                <c:pt idx="2" formatCode="#,##0.0">
                  <c:v>100</c:v>
                </c:pt>
                <c:pt idx="3">
                  <c:v>99.9</c:v>
                </c:pt>
                <c:pt idx="4">
                  <c:v>101.3</c:v>
                </c:pt>
                <c:pt idx="5">
                  <c:v>102.5</c:v>
                </c:pt>
                <c:pt idx="6">
                  <c:v>103.2</c:v>
                </c:pt>
                <c:pt idx="7" formatCode="#,##0.0">
                  <c:v>103</c:v>
                </c:pt>
                <c:pt idx="8" formatCode="#,##0.0">
                  <c:v>105</c:v>
                </c:pt>
                <c:pt idx="9">
                  <c:v>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7844-BC6E-0F852A68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31072"/>
        <c:axId val="394533344"/>
      </c:lineChart>
      <c:catAx>
        <c:axId val="394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533344"/>
        <c:crosses val="autoZero"/>
        <c:auto val="1"/>
        <c:lblAlgn val="ctr"/>
        <c:lblOffset val="100"/>
        <c:noMultiLvlLbl val="0"/>
      </c:catAx>
      <c:valAx>
        <c:axId val="3945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5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840113735783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ITALY!$A$5</c:f>
              <c:strCache>
                <c:ptCount val="1"/>
                <c:pt idx="0">
                  <c:v>Gini coefficient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ITALY!$B$1:$K$1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ITALY!$B$5:$K$5</c:f>
              <c:numCache>
                <c:formatCode>#,##0.##########</c:formatCode>
                <c:ptCount val="10"/>
                <c:pt idx="0">
                  <c:v>32.799999999999997</c:v>
                </c:pt>
                <c:pt idx="1">
                  <c:v>32.4</c:v>
                </c:pt>
                <c:pt idx="2">
                  <c:v>32.4</c:v>
                </c:pt>
                <c:pt idx="3">
                  <c:v>33.1</c:v>
                </c:pt>
                <c:pt idx="4">
                  <c:v>32.700000000000003</c:v>
                </c:pt>
                <c:pt idx="5">
                  <c:v>33.4</c:v>
                </c:pt>
                <c:pt idx="6">
                  <c:v>32.799999999999997</c:v>
                </c:pt>
                <c:pt idx="7">
                  <c:v>32.5</c:v>
                </c:pt>
                <c:pt idx="8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0-374C-8D17-9917F9FD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76816"/>
        <c:axId val="374579088"/>
      </c:lineChart>
      <c:catAx>
        <c:axId val="3745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579088"/>
        <c:crosses val="autoZero"/>
        <c:auto val="1"/>
        <c:lblAlgn val="ctr"/>
        <c:lblOffset val="100"/>
        <c:noMultiLvlLbl val="0"/>
      </c:catAx>
      <c:valAx>
        <c:axId val="3745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5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ITALY!$A$7</c:f>
              <c:strCache>
                <c:ptCount val="1"/>
                <c:pt idx="0">
                  <c:v>Unemployment rate 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ITALY!$B$1:$M$1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ITALY!$B$7:$M$7</c:f>
              <c:numCache>
                <c:formatCode>#,##0.##########</c:formatCode>
                <c:ptCount val="12"/>
                <c:pt idx="0">
                  <c:v>12.4</c:v>
                </c:pt>
                <c:pt idx="1">
                  <c:v>12.9</c:v>
                </c:pt>
                <c:pt idx="2" formatCode="#,##0.0">
                  <c:v>12</c:v>
                </c:pt>
                <c:pt idx="3">
                  <c:v>11.7</c:v>
                </c:pt>
                <c:pt idx="4">
                  <c:v>11.3</c:v>
                </c:pt>
                <c:pt idx="5">
                  <c:v>10.6</c:v>
                </c:pt>
                <c:pt idx="6">
                  <c:v>9.9</c:v>
                </c:pt>
                <c:pt idx="7">
                  <c:v>9.3000000000000007</c:v>
                </c:pt>
                <c:pt idx="8">
                  <c:v>9.5</c:v>
                </c:pt>
                <c:pt idx="9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2-5049-8692-2EBA1246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27216"/>
        <c:axId val="396729216"/>
      </c:lineChart>
      <c:catAx>
        <c:axId val="3967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729216"/>
        <c:crosses val="autoZero"/>
        <c:auto val="1"/>
        <c:lblAlgn val="ctr"/>
        <c:lblOffset val="100"/>
        <c:noMultiLvlLbl val="0"/>
      </c:catAx>
      <c:valAx>
        <c:axId val="396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67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inflazione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ITALY!$C$1:$K$1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ITALY!$C$14:$K$14</c:f>
              <c:numCache>
                <c:formatCode>0%</c:formatCode>
                <c:ptCount val="9"/>
                <c:pt idx="0">
                  <c:v>2.0060180541625161E-3</c:v>
                </c:pt>
                <c:pt idx="1">
                  <c:v>1.001001001000944E-3</c:v>
                </c:pt>
                <c:pt idx="2">
                  <c:v>-9.9999999999994321E-4</c:v>
                </c:pt>
                <c:pt idx="3">
                  <c:v>1.4014014014013927E-2</c:v>
                </c:pt>
                <c:pt idx="4">
                  <c:v>1.184600197433369E-2</c:v>
                </c:pt>
                <c:pt idx="5">
                  <c:v>6.8292682926829546E-3</c:v>
                </c:pt>
                <c:pt idx="6">
                  <c:v>-1.9379844961240585E-3</c:v>
                </c:pt>
                <c:pt idx="7">
                  <c:v>1.9417475728155338E-2</c:v>
                </c:pt>
                <c:pt idx="8">
                  <c:v>8.7619047619047652E-2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A-DC4B-ACE2-B5AD75CA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25968"/>
        <c:axId val="1590854896"/>
      </c:lineChart>
      <c:catAx>
        <c:axId val="15665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854896"/>
        <c:crosses val="autoZero"/>
        <c:auto val="1"/>
        <c:lblAlgn val="ctr"/>
        <c:lblOffset val="100"/>
        <c:noMultiLvlLbl val="0"/>
      </c:catAx>
      <c:valAx>
        <c:axId val="1590854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5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Tasso di crescita PIL reale 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538091768601447E-2"/>
          <c:y val="0.15852328136747201"/>
          <c:w val="0.87704701830210696"/>
          <c:h val="0.776365280295953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ITALY!$C$1:$K$1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ITALY!$C$15:$K$15</c:f>
              <c:numCache>
                <c:formatCode>0%</c:formatCode>
                <c:ptCount val="9"/>
                <c:pt idx="0">
                  <c:v>-4.9307914713563344E-5</c:v>
                </c:pt>
                <c:pt idx="1">
                  <c:v>7.7856886752753407E-3</c:v>
                </c:pt>
                <c:pt idx="2">
                  <c:v>1.2938133038252055E-2</c:v>
                </c:pt>
                <c:pt idx="3">
                  <c:v>1.6674398235372378E-2</c:v>
                </c:pt>
                <c:pt idx="4">
                  <c:v>9.2590449305050074E-3</c:v>
                </c:pt>
                <c:pt idx="5">
                  <c:v>4.8305731348718753E-3</c:v>
                </c:pt>
                <c:pt idx="6">
                  <c:v>-8.9792379464977923E-2</c:v>
                </c:pt>
                <c:pt idx="7">
                  <c:v>6.9866259726643537E-2</c:v>
                </c:pt>
                <c:pt idx="8">
                  <c:v>3.6748959556295049E-2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6-304C-B28A-8B117FC1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11856"/>
        <c:axId val="374713584"/>
      </c:lineChart>
      <c:catAx>
        <c:axId val="3747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713584"/>
        <c:crosses val="autoZero"/>
        <c:auto val="1"/>
        <c:lblAlgn val="ctr"/>
        <c:lblOffset val="100"/>
        <c:noMultiLvlLbl val="0"/>
      </c:catAx>
      <c:valAx>
        <c:axId val="3747135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7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483306</xdr:colOff>
      <xdr:row>17</xdr:row>
      <xdr:rowOff>68908</xdr:rowOff>
    </xdr:from>
    <xdr:to>
      <xdr:col>12</xdr:col>
      <xdr:colOff>116417</xdr:colOff>
      <xdr:row>31</xdr:row>
      <xdr:rowOff>13404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3402BC1-061F-732F-266B-43F178F65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618537</xdr:colOff>
      <xdr:row>16</xdr:row>
      <xdr:rowOff>174742</xdr:rowOff>
    </xdr:from>
    <xdr:to>
      <xdr:col>6</xdr:col>
      <xdr:colOff>251648</xdr:colOff>
      <xdr:row>30</xdr:row>
      <xdr:rowOff>119239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67CCEF-4BD4-4D0C-27EF-9C5E2868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453907</xdr:colOff>
      <xdr:row>31</xdr:row>
      <xdr:rowOff>10113</xdr:rowOff>
    </xdr:from>
    <xdr:to>
      <xdr:col>12</xdr:col>
      <xdr:colOff>87018</xdr:colOff>
      <xdr:row>44</xdr:row>
      <xdr:rowOff>154517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D3F68D8-3F77-3543-A7A2-48E441E4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369335</xdr:colOff>
      <xdr:row>44</xdr:row>
      <xdr:rowOff>143792</xdr:rowOff>
    </xdr:from>
    <xdr:to>
      <xdr:col>12</xdr:col>
      <xdr:colOff>2446</xdr:colOff>
      <xdr:row>58</xdr:row>
      <xdr:rowOff>84996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4C8C00F-B8B7-3AA3-1285-50C3F35B4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182880</xdr:colOff>
      <xdr:row>17</xdr:row>
      <xdr:rowOff>106680</xdr:rowOff>
    </xdr:from>
    <xdr:to>
      <xdr:col>17</xdr:col>
      <xdr:colOff>640080</xdr:colOff>
      <xdr:row>31</xdr:row>
      <xdr:rowOff>5080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9FF377B-CA92-0E49-04AF-698EE279C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223520</xdr:colOff>
      <xdr:row>31</xdr:row>
      <xdr:rowOff>15240</xdr:rowOff>
    </xdr:from>
    <xdr:to>
      <xdr:col>17</xdr:col>
      <xdr:colOff>680720</xdr:colOff>
      <xdr:row>44</xdr:row>
      <xdr:rowOff>116840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3CACD1D-45BB-8E84-E746-FC74C6462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609600</xdr:colOff>
      <xdr:row>31</xdr:row>
      <xdr:rowOff>25400</xdr:rowOff>
    </xdr:from>
    <xdr:to>
      <xdr:col>6</xdr:col>
      <xdr:colOff>243840</xdr:colOff>
      <xdr:row>44</xdr:row>
      <xdr:rowOff>127000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C718E6F-2D69-F053-F70E-36979D887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590536</xdr:colOff>
      <xdr:row>44</xdr:row>
      <xdr:rowOff>180734</xdr:rowOff>
    </xdr:from>
    <xdr:to>
      <xdr:col>6</xdr:col>
      <xdr:colOff>222891</xdr:colOff>
      <xdr:row>58</xdr:row>
      <xdr:rowOff>79134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1986197-04D2-F383-9E10-A645BF6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351451</xdr:colOff>
      <xdr:row>58</xdr:row>
      <xdr:rowOff>127374</xdr:rowOff>
    </xdr:from>
    <xdr:to>
      <xdr:col>11</xdr:col>
      <xdr:colOff>799224</xdr:colOff>
      <xdr:row>72</xdr:row>
      <xdr:rowOff>29441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5B1ABEF-6CBB-AC4C-8101-333321FDC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0.7605</cdr:x>
      <cdr:y>0.18704</cdr:y>
    </cdr:from>
    <cdr:to>
      <cdr:x>0.7605</cdr:x>
      <cdr:y>0.79021</cdr:y>
    </cdr:to>
    <cdr:cxnSp macro="">
      <cdr:nvCxnSpPr>
        <cdr:cNvPr id="3" name="Connettore 1 2">
          <a:extLst xmlns:a="http://schemas.openxmlformats.org/drawingml/2006/main">
            <a:ext uri="{FF2B5EF4-FFF2-40B4-BE49-F238E27FC236}">
              <a16:creationId xmlns:a16="http://schemas.microsoft.com/office/drawing/2014/main" id="{36B62F13-08E0-89FB-F320-394611E2558A}"/>
            </a:ext>
          </a:extLst>
        </cdr:cNvPr>
        <cdr:cNvCxnSpPr/>
      </cdr:nvCxnSpPr>
      <cdr:spPr>
        <a:xfrm xmlns:a="http://schemas.openxmlformats.org/drawingml/2006/main" flipV="1">
          <a:off x="3477449" y="515242"/>
          <a:ext cx="0" cy="16615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0.06841</cdr:x>
      <cdr:y>0.73172</cdr:y>
    </cdr:from>
    <cdr:to>
      <cdr:x>0.98136</cdr:x>
      <cdr:y>0.74171</cdr:y>
    </cdr:to>
    <cdr:cxnSp macro="">
      <cdr:nvCxnSpPr>
        <cdr:cNvPr id="3" name="Connettore 1 2">
          <a:extLst xmlns:a="http://schemas.openxmlformats.org/drawingml/2006/main">
            <a:ext uri="{FF2B5EF4-FFF2-40B4-BE49-F238E27FC236}">
              <a16:creationId xmlns:a16="http://schemas.microsoft.com/office/drawing/2014/main" id="{89ED01C0-41D8-0B5D-94C1-34DD644A9989}"/>
            </a:ext>
          </a:extLst>
        </cdr:cNvPr>
        <cdr:cNvCxnSpPr/>
      </cdr:nvCxnSpPr>
      <cdr:spPr>
        <a:xfrm xmlns:a="http://schemas.openxmlformats.org/drawingml/2006/main">
          <a:off x="313421" y="2004571"/>
          <a:ext cx="4182589" cy="273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18</xdr:row>
      <xdr:rowOff>44450</xdr:rowOff>
    </xdr:from>
    <xdr:to>
      <xdr:col>6</xdr:col>
      <xdr:colOff>165100</xdr:colOff>
      <xdr:row>31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1F1141-62F8-BDED-8C6A-0E372583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615950</xdr:colOff>
      <xdr:row>32</xdr:row>
      <xdr:rowOff>158750</xdr:rowOff>
    </xdr:from>
    <xdr:to>
      <xdr:col>6</xdr:col>
      <xdr:colOff>234950</xdr:colOff>
      <xdr:row>46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63BCAB0-A1CB-C43A-40AE-CC8A9C94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18</xdr:row>
      <xdr:rowOff>107950</xdr:rowOff>
    </xdr:from>
    <xdr:to>
      <xdr:col>12</xdr:col>
      <xdr:colOff>431800</xdr:colOff>
      <xdr:row>32</xdr:row>
      <xdr:rowOff>6350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3EBC55-E84A-018F-79B9-ACF174FE2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406400</xdr:colOff>
      <xdr:row>47</xdr:row>
      <xdr:rowOff>133350</xdr:rowOff>
    </xdr:from>
    <xdr:to>
      <xdr:col>6</xdr:col>
      <xdr:colOff>25400</xdr:colOff>
      <xdr:row>61</xdr:row>
      <xdr:rowOff>31750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78C8515-23F4-C5BC-B572-3F3EBC5CA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774700</xdr:colOff>
      <xdr:row>32</xdr:row>
      <xdr:rowOff>133350</xdr:rowOff>
    </xdr:from>
    <xdr:to>
      <xdr:col>12</xdr:col>
      <xdr:colOff>393700</xdr:colOff>
      <xdr:row>46</xdr:row>
      <xdr:rowOff>31750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31539AF-E1B2-7563-0564-FB2271A30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819150</xdr:colOff>
      <xdr:row>46</xdr:row>
      <xdr:rowOff>146050</xdr:rowOff>
    </xdr:from>
    <xdr:to>
      <xdr:col>12</xdr:col>
      <xdr:colOff>438150</xdr:colOff>
      <xdr:row>60</xdr:row>
      <xdr:rowOff>44450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F300E6A-9A9D-5153-FC19-0333C2D8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19</xdr:row>
      <xdr:rowOff>44450</xdr:rowOff>
    </xdr:from>
    <xdr:to>
      <xdr:col>6</xdr:col>
      <xdr:colOff>101600</xdr:colOff>
      <xdr:row>32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68F2E5-CD3A-2339-FD0E-72190D4D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19</xdr:row>
      <xdr:rowOff>107950</xdr:rowOff>
    </xdr:from>
    <xdr:to>
      <xdr:col>12</xdr:col>
      <xdr:colOff>114300</xdr:colOff>
      <xdr:row>33</xdr:row>
      <xdr:rowOff>6350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5543F5-E4C5-9EAB-0E27-5F2DF6FB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34</xdr:row>
      <xdr:rowOff>6350</xdr:rowOff>
    </xdr:from>
    <xdr:to>
      <xdr:col>12</xdr:col>
      <xdr:colOff>177800</xdr:colOff>
      <xdr:row>47</xdr:row>
      <xdr:rowOff>107950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B8AFAE-3C11-F63A-EEA1-401142C1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508000</xdr:colOff>
      <xdr:row>33</xdr:row>
      <xdr:rowOff>107950</xdr:rowOff>
    </xdr:from>
    <xdr:to>
      <xdr:col>6</xdr:col>
      <xdr:colOff>127000</xdr:colOff>
      <xdr:row>47</xdr:row>
      <xdr:rowOff>6350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912E388-EC76-4FBA-58CF-E6B658E29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20</xdr:row>
      <xdr:rowOff>19050</xdr:rowOff>
    </xdr:from>
    <xdr:to>
      <xdr:col>18</xdr:col>
      <xdr:colOff>558800</xdr:colOff>
      <xdr:row>33</xdr:row>
      <xdr:rowOff>120650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8E7F6F2-BD6A-8554-10BD-46FB4F3E7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34</xdr:row>
      <xdr:rowOff>133350</xdr:rowOff>
    </xdr:from>
    <xdr:to>
      <xdr:col>19</xdr:col>
      <xdr:colOff>0</xdr:colOff>
      <xdr:row>48</xdr:row>
      <xdr:rowOff>31750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54CB99-4355-2F2D-3134-82C5BC56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133350</xdr:rowOff>
    </xdr:from>
    <xdr:to>
      <xdr:col>18</xdr:col>
      <xdr:colOff>152400</xdr:colOff>
      <xdr:row>14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51EEA2-D203-5FED-D6AB-EFE511AC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</xdr:row>
      <xdr:rowOff>167217</xdr:rowOff>
    </xdr:from>
    <xdr:to>
      <xdr:col>23</xdr:col>
      <xdr:colOff>635000</xdr:colOff>
      <xdr:row>15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228138-B21F-9EA0-3939-04BD8669E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16</xdr:row>
      <xdr:rowOff>48684</xdr:rowOff>
    </xdr:from>
    <xdr:to>
      <xdr:col>18</xdr:col>
      <xdr:colOff>177800</xdr:colOff>
      <xdr:row>26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92C163F-91C8-48BA-0E94-B2DC8FCB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537635</xdr:colOff>
      <xdr:row>16</xdr:row>
      <xdr:rowOff>38099</xdr:rowOff>
    </xdr:from>
    <xdr:to>
      <xdr:col>23</xdr:col>
      <xdr:colOff>584201</xdr:colOff>
      <xdr:row>26</xdr:row>
      <xdr:rowOff>50800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9524B9D-4C3A-CE22-8005-E2DD49377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727521</xdr:colOff>
      <xdr:row>2</xdr:row>
      <xdr:rowOff>50800</xdr:rowOff>
    </xdr:from>
    <xdr:to>
      <xdr:col>29</xdr:col>
      <xdr:colOff>338054</xdr:colOff>
      <xdr:row>14</xdr:row>
      <xdr:rowOff>188148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0954105-3C12-DEDD-DD20-E88CB6C1E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505157</xdr:colOff>
      <xdr:row>62</xdr:row>
      <xdr:rowOff>104705</xdr:rowOff>
    </xdr:from>
    <xdr:to>
      <xdr:col>6</xdr:col>
      <xdr:colOff>129844</xdr:colOff>
      <xdr:row>76</xdr:row>
      <xdr:rowOff>61487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95FE65C-D8EB-7B54-0C8D-B5F824E41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460347</xdr:colOff>
      <xdr:row>89</xdr:row>
      <xdr:rowOff>193688</xdr:rowOff>
    </xdr:from>
    <xdr:to>
      <xdr:col>6</xdr:col>
      <xdr:colOff>86005</xdr:colOff>
      <xdr:row>103</xdr:row>
      <xdr:rowOff>47924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4B2A183-FAE7-866A-AA95-4393FC5D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468127</xdr:colOff>
      <xdr:row>76</xdr:row>
      <xdr:rowOff>75610</xdr:rowOff>
    </xdr:from>
    <xdr:to>
      <xdr:col>6</xdr:col>
      <xdr:colOff>78267</xdr:colOff>
      <xdr:row>89</xdr:row>
      <xdr:rowOff>131135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3E7F4B8-D4C2-C128-ED81-7ABB06F46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221558</xdr:colOff>
      <xdr:row>63</xdr:row>
      <xdr:rowOff>10276</xdr:rowOff>
    </xdr:from>
    <xdr:to>
      <xdr:col>11</xdr:col>
      <xdr:colOff>658674</xdr:colOff>
      <xdr:row>76</xdr:row>
      <xdr:rowOff>70723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EA8D09E-F693-A50B-4809-082AE0A74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244271</xdr:colOff>
      <xdr:row>76</xdr:row>
      <xdr:rowOff>159596</xdr:rowOff>
    </xdr:from>
    <xdr:to>
      <xdr:col>11</xdr:col>
      <xdr:colOff>684143</xdr:colOff>
      <xdr:row>90</xdr:row>
      <xdr:rowOff>8378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CA484E3-1B7E-C552-1E40-5CDBB78B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302052</xdr:colOff>
      <xdr:row>90</xdr:row>
      <xdr:rowOff>126839</xdr:rowOff>
    </xdr:from>
    <xdr:to>
      <xdr:col>11</xdr:col>
      <xdr:colOff>739168</xdr:colOff>
      <xdr:row>103</xdr:row>
      <xdr:rowOff>182363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C780A78-AE36-A54F-51EE-40AC4630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0.08339</cdr:x>
      <cdr:y>0.58525</cdr:y>
    </cdr:from>
    <cdr:to>
      <cdr:x>0.98099</cdr:x>
      <cdr:y>0.58827</cdr:y>
    </cdr:to>
    <cdr:cxnSp macro="">
      <cdr:nvCxnSpPr>
        <cdr:cNvPr id="3" name="Connettore 1 2">
          <a:extLst xmlns:a="http://schemas.openxmlformats.org/drawingml/2006/main">
            <a:ext uri="{FF2B5EF4-FFF2-40B4-BE49-F238E27FC236}">
              <a16:creationId xmlns:a16="http://schemas.microsoft.com/office/drawing/2014/main" id="{8C703428-129E-A29C-2739-603ADDFA675A}"/>
            </a:ext>
          </a:extLst>
        </cdr:cNvPr>
        <cdr:cNvCxnSpPr/>
      </cdr:nvCxnSpPr>
      <cdr:spPr>
        <a:xfrm xmlns:a="http://schemas.openxmlformats.org/drawingml/2006/main" flipV="1">
          <a:off x="383843" y="1639625"/>
          <a:ext cx="4131733" cy="84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EB99-D001-E746-88EE-679FB2C794D8}">
  <dimension ref="A1:K43"/>
  <sheetViews>
    <sheetView topLeftCell="A32" workbookViewId="0">
      <selection activeCell="A41" sqref="A41"/>
    </sheetView>
  </sheetViews>
  <sheetFormatPr baseColWidth="10" defaultRowHeight="16" x14ac:dyDescent="0.2"/>
  <cols>
    <col min="1" max="1" width="32.1640625" customWidth="1"/>
  </cols>
  <sheetData>
    <row r="1" spans="1:11" x14ac:dyDescent="0.2">
      <c r="A1" s="8" t="s">
        <v>0</v>
      </c>
      <c r="B1" s="9" t="s">
        <v>10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26" customHeight="1" x14ac:dyDescent="0.2">
      <c r="A2" s="1" t="s">
        <v>17</v>
      </c>
      <c r="B2" s="2">
        <v>1020677</v>
      </c>
      <c r="C2" s="2">
        <v>1032608</v>
      </c>
      <c r="D2" s="2">
        <v>1078092</v>
      </c>
      <c r="E2" s="2">
        <v>1114420</v>
      </c>
      <c r="F2" s="2">
        <v>1162492</v>
      </c>
      <c r="G2" s="2">
        <v>1203859</v>
      </c>
      <c r="H2" s="2">
        <v>1245513</v>
      </c>
      <c r="I2" s="2">
        <v>1117989</v>
      </c>
      <c r="J2" s="2">
        <v>1206842</v>
      </c>
      <c r="K2" s="2">
        <v>1327108</v>
      </c>
    </row>
    <row r="3" spans="1:11" ht="26" customHeight="1" x14ac:dyDescent="0.2">
      <c r="A3" s="1" t="s">
        <v>18</v>
      </c>
      <c r="B3" s="3">
        <v>2117189</v>
      </c>
      <c r="C3" s="3">
        <v>2149765</v>
      </c>
      <c r="D3" s="3">
        <v>2198432</v>
      </c>
      <c r="E3" s="3">
        <v>2234129</v>
      </c>
      <c r="F3" s="3">
        <v>2297242</v>
      </c>
      <c r="G3" s="3">
        <v>2363306</v>
      </c>
      <c r="H3" s="3">
        <v>2437635</v>
      </c>
      <c r="I3" s="3">
        <v>2310469</v>
      </c>
      <c r="J3" s="3">
        <v>2500870</v>
      </c>
      <c r="K3" s="3">
        <v>2642713</v>
      </c>
    </row>
    <row r="4" spans="1:11" ht="26" customHeight="1" x14ac:dyDescent="0.2">
      <c r="A4" s="1" t="s">
        <v>29</v>
      </c>
      <c r="B4" s="4">
        <v>1612751.3</v>
      </c>
      <c r="C4" s="4">
        <v>1627405.6</v>
      </c>
      <c r="D4" s="2">
        <v>1655355</v>
      </c>
      <c r="E4" s="4">
        <v>1695786.8</v>
      </c>
      <c r="F4" s="4">
        <v>1736592.8</v>
      </c>
      <c r="G4" s="4">
        <v>1771391.2</v>
      </c>
      <c r="H4" s="4">
        <v>1796648.5</v>
      </c>
      <c r="I4" s="4">
        <v>1661019.9</v>
      </c>
      <c r="J4" s="4">
        <v>1787675.4</v>
      </c>
      <c r="K4" s="4">
        <v>1909153.6</v>
      </c>
    </row>
    <row r="5" spans="1:11" ht="11.25" customHeight="1" x14ac:dyDescent="0.2">
      <c r="A5" s="8" t="s">
        <v>0</v>
      </c>
      <c r="B5" s="9">
        <v>2013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</row>
    <row r="6" spans="1:11" x14ac:dyDescent="0.2">
      <c r="A6" s="1" t="s">
        <v>19</v>
      </c>
      <c r="B6" s="4">
        <v>99.680999999999997</v>
      </c>
      <c r="C6" s="4">
        <v>99.457999999999998</v>
      </c>
      <c r="D6" s="5">
        <v>100</v>
      </c>
      <c r="E6" s="4">
        <v>100.322</v>
      </c>
      <c r="F6" s="4">
        <v>101.625</v>
      </c>
      <c r="G6" s="4">
        <v>102.89100000000001</v>
      </c>
      <c r="H6" s="5">
        <v>104.38</v>
      </c>
      <c r="I6" s="5">
        <v>105.66</v>
      </c>
      <c r="J6" s="4">
        <v>108.09099999999999</v>
      </c>
      <c r="K6" s="4">
        <v>112.718</v>
      </c>
    </row>
    <row r="7" spans="1:11" x14ac:dyDescent="0.2">
      <c r="A7" s="1" t="s">
        <v>20</v>
      </c>
      <c r="B7" s="6">
        <v>98.307000000000002</v>
      </c>
      <c r="C7" s="6">
        <v>98.875</v>
      </c>
      <c r="D7" s="7">
        <v>100</v>
      </c>
      <c r="E7" s="6">
        <v>100.523</v>
      </c>
      <c r="F7" s="6">
        <v>101.047</v>
      </c>
      <c r="G7" s="6">
        <v>102.04900000000001</v>
      </c>
      <c r="H7" s="6">
        <v>103.354</v>
      </c>
      <c r="I7" s="6">
        <v>106.232</v>
      </c>
      <c r="J7" s="6">
        <v>107.649</v>
      </c>
      <c r="K7" s="6">
        <v>110.91200000000001</v>
      </c>
    </row>
    <row r="8" spans="1:11" x14ac:dyDescent="0.2">
      <c r="A8" s="1" t="s">
        <v>21</v>
      </c>
      <c r="B8" s="5">
        <v>98.18</v>
      </c>
      <c r="C8" s="4">
        <v>99.076999999999998</v>
      </c>
      <c r="D8" s="5">
        <v>100</v>
      </c>
      <c r="E8" s="4">
        <v>101.134</v>
      </c>
      <c r="F8" s="4">
        <v>101.869</v>
      </c>
      <c r="G8" s="4">
        <v>102.95699999999999</v>
      </c>
      <c r="H8" s="4">
        <v>103.923</v>
      </c>
      <c r="I8" s="4">
        <v>105.556</v>
      </c>
      <c r="J8" s="4">
        <v>106.18600000000001</v>
      </c>
      <c r="K8" s="4">
        <v>109.38200000000001</v>
      </c>
    </row>
    <row r="9" spans="1:11" x14ac:dyDescent="0.2">
      <c r="A9" s="8" t="s">
        <v>0</v>
      </c>
      <c r="B9" s="9" t="s">
        <v>10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</row>
    <row r="10" spans="1:11" x14ac:dyDescent="0.2">
      <c r="A10" s="1" t="s">
        <v>34</v>
      </c>
      <c r="B10" s="6">
        <v>33.700000000000003</v>
      </c>
      <c r="C10" s="6">
        <v>34.700000000000003</v>
      </c>
      <c r="D10" s="6">
        <v>34.6</v>
      </c>
      <c r="E10" s="6">
        <v>34.5</v>
      </c>
      <c r="F10" s="6">
        <v>34.1</v>
      </c>
      <c r="G10" s="6">
        <v>33.200000000000003</v>
      </c>
      <c r="H10" s="3">
        <v>33</v>
      </c>
      <c r="I10" s="6">
        <v>32.1</v>
      </c>
      <c r="J10" s="3">
        <v>33</v>
      </c>
      <c r="K10" s="10" t="s">
        <v>11</v>
      </c>
    </row>
    <row r="11" spans="1:11" x14ac:dyDescent="0.2">
      <c r="A11" s="1" t="s">
        <v>36</v>
      </c>
      <c r="B11" s="4">
        <v>30.1</v>
      </c>
      <c r="C11" s="4">
        <v>29.2</v>
      </c>
      <c r="D11" s="4">
        <v>29.2</v>
      </c>
      <c r="E11" s="4">
        <v>29.3</v>
      </c>
      <c r="F11" s="4">
        <v>28.8</v>
      </c>
      <c r="G11" s="4">
        <v>28.5</v>
      </c>
      <c r="H11" s="4">
        <v>29.2</v>
      </c>
      <c r="I11" s="4">
        <v>29.2</v>
      </c>
      <c r="J11" s="4">
        <v>29.3</v>
      </c>
      <c r="K11" s="11" t="s">
        <v>11</v>
      </c>
    </row>
    <row r="12" spans="1:11" x14ac:dyDescent="0.2">
      <c r="A12" s="1" t="s">
        <v>35</v>
      </c>
      <c r="B12" s="6">
        <v>32.799999999999997</v>
      </c>
      <c r="C12" s="6">
        <v>32.4</v>
      </c>
      <c r="D12" s="6">
        <v>32.4</v>
      </c>
      <c r="E12" s="6">
        <v>33.1</v>
      </c>
      <c r="F12" s="6">
        <v>32.700000000000003</v>
      </c>
      <c r="G12" s="6">
        <v>33.4</v>
      </c>
      <c r="H12" s="6">
        <v>32.799999999999997</v>
      </c>
      <c r="I12" s="6">
        <v>32.5</v>
      </c>
      <c r="J12" s="6">
        <v>32.9</v>
      </c>
      <c r="K12" s="10" t="s">
        <v>11</v>
      </c>
    </row>
    <row r="13" spans="1:11" x14ac:dyDescent="0.2">
      <c r="A13" s="8" t="s">
        <v>0</v>
      </c>
      <c r="B13" s="9" t="s">
        <v>10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9</v>
      </c>
    </row>
    <row r="14" spans="1:11" x14ac:dyDescent="0.2">
      <c r="A14" s="1" t="s">
        <v>31</v>
      </c>
      <c r="B14" s="4">
        <v>100.83</v>
      </c>
      <c r="C14" s="4">
        <v>100.63</v>
      </c>
      <c r="D14" s="12">
        <v>100</v>
      </c>
      <c r="E14" s="4">
        <v>99.66</v>
      </c>
      <c r="F14" s="4">
        <v>101.69</v>
      </c>
      <c r="G14" s="4">
        <v>103.46</v>
      </c>
      <c r="H14" s="4">
        <v>104.26</v>
      </c>
      <c r="I14" s="4">
        <v>103.91</v>
      </c>
      <c r="J14" s="4">
        <v>107.04</v>
      </c>
      <c r="K14" s="4">
        <v>115.95</v>
      </c>
    </row>
    <row r="15" spans="1:11" x14ac:dyDescent="0.2">
      <c r="A15" s="1" t="s">
        <v>32</v>
      </c>
      <c r="B15" s="6">
        <v>99.31</v>
      </c>
      <c r="C15" s="6">
        <v>99.91</v>
      </c>
      <c r="D15" s="13">
        <v>100</v>
      </c>
      <c r="E15" s="6">
        <v>100.31</v>
      </c>
      <c r="F15" s="6">
        <v>101.47</v>
      </c>
      <c r="G15" s="13">
        <v>103.6</v>
      </c>
      <c r="H15" s="6">
        <v>104.95</v>
      </c>
      <c r="I15" s="13">
        <v>105.5</v>
      </c>
      <c r="J15" s="6">
        <v>107.68</v>
      </c>
      <c r="K15" s="6">
        <v>114.04</v>
      </c>
    </row>
    <row r="16" spans="1:11" x14ac:dyDescent="0.2">
      <c r="A16" s="1" t="s">
        <v>33</v>
      </c>
      <c r="B16" s="4">
        <v>99.7</v>
      </c>
      <c r="C16" s="4">
        <v>99.9</v>
      </c>
      <c r="D16" s="2">
        <v>100</v>
      </c>
      <c r="E16" s="4">
        <v>99.9</v>
      </c>
      <c r="F16" s="4">
        <v>101.3</v>
      </c>
      <c r="G16" s="4">
        <v>102.5</v>
      </c>
      <c r="H16" s="4">
        <v>103.2</v>
      </c>
      <c r="I16" s="2">
        <v>103</v>
      </c>
      <c r="J16" s="2">
        <v>105</v>
      </c>
      <c r="K16" s="4">
        <v>114.2</v>
      </c>
    </row>
    <row r="17" spans="1:11" x14ac:dyDescent="0.2">
      <c r="A17" s="8" t="s">
        <v>0</v>
      </c>
      <c r="B17" s="9" t="s">
        <v>10</v>
      </c>
      <c r="C17" s="9" t="s">
        <v>1</v>
      </c>
      <c r="D17" s="9" t="s">
        <v>2</v>
      </c>
      <c r="E17" s="9" t="s">
        <v>3</v>
      </c>
      <c r="F17" s="9" t="s">
        <v>4</v>
      </c>
      <c r="G17" s="9" t="s">
        <v>5</v>
      </c>
      <c r="H17" s="9" t="s">
        <v>6</v>
      </c>
      <c r="I17" s="9" t="s">
        <v>7</v>
      </c>
      <c r="J17" s="9" t="s">
        <v>8</v>
      </c>
      <c r="K17" s="9" t="s">
        <v>9</v>
      </c>
    </row>
    <row r="18" spans="1:11" x14ac:dyDescent="0.2">
      <c r="A18" s="1" t="s">
        <v>22</v>
      </c>
      <c r="B18" s="6">
        <v>26.1</v>
      </c>
      <c r="C18" s="6">
        <v>24.5</v>
      </c>
      <c r="D18" s="6">
        <v>22.1</v>
      </c>
      <c r="E18" s="6">
        <v>19.600000000000001</v>
      </c>
      <c r="F18" s="6">
        <v>17.2</v>
      </c>
      <c r="G18" s="6">
        <v>15.3</v>
      </c>
      <c r="H18" s="6">
        <v>14.1</v>
      </c>
      <c r="I18" s="6">
        <v>15.5</v>
      </c>
      <c r="J18" s="6">
        <v>14.8</v>
      </c>
      <c r="K18" s="6">
        <v>12.9</v>
      </c>
    </row>
    <row r="19" spans="1:11" x14ac:dyDescent="0.2">
      <c r="A19" s="1" t="s">
        <v>23</v>
      </c>
      <c r="B19" s="4">
        <v>10.3</v>
      </c>
      <c r="C19" s="4">
        <v>10.3</v>
      </c>
      <c r="D19" s="4">
        <v>10.3</v>
      </c>
      <c r="E19" s="4">
        <v>10.1</v>
      </c>
      <c r="F19" s="4">
        <v>9.4</v>
      </c>
      <c r="G19" s="2">
        <v>9</v>
      </c>
      <c r="H19" s="4">
        <v>8.4</v>
      </c>
      <c r="I19" s="2">
        <v>8</v>
      </c>
      <c r="J19" s="4">
        <v>7.9</v>
      </c>
      <c r="K19" s="4">
        <v>7.3</v>
      </c>
    </row>
    <row r="20" spans="1:11" x14ac:dyDescent="0.2">
      <c r="A20" s="1" t="s">
        <v>24</v>
      </c>
      <c r="B20" s="6">
        <v>12.4</v>
      </c>
      <c r="C20" s="6">
        <v>12.9</v>
      </c>
      <c r="D20" s="3">
        <v>12</v>
      </c>
      <c r="E20" s="6">
        <v>11.7</v>
      </c>
      <c r="F20" s="6">
        <v>11.3</v>
      </c>
      <c r="G20" s="6">
        <v>10.6</v>
      </c>
      <c r="H20" s="6">
        <v>9.9</v>
      </c>
      <c r="I20" s="6">
        <v>9.3000000000000007</v>
      </c>
      <c r="J20" s="6">
        <v>9.5</v>
      </c>
      <c r="K20" s="6">
        <v>8.1</v>
      </c>
    </row>
    <row r="22" spans="1:11" x14ac:dyDescent="0.2">
      <c r="D22" t="s">
        <v>16</v>
      </c>
    </row>
    <row r="24" spans="1:11" x14ac:dyDescent="0.2">
      <c r="A24" s="8" t="s">
        <v>0</v>
      </c>
      <c r="B24" s="9" t="s">
        <v>12</v>
      </c>
      <c r="C24" s="9" t="s">
        <v>10</v>
      </c>
      <c r="D24" s="9" t="s">
        <v>1</v>
      </c>
      <c r="E24" s="9" t="s">
        <v>2</v>
      </c>
      <c r="F24" s="9" t="s">
        <v>3</v>
      </c>
      <c r="G24" s="9" t="s">
        <v>4</v>
      </c>
      <c r="H24" s="9" t="s">
        <v>5</v>
      </c>
      <c r="I24" s="9" t="s">
        <v>6</v>
      </c>
      <c r="J24" s="9" t="s">
        <v>7</v>
      </c>
      <c r="K24" s="9" t="s">
        <v>8</v>
      </c>
    </row>
    <row r="25" spans="1:11" x14ac:dyDescent="0.2">
      <c r="A25" s="1" t="s">
        <v>25</v>
      </c>
      <c r="B25" s="3">
        <v>90</v>
      </c>
      <c r="C25" s="6">
        <v>100.5</v>
      </c>
      <c r="D25" s="6">
        <v>105.1</v>
      </c>
      <c r="E25" s="6">
        <v>103.3</v>
      </c>
      <c r="F25" s="6">
        <v>102.7</v>
      </c>
      <c r="G25" s="6">
        <v>101.8</v>
      </c>
      <c r="H25" s="6">
        <v>100.4</v>
      </c>
      <c r="I25" s="6">
        <v>98.2</v>
      </c>
      <c r="J25" s="6">
        <v>120.4</v>
      </c>
      <c r="K25" s="6">
        <v>118.3</v>
      </c>
    </row>
    <row r="26" spans="1:11" x14ac:dyDescent="0.2">
      <c r="A26" s="1" t="s">
        <v>26</v>
      </c>
      <c r="B26" s="4">
        <v>90.6</v>
      </c>
      <c r="C26" s="4">
        <v>93.4</v>
      </c>
      <c r="D26" s="4">
        <v>94.9</v>
      </c>
      <c r="E26" s="4">
        <v>95.6</v>
      </c>
      <c r="F26" s="2">
        <v>98</v>
      </c>
      <c r="G26" s="4">
        <v>98.1</v>
      </c>
      <c r="H26" s="4">
        <v>97.8</v>
      </c>
      <c r="I26" s="4">
        <v>97.4</v>
      </c>
      <c r="J26" s="2">
        <v>115</v>
      </c>
      <c r="K26" s="4">
        <v>112.8</v>
      </c>
    </row>
    <row r="27" spans="1:11" x14ac:dyDescent="0.2">
      <c r="A27" s="1" t="s">
        <v>27</v>
      </c>
      <c r="B27" s="6">
        <v>126.5</v>
      </c>
      <c r="C27" s="6">
        <v>132.5</v>
      </c>
      <c r="D27" s="6">
        <v>135.4</v>
      </c>
      <c r="E27" s="6">
        <v>135.30000000000001</v>
      </c>
      <c r="F27" s="6">
        <v>134.80000000000001</v>
      </c>
      <c r="G27" s="6">
        <v>134.19999999999999</v>
      </c>
      <c r="H27" s="6">
        <v>134.4</v>
      </c>
      <c r="I27" s="6">
        <v>134.1</v>
      </c>
      <c r="J27" s="6">
        <v>154.9</v>
      </c>
      <c r="K27" s="6">
        <v>150.30000000000001</v>
      </c>
    </row>
    <row r="28" spans="1:11" x14ac:dyDescent="0.2">
      <c r="A28" s="8" t="s">
        <v>0</v>
      </c>
      <c r="B28" s="9" t="s">
        <v>12</v>
      </c>
      <c r="C28" s="9" t="s">
        <v>10</v>
      </c>
      <c r="D28" s="9" t="s">
        <v>1</v>
      </c>
      <c r="E28" s="9" t="s">
        <v>2</v>
      </c>
      <c r="F28" s="9" t="s">
        <v>3</v>
      </c>
      <c r="G28" s="9" t="s">
        <v>4</v>
      </c>
      <c r="H28" s="9" t="s">
        <v>5</v>
      </c>
      <c r="I28" s="9" t="s">
        <v>6</v>
      </c>
      <c r="J28" s="9" t="s">
        <v>7</v>
      </c>
      <c r="K28" s="9" t="s">
        <v>8</v>
      </c>
    </row>
    <row r="29" spans="1:11" x14ac:dyDescent="0.2">
      <c r="A29" s="1" t="s">
        <v>37</v>
      </c>
      <c r="B29" s="3">
        <v>3</v>
      </c>
      <c r="C29" s="6">
        <v>3.6</v>
      </c>
      <c r="D29" s="6">
        <v>3.5</v>
      </c>
      <c r="E29" s="3">
        <v>3</v>
      </c>
      <c r="F29" s="6">
        <v>2.8</v>
      </c>
      <c r="G29" s="6">
        <v>2.5</v>
      </c>
      <c r="H29" s="6">
        <v>2.4</v>
      </c>
      <c r="I29" s="6">
        <v>2.2999999999999998</v>
      </c>
      <c r="J29" s="6">
        <v>2.2000000000000002</v>
      </c>
      <c r="K29" s="6">
        <v>2.2000000000000002</v>
      </c>
    </row>
    <row r="30" spans="1:11" x14ac:dyDescent="0.2">
      <c r="A30" s="1" t="s">
        <v>28</v>
      </c>
      <c r="B30" s="4">
        <v>2.6</v>
      </c>
      <c r="C30" s="4">
        <v>2.2999999999999998</v>
      </c>
      <c r="D30" s="4">
        <v>2.2000000000000002</v>
      </c>
      <c r="E30" s="2">
        <v>2</v>
      </c>
      <c r="F30" s="4">
        <v>1.8</v>
      </c>
      <c r="G30" s="4">
        <v>1.7</v>
      </c>
      <c r="H30" s="4">
        <v>1.7</v>
      </c>
      <c r="I30" s="4">
        <v>1.4</v>
      </c>
      <c r="J30" s="4">
        <v>1.3</v>
      </c>
      <c r="K30" s="4">
        <v>1.4</v>
      </c>
    </row>
    <row r="31" spans="1:11" x14ac:dyDescent="0.2">
      <c r="A31" s="1" t="s">
        <v>30</v>
      </c>
      <c r="B31" s="6">
        <v>5.2</v>
      </c>
      <c r="C31" s="6">
        <v>4.8</v>
      </c>
      <c r="D31" s="6">
        <v>4.5999999999999996</v>
      </c>
      <c r="E31" s="6">
        <v>4.0999999999999996</v>
      </c>
      <c r="F31" s="6">
        <v>3.9</v>
      </c>
      <c r="G31" s="6">
        <v>3.8</v>
      </c>
      <c r="H31" s="6">
        <v>3.6</v>
      </c>
      <c r="I31" s="6">
        <v>3.4</v>
      </c>
      <c r="J31" s="6">
        <v>3.5</v>
      </c>
      <c r="K31" s="6">
        <v>3.6</v>
      </c>
    </row>
    <row r="32" spans="1:11" x14ac:dyDescent="0.2">
      <c r="A32" s="8"/>
      <c r="B32" s="9" t="s">
        <v>12</v>
      </c>
      <c r="C32" s="9" t="s">
        <v>10</v>
      </c>
      <c r="D32" s="9" t="s">
        <v>1</v>
      </c>
      <c r="E32" s="9" t="s">
        <v>2</v>
      </c>
      <c r="F32" s="9" t="s">
        <v>3</v>
      </c>
      <c r="G32" s="9" t="s">
        <v>4</v>
      </c>
      <c r="H32" s="9" t="s">
        <v>5</v>
      </c>
      <c r="I32" s="9" t="s">
        <v>6</v>
      </c>
      <c r="J32" s="9" t="s">
        <v>7</v>
      </c>
      <c r="K32" s="9" t="s">
        <v>8</v>
      </c>
    </row>
    <row r="33" spans="1:11" x14ac:dyDescent="0.2">
      <c r="A33" s="1" t="s">
        <v>13</v>
      </c>
      <c r="B33" s="6">
        <v>-11.6</v>
      </c>
      <c r="C33" s="6">
        <v>-7.5</v>
      </c>
      <c r="D33" s="6">
        <v>-6.1</v>
      </c>
      <c r="E33" s="6">
        <v>-5.3</v>
      </c>
      <c r="F33" s="6">
        <v>-4.3</v>
      </c>
      <c r="G33" s="6">
        <v>-3.1</v>
      </c>
      <c r="H33" s="6">
        <v>-2.6</v>
      </c>
      <c r="I33" s="6">
        <v>-3.1</v>
      </c>
      <c r="J33" s="6">
        <v>-10.1</v>
      </c>
      <c r="K33" s="6">
        <v>-6.9</v>
      </c>
    </row>
    <row r="34" spans="1:11" x14ac:dyDescent="0.2">
      <c r="A34" s="1" t="s">
        <v>14</v>
      </c>
      <c r="B34" s="2">
        <v>-5</v>
      </c>
      <c r="C34" s="4">
        <v>-4.0999999999999996</v>
      </c>
      <c r="D34" s="4">
        <v>-3.9</v>
      </c>
      <c r="E34" s="4">
        <v>-3.6</v>
      </c>
      <c r="F34" s="4">
        <v>-3.6</v>
      </c>
      <c r="G34" s="2">
        <v>-3</v>
      </c>
      <c r="H34" s="4">
        <v>-2.2999999999999998</v>
      </c>
      <c r="I34" s="4">
        <v>-3.1</v>
      </c>
      <c r="J34" s="2">
        <v>-9</v>
      </c>
      <c r="K34" s="4">
        <v>-6.5</v>
      </c>
    </row>
    <row r="35" spans="1:11" x14ac:dyDescent="0.2">
      <c r="A35" s="1" t="s">
        <v>15</v>
      </c>
      <c r="B35" s="6">
        <v>-2.9</v>
      </c>
      <c r="C35" s="6">
        <v>-2.9</v>
      </c>
      <c r="D35" s="3">
        <v>-3</v>
      </c>
      <c r="E35" s="6">
        <v>-2.6</v>
      </c>
      <c r="F35" s="6">
        <v>-2.4</v>
      </c>
      <c r="G35" s="6">
        <v>-2.4</v>
      </c>
      <c r="H35" s="6">
        <v>-2.2000000000000002</v>
      </c>
      <c r="I35" s="6">
        <v>-1.5</v>
      </c>
      <c r="J35" s="6">
        <v>-9.5</v>
      </c>
      <c r="K35" s="6">
        <v>-7.2</v>
      </c>
    </row>
    <row r="36" spans="1:11" x14ac:dyDescent="0.2">
      <c r="A36" s="8" t="s">
        <v>0</v>
      </c>
      <c r="B36" s="9" t="s">
        <v>12</v>
      </c>
      <c r="C36" s="9" t="s">
        <v>10</v>
      </c>
      <c r="D36" s="9" t="s">
        <v>1</v>
      </c>
      <c r="E36" s="9" t="s">
        <v>2</v>
      </c>
      <c r="F36" s="9" t="s">
        <v>3</v>
      </c>
      <c r="G36" s="9" t="s">
        <v>4</v>
      </c>
      <c r="H36" s="9" t="s">
        <v>5</v>
      </c>
      <c r="I36" s="9" t="s">
        <v>6</v>
      </c>
      <c r="J36" s="9" t="s">
        <v>7</v>
      </c>
      <c r="K36" s="9" t="s">
        <v>8</v>
      </c>
    </row>
    <row r="37" spans="1:11" x14ac:dyDescent="0.2">
      <c r="A37" s="1" t="s">
        <v>38</v>
      </c>
      <c r="B37" s="6">
        <v>49.5</v>
      </c>
      <c r="C37" s="6">
        <v>46.4</v>
      </c>
      <c r="D37" s="6">
        <v>45.3</v>
      </c>
      <c r="E37" s="3">
        <v>44</v>
      </c>
      <c r="F37" s="6">
        <v>42.5</v>
      </c>
      <c r="G37" s="6">
        <v>41.3</v>
      </c>
      <c r="H37" s="6">
        <v>41.8</v>
      </c>
      <c r="I37" s="6">
        <v>42.3</v>
      </c>
      <c r="J37" s="6">
        <v>51.9</v>
      </c>
      <c r="K37" s="6">
        <v>50.6</v>
      </c>
    </row>
    <row r="38" spans="1:11" x14ac:dyDescent="0.2">
      <c r="A38" s="1" t="s">
        <v>42</v>
      </c>
      <c r="B38" s="4">
        <v>57.1</v>
      </c>
      <c r="C38" s="4">
        <v>57.2</v>
      </c>
      <c r="D38" s="4">
        <v>57.2</v>
      </c>
      <c r="E38" s="4">
        <v>56.8</v>
      </c>
      <c r="F38" s="4">
        <v>56.7</v>
      </c>
      <c r="G38" s="4">
        <v>56.5</v>
      </c>
      <c r="H38" s="4">
        <v>55.6</v>
      </c>
      <c r="I38" s="4">
        <v>55.4</v>
      </c>
      <c r="J38" s="4">
        <v>61.5</v>
      </c>
      <c r="K38" s="2">
        <v>59</v>
      </c>
    </row>
    <row r="39" spans="1:11" x14ac:dyDescent="0.2">
      <c r="A39" s="1" t="s">
        <v>43</v>
      </c>
      <c r="B39" s="6">
        <v>50.6</v>
      </c>
      <c r="C39" s="3">
        <v>51</v>
      </c>
      <c r="D39" s="6">
        <v>50.9</v>
      </c>
      <c r="E39" s="6">
        <v>50.3</v>
      </c>
      <c r="F39" s="6">
        <v>49.1</v>
      </c>
      <c r="G39" s="6">
        <v>48.8</v>
      </c>
      <c r="H39" s="6">
        <v>48.4</v>
      </c>
      <c r="I39" s="6">
        <v>48.5</v>
      </c>
      <c r="J39" s="6">
        <v>56.8</v>
      </c>
      <c r="K39" s="6">
        <v>55.3</v>
      </c>
    </row>
    <row r="40" spans="1:11" x14ac:dyDescent="0.2">
      <c r="A40" s="8" t="s">
        <v>0</v>
      </c>
      <c r="B40" s="9" t="s">
        <v>12</v>
      </c>
      <c r="C40" s="9" t="s">
        <v>10</v>
      </c>
      <c r="D40" s="9" t="s">
        <v>1</v>
      </c>
      <c r="E40" s="9" t="s">
        <v>2</v>
      </c>
      <c r="F40" s="9" t="s">
        <v>3</v>
      </c>
      <c r="G40" s="9" t="s">
        <v>4</v>
      </c>
      <c r="H40" s="9" t="s">
        <v>5</v>
      </c>
      <c r="I40" s="9" t="s">
        <v>6</v>
      </c>
      <c r="J40" s="9" t="s">
        <v>7</v>
      </c>
      <c r="K40" s="9" t="s">
        <v>8</v>
      </c>
    </row>
    <row r="41" spans="1:11" x14ac:dyDescent="0.2">
      <c r="A41" s="1" t="s">
        <v>39</v>
      </c>
      <c r="B41" s="6">
        <v>37.9</v>
      </c>
      <c r="C41" s="6">
        <v>38.9</v>
      </c>
      <c r="D41" s="6">
        <v>39.200000000000003</v>
      </c>
      <c r="E41" s="6">
        <v>38.700000000000003</v>
      </c>
      <c r="F41" s="6">
        <v>38.200000000000003</v>
      </c>
      <c r="G41" s="6">
        <v>38.200000000000003</v>
      </c>
      <c r="H41" s="6">
        <v>39.200000000000003</v>
      </c>
      <c r="I41" s="6">
        <v>39.200000000000003</v>
      </c>
      <c r="J41" s="6">
        <v>41.8</v>
      </c>
      <c r="K41" s="6">
        <v>43.7</v>
      </c>
    </row>
    <row r="42" spans="1:11" x14ac:dyDescent="0.2">
      <c r="A42" s="1" t="s">
        <v>40</v>
      </c>
      <c r="B42" s="4">
        <v>52.1</v>
      </c>
      <c r="C42" s="4">
        <v>53.1</v>
      </c>
      <c r="D42" s="4">
        <v>53.3</v>
      </c>
      <c r="E42" s="4">
        <v>53.2</v>
      </c>
      <c r="F42" s="2">
        <v>53</v>
      </c>
      <c r="G42" s="4">
        <v>53.5</v>
      </c>
      <c r="H42" s="4">
        <v>53.4</v>
      </c>
      <c r="I42" s="4">
        <v>52.3</v>
      </c>
      <c r="J42" s="4">
        <v>52.5</v>
      </c>
      <c r="K42" s="4">
        <v>52.5</v>
      </c>
    </row>
    <row r="43" spans="1:11" x14ac:dyDescent="0.2">
      <c r="A43" s="1" t="s">
        <v>41</v>
      </c>
      <c r="B43" s="6">
        <v>47.6</v>
      </c>
      <c r="C43" s="6">
        <v>48.1</v>
      </c>
      <c r="D43" s="6">
        <v>47.9</v>
      </c>
      <c r="E43" s="6">
        <v>47.8</v>
      </c>
      <c r="F43" s="6">
        <v>46.7</v>
      </c>
      <c r="G43" s="6">
        <v>46.3</v>
      </c>
      <c r="H43" s="6">
        <v>46.2</v>
      </c>
      <c r="I43" s="3">
        <v>47</v>
      </c>
      <c r="J43" s="6">
        <v>47.3</v>
      </c>
      <c r="K43" s="6">
        <v>48.1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6FCD-0219-374F-958B-5BECECFA2A27}">
  <dimension ref="A1:K19"/>
  <sheetViews>
    <sheetView zoomScale="159" workbookViewId="0">
      <selection activeCell="A15" sqref="A15"/>
    </sheetView>
  </sheetViews>
  <sheetFormatPr baseColWidth="10" defaultRowHeight="16" x14ac:dyDescent="0.2"/>
  <cols>
    <col min="3" max="3" width="12.83203125" bestFit="1" customWidth="1"/>
  </cols>
  <sheetData>
    <row r="1" spans="1:11" x14ac:dyDescent="0.2">
      <c r="A1" s="8" t="s">
        <v>0</v>
      </c>
      <c r="B1" s="9" t="s">
        <v>10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26" customHeight="1" x14ac:dyDescent="0.2">
      <c r="A2" s="1" t="s">
        <v>44</v>
      </c>
      <c r="B2" s="4">
        <v>1612751.3</v>
      </c>
      <c r="C2" s="4">
        <v>1627405.6</v>
      </c>
      <c r="D2" s="2">
        <v>1655355</v>
      </c>
      <c r="E2" s="4">
        <v>1695786.8</v>
      </c>
      <c r="F2" s="4">
        <v>1736592.8</v>
      </c>
      <c r="G2" s="4">
        <v>1771391.2</v>
      </c>
      <c r="H2" s="4">
        <v>1796648.5</v>
      </c>
      <c r="I2" s="4">
        <v>1661019.9</v>
      </c>
      <c r="J2" s="4">
        <v>1787675.4</v>
      </c>
      <c r="K2" s="4">
        <v>1909153.6</v>
      </c>
    </row>
    <row r="3" spans="1:11" ht="26" customHeight="1" x14ac:dyDescent="0.2">
      <c r="A3" s="1" t="s">
        <v>45</v>
      </c>
      <c r="B3" s="4">
        <f>B2/B4*100</f>
        <v>1642647.4842126707</v>
      </c>
      <c r="C3" s="4">
        <f t="shared" ref="C3:K3" si="0">C2/C4*100</f>
        <v>1642566.4886906147</v>
      </c>
      <c r="D3" s="4">
        <f t="shared" si="0"/>
        <v>1655355</v>
      </c>
      <c r="E3" s="4">
        <f t="shared" si="0"/>
        <v>1676772.2032155357</v>
      </c>
      <c r="F3" s="4">
        <f t="shared" si="0"/>
        <v>1704731.3706819543</v>
      </c>
      <c r="G3" s="4">
        <f t="shared" si="0"/>
        <v>1720515.5550375399</v>
      </c>
      <c r="H3" s="4">
        <f t="shared" si="0"/>
        <v>1728826.6312558334</v>
      </c>
      <c r="I3" s="4">
        <f t="shared" si="0"/>
        <v>1573591.1743529502</v>
      </c>
      <c r="J3" s="4">
        <f t="shared" si="0"/>
        <v>1683532.1040438474</v>
      </c>
      <c r="K3" s="4">
        <f t="shared" si="0"/>
        <v>1745400.1572470791</v>
      </c>
    </row>
    <row r="4" spans="1:11" x14ac:dyDescent="0.2">
      <c r="A4" s="1" t="s">
        <v>21</v>
      </c>
      <c r="B4" s="5">
        <v>98.18</v>
      </c>
      <c r="C4" s="4">
        <v>99.076999999999998</v>
      </c>
      <c r="D4" s="5">
        <v>100</v>
      </c>
      <c r="E4" s="4">
        <v>101.134</v>
      </c>
      <c r="F4" s="4">
        <v>101.869</v>
      </c>
      <c r="G4" s="4">
        <v>102.95699999999999</v>
      </c>
      <c r="H4" s="4">
        <v>103.923</v>
      </c>
      <c r="I4" s="4">
        <v>105.556</v>
      </c>
      <c r="J4" s="4">
        <v>106.18600000000001</v>
      </c>
      <c r="K4" s="4">
        <v>109.38200000000001</v>
      </c>
    </row>
    <row r="5" spans="1:11" x14ac:dyDescent="0.2">
      <c r="A5" s="1" t="s">
        <v>35</v>
      </c>
      <c r="B5" s="6">
        <v>32.799999999999997</v>
      </c>
      <c r="C5" s="6">
        <v>32.4</v>
      </c>
      <c r="D5" s="6">
        <v>32.4</v>
      </c>
      <c r="E5" s="6">
        <v>33.1</v>
      </c>
      <c r="F5" s="6">
        <v>32.700000000000003</v>
      </c>
      <c r="G5" s="6">
        <v>33.4</v>
      </c>
      <c r="H5" s="6">
        <v>32.799999999999997</v>
      </c>
      <c r="I5" s="6">
        <v>32.5</v>
      </c>
      <c r="J5" s="6">
        <v>32.9</v>
      </c>
      <c r="K5" s="10"/>
    </row>
    <row r="6" spans="1:11" x14ac:dyDescent="0.2">
      <c r="A6" s="1" t="s">
        <v>33</v>
      </c>
      <c r="B6" s="4">
        <v>99.7</v>
      </c>
      <c r="C6" s="4">
        <v>99.9</v>
      </c>
      <c r="D6" s="2">
        <v>100</v>
      </c>
      <c r="E6" s="4">
        <v>99.9</v>
      </c>
      <c r="F6" s="4">
        <v>101.3</v>
      </c>
      <c r="G6" s="4">
        <v>102.5</v>
      </c>
      <c r="H6" s="4">
        <v>103.2</v>
      </c>
      <c r="I6" s="2">
        <v>103</v>
      </c>
      <c r="J6" s="2">
        <v>105</v>
      </c>
      <c r="K6" s="4">
        <v>114.2</v>
      </c>
    </row>
    <row r="7" spans="1:11" x14ac:dyDescent="0.2">
      <c r="A7" s="1" t="s">
        <v>24</v>
      </c>
      <c r="B7" s="6">
        <v>12.4</v>
      </c>
      <c r="C7" s="6">
        <v>12.9</v>
      </c>
      <c r="D7" s="3">
        <v>12</v>
      </c>
      <c r="E7" s="6">
        <v>11.7</v>
      </c>
      <c r="F7" s="6">
        <v>11.3</v>
      </c>
      <c r="G7" s="6">
        <v>10.6</v>
      </c>
      <c r="H7" s="6">
        <v>9.9</v>
      </c>
      <c r="I7" s="6">
        <v>9.3000000000000007</v>
      </c>
      <c r="J7" s="6">
        <v>9.5</v>
      </c>
      <c r="K7" s="6">
        <v>8.1</v>
      </c>
    </row>
    <row r="8" spans="1:11" x14ac:dyDescent="0.2">
      <c r="A8" s="1" t="s">
        <v>46</v>
      </c>
      <c r="B8" s="6">
        <v>126.5</v>
      </c>
      <c r="C8" s="6">
        <v>132.5</v>
      </c>
      <c r="D8" s="6">
        <v>135.4</v>
      </c>
      <c r="E8" s="6">
        <v>135.30000000000001</v>
      </c>
      <c r="F8" s="6">
        <v>134.80000000000001</v>
      </c>
      <c r="G8" s="6">
        <v>134.19999999999999</v>
      </c>
      <c r="H8" s="6">
        <v>134.4</v>
      </c>
      <c r="I8" s="6">
        <v>134.1</v>
      </c>
      <c r="J8" s="6">
        <v>154.9</v>
      </c>
      <c r="K8" s="6">
        <v>150.30000000000001</v>
      </c>
    </row>
    <row r="9" spans="1:11" x14ac:dyDescent="0.2">
      <c r="A9" s="1" t="s">
        <v>47</v>
      </c>
      <c r="B9" s="6">
        <v>5.2</v>
      </c>
      <c r="C9" s="6">
        <v>4.8</v>
      </c>
      <c r="D9" s="6">
        <v>4.5999999999999996</v>
      </c>
      <c r="E9" s="6">
        <v>4.0999999999999996</v>
      </c>
      <c r="F9" s="6">
        <v>3.9</v>
      </c>
      <c r="G9" s="6">
        <v>3.8</v>
      </c>
      <c r="H9" s="6">
        <v>3.6</v>
      </c>
      <c r="I9" s="6">
        <v>3.4</v>
      </c>
      <c r="J9" s="6">
        <v>3.5</v>
      </c>
      <c r="K9" s="6">
        <v>3.6</v>
      </c>
    </row>
    <row r="10" spans="1:11" x14ac:dyDescent="0.2">
      <c r="A10" s="1" t="s">
        <v>15</v>
      </c>
      <c r="B10" s="6">
        <v>-2.9</v>
      </c>
      <c r="C10" s="6">
        <v>-2.9</v>
      </c>
      <c r="D10" s="3">
        <v>-3</v>
      </c>
      <c r="E10" s="6">
        <v>-2.6</v>
      </c>
      <c r="F10" s="6">
        <v>-2.4</v>
      </c>
      <c r="G10" s="6">
        <v>-2.4</v>
      </c>
      <c r="H10" s="6">
        <v>-2.2000000000000002</v>
      </c>
      <c r="I10" s="6">
        <v>-1.5</v>
      </c>
      <c r="J10" s="6">
        <v>-9.5</v>
      </c>
      <c r="K10" s="6">
        <v>-7.2</v>
      </c>
    </row>
    <row r="11" spans="1:11" x14ac:dyDescent="0.2">
      <c r="A11" s="1" t="s">
        <v>43</v>
      </c>
      <c r="B11" s="6">
        <v>50.6</v>
      </c>
      <c r="C11" s="3">
        <v>51</v>
      </c>
      <c r="D11" s="6">
        <v>50.9</v>
      </c>
      <c r="E11" s="6">
        <v>50.3</v>
      </c>
      <c r="F11" s="6">
        <v>49.1</v>
      </c>
      <c r="G11" s="6">
        <v>48.8</v>
      </c>
      <c r="H11" s="6">
        <v>48.4</v>
      </c>
      <c r="I11" s="6">
        <v>48.5</v>
      </c>
      <c r="J11" s="6">
        <v>56.8</v>
      </c>
      <c r="K11" s="6">
        <v>55.3</v>
      </c>
    </row>
    <row r="12" spans="1:11" x14ac:dyDescent="0.2">
      <c r="A12" s="1" t="s">
        <v>41</v>
      </c>
      <c r="B12" s="6">
        <v>47.6</v>
      </c>
      <c r="C12" s="6">
        <v>48.1</v>
      </c>
      <c r="D12" s="6">
        <v>47.9</v>
      </c>
      <c r="E12" s="6">
        <v>47.8</v>
      </c>
      <c r="F12" s="6">
        <v>46.7</v>
      </c>
      <c r="G12" s="6">
        <v>46.3</v>
      </c>
      <c r="H12" s="6">
        <v>46.2</v>
      </c>
      <c r="I12" s="3">
        <v>47</v>
      </c>
      <c r="J12" s="6">
        <v>47.3</v>
      </c>
      <c r="K12" s="6">
        <v>48.1</v>
      </c>
    </row>
    <row r="14" spans="1:11" x14ac:dyDescent="0.2">
      <c r="A14" s="14" t="s">
        <v>60</v>
      </c>
      <c r="C14" s="15">
        <f>(C6-B6)/B6</f>
        <v>2.0060180541625161E-3</v>
      </c>
      <c r="D14" s="15">
        <f t="shared" ref="D14:K14" si="1">(D6-C6)/C6</f>
        <v>1.001001001000944E-3</v>
      </c>
      <c r="E14" s="15">
        <f t="shared" si="1"/>
        <v>-9.9999999999994321E-4</v>
      </c>
      <c r="F14" s="15">
        <f t="shared" si="1"/>
        <v>1.4014014014013927E-2</v>
      </c>
      <c r="G14" s="15">
        <f t="shared" si="1"/>
        <v>1.184600197433369E-2</v>
      </c>
      <c r="H14" s="15">
        <f t="shared" si="1"/>
        <v>6.8292682926829546E-3</v>
      </c>
      <c r="I14" s="15">
        <f t="shared" si="1"/>
        <v>-1.9379844961240585E-3</v>
      </c>
      <c r="J14" s="15">
        <f t="shared" si="1"/>
        <v>1.9417475728155338E-2</v>
      </c>
      <c r="K14" s="15">
        <f t="shared" si="1"/>
        <v>8.7619047619047652E-2</v>
      </c>
    </row>
    <row r="15" spans="1:11" x14ac:dyDescent="0.2">
      <c r="A15" s="14" t="s">
        <v>61</v>
      </c>
      <c r="C15" s="15">
        <f>(C3-B3)/B3</f>
        <v>-4.9307914713563344E-5</v>
      </c>
      <c r="D15" s="15">
        <f t="shared" ref="D15:J15" si="2">(D3-C3)/C3</f>
        <v>7.7856886752753407E-3</v>
      </c>
      <c r="E15" s="15">
        <f t="shared" si="2"/>
        <v>1.2938133038252055E-2</v>
      </c>
      <c r="F15" s="15">
        <f t="shared" si="2"/>
        <v>1.6674398235372378E-2</v>
      </c>
      <c r="G15" s="15">
        <f t="shared" si="2"/>
        <v>9.2590449305050074E-3</v>
      </c>
      <c r="H15" s="15">
        <f t="shared" si="2"/>
        <v>4.8305731348718753E-3</v>
      </c>
      <c r="I15" s="15">
        <f t="shared" si="2"/>
        <v>-8.9792379464977923E-2</v>
      </c>
      <c r="J15" s="15">
        <f t="shared" si="2"/>
        <v>6.9866259726643537E-2</v>
      </c>
      <c r="K15" s="15">
        <f>(K3-J3)/J3</f>
        <v>3.6748959556295049E-2</v>
      </c>
    </row>
    <row r="19" spans="8:8" x14ac:dyDescent="0.2">
      <c r="H1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55F9-3168-B945-910A-92476DE0351A}">
  <dimension ref="A1:K15"/>
  <sheetViews>
    <sheetView zoomScale="134" workbookViewId="0">
      <selection activeCell="A15" sqref="A2:A15"/>
    </sheetView>
  </sheetViews>
  <sheetFormatPr baseColWidth="10" defaultRowHeight="16" x14ac:dyDescent="0.2"/>
  <sheetData>
    <row r="1" spans="1:11" x14ac:dyDescent="0.2">
      <c r="A1" s="8" t="s">
        <v>0</v>
      </c>
      <c r="B1" s="9" t="s">
        <v>10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26" customHeight="1" x14ac:dyDescent="0.2">
      <c r="A2" s="1" t="s">
        <v>17</v>
      </c>
      <c r="B2" s="2">
        <v>1020677</v>
      </c>
      <c r="C2" s="2">
        <v>1032608</v>
      </c>
      <c r="D2" s="2">
        <v>1078092</v>
      </c>
      <c r="E2" s="2">
        <v>1114420</v>
      </c>
      <c r="F2" s="2">
        <v>1162492</v>
      </c>
      <c r="G2" s="2">
        <v>1203859</v>
      </c>
      <c r="H2" s="2">
        <v>1245513</v>
      </c>
      <c r="I2" s="2">
        <v>1117989</v>
      </c>
      <c r="J2" s="2">
        <v>1206842</v>
      </c>
      <c r="K2" s="2">
        <v>1327108</v>
      </c>
    </row>
    <row r="3" spans="1:11" ht="26" customHeight="1" x14ac:dyDescent="0.2">
      <c r="A3" s="1" t="s">
        <v>48</v>
      </c>
      <c r="B3" s="4">
        <f>B2/B4*100</f>
        <v>1023943.3793802229</v>
      </c>
      <c r="C3" s="4">
        <f t="shared" ref="C3:K3" si="0">C2/C4*100</f>
        <v>1038235.2349735567</v>
      </c>
      <c r="D3" s="4">
        <f t="shared" si="0"/>
        <v>1078092</v>
      </c>
      <c r="E3" s="4">
        <f t="shared" si="0"/>
        <v>1110843.0852654453</v>
      </c>
      <c r="F3" s="4">
        <f t="shared" si="0"/>
        <v>1143903.5670356704</v>
      </c>
      <c r="G3" s="4">
        <f t="shared" si="0"/>
        <v>1170033.3362490402</v>
      </c>
      <c r="H3" s="4">
        <f t="shared" si="0"/>
        <v>1193248.7066487833</v>
      </c>
      <c r="I3" s="4">
        <f t="shared" si="0"/>
        <v>1058100.5110732538</v>
      </c>
      <c r="J3" s="4">
        <f t="shared" si="0"/>
        <v>1116505.5370012305</v>
      </c>
      <c r="K3" s="4">
        <f t="shared" si="0"/>
        <v>1177370.0739899571</v>
      </c>
    </row>
    <row r="4" spans="1:11" x14ac:dyDescent="0.2">
      <c r="A4" s="1" t="s">
        <v>19</v>
      </c>
      <c r="B4" s="4">
        <v>99.680999999999997</v>
      </c>
      <c r="C4" s="4">
        <v>99.457999999999998</v>
      </c>
      <c r="D4" s="5">
        <v>100</v>
      </c>
      <c r="E4" s="4">
        <v>100.322</v>
      </c>
      <c r="F4" s="4">
        <v>101.625</v>
      </c>
      <c r="G4" s="4">
        <v>102.89100000000001</v>
      </c>
      <c r="H4" s="5">
        <v>104.38</v>
      </c>
      <c r="I4" s="5">
        <v>105.66</v>
      </c>
      <c r="J4" s="4">
        <v>108.09099999999999</v>
      </c>
      <c r="K4" s="4">
        <v>112.718</v>
      </c>
    </row>
    <row r="5" spans="1:11" x14ac:dyDescent="0.2">
      <c r="A5" s="1" t="s">
        <v>49</v>
      </c>
      <c r="B5" s="6">
        <v>33.700000000000003</v>
      </c>
      <c r="C5" s="6">
        <v>34.700000000000003</v>
      </c>
      <c r="D5" s="6">
        <v>34.6</v>
      </c>
      <c r="E5" s="6">
        <v>34.5</v>
      </c>
      <c r="F5" s="6">
        <v>34.1</v>
      </c>
      <c r="G5" s="6">
        <v>33.200000000000003</v>
      </c>
      <c r="H5" s="3">
        <v>33</v>
      </c>
      <c r="I5" s="6">
        <v>32.1</v>
      </c>
      <c r="J5" s="3">
        <v>33</v>
      </c>
      <c r="K5" s="10"/>
    </row>
    <row r="6" spans="1:11" x14ac:dyDescent="0.2">
      <c r="A6" s="1" t="s">
        <v>31</v>
      </c>
      <c r="B6" s="4">
        <v>100.83</v>
      </c>
      <c r="C6" s="4">
        <v>100.63</v>
      </c>
      <c r="D6" s="12">
        <v>100</v>
      </c>
      <c r="E6" s="4">
        <v>99.66</v>
      </c>
      <c r="F6" s="4">
        <v>101.69</v>
      </c>
      <c r="G6" s="4">
        <v>103.46</v>
      </c>
      <c r="H6" s="4">
        <v>104.26</v>
      </c>
      <c r="I6" s="4">
        <v>103.91</v>
      </c>
      <c r="J6" s="4">
        <v>107.04</v>
      </c>
      <c r="K6" s="4">
        <v>115.95</v>
      </c>
    </row>
    <row r="7" spans="1:11" x14ac:dyDescent="0.2">
      <c r="A7" s="1" t="s">
        <v>22</v>
      </c>
      <c r="B7" s="6">
        <v>26.1</v>
      </c>
      <c r="C7" s="6">
        <v>24.5</v>
      </c>
      <c r="D7" s="6">
        <v>22.1</v>
      </c>
      <c r="E7" s="6">
        <v>19.600000000000001</v>
      </c>
      <c r="F7" s="6">
        <v>17.2</v>
      </c>
      <c r="G7" s="6">
        <v>15.3</v>
      </c>
      <c r="H7" s="6">
        <v>14.1</v>
      </c>
      <c r="I7" s="6">
        <v>15.5</v>
      </c>
      <c r="J7" s="6">
        <v>14.8</v>
      </c>
      <c r="K7" s="6">
        <v>12.9</v>
      </c>
    </row>
    <row r="8" spans="1:11" x14ac:dyDescent="0.2">
      <c r="A8" s="1" t="s">
        <v>25</v>
      </c>
      <c r="B8" s="3">
        <v>90</v>
      </c>
      <c r="C8" s="6">
        <v>100.5</v>
      </c>
      <c r="D8" s="6">
        <v>105.1</v>
      </c>
      <c r="E8" s="6">
        <v>103.3</v>
      </c>
      <c r="F8" s="6">
        <v>102.7</v>
      </c>
      <c r="G8" s="6">
        <v>101.8</v>
      </c>
      <c r="H8" s="6">
        <v>100.4</v>
      </c>
      <c r="I8" s="6">
        <v>98.2</v>
      </c>
      <c r="J8" s="6">
        <v>120.4</v>
      </c>
      <c r="K8" s="6">
        <v>118.3</v>
      </c>
    </row>
    <row r="9" spans="1:11" x14ac:dyDescent="0.2">
      <c r="A9" s="1" t="s">
        <v>50</v>
      </c>
      <c r="B9" s="3">
        <v>3</v>
      </c>
      <c r="C9" s="6">
        <v>3.6</v>
      </c>
      <c r="D9" s="6">
        <v>3.5</v>
      </c>
      <c r="E9" s="3">
        <v>3</v>
      </c>
      <c r="F9" s="6">
        <v>2.8</v>
      </c>
      <c r="G9" s="6">
        <v>2.5</v>
      </c>
      <c r="H9" s="6">
        <v>2.4</v>
      </c>
      <c r="I9" s="6">
        <v>2.2999999999999998</v>
      </c>
      <c r="J9" s="6">
        <v>2.2000000000000002</v>
      </c>
      <c r="K9" s="6">
        <v>2.2000000000000002</v>
      </c>
    </row>
    <row r="10" spans="1:11" x14ac:dyDescent="0.2">
      <c r="A10" s="1" t="s">
        <v>13</v>
      </c>
      <c r="B10" s="6">
        <v>-11.6</v>
      </c>
      <c r="C10" s="6">
        <v>-7.5</v>
      </c>
      <c r="D10" s="6">
        <v>-6.1</v>
      </c>
      <c r="E10" s="6">
        <v>-5.3</v>
      </c>
      <c r="F10" s="6">
        <v>-4.3</v>
      </c>
      <c r="G10" s="6">
        <v>-3.1</v>
      </c>
      <c r="H10" s="6">
        <v>-2.6</v>
      </c>
      <c r="I10" s="6">
        <v>-3.1</v>
      </c>
      <c r="J10" s="6">
        <v>-10.1</v>
      </c>
      <c r="K10" s="6">
        <v>-6.9</v>
      </c>
    </row>
    <row r="11" spans="1:11" x14ac:dyDescent="0.2">
      <c r="A11" s="1" t="s">
        <v>38</v>
      </c>
      <c r="B11" s="6">
        <v>49.5</v>
      </c>
      <c r="C11" s="6">
        <v>46.4</v>
      </c>
      <c r="D11" s="6">
        <v>45.3</v>
      </c>
      <c r="E11" s="3">
        <v>44</v>
      </c>
      <c r="F11" s="6">
        <v>42.5</v>
      </c>
      <c r="G11" s="6">
        <v>41.3</v>
      </c>
      <c r="H11" s="6">
        <v>41.8</v>
      </c>
      <c r="I11" s="6">
        <v>42.3</v>
      </c>
      <c r="J11" s="6">
        <v>51.9</v>
      </c>
      <c r="K11" s="6">
        <v>50.6</v>
      </c>
    </row>
    <row r="12" spans="1:11" x14ac:dyDescent="0.2">
      <c r="A12" s="1" t="s">
        <v>39</v>
      </c>
      <c r="B12" s="6">
        <v>37.9</v>
      </c>
      <c r="C12" s="6">
        <v>38.9</v>
      </c>
      <c r="D12" s="6">
        <v>39.200000000000003</v>
      </c>
      <c r="E12" s="6">
        <v>38.700000000000003</v>
      </c>
      <c r="F12" s="6">
        <v>38.200000000000003</v>
      </c>
      <c r="G12" s="6">
        <v>38.200000000000003</v>
      </c>
      <c r="H12" s="6">
        <v>39.200000000000003</v>
      </c>
      <c r="I12" s="6">
        <v>39.200000000000003</v>
      </c>
      <c r="J12" s="6">
        <v>41.8</v>
      </c>
      <c r="K12" s="6">
        <v>43.7</v>
      </c>
    </row>
    <row r="14" spans="1:11" x14ac:dyDescent="0.2">
      <c r="A14" s="14" t="s">
        <v>59</v>
      </c>
      <c r="C14" s="15">
        <f>(C6-B6)/B6</f>
        <v>-1.9835366458395599E-3</v>
      </c>
      <c r="D14" s="15">
        <f t="shared" ref="D14:K14" si="1">(D6-C6)/C6</f>
        <v>-6.2605584815660885E-3</v>
      </c>
      <c r="E14" s="15">
        <f t="shared" si="1"/>
        <v>-3.4000000000000341E-3</v>
      </c>
      <c r="F14" s="15">
        <f t="shared" si="1"/>
        <v>2.0369255468593229E-2</v>
      </c>
      <c r="G14" s="15">
        <f t="shared" si="1"/>
        <v>1.7405841282328607E-2</v>
      </c>
      <c r="H14" s="15">
        <f t="shared" si="1"/>
        <v>7.7324569882081138E-3</v>
      </c>
      <c r="I14" s="15">
        <f t="shared" si="1"/>
        <v>-3.3569921350470795E-3</v>
      </c>
      <c r="J14" s="15">
        <f t="shared" si="1"/>
        <v>3.0122221152920892E-2</v>
      </c>
      <c r="K14" s="15">
        <f t="shared" si="1"/>
        <v>8.3239910313901308E-2</v>
      </c>
    </row>
    <row r="15" spans="1:11" x14ac:dyDescent="0.2">
      <c r="A15" s="14" t="s">
        <v>62</v>
      </c>
      <c r="C15" s="15">
        <f>(C3-B3)/B3</f>
        <v>1.395766199688158E-2</v>
      </c>
      <c r="D15" s="15">
        <f t="shared" ref="D15:J15" si="2">(D3-C3)/C3</f>
        <v>3.8388954336979732E-2</v>
      </c>
      <c r="E15" s="15">
        <f t="shared" si="2"/>
        <v>3.0378748071078619E-2</v>
      </c>
      <c r="F15" s="15">
        <f t="shared" si="2"/>
        <v>2.9761612786494522E-2</v>
      </c>
      <c r="G15" s="15">
        <f t="shared" si="2"/>
        <v>2.2842632863784931E-2</v>
      </c>
      <c r="H15" s="15">
        <f t="shared" si="2"/>
        <v>1.984163158476172E-2</v>
      </c>
      <c r="I15" s="15">
        <f t="shared" si="2"/>
        <v>-0.11326070987756665</v>
      </c>
      <c r="J15" s="15">
        <f t="shared" si="2"/>
        <v>5.5197994251732517E-2</v>
      </c>
      <c r="K15" s="15">
        <f>(K3-J3)/J3</f>
        <v>5.4513421538597805E-2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FFED-EE92-8B43-B5F2-C8C0769BE9DF}">
  <dimension ref="A1:K16"/>
  <sheetViews>
    <sheetView zoomScale="118" workbookViewId="0">
      <selection activeCell="A18" sqref="A3:A18"/>
    </sheetView>
  </sheetViews>
  <sheetFormatPr baseColWidth="10" defaultRowHeight="16" x14ac:dyDescent="0.2"/>
  <sheetData>
    <row r="1" spans="1:11" x14ac:dyDescent="0.2">
      <c r="A1" s="8" t="s">
        <v>0</v>
      </c>
      <c r="B1" s="9" t="s">
        <v>10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26" customHeight="1" x14ac:dyDescent="0.2">
      <c r="A2" s="8" t="s">
        <v>0</v>
      </c>
      <c r="B2" s="3">
        <v>2117189</v>
      </c>
      <c r="C2" s="3">
        <v>2149765</v>
      </c>
      <c r="D2" s="3">
        <v>2198432</v>
      </c>
      <c r="E2" s="3">
        <v>2234129</v>
      </c>
      <c r="F2" s="3">
        <v>2297242</v>
      </c>
      <c r="G2" s="3">
        <v>2363306</v>
      </c>
      <c r="H2" s="3">
        <v>2437635</v>
      </c>
      <c r="I2" s="3">
        <v>2310469</v>
      </c>
      <c r="J2" s="3">
        <v>2500870</v>
      </c>
      <c r="K2" s="3">
        <v>2642713</v>
      </c>
    </row>
    <row r="3" spans="1:11" ht="26" customHeight="1" x14ac:dyDescent="0.2">
      <c r="A3" s="1" t="s">
        <v>51</v>
      </c>
      <c r="B3" s="4">
        <f>B2/B4*100</f>
        <v>2153650.2995717498</v>
      </c>
      <c r="C3" s="4">
        <f t="shared" ref="C3:K3" si="0">C2/C4*100</f>
        <v>2174225.0316055627</v>
      </c>
      <c r="D3" s="4">
        <f t="shared" si="0"/>
        <v>2198432</v>
      </c>
      <c r="E3" s="4">
        <f t="shared" si="0"/>
        <v>2222505.2972951462</v>
      </c>
      <c r="F3" s="4">
        <f t="shared" si="0"/>
        <v>2273439.0926994369</v>
      </c>
      <c r="G3" s="4">
        <f t="shared" si="0"/>
        <v>2315854.1484972904</v>
      </c>
      <c r="H3" s="4">
        <f t="shared" si="0"/>
        <v>2358529.9069218412</v>
      </c>
      <c r="I3" s="4">
        <f t="shared" si="0"/>
        <v>2174927.5171323139</v>
      </c>
      <c r="J3" s="4">
        <f t="shared" si="0"/>
        <v>2323170.6750643295</v>
      </c>
      <c r="K3" s="4">
        <f t="shared" si="0"/>
        <v>2382711.5190421236</v>
      </c>
    </row>
    <row r="4" spans="1:11" x14ac:dyDescent="0.2">
      <c r="A4" s="1" t="s">
        <v>52</v>
      </c>
      <c r="B4" s="6">
        <v>98.307000000000002</v>
      </c>
      <c r="C4" s="6">
        <v>98.875</v>
      </c>
      <c r="D4" s="7">
        <v>100</v>
      </c>
      <c r="E4" s="6">
        <v>100.523</v>
      </c>
      <c r="F4" s="6">
        <v>101.047</v>
      </c>
      <c r="G4" s="6">
        <v>102.04900000000001</v>
      </c>
      <c r="H4" s="6">
        <v>103.354</v>
      </c>
      <c r="I4" s="6">
        <v>106.232</v>
      </c>
      <c r="J4" s="6">
        <v>107.649</v>
      </c>
      <c r="K4" s="6">
        <v>110.91200000000001</v>
      </c>
    </row>
    <row r="5" spans="1:11" x14ac:dyDescent="0.2">
      <c r="A5" s="1" t="s">
        <v>20</v>
      </c>
      <c r="B5" s="4">
        <v>30.1</v>
      </c>
      <c r="C5" s="4">
        <v>29.2</v>
      </c>
      <c r="D5" s="4">
        <v>29.2</v>
      </c>
      <c r="E5" s="4">
        <v>29.3</v>
      </c>
      <c r="F5" s="4">
        <v>28.8</v>
      </c>
      <c r="G5" s="4">
        <v>28.5</v>
      </c>
      <c r="H5" s="4">
        <v>29.2</v>
      </c>
      <c r="I5" s="4">
        <v>29.2</v>
      </c>
      <c r="J5" s="4">
        <v>29.3</v>
      </c>
      <c r="K5" s="11"/>
    </row>
    <row r="6" spans="1:11" x14ac:dyDescent="0.2">
      <c r="A6" s="1" t="s">
        <v>53</v>
      </c>
      <c r="B6" s="6">
        <v>99.31</v>
      </c>
      <c r="C6" s="6">
        <v>99.91</v>
      </c>
      <c r="D6" s="13">
        <v>100</v>
      </c>
      <c r="E6" s="6">
        <v>100.31</v>
      </c>
      <c r="F6" s="6">
        <v>101.47</v>
      </c>
      <c r="G6" s="13">
        <v>103.6</v>
      </c>
      <c r="H6" s="6">
        <v>104.95</v>
      </c>
      <c r="I6" s="13">
        <v>105.5</v>
      </c>
      <c r="J6" s="6">
        <v>107.68</v>
      </c>
      <c r="K6" s="6">
        <v>114.04</v>
      </c>
    </row>
    <row r="7" spans="1:11" x14ac:dyDescent="0.2">
      <c r="A7" s="1" t="s">
        <v>32</v>
      </c>
      <c r="B7" s="4">
        <v>10.3</v>
      </c>
      <c r="C7" s="4">
        <v>10.3</v>
      </c>
      <c r="D7" s="4">
        <v>10.3</v>
      </c>
      <c r="E7" s="4">
        <v>10.1</v>
      </c>
      <c r="F7" s="4">
        <v>9.4</v>
      </c>
      <c r="G7" s="2">
        <v>9</v>
      </c>
      <c r="H7" s="4">
        <v>8.4</v>
      </c>
      <c r="I7" s="2">
        <v>8</v>
      </c>
      <c r="J7" s="4">
        <v>7.9</v>
      </c>
      <c r="K7" s="4">
        <v>7.3</v>
      </c>
    </row>
    <row r="8" spans="1:11" x14ac:dyDescent="0.2">
      <c r="A8" s="1" t="s">
        <v>23</v>
      </c>
      <c r="B8" s="4">
        <v>90.6</v>
      </c>
      <c r="C8" s="4">
        <v>93.4</v>
      </c>
      <c r="D8" s="4">
        <v>94.9</v>
      </c>
      <c r="E8" s="4">
        <v>95.6</v>
      </c>
      <c r="F8" s="2">
        <v>98</v>
      </c>
      <c r="G8" s="4">
        <v>98.1</v>
      </c>
      <c r="H8" s="4">
        <v>97.8</v>
      </c>
      <c r="I8" s="4">
        <v>97.4</v>
      </c>
      <c r="J8" s="2">
        <v>115</v>
      </c>
      <c r="K8" s="4">
        <v>112.8</v>
      </c>
    </row>
    <row r="9" spans="1:11" x14ac:dyDescent="0.2">
      <c r="A9" s="1" t="s">
        <v>54</v>
      </c>
      <c r="B9" s="4">
        <v>2.6</v>
      </c>
      <c r="C9" s="4">
        <v>2.2999999999999998</v>
      </c>
      <c r="D9" s="4">
        <v>2.2000000000000002</v>
      </c>
      <c r="E9" s="2">
        <v>2</v>
      </c>
      <c r="F9" s="4">
        <v>1.8</v>
      </c>
      <c r="G9" s="4">
        <v>1.7</v>
      </c>
      <c r="H9" s="4">
        <v>1.7</v>
      </c>
      <c r="I9" s="4">
        <v>1.4</v>
      </c>
      <c r="J9" s="4">
        <v>1.3</v>
      </c>
      <c r="K9" s="4">
        <v>1.4</v>
      </c>
    </row>
    <row r="10" spans="1:11" x14ac:dyDescent="0.2">
      <c r="A10" s="1" t="s">
        <v>55</v>
      </c>
      <c r="B10" s="2">
        <v>-5</v>
      </c>
      <c r="C10" s="4">
        <v>-4.0999999999999996</v>
      </c>
      <c r="D10" s="4">
        <v>-3.9</v>
      </c>
      <c r="E10" s="4">
        <v>-3.6</v>
      </c>
      <c r="F10" s="4">
        <v>-3.6</v>
      </c>
      <c r="G10" s="2">
        <v>-3</v>
      </c>
      <c r="H10" s="4">
        <v>-2.2999999999999998</v>
      </c>
      <c r="I10" s="4">
        <v>-3.1</v>
      </c>
      <c r="J10" s="2">
        <v>-9</v>
      </c>
      <c r="K10" s="4">
        <v>-6.5</v>
      </c>
    </row>
    <row r="11" spans="1:11" x14ac:dyDescent="0.2">
      <c r="A11" s="1" t="s">
        <v>56</v>
      </c>
      <c r="B11" s="4">
        <v>57.1</v>
      </c>
      <c r="C11" s="4">
        <v>57.2</v>
      </c>
      <c r="D11" s="4">
        <v>57.2</v>
      </c>
      <c r="E11" s="4">
        <v>56.8</v>
      </c>
      <c r="F11" s="4">
        <v>56.7</v>
      </c>
      <c r="G11" s="4">
        <v>56.5</v>
      </c>
      <c r="H11" s="4">
        <v>55.6</v>
      </c>
      <c r="I11" s="4">
        <v>55.4</v>
      </c>
      <c r="J11" s="4">
        <v>61.5</v>
      </c>
      <c r="K11" s="2">
        <v>59</v>
      </c>
    </row>
    <row r="12" spans="1:11" x14ac:dyDescent="0.2">
      <c r="A12" s="1" t="s">
        <v>57</v>
      </c>
      <c r="B12" s="4">
        <v>52.1</v>
      </c>
      <c r="C12" s="4">
        <v>53.1</v>
      </c>
      <c r="D12" s="4">
        <v>53.3</v>
      </c>
      <c r="E12" s="4">
        <v>53.2</v>
      </c>
      <c r="F12" s="2">
        <v>53</v>
      </c>
      <c r="G12" s="4">
        <v>53.5</v>
      </c>
      <c r="H12" s="4">
        <v>53.4</v>
      </c>
      <c r="I12" s="4">
        <v>52.3</v>
      </c>
      <c r="J12" s="4">
        <v>52.5</v>
      </c>
      <c r="K12" s="4">
        <v>52.5</v>
      </c>
    </row>
    <row r="13" spans="1:11" x14ac:dyDescent="0.2">
      <c r="A13" s="1" t="s">
        <v>40</v>
      </c>
    </row>
    <row r="14" spans="1:11" x14ac:dyDescent="0.2">
      <c r="C14" s="15">
        <f>(C6-B6)/B6</f>
        <v>6.0416876447487089E-3</v>
      </c>
      <c r="D14" s="15">
        <f t="shared" ref="D14:K14" si="1">(D6-C6)/C6</f>
        <v>9.0081072965672517E-4</v>
      </c>
      <c r="E14" s="15">
        <f t="shared" si="1"/>
        <v>3.1000000000000229E-3</v>
      </c>
      <c r="F14" s="15">
        <f t="shared" si="1"/>
        <v>1.156415113149234E-2</v>
      </c>
      <c r="G14" s="15">
        <f t="shared" si="1"/>
        <v>2.0991426037252344E-2</v>
      </c>
      <c r="H14" s="15">
        <f t="shared" si="1"/>
        <v>1.3030888030888114E-2</v>
      </c>
      <c r="I14" s="15">
        <f t="shared" si="1"/>
        <v>5.2405907575035458E-3</v>
      </c>
      <c r="J14" s="15">
        <f t="shared" si="1"/>
        <v>2.0663507109004803E-2</v>
      </c>
      <c r="K14" s="15">
        <f t="shared" si="1"/>
        <v>5.9063893016344717E-2</v>
      </c>
    </row>
    <row r="15" spans="1:11" x14ac:dyDescent="0.2">
      <c r="A15" s="14" t="s">
        <v>58</v>
      </c>
      <c r="C15" s="15">
        <f>(C3-B3)/B3</f>
        <v>9.5534228736690267E-3</v>
      </c>
      <c r="D15" s="15">
        <f t="shared" ref="D15:J15" si="2">(D3-C3)/C3</f>
        <v>1.1133607626880109E-2</v>
      </c>
      <c r="E15" s="15">
        <f t="shared" si="2"/>
        <v>1.095021237643291E-2</v>
      </c>
      <c r="F15" s="15">
        <f t="shared" si="2"/>
        <v>2.291728864101188E-2</v>
      </c>
      <c r="G15" s="15">
        <f t="shared" si="2"/>
        <v>1.8656781232476612E-2</v>
      </c>
      <c r="H15" s="15">
        <f t="shared" si="2"/>
        <v>1.8427653767506116E-2</v>
      </c>
      <c r="I15" s="15">
        <f t="shared" si="2"/>
        <v>-7.7846114755928619E-2</v>
      </c>
      <c r="J15" s="15">
        <f t="shared" si="2"/>
        <v>6.8160045226462171E-2</v>
      </c>
      <c r="K15" s="15">
        <f>(K3-J3)/J3</f>
        <v>2.5629130316112199E-2</v>
      </c>
    </row>
    <row r="16" spans="1:11" x14ac:dyDescent="0.2">
      <c r="A16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C7C6-DA83-B24F-B61F-0045E2976A61}">
  <dimension ref="A1:AG55"/>
  <sheetViews>
    <sheetView tabSelected="1" topLeftCell="K1" zoomScale="64" zoomScaleNormal="111" workbookViewId="0">
      <selection activeCell="AJ10" sqref="AF1:AJ10"/>
    </sheetView>
  </sheetViews>
  <sheetFormatPr baseColWidth="10" defaultRowHeight="16" x14ac:dyDescent="0.2"/>
  <sheetData>
    <row r="1" spans="1:33" ht="25" x14ac:dyDescent="0.25">
      <c r="A1" s="8" t="s">
        <v>0</v>
      </c>
      <c r="B1" s="9" t="s">
        <v>10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AG1" s="17"/>
    </row>
    <row r="2" spans="1:33" ht="25" x14ac:dyDescent="0.25">
      <c r="A2" s="1" t="s">
        <v>44</v>
      </c>
      <c r="B2" s="4">
        <v>1612751.3</v>
      </c>
      <c r="C2" s="4">
        <v>1627405.6</v>
      </c>
      <c r="D2" s="2">
        <v>1655355</v>
      </c>
      <c r="E2" s="4">
        <v>1695786.8</v>
      </c>
      <c r="F2" s="4">
        <v>1736592.8</v>
      </c>
      <c r="G2" s="4">
        <v>1771391.2</v>
      </c>
      <c r="H2" s="4">
        <v>1796648.5</v>
      </c>
      <c r="I2" s="4">
        <v>1661019.9</v>
      </c>
      <c r="J2" s="4">
        <v>1787675.4</v>
      </c>
      <c r="K2" s="4">
        <v>1909153.6</v>
      </c>
      <c r="AG2" s="17"/>
    </row>
    <row r="3" spans="1:33" ht="25" x14ac:dyDescent="0.25">
      <c r="A3" s="1" t="s">
        <v>45</v>
      </c>
      <c r="B3" s="4">
        <f>B2/B4*100</f>
        <v>1642647.4842126707</v>
      </c>
      <c r="C3" s="4">
        <f t="shared" ref="C3:K3" si="0">C2/C4*100</f>
        <v>1642566.4886906147</v>
      </c>
      <c r="D3" s="4">
        <f t="shared" si="0"/>
        <v>1655355</v>
      </c>
      <c r="E3" s="4">
        <f t="shared" si="0"/>
        <v>1676772.2032155357</v>
      </c>
      <c r="F3" s="4">
        <f t="shared" si="0"/>
        <v>1704731.3706819543</v>
      </c>
      <c r="G3" s="4">
        <f t="shared" si="0"/>
        <v>1720515.5550375399</v>
      </c>
      <c r="H3" s="4">
        <f t="shared" si="0"/>
        <v>1728826.6312558334</v>
      </c>
      <c r="I3" s="4">
        <f t="shared" si="0"/>
        <v>1573591.1743529502</v>
      </c>
      <c r="J3" s="4">
        <f t="shared" si="0"/>
        <v>1683532.1040438474</v>
      </c>
      <c r="K3" s="4">
        <f t="shared" si="0"/>
        <v>1745400.1572470791</v>
      </c>
      <c r="AG3" s="17"/>
    </row>
    <row r="4" spans="1:33" x14ac:dyDescent="0.2">
      <c r="A4" s="1" t="s">
        <v>21</v>
      </c>
      <c r="B4" s="5">
        <v>98.18</v>
      </c>
      <c r="C4" s="4">
        <v>99.076999999999998</v>
      </c>
      <c r="D4" s="5">
        <v>100</v>
      </c>
      <c r="E4" s="4">
        <v>101.134</v>
      </c>
      <c r="F4" s="4">
        <v>101.869</v>
      </c>
      <c r="G4" s="4">
        <v>102.95699999999999</v>
      </c>
      <c r="H4" s="4">
        <v>103.923</v>
      </c>
      <c r="I4" s="4">
        <v>105.556</v>
      </c>
      <c r="J4" s="4">
        <v>106.18600000000001</v>
      </c>
      <c r="K4" s="4">
        <v>109.38200000000001</v>
      </c>
    </row>
    <row r="5" spans="1:33" ht="25" x14ac:dyDescent="0.25">
      <c r="A5" s="1" t="s">
        <v>35</v>
      </c>
      <c r="B5" s="6">
        <v>32.799999999999997</v>
      </c>
      <c r="C5" s="6">
        <v>32.4</v>
      </c>
      <c r="D5" s="6">
        <v>32.4</v>
      </c>
      <c r="E5" s="6">
        <v>33.1</v>
      </c>
      <c r="F5" s="6">
        <v>32.700000000000003</v>
      </c>
      <c r="G5" s="6">
        <v>33.4</v>
      </c>
      <c r="H5" s="6">
        <v>32.799999999999997</v>
      </c>
      <c r="I5" s="6">
        <v>32.5</v>
      </c>
      <c r="J5" s="6">
        <v>32.9</v>
      </c>
      <c r="K5" s="10"/>
      <c r="AG5" s="17"/>
    </row>
    <row r="6" spans="1:33" x14ac:dyDescent="0.2">
      <c r="A6" s="1" t="s">
        <v>33</v>
      </c>
      <c r="B6" s="4">
        <v>99.7</v>
      </c>
      <c r="C6" s="4">
        <v>99.9</v>
      </c>
      <c r="D6" s="2">
        <v>100</v>
      </c>
      <c r="E6" s="4">
        <v>99.9</v>
      </c>
      <c r="F6" s="4">
        <v>101.3</v>
      </c>
      <c r="G6" s="4">
        <v>102.5</v>
      </c>
      <c r="H6" s="4">
        <v>103.2</v>
      </c>
      <c r="I6" s="2">
        <v>103</v>
      </c>
      <c r="J6" s="2">
        <v>105</v>
      </c>
      <c r="K6" s="4">
        <v>114.2</v>
      </c>
    </row>
    <row r="7" spans="1:33" x14ac:dyDescent="0.2">
      <c r="A7" s="1" t="s">
        <v>24</v>
      </c>
      <c r="B7" s="6">
        <v>12.4</v>
      </c>
      <c r="C7" s="6">
        <v>12.9</v>
      </c>
      <c r="D7" s="3">
        <v>12</v>
      </c>
      <c r="E7" s="6">
        <v>11.7</v>
      </c>
      <c r="F7" s="6">
        <v>11.3</v>
      </c>
      <c r="G7" s="6">
        <v>10.6</v>
      </c>
      <c r="H7" s="6">
        <v>9.9</v>
      </c>
      <c r="I7" s="6">
        <v>9.3000000000000007</v>
      </c>
      <c r="J7" s="6">
        <v>9.5</v>
      </c>
      <c r="K7" s="6">
        <v>8.1</v>
      </c>
    </row>
    <row r="8" spans="1:33" x14ac:dyDescent="0.2">
      <c r="A8" s="1" t="s">
        <v>46</v>
      </c>
      <c r="B8" s="6">
        <v>126.5</v>
      </c>
      <c r="C8" s="6">
        <v>132.5</v>
      </c>
      <c r="D8" s="6">
        <v>135.4</v>
      </c>
      <c r="E8" s="6">
        <v>135.30000000000001</v>
      </c>
      <c r="F8" s="6">
        <v>134.80000000000001</v>
      </c>
      <c r="G8" s="6">
        <v>134.19999999999999</v>
      </c>
      <c r="H8" s="6">
        <v>134.4</v>
      </c>
      <c r="I8" s="6">
        <v>134.1</v>
      </c>
      <c r="J8" s="6">
        <v>154.9</v>
      </c>
      <c r="K8" s="6">
        <v>150.30000000000001</v>
      </c>
    </row>
    <row r="9" spans="1:33" x14ac:dyDescent="0.2">
      <c r="A9" s="1" t="s">
        <v>47</v>
      </c>
      <c r="B9" s="6">
        <v>5.2</v>
      </c>
      <c r="C9" s="6">
        <v>4.8</v>
      </c>
      <c r="D9" s="6">
        <v>4.5999999999999996</v>
      </c>
      <c r="E9" s="6">
        <v>4.0999999999999996</v>
      </c>
      <c r="F9" s="6">
        <v>3.9</v>
      </c>
      <c r="G9" s="6">
        <v>3.8</v>
      </c>
      <c r="H9" s="6">
        <v>3.6</v>
      </c>
      <c r="I9" s="6">
        <v>3.4</v>
      </c>
      <c r="J9" s="6">
        <v>3.5</v>
      </c>
      <c r="K9" s="6">
        <v>3.6</v>
      </c>
    </row>
    <row r="10" spans="1:33" x14ac:dyDescent="0.2">
      <c r="A10" s="1" t="s">
        <v>15</v>
      </c>
      <c r="B10" s="6">
        <v>-2.9</v>
      </c>
      <c r="C10" s="6">
        <v>-2.9</v>
      </c>
      <c r="D10" s="3">
        <v>-3</v>
      </c>
      <c r="E10" s="6">
        <v>-2.6</v>
      </c>
      <c r="F10" s="6">
        <v>-2.4</v>
      </c>
      <c r="G10" s="6">
        <v>-2.4</v>
      </c>
      <c r="H10" s="6">
        <v>-2.2000000000000002</v>
      </c>
      <c r="I10" s="6">
        <v>-1.5</v>
      </c>
      <c r="J10" s="6">
        <v>-9.5</v>
      </c>
      <c r="K10" s="6">
        <v>-7.2</v>
      </c>
    </row>
    <row r="11" spans="1:33" x14ac:dyDescent="0.2">
      <c r="A11" s="1" t="s">
        <v>43</v>
      </c>
      <c r="B11" s="6">
        <v>50.6</v>
      </c>
      <c r="C11" s="3">
        <v>51</v>
      </c>
      <c r="D11" s="6">
        <v>50.9</v>
      </c>
      <c r="E11" s="6">
        <v>50.3</v>
      </c>
      <c r="F11" s="6">
        <v>49.1</v>
      </c>
      <c r="G11" s="6">
        <v>48.8</v>
      </c>
      <c r="H11" s="6">
        <v>48.4</v>
      </c>
      <c r="I11" s="6">
        <v>48.5</v>
      </c>
      <c r="J11" s="6">
        <v>56.8</v>
      </c>
      <c r="K11" s="6">
        <v>55.3</v>
      </c>
    </row>
    <row r="12" spans="1:33" x14ac:dyDescent="0.2">
      <c r="A12" s="1" t="s">
        <v>41</v>
      </c>
      <c r="B12" s="6">
        <v>47.6</v>
      </c>
      <c r="C12" s="6">
        <v>48.1</v>
      </c>
      <c r="D12" s="6">
        <v>47.9</v>
      </c>
      <c r="E12" s="6">
        <v>47.8</v>
      </c>
      <c r="F12" s="6">
        <v>46.7</v>
      </c>
      <c r="G12" s="6">
        <v>46.3</v>
      </c>
      <c r="H12" s="6">
        <v>46.2</v>
      </c>
      <c r="I12" s="3">
        <v>47</v>
      </c>
      <c r="J12" s="6">
        <v>47.3</v>
      </c>
      <c r="K12" s="6">
        <v>48.1</v>
      </c>
    </row>
    <row r="14" spans="1:33" x14ac:dyDescent="0.2">
      <c r="A14" s="14" t="s">
        <v>60</v>
      </c>
      <c r="C14" s="15">
        <f>(C6-B6)/B6</f>
        <v>2.0060180541625161E-3</v>
      </c>
      <c r="D14" s="15">
        <f t="shared" ref="D14:K14" si="1">(D6-C6)/C6</f>
        <v>1.001001001000944E-3</v>
      </c>
      <c r="E14" s="15">
        <f t="shared" si="1"/>
        <v>-9.9999999999994321E-4</v>
      </c>
      <c r="F14" s="15">
        <f t="shared" si="1"/>
        <v>1.4014014014013927E-2</v>
      </c>
      <c r="G14" s="15">
        <f t="shared" si="1"/>
        <v>1.184600197433369E-2</v>
      </c>
      <c r="H14" s="15">
        <f t="shared" si="1"/>
        <v>6.8292682926829546E-3</v>
      </c>
      <c r="I14" s="15">
        <f t="shared" si="1"/>
        <v>-1.9379844961240585E-3</v>
      </c>
      <c r="J14" s="15">
        <f t="shared" si="1"/>
        <v>1.9417475728155338E-2</v>
      </c>
      <c r="K14" s="15">
        <f t="shared" si="1"/>
        <v>8.7619047619047652E-2</v>
      </c>
    </row>
    <row r="15" spans="1:33" x14ac:dyDescent="0.2">
      <c r="A15" s="14" t="s">
        <v>61</v>
      </c>
      <c r="C15" s="15">
        <f>(C3-B3)/B3</f>
        <v>-4.9307914713563344E-5</v>
      </c>
      <c r="D15" s="15">
        <f t="shared" ref="D15:J15" si="2">(D3-C3)/C3</f>
        <v>7.7856886752753407E-3</v>
      </c>
      <c r="E15" s="15">
        <f t="shared" si="2"/>
        <v>1.2938133038252055E-2</v>
      </c>
      <c r="F15" s="15">
        <f t="shared" si="2"/>
        <v>1.6674398235372378E-2</v>
      </c>
      <c r="G15" s="15">
        <f t="shared" si="2"/>
        <v>9.2590449305050074E-3</v>
      </c>
      <c r="H15" s="15">
        <f t="shared" si="2"/>
        <v>4.8305731348718753E-3</v>
      </c>
      <c r="I15" s="15">
        <f t="shared" si="2"/>
        <v>-8.9792379464977923E-2</v>
      </c>
      <c r="J15" s="15">
        <f t="shared" si="2"/>
        <v>6.9866259726643537E-2</v>
      </c>
      <c r="K15" s="15">
        <f>(K3-J3)/J3</f>
        <v>3.6748959556295049E-2</v>
      </c>
    </row>
    <row r="16" spans="1:33" x14ac:dyDescent="0.2">
      <c r="A16" s="14" t="s">
        <v>64</v>
      </c>
      <c r="C16">
        <f>(C2-B2)/B2 *100</f>
        <v>0.90865218958434868</v>
      </c>
      <c r="D16">
        <f t="shared" ref="D16:K16" si="3">(D2-C2)/C2 *100</f>
        <v>1.7174206602213919</v>
      </c>
      <c r="E16">
        <f t="shared" si="3"/>
        <v>2.4424851466905917</v>
      </c>
      <c r="F16">
        <f t="shared" si="3"/>
        <v>2.4063166431063152</v>
      </c>
      <c r="G16">
        <f t="shared" si="3"/>
        <v>2.0038318712365908</v>
      </c>
      <c r="H16">
        <f t="shared" si="3"/>
        <v>1.4258454033191565</v>
      </c>
      <c r="I16">
        <f t="shared" si="3"/>
        <v>-7.5489779998703197</v>
      </c>
      <c r="J16">
        <f t="shared" si="3"/>
        <v>7.6251645148863068</v>
      </c>
      <c r="K16">
        <f t="shared" si="3"/>
        <v>6.7953164204195113</v>
      </c>
    </row>
    <row r="18" spans="1:11" x14ac:dyDescent="0.2">
      <c r="A18" s="8" t="s">
        <v>0</v>
      </c>
      <c r="B18" s="9" t="s">
        <v>10</v>
      </c>
      <c r="C18" s="9" t="s">
        <v>1</v>
      </c>
      <c r="D18" s="9" t="s">
        <v>2</v>
      </c>
      <c r="E18" s="9" t="s">
        <v>3</v>
      </c>
      <c r="F18" s="9" t="s">
        <v>4</v>
      </c>
      <c r="G18" s="9" t="s">
        <v>5</v>
      </c>
      <c r="H18" s="9" t="s">
        <v>6</v>
      </c>
      <c r="I18" s="9" t="s">
        <v>7</v>
      </c>
      <c r="J18" s="9" t="s">
        <v>8</v>
      </c>
      <c r="K18" s="9" t="s">
        <v>9</v>
      </c>
    </row>
    <row r="19" spans="1:11" x14ac:dyDescent="0.2">
      <c r="A19" s="1" t="s">
        <v>17</v>
      </c>
      <c r="B19" s="2">
        <v>1020677</v>
      </c>
      <c r="C19" s="2">
        <v>1032608</v>
      </c>
      <c r="D19" s="2">
        <v>1078092</v>
      </c>
      <c r="E19" s="2">
        <v>1114420</v>
      </c>
      <c r="F19" s="2">
        <v>1162492</v>
      </c>
      <c r="G19" s="2">
        <v>1203859</v>
      </c>
      <c r="H19" s="2">
        <v>1245513</v>
      </c>
      <c r="I19" s="2">
        <v>1117989</v>
      </c>
      <c r="J19" s="2">
        <v>1206842</v>
      </c>
      <c r="K19" s="2">
        <v>1327108</v>
      </c>
    </row>
    <row r="20" spans="1:11" x14ac:dyDescent="0.2">
      <c r="A20" s="1" t="s">
        <v>48</v>
      </c>
      <c r="B20" s="4">
        <f>B19/B21*100</f>
        <v>1023943.3793802229</v>
      </c>
      <c r="C20" s="4">
        <f t="shared" ref="C20:K20" si="4">C19/C21*100</f>
        <v>1038235.2349735567</v>
      </c>
      <c r="D20" s="4">
        <f t="shared" si="4"/>
        <v>1078092</v>
      </c>
      <c r="E20" s="4">
        <f t="shared" si="4"/>
        <v>1110843.0852654453</v>
      </c>
      <c r="F20" s="4">
        <f t="shared" si="4"/>
        <v>1143903.5670356704</v>
      </c>
      <c r="G20" s="4">
        <f t="shared" si="4"/>
        <v>1170033.3362490402</v>
      </c>
      <c r="H20" s="4">
        <f t="shared" si="4"/>
        <v>1193248.7066487833</v>
      </c>
      <c r="I20" s="4">
        <f t="shared" si="4"/>
        <v>1058100.5110732538</v>
      </c>
      <c r="J20" s="4">
        <f t="shared" si="4"/>
        <v>1116505.5370012305</v>
      </c>
      <c r="K20" s="4">
        <f t="shared" si="4"/>
        <v>1177370.0739899571</v>
      </c>
    </row>
    <row r="21" spans="1:11" x14ac:dyDescent="0.2">
      <c r="A21" s="1" t="s">
        <v>19</v>
      </c>
      <c r="B21" s="4">
        <v>99.680999999999997</v>
      </c>
      <c r="C21" s="4">
        <v>99.457999999999998</v>
      </c>
      <c r="D21" s="5">
        <v>100</v>
      </c>
      <c r="E21" s="4">
        <v>100.322</v>
      </c>
      <c r="F21" s="4">
        <v>101.625</v>
      </c>
      <c r="G21" s="4">
        <v>102.89100000000001</v>
      </c>
      <c r="H21" s="5">
        <v>104.38</v>
      </c>
      <c r="I21" s="5">
        <v>105.66</v>
      </c>
      <c r="J21" s="4">
        <v>108.09099999999999</v>
      </c>
      <c r="K21" s="4">
        <v>112.718</v>
      </c>
    </row>
    <row r="22" spans="1:11" x14ac:dyDescent="0.2">
      <c r="A22" s="1" t="s">
        <v>49</v>
      </c>
      <c r="B22" s="6">
        <v>33.700000000000003</v>
      </c>
      <c r="C22" s="6">
        <v>34.700000000000003</v>
      </c>
      <c r="D22" s="6">
        <v>34.6</v>
      </c>
      <c r="E22" s="6">
        <v>34.5</v>
      </c>
      <c r="F22" s="6">
        <v>34.1</v>
      </c>
      <c r="G22" s="6">
        <v>33.200000000000003</v>
      </c>
      <c r="H22" s="3">
        <v>33</v>
      </c>
      <c r="I22" s="6">
        <v>32.1</v>
      </c>
      <c r="J22" s="3">
        <v>33</v>
      </c>
      <c r="K22" s="10"/>
    </row>
    <row r="23" spans="1:11" x14ac:dyDescent="0.2">
      <c r="A23" s="1" t="s">
        <v>31</v>
      </c>
      <c r="B23" s="4">
        <v>100.83</v>
      </c>
      <c r="C23" s="4">
        <v>100.63</v>
      </c>
      <c r="D23" s="12">
        <v>100</v>
      </c>
      <c r="E23" s="4">
        <v>99.66</v>
      </c>
      <c r="F23" s="4">
        <v>101.69</v>
      </c>
      <c r="G23" s="4">
        <v>103.46</v>
      </c>
      <c r="H23" s="4">
        <v>104.26</v>
      </c>
      <c r="I23" s="4">
        <v>103.91</v>
      </c>
      <c r="J23" s="4">
        <v>107.04</v>
      </c>
      <c r="K23" s="4">
        <v>115.95</v>
      </c>
    </row>
    <row r="24" spans="1:11" x14ac:dyDescent="0.2">
      <c r="A24" s="1" t="s">
        <v>22</v>
      </c>
      <c r="B24" s="6">
        <v>26.1</v>
      </c>
      <c r="C24" s="6">
        <v>24.5</v>
      </c>
      <c r="D24" s="6">
        <v>22.1</v>
      </c>
      <c r="E24" s="6">
        <v>19.600000000000001</v>
      </c>
      <c r="F24" s="6">
        <v>17.2</v>
      </c>
      <c r="G24" s="6">
        <v>15.3</v>
      </c>
      <c r="H24" s="6">
        <v>14.1</v>
      </c>
      <c r="I24" s="6">
        <v>15.5</v>
      </c>
      <c r="J24" s="6">
        <v>14.8</v>
      </c>
      <c r="K24" s="6">
        <v>12.9</v>
      </c>
    </row>
    <row r="25" spans="1:11" x14ac:dyDescent="0.2">
      <c r="A25" s="1" t="s">
        <v>25</v>
      </c>
      <c r="B25" s="3">
        <v>90</v>
      </c>
      <c r="C25" s="6">
        <v>100.5</v>
      </c>
      <c r="D25" s="6">
        <v>105.1</v>
      </c>
      <c r="E25" s="6">
        <v>103.3</v>
      </c>
      <c r="F25" s="6">
        <v>102.7</v>
      </c>
      <c r="G25" s="6">
        <v>101.8</v>
      </c>
      <c r="H25" s="6">
        <v>100.4</v>
      </c>
      <c r="I25" s="6">
        <v>98.2</v>
      </c>
      <c r="J25" s="6">
        <v>120.4</v>
      </c>
      <c r="K25" s="6">
        <v>118.3</v>
      </c>
    </row>
    <row r="26" spans="1:11" x14ac:dyDescent="0.2">
      <c r="A26" s="1" t="s">
        <v>50</v>
      </c>
      <c r="B26" s="3">
        <v>3</v>
      </c>
      <c r="C26" s="6">
        <v>3.6</v>
      </c>
      <c r="D26" s="6">
        <v>3.5</v>
      </c>
      <c r="E26" s="3">
        <v>3</v>
      </c>
      <c r="F26" s="6">
        <v>2.8</v>
      </c>
      <c r="G26" s="6">
        <v>2.5</v>
      </c>
      <c r="H26" s="6">
        <v>2.4</v>
      </c>
      <c r="I26" s="6">
        <v>2.2999999999999998</v>
      </c>
      <c r="J26" s="6">
        <v>2.2000000000000002</v>
      </c>
      <c r="K26" s="6">
        <v>2.2000000000000002</v>
      </c>
    </row>
    <row r="27" spans="1:11" x14ac:dyDescent="0.2">
      <c r="A27" s="1" t="s">
        <v>13</v>
      </c>
      <c r="B27" s="6">
        <v>-11.6</v>
      </c>
      <c r="C27" s="6">
        <v>-7.5</v>
      </c>
      <c r="D27" s="6">
        <v>-6.1</v>
      </c>
      <c r="E27" s="6">
        <v>-5.3</v>
      </c>
      <c r="F27" s="6">
        <v>-4.3</v>
      </c>
      <c r="G27" s="6">
        <v>-3.1</v>
      </c>
      <c r="H27" s="6">
        <v>-2.6</v>
      </c>
      <c r="I27" s="6">
        <v>-3.1</v>
      </c>
      <c r="J27" s="6">
        <v>-10.1</v>
      </c>
      <c r="K27" s="6">
        <v>-6.9</v>
      </c>
    </row>
    <row r="28" spans="1:11" x14ac:dyDescent="0.2">
      <c r="A28" s="1" t="s">
        <v>38</v>
      </c>
      <c r="B28" s="6">
        <v>49.5</v>
      </c>
      <c r="C28" s="6">
        <v>46.4</v>
      </c>
      <c r="D28" s="6">
        <v>45.3</v>
      </c>
      <c r="E28" s="3">
        <v>44</v>
      </c>
      <c r="F28" s="6">
        <v>42.5</v>
      </c>
      <c r="G28" s="6">
        <v>41.3</v>
      </c>
      <c r="H28" s="6">
        <v>41.8</v>
      </c>
      <c r="I28" s="6">
        <v>42.3</v>
      </c>
      <c r="J28" s="6">
        <v>51.9</v>
      </c>
      <c r="K28" s="6">
        <v>50.6</v>
      </c>
    </row>
    <row r="29" spans="1:11" x14ac:dyDescent="0.2">
      <c r="A29" s="1" t="s">
        <v>39</v>
      </c>
      <c r="B29" s="6">
        <v>37.9</v>
      </c>
      <c r="C29" s="6">
        <v>38.9</v>
      </c>
      <c r="D29" s="6">
        <v>39.200000000000003</v>
      </c>
      <c r="E29" s="6">
        <v>38.700000000000003</v>
      </c>
      <c r="F29" s="6">
        <v>38.200000000000003</v>
      </c>
      <c r="G29" s="6">
        <v>38.200000000000003</v>
      </c>
      <c r="H29" s="6">
        <v>39.200000000000003</v>
      </c>
      <c r="I29" s="6">
        <v>39.200000000000003</v>
      </c>
      <c r="J29" s="6">
        <v>41.8</v>
      </c>
      <c r="K29" s="6">
        <v>43.7</v>
      </c>
    </row>
    <row r="31" spans="1:11" x14ac:dyDescent="0.2">
      <c r="A31" s="14" t="s">
        <v>59</v>
      </c>
      <c r="C31" s="15">
        <f>(C23-B23)/B23</f>
        <v>-1.9835366458395599E-3</v>
      </c>
      <c r="D31" s="15">
        <f t="shared" ref="D31:K31" si="5">(D23-C23)/C23</f>
        <v>-6.2605584815660885E-3</v>
      </c>
      <c r="E31" s="15">
        <f t="shared" si="5"/>
        <v>-3.4000000000000341E-3</v>
      </c>
      <c r="F31" s="15">
        <f t="shared" si="5"/>
        <v>2.0369255468593229E-2</v>
      </c>
      <c r="G31" s="15">
        <f t="shared" si="5"/>
        <v>1.7405841282328607E-2</v>
      </c>
      <c r="H31" s="15">
        <f t="shared" si="5"/>
        <v>7.7324569882081138E-3</v>
      </c>
      <c r="I31" s="15">
        <f t="shared" si="5"/>
        <v>-3.3569921350470795E-3</v>
      </c>
      <c r="J31" s="15">
        <f t="shared" si="5"/>
        <v>3.0122221152920892E-2</v>
      </c>
      <c r="K31" s="15">
        <f t="shared" si="5"/>
        <v>8.3239910313901308E-2</v>
      </c>
    </row>
    <row r="32" spans="1:11" x14ac:dyDescent="0.2">
      <c r="A32" s="14" t="s">
        <v>62</v>
      </c>
      <c r="C32" s="15">
        <f>(C20-B20)/B20</f>
        <v>1.395766199688158E-2</v>
      </c>
      <c r="D32" s="15">
        <f t="shared" ref="D32:J32" si="6">(D20-C20)/C20</f>
        <v>3.8388954336979732E-2</v>
      </c>
      <c r="E32" s="15">
        <f t="shared" si="6"/>
        <v>3.0378748071078619E-2</v>
      </c>
      <c r="F32" s="15">
        <f t="shared" si="6"/>
        <v>2.9761612786494522E-2</v>
      </c>
      <c r="G32" s="15">
        <f t="shared" si="6"/>
        <v>2.2842632863784931E-2</v>
      </c>
      <c r="H32" s="15">
        <f t="shared" si="6"/>
        <v>1.984163158476172E-2</v>
      </c>
      <c r="I32" s="15">
        <f t="shared" si="6"/>
        <v>-0.11326070987756665</v>
      </c>
      <c r="J32" s="15">
        <f t="shared" si="6"/>
        <v>5.5197994251732517E-2</v>
      </c>
      <c r="K32" s="15">
        <f>(K20-J20)/J20</f>
        <v>5.4513421538597805E-2</v>
      </c>
    </row>
    <row r="33" spans="1:11" x14ac:dyDescent="0.2">
      <c r="A33" s="14" t="s">
        <v>65</v>
      </c>
      <c r="C33">
        <f>(C19-B19)/B19 *100</f>
        <v>1.168930033693323</v>
      </c>
      <c r="D33">
        <f t="shared" ref="D33:K33" si="7">(D19-C19)/C19 *100</f>
        <v>4.4047692832129908</v>
      </c>
      <c r="E33">
        <f t="shared" si="7"/>
        <v>3.3696567639867467</v>
      </c>
      <c r="F33">
        <f t="shared" si="7"/>
        <v>4.313633997954093</v>
      </c>
      <c r="G33">
        <f t="shared" si="7"/>
        <v>3.5584761013409127</v>
      </c>
      <c r="H33">
        <f t="shared" si="7"/>
        <v>3.4600397554863154</v>
      </c>
      <c r="I33">
        <f t="shared" si="7"/>
        <v>-10.238672739666306</v>
      </c>
      <c r="J33">
        <f t="shared" si="7"/>
        <v>7.9475737238917379</v>
      </c>
      <c r="K33">
        <f t="shared" si="7"/>
        <v>9.9653475765676038</v>
      </c>
    </row>
    <row r="35" spans="1:11" x14ac:dyDescent="0.2">
      <c r="A35" s="8" t="s">
        <v>0</v>
      </c>
      <c r="B35" s="9" t="s">
        <v>10</v>
      </c>
      <c r="C35" s="9" t="s">
        <v>1</v>
      </c>
      <c r="D35" s="9" t="s">
        <v>2</v>
      </c>
      <c r="E35" s="9" t="s">
        <v>3</v>
      </c>
      <c r="F35" s="9" t="s">
        <v>4</v>
      </c>
      <c r="G35" s="9" t="s">
        <v>5</v>
      </c>
      <c r="H35" s="9" t="s">
        <v>6</v>
      </c>
      <c r="I35" s="9" t="s">
        <v>7</v>
      </c>
      <c r="J35" s="9" t="s">
        <v>8</v>
      </c>
      <c r="K35" s="9" t="s">
        <v>9</v>
      </c>
    </row>
    <row r="36" spans="1:11" x14ac:dyDescent="0.2">
      <c r="A36" s="1" t="s">
        <v>51</v>
      </c>
      <c r="B36" s="3">
        <v>2117189</v>
      </c>
      <c r="C36" s="3">
        <v>2149765</v>
      </c>
      <c r="D36" s="3">
        <v>2198432</v>
      </c>
      <c r="E36" s="3">
        <v>2234129</v>
      </c>
      <c r="F36" s="3">
        <v>2297242</v>
      </c>
      <c r="G36" s="3">
        <v>2363306</v>
      </c>
      <c r="H36" s="3">
        <v>2437635</v>
      </c>
      <c r="I36" s="3">
        <v>2310469</v>
      </c>
      <c r="J36" s="3">
        <v>2500870</v>
      </c>
      <c r="K36" s="3">
        <v>2642713</v>
      </c>
    </row>
    <row r="37" spans="1:11" x14ac:dyDescent="0.2">
      <c r="A37" s="1" t="s">
        <v>52</v>
      </c>
      <c r="B37" s="4">
        <f>B36/B38*100</f>
        <v>2153650.2995717498</v>
      </c>
      <c r="C37" s="4">
        <f t="shared" ref="C37:K37" si="8">C36/C38*100</f>
        <v>2174225.0316055627</v>
      </c>
      <c r="D37" s="4">
        <f t="shared" si="8"/>
        <v>2198432</v>
      </c>
      <c r="E37" s="4">
        <f t="shared" si="8"/>
        <v>2222505.2972951462</v>
      </c>
      <c r="F37" s="4">
        <f t="shared" si="8"/>
        <v>2273439.0926994369</v>
      </c>
      <c r="G37" s="4">
        <f t="shared" si="8"/>
        <v>2315854.1484972904</v>
      </c>
      <c r="H37" s="4">
        <f t="shared" si="8"/>
        <v>2358529.9069218412</v>
      </c>
      <c r="I37" s="4">
        <f t="shared" si="8"/>
        <v>2174927.5171323139</v>
      </c>
      <c r="J37" s="4">
        <f t="shared" si="8"/>
        <v>2323170.6750643295</v>
      </c>
      <c r="K37" s="4">
        <f t="shared" si="8"/>
        <v>2382711.5190421236</v>
      </c>
    </row>
    <row r="38" spans="1:11" x14ac:dyDescent="0.2">
      <c r="A38" s="1" t="s">
        <v>20</v>
      </c>
      <c r="B38" s="6">
        <v>98.307000000000002</v>
      </c>
      <c r="C38" s="6">
        <v>98.875</v>
      </c>
      <c r="D38" s="7">
        <v>100</v>
      </c>
      <c r="E38" s="6">
        <v>100.523</v>
      </c>
      <c r="F38" s="6">
        <v>101.047</v>
      </c>
      <c r="G38" s="6">
        <v>102.04900000000001</v>
      </c>
      <c r="H38" s="6">
        <v>103.354</v>
      </c>
      <c r="I38" s="6">
        <v>106.232</v>
      </c>
      <c r="J38" s="6">
        <v>107.649</v>
      </c>
      <c r="K38" s="6">
        <v>110.91200000000001</v>
      </c>
    </row>
    <row r="39" spans="1:11" x14ac:dyDescent="0.2">
      <c r="A39" s="1" t="s">
        <v>53</v>
      </c>
      <c r="B39" s="4">
        <v>30.1</v>
      </c>
      <c r="C39" s="4">
        <v>29.2</v>
      </c>
      <c r="D39" s="4">
        <v>29.2</v>
      </c>
      <c r="E39" s="4">
        <v>29.3</v>
      </c>
      <c r="F39" s="4">
        <v>28.8</v>
      </c>
      <c r="G39" s="4">
        <v>28.5</v>
      </c>
      <c r="H39" s="4">
        <v>29.2</v>
      </c>
      <c r="I39" s="4">
        <v>29.2</v>
      </c>
      <c r="J39" s="4">
        <v>29.3</v>
      </c>
      <c r="K39" s="11"/>
    </row>
    <row r="40" spans="1:11" x14ac:dyDescent="0.2">
      <c r="A40" s="1" t="s">
        <v>32</v>
      </c>
      <c r="B40" s="6">
        <v>99.31</v>
      </c>
      <c r="C40" s="6">
        <v>99.91</v>
      </c>
      <c r="D40" s="13">
        <v>100</v>
      </c>
      <c r="E40" s="6">
        <v>100.31</v>
      </c>
      <c r="F40" s="6">
        <v>101.47</v>
      </c>
      <c r="G40" s="13">
        <v>103.6</v>
      </c>
      <c r="H40" s="6">
        <v>104.95</v>
      </c>
      <c r="I40" s="13">
        <v>105.5</v>
      </c>
      <c r="J40" s="6">
        <v>107.68</v>
      </c>
      <c r="K40" s="6">
        <v>114.04</v>
      </c>
    </row>
    <row r="41" spans="1:11" x14ac:dyDescent="0.2">
      <c r="A41" s="1" t="s">
        <v>23</v>
      </c>
      <c r="B41" s="4">
        <v>10.3</v>
      </c>
      <c r="C41" s="4">
        <v>10.3</v>
      </c>
      <c r="D41" s="4">
        <v>10.3</v>
      </c>
      <c r="E41" s="4">
        <v>10.1</v>
      </c>
      <c r="F41" s="4">
        <v>9.4</v>
      </c>
      <c r="G41" s="2">
        <v>9</v>
      </c>
      <c r="H41" s="4">
        <v>8.4</v>
      </c>
      <c r="I41" s="2">
        <v>8</v>
      </c>
      <c r="J41" s="4">
        <v>7.9</v>
      </c>
      <c r="K41" s="4">
        <v>7.3</v>
      </c>
    </row>
    <row r="42" spans="1:11" x14ac:dyDescent="0.2">
      <c r="A42" s="1" t="s">
        <v>54</v>
      </c>
      <c r="B42" s="4">
        <v>90.6</v>
      </c>
      <c r="C42" s="4">
        <v>93.4</v>
      </c>
      <c r="D42" s="4">
        <v>94.9</v>
      </c>
      <c r="E42" s="4">
        <v>95.6</v>
      </c>
      <c r="F42" s="2">
        <v>98</v>
      </c>
      <c r="G42" s="4">
        <v>98.1</v>
      </c>
      <c r="H42" s="4">
        <v>97.8</v>
      </c>
      <c r="I42" s="4">
        <v>97.4</v>
      </c>
      <c r="J42" s="2">
        <v>115</v>
      </c>
      <c r="K42" s="4">
        <v>112.8</v>
      </c>
    </row>
    <row r="43" spans="1:11" x14ac:dyDescent="0.2">
      <c r="A43" s="1" t="s">
        <v>55</v>
      </c>
      <c r="B43" s="4">
        <v>2.6</v>
      </c>
      <c r="C43" s="4">
        <v>2.2999999999999998</v>
      </c>
      <c r="D43" s="4">
        <v>2.2000000000000002</v>
      </c>
      <c r="E43" s="2">
        <v>2</v>
      </c>
      <c r="F43" s="4">
        <v>1.8</v>
      </c>
      <c r="G43" s="4">
        <v>1.7</v>
      </c>
      <c r="H43" s="4">
        <v>1.7</v>
      </c>
      <c r="I43" s="4">
        <v>1.4</v>
      </c>
      <c r="J43" s="4">
        <v>1.3</v>
      </c>
      <c r="K43" s="4">
        <v>1.4</v>
      </c>
    </row>
    <row r="44" spans="1:11" x14ac:dyDescent="0.2">
      <c r="A44" s="1" t="s">
        <v>56</v>
      </c>
      <c r="B44" s="2">
        <v>-5</v>
      </c>
      <c r="C44" s="4">
        <v>-4.0999999999999996</v>
      </c>
      <c r="D44" s="4">
        <v>-3.9</v>
      </c>
      <c r="E44" s="4">
        <v>-3.6</v>
      </c>
      <c r="F44" s="4">
        <v>-3.6</v>
      </c>
      <c r="G44" s="2">
        <v>-3</v>
      </c>
      <c r="H44" s="4">
        <v>-2.2999999999999998</v>
      </c>
      <c r="I44" s="4">
        <v>-3.1</v>
      </c>
      <c r="J44" s="2">
        <v>-9</v>
      </c>
      <c r="K44" s="4">
        <v>-6.5</v>
      </c>
    </row>
    <row r="45" spans="1:11" x14ac:dyDescent="0.2">
      <c r="A45" s="1" t="s">
        <v>57</v>
      </c>
      <c r="B45" s="4">
        <v>57.1</v>
      </c>
      <c r="C45" s="4">
        <v>57.2</v>
      </c>
      <c r="D45" s="4">
        <v>57.2</v>
      </c>
      <c r="E45" s="4">
        <v>56.8</v>
      </c>
      <c r="F45" s="4">
        <v>56.7</v>
      </c>
      <c r="G45" s="4">
        <v>56.5</v>
      </c>
      <c r="H45" s="4">
        <v>55.6</v>
      </c>
      <c r="I45" s="4">
        <v>55.4</v>
      </c>
      <c r="J45" s="4">
        <v>61.5</v>
      </c>
      <c r="K45" s="2">
        <v>59</v>
      </c>
    </row>
    <row r="46" spans="1:11" x14ac:dyDescent="0.2">
      <c r="A46" s="1" t="s">
        <v>40</v>
      </c>
      <c r="B46" s="4">
        <v>52.1</v>
      </c>
      <c r="C46" s="4">
        <v>53.1</v>
      </c>
      <c r="D46" s="4">
        <v>53.3</v>
      </c>
      <c r="E46" s="4">
        <v>53.2</v>
      </c>
      <c r="F46" s="2">
        <v>53</v>
      </c>
      <c r="G46" s="4">
        <v>53.5</v>
      </c>
      <c r="H46" s="4">
        <v>53.4</v>
      </c>
      <c r="I46" s="4">
        <v>52.3</v>
      </c>
      <c r="J46" s="4">
        <v>52.5</v>
      </c>
      <c r="K46" s="4">
        <v>52.5</v>
      </c>
    </row>
    <row r="48" spans="1:11" x14ac:dyDescent="0.2">
      <c r="A48" s="14" t="s">
        <v>58</v>
      </c>
      <c r="C48" s="15">
        <f>(C40-B40)/B40</f>
        <v>6.0416876447487089E-3</v>
      </c>
      <c r="D48" s="15">
        <f t="shared" ref="D48:K48" si="9">(D40-C40)/C40</f>
        <v>9.0081072965672517E-4</v>
      </c>
      <c r="E48" s="15">
        <f t="shared" si="9"/>
        <v>3.1000000000000229E-3</v>
      </c>
      <c r="F48" s="15">
        <f t="shared" si="9"/>
        <v>1.156415113149234E-2</v>
      </c>
      <c r="G48" s="15">
        <f t="shared" si="9"/>
        <v>2.0991426037252344E-2</v>
      </c>
      <c r="H48" s="15">
        <f t="shared" si="9"/>
        <v>1.3030888030888114E-2</v>
      </c>
      <c r="I48" s="15">
        <f t="shared" si="9"/>
        <v>5.2405907575035458E-3</v>
      </c>
      <c r="J48" s="15">
        <f t="shared" si="9"/>
        <v>2.0663507109004803E-2</v>
      </c>
      <c r="K48" s="15">
        <f t="shared" si="9"/>
        <v>5.9063893016344717E-2</v>
      </c>
    </row>
    <row r="49" spans="1:11" x14ac:dyDescent="0.2">
      <c r="A49" s="14" t="s">
        <v>63</v>
      </c>
      <c r="C49" s="15">
        <f>(C37-B37)/B37</f>
        <v>9.5534228736690267E-3</v>
      </c>
      <c r="D49" s="15">
        <f t="shared" ref="D49:J49" si="10">(D37-C37)/C37</f>
        <v>1.1133607626880109E-2</v>
      </c>
      <c r="E49" s="15">
        <f t="shared" si="10"/>
        <v>1.095021237643291E-2</v>
      </c>
      <c r="F49" s="15">
        <f t="shared" si="10"/>
        <v>2.291728864101188E-2</v>
      </c>
      <c r="G49" s="15">
        <f t="shared" si="10"/>
        <v>1.8656781232476612E-2</v>
      </c>
      <c r="H49" s="15">
        <f t="shared" si="10"/>
        <v>1.8427653767506116E-2</v>
      </c>
      <c r="I49" s="15">
        <f t="shared" si="10"/>
        <v>-7.7846114755928619E-2</v>
      </c>
      <c r="J49" s="15">
        <f t="shared" si="10"/>
        <v>6.8160045226462171E-2</v>
      </c>
      <c r="K49" s="15">
        <f>(K37-J37)/J37</f>
        <v>2.5629130316112199E-2</v>
      </c>
    </row>
    <row r="50" spans="1:11" x14ac:dyDescent="0.2">
      <c r="A50" s="14" t="s">
        <v>66</v>
      </c>
      <c r="C50" s="16">
        <f>(C36-B36)/B36 *100</f>
        <v>1.5386439283408331</v>
      </c>
      <c r="D50" s="16">
        <f t="shared" ref="D50:K50" si="11">(D36-C36)/C36 *100</f>
        <v>2.2638288371054509</v>
      </c>
      <c r="E50" s="16">
        <f t="shared" si="11"/>
        <v>1.6237481987161759</v>
      </c>
      <c r="F50" s="16">
        <f t="shared" si="11"/>
        <v>2.8249487831723235</v>
      </c>
      <c r="G50" s="16">
        <f t="shared" si="11"/>
        <v>2.8757962809316564</v>
      </c>
      <c r="H50" s="16">
        <f t="shared" si="11"/>
        <v>3.1451280536671935</v>
      </c>
      <c r="I50" s="16">
        <f t="shared" si="11"/>
        <v>-5.2167777374381314</v>
      </c>
      <c r="J50" s="16">
        <f t="shared" si="11"/>
        <v>8.2407944014829884</v>
      </c>
      <c r="K50" s="16">
        <f t="shared" si="11"/>
        <v>5.6717462323111558</v>
      </c>
    </row>
    <row r="52" spans="1:11" x14ac:dyDescent="0.2">
      <c r="A52" t="s">
        <v>67</v>
      </c>
    </row>
    <row r="53" spans="1:11" x14ac:dyDescent="0.2">
      <c r="A53" t="s">
        <v>45</v>
      </c>
      <c r="B53">
        <f>B3/B3 *100</f>
        <v>100</v>
      </c>
      <c r="C53">
        <f>C3/$B$3 *100</f>
        <v>99.995069208528648</v>
      </c>
      <c r="D53">
        <f t="shared" ref="D53:K53" si="12">D3/$B$3 *100</f>
        <v>100.77359968644886</v>
      </c>
      <c r="E53">
        <f t="shared" si="12"/>
        <v>102.0774219259357</v>
      </c>
      <c r="F53">
        <f t="shared" si="12"/>
        <v>103.77950150996887</v>
      </c>
      <c r="G53">
        <f t="shared" si="12"/>
        <v>104.74040057731509</v>
      </c>
      <c r="H53">
        <f t="shared" si="12"/>
        <v>105.24635674247958</v>
      </c>
      <c r="I53">
        <f t="shared" si="12"/>
        <v>95.796035940552414</v>
      </c>
      <c r="J53">
        <f t="shared" si="12"/>
        <v>102.48894666835793</v>
      </c>
      <c r="K53">
        <f t="shared" si="12"/>
        <v>106.2553088244407</v>
      </c>
    </row>
    <row r="54" spans="1:11" x14ac:dyDescent="0.2">
      <c r="A54" t="s">
        <v>68</v>
      </c>
      <c r="B54">
        <f>B20/$B$20 * 100</f>
        <v>100</v>
      </c>
      <c r="C54">
        <f t="shared" ref="C54:J54" si="13">C20/$B$20 * 100</f>
        <v>101.39576619968815</v>
      </c>
      <c r="D54">
        <f t="shared" si="13"/>
        <v>105.28824363829105</v>
      </c>
      <c r="E54">
        <f t="shared" si="13"/>
        <v>108.48676866662505</v>
      </c>
      <c r="F54">
        <f t="shared" si="13"/>
        <v>111.71550986813914</v>
      </c>
      <c r="G54">
        <f t="shared" si="13"/>
        <v>114.26738624524759</v>
      </c>
      <c r="H54">
        <f t="shared" si="13"/>
        <v>116.53463762527947</v>
      </c>
      <c r="I54">
        <f t="shared" si="13"/>
        <v>103.33584184251532</v>
      </c>
      <c r="J54">
        <f t="shared" si="13"/>
        <v>109.03977304653642</v>
      </c>
      <c r="K54">
        <f>K20/$B$20 * 100</f>
        <v>114.98390415909529</v>
      </c>
    </row>
    <row r="55" spans="1:11" x14ac:dyDescent="0.2">
      <c r="A55" t="s">
        <v>69</v>
      </c>
      <c r="B55">
        <f>B37/$B$37 *100</f>
        <v>100</v>
      </c>
      <c r="C55">
        <f t="shared" ref="C55:K55" si="14">C37/$B$37 *100</f>
        <v>100.95534228736692</v>
      </c>
      <c r="D55">
        <f t="shared" si="14"/>
        <v>102.07933945623182</v>
      </c>
      <c r="E55">
        <f t="shared" si="14"/>
        <v>103.19712990252354</v>
      </c>
      <c r="F55">
        <f t="shared" si="14"/>
        <v>105.56212831542369</v>
      </c>
      <c r="G55">
        <f t="shared" si="14"/>
        <v>107.53157784983915</v>
      </c>
      <c r="H55">
        <f t="shared" si="14"/>
        <v>109.51313253552964</v>
      </c>
      <c r="I55">
        <f t="shared" si="14"/>
        <v>100.98796065288758</v>
      </c>
      <c r="J55">
        <f t="shared" si="14"/>
        <v>107.87130461831657</v>
      </c>
      <c r="K55">
        <f t="shared" si="14"/>
        <v>110.63595234174844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ALL DATA</vt:lpstr>
      <vt:lpstr>ITALY</vt:lpstr>
      <vt:lpstr>SPAIN</vt:lpstr>
      <vt:lpstr>FRANCE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2023-04-20T19:03:23Z</dcterms:created>
  <dcterms:modified xsi:type="dcterms:W3CDTF">2023-05-16T17:45:04Z</dcterms:modified>
</cp:coreProperties>
</file>