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HCR\education\"/>
    </mc:Choice>
  </mc:AlternateContent>
  <bookViews>
    <workbookView xWindow="0" yWindow="0" windowWidth="24000" windowHeight="9675" tabRatio="791" activeTab="5"/>
  </bookViews>
  <sheets>
    <sheet name="survey" sheetId="1" r:id="rId1"/>
    <sheet name="choices" sheetId="2" r:id="rId2"/>
    <sheet name="settings" sheetId="3" r:id="rId3"/>
    <sheet name="Labels" sheetId="4" r:id="rId4"/>
    <sheet name="agreementscore" sheetId="6" r:id="rId5"/>
    <sheet name="Data" sheetId="5" r:id="rId6"/>
  </sheets>
  <definedNames>
    <definedName name="_xlnm._FilterDatabase" localSheetId="1" hidden="1">choices!$A$1:$C$1</definedName>
    <definedName name="_xlnm._FilterDatabase" localSheetId="5" hidden="1">Data!$A$1:$Z$14</definedName>
    <definedName name="_xlnm._FilterDatabase" localSheetId="0" hidden="1">survey!$A$1:$Q$11</definedName>
  </definedNames>
  <calcPr calcId="152511"/>
  <fileRecoveryPr repairLoad="1"/>
</workbook>
</file>

<file path=xl/calcChain.xml><?xml version="1.0" encoding="utf-8"?>
<calcChain xmlns="http://schemas.openxmlformats.org/spreadsheetml/2006/main">
  <c r="H3" i="5" l="1"/>
  <c r="Q3" i="5" s="1"/>
  <c r="I3" i="5"/>
  <c r="R3" i="5" s="1"/>
  <c r="J3" i="5"/>
  <c r="S3" i="5" s="1"/>
  <c r="K3" i="5"/>
  <c r="T3" i="5" s="1"/>
  <c r="L3" i="5"/>
  <c r="U3" i="5" s="1"/>
  <c r="H4" i="5"/>
  <c r="Q4" i="5" s="1"/>
  <c r="I4" i="5"/>
  <c r="R4" i="5" s="1"/>
  <c r="J4" i="5"/>
  <c r="S4" i="5" s="1"/>
  <c r="K4" i="5"/>
  <c r="T4" i="5" s="1"/>
  <c r="L4" i="5"/>
  <c r="U4" i="5" s="1"/>
  <c r="H5" i="5"/>
  <c r="Q5" i="5" s="1"/>
  <c r="I5" i="5"/>
  <c r="R5" i="5" s="1"/>
  <c r="J5" i="5"/>
  <c r="S5" i="5" s="1"/>
  <c r="K5" i="5"/>
  <c r="T5" i="5" s="1"/>
  <c r="L5" i="5"/>
  <c r="U5" i="5" s="1"/>
  <c r="H6" i="5"/>
  <c r="Q6" i="5" s="1"/>
  <c r="I6" i="5"/>
  <c r="R6" i="5" s="1"/>
  <c r="J6" i="5"/>
  <c r="S6" i="5" s="1"/>
  <c r="K6" i="5"/>
  <c r="T6" i="5" s="1"/>
  <c r="L6" i="5"/>
  <c r="U6" i="5" s="1"/>
  <c r="H7" i="5"/>
  <c r="Q7" i="5" s="1"/>
  <c r="I7" i="5"/>
  <c r="R7" i="5" s="1"/>
  <c r="J7" i="5"/>
  <c r="S7" i="5" s="1"/>
  <c r="K7" i="5"/>
  <c r="T7" i="5" s="1"/>
  <c r="L7" i="5"/>
  <c r="U7" i="5" s="1"/>
  <c r="H8" i="5"/>
  <c r="Q8" i="5" s="1"/>
  <c r="I8" i="5"/>
  <c r="R8" i="5" s="1"/>
  <c r="J8" i="5"/>
  <c r="S8" i="5" s="1"/>
  <c r="K8" i="5"/>
  <c r="T8" i="5" s="1"/>
  <c r="L8" i="5"/>
  <c r="U8" i="5" s="1"/>
  <c r="H9" i="5"/>
  <c r="Q9" i="5" s="1"/>
  <c r="I9" i="5"/>
  <c r="R9" i="5" s="1"/>
  <c r="J9" i="5"/>
  <c r="S9" i="5" s="1"/>
  <c r="K9" i="5"/>
  <c r="T9" i="5" s="1"/>
  <c r="L9" i="5"/>
  <c r="U9" i="5" s="1"/>
  <c r="H10" i="5"/>
  <c r="Q10" i="5" s="1"/>
  <c r="I10" i="5"/>
  <c r="R10" i="5" s="1"/>
  <c r="J10" i="5"/>
  <c r="S10" i="5" s="1"/>
  <c r="K10" i="5"/>
  <c r="T10" i="5" s="1"/>
  <c r="L10" i="5"/>
  <c r="U10" i="5" s="1"/>
  <c r="H11" i="5"/>
  <c r="Q11" i="5" s="1"/>
  <c r="I11" i="5"/>
  <c r="R11" i="5" s="1"/>
  <c r="J11" i="5"/>
  <c r="S11" i="5" s="1"/>
  <c r="K11" i="5"/>
  <c r="T11" i="5" s="1"/>
  <c r="L11" i="5"/>
  <c r="U11" i="5" s="1"/>
  <c r="H12" i="5"/>
  <c r="Q12" i="5" s="1"/>
  <c r="I12" i="5"/>
  <c r="R12" i="5" s="1"/>
  <c r="J12" i="5"/>
  <c r="S12" i="5" s="1"/>
  <c r="K12" i="5"/>
  <c r="T12" i="5" s="1"/>
  <c r="L12" i="5"/>
  <c r="U12" i="5" s="1"/>
  <c r="H13" i="5"/>
  <c r="Q13" i="5" s="1"/>
  <c r="I13" i="5"/>
  <c r="R13" i="5" s="1"/>
  <c r="J13" i="5"/>
  <c r="S13" i="5" s="1"/>
  <c r="K13" i="5"/>
  <c r="T13" i="5" s="1"/>
  <c r="L13" i="5"/>
  <c r="U13" i="5" s="1"/>
  <c r="H14" i="5"/>
  <c r="Q14" i="5" s="1"/>
  <c r="I14" i="5"/>
  <c r="R14" i="5" s="1"/>
  <c r="J14" i="5"/>
  <c r="S14" i="5" s="1"/>
  <c r="K14" i="5"/>
  <c r="T14" i="5" s="1"/>
  <c r="L14" i="5"/>
  <c r="U14" i="5" s="1"/>
  <c r="L2" i="5"/>
  <c r="U2" i="5" s="1"/>
  <c r="K2" i="5"/>
  <c r="T2" i="5" s="1"/>
  <c r="J2" i="5"/>
  <c r="S2" i="5" s="1"/>
  <c r="I2" i="5"/>
  <c r="R2" i="5" s="1"/>
  <c r="H2" i="5"/>
  <c r="Q2" i="5" s="1"/>
  <c r="Z3" i="5" l="1"/>
  <c r="Z4" i="5"/>
  <c r="Z5" i="5"/>
  <c r="Z6" i="5"/>
  <c r="Z7" i="5"/>
  <c r="Z8" i="5"/>
  <c r="Z9" i="5"/>
  <c r="Z10" i="5"/>
  <c r="Z11" i="5"/>
  <c r="Z12" i="5"/>
  <c r="Z13" i="5"/>
  <c r="Z14" i="5"/>
  <c r="Z2" i="5"/>
  <c r="Y2" i="5"/>
  <c r="V3" i="5"/>
  <c r="W3" i="5"/>
  <c r="X3" i="5"/>
  <c r="Y3" i="5"/>
  <c r="V4" i="5"/>
  <c r="W4" i="5"/>
  <c r="X4" i="5"/>
  <c r="Y4" i="5"/>
  <c r="V5" i="5"/>
  <c r="W5" i="5"/>
  <c r="X5" i="5"/>
  <c r="Y5" i="5"/>
  <c r="V6" i="5"/>
  <c r="W6" i="5"/>
  <c r="X6" i="5"/>
  <c r="Y6" i="5"/>
  <c r="V7" i="5"/>
  <c r="W7" i="5"/>
  <c r="X7" i="5"/>
  <c r="Y7" i="5"/>
  <c r="V8" i="5"/>
  <c r="W8" i="5"/>
  <c r="X8" i="5"/>
  <c r="Y8" i="5"/>
  <c r="V9" i="5"/>
  <c r="W9" i="5"/>
  <c r="X9" i="5"/>
  <c r="Y9" i="5"/>
  <c r="V10" i="5"/>
  <c r="W10" i="5"/>
  <c r="X10" i="5"/>
  <c r="Y10" i="5"/>
  <c r="V11" i="5"/>
  <c r="W11" i="5"/>
  <c r="X11" i="5"/>
  <c r="Y11" i="5"/>
  <c r="V12" i="5"/>
  <c r="W12" i="5"/>
  <c r="X12" i="5"/>
  <c r="Y12" i="5"/>
  <c r="V13" i="5"/>
  <c r="W13" i="5"/>
  <c r="X13" i="5"/>
  <c r="Y13" i="5"/>
  <c r="V14" i="5"/>
  <c r="W14" i="5"/>
  <c r="X14" i="5"/>
  <c r="Y14" i="5"/>
  <c r="X2" i="5"/>
  <c r="W2" i="5"/>
  <c r="V2" i="5"/>
</calcChain>
</file>

<file path=xl/sharedStrings.xml><?xml version="1.0" encoding="utf-8"?>
<sst xmlns="http://schemas.openxmlformats.org/spreadsheetml/2006/main" count="546" uniqueCount="202">
  <si>
    <t>name</t>
  </si>
  <si>
    <t>type</t>
  </si>
  <si>
    <t>label</t>
  </si>
  <si>
    <t>label::Arabic</t>
  </si>
  <si>
    <t>required</t>
  </si>
  <si>
    <t>appearance</t>
  </si>
  <si>
    <t>relevant</t>
  </si>
  <si>
    <t>constraint</t>
  </si>
  <si>
    <t>text</t>
  </si>
  <si>
    <t>acknowledge</t>
  </si>
  <si>
    <t>start</t>
  </si>
  <si>
    <t>end</t>
  </si>
  <si>
    <t>deviceid</t>
  </si>
  <si>
    <t>phonenumber</t>
  </si>
  <si>
    <t>yes</t>
  </si>
  <si>
    <t>form_title</t>
  </si>
  <si>
    <t>form_id</t>
  </si>
  <si>
    <t>style</t>
  </si>
  <si>
    <t>theme-grid</t>
  </si>
  <si>
    <t>calculation</t>
  </si>
  <si>
    <t>repeat_count</t>
  </si>
  <si>
    <t>list_name</t>
  </si>
  <si>
    <t>label::English</t>
  </si>
  <si>
    <t>hint::Arabic</t>
  </si>
  <si>
    <t>hint::English</t>
  </si>
  <si>
    <t>constraint_message::Arabic</t>
  </si>
  <si>
    <t>constraint_message::English</t>
  </si>
  <si>
    <t>default</t>
  </si>
  <si>
    <t>read_only</t>
  </si>
  <si>
    <t>today</t>
  </si>
  <si>
    <t>device_id</t>
  </si>
  <si>
    <t>phone_number</t>
  </si>
  <si>
    <t>This is not a valid email adress</t>
  </si>
  <si>
    <t>Operation</t>
  </si>
  <si>
    <t>Please enter the name of your Operation</t>
  </si>
  <si>
    <t>strongly_agree</t>
  </si>
  <si>
    <t>Strongly Agree</t>
  </si>
  <si>
    <t>agree</t>
  </si>
  <si>
    <t>Agree</t>
  </si>
  <si>
    <t>neither_agree_</t>
  </si>
  <si>
    <t>disagree</t>
  </si>
  <si>
    <t>Disagree</t>
  </si>
  <si>
    <t>strongly_disag</t>
  </si>
  <si>
    <t>Strongly Disagree</t>
  </si>
  <si>
    <t>Neither Agree, neither Disagree</t>
  </si>
  <si>
    <t>likert</t>
  </si>
  <si>
    <t>field-list</t>
  </si>
  <si>
    <t>begin group</t>
  </si>
  <si>
    <t>list-nolabel</t>
  </si>
  <si>
    <t>end group</t>
  </si>
  <si>
    <t>Introductory</t>
  </si>
  <si>
    <t>Intermediate</t>
  </si>
  <si>
    <t>Advanced</t>
  </si>
  <si>
    <t>level</t>
  </si>
  <si>
    <t>Agreement</t>
  </si>
  <si>
    <t>Frequency</t>
  </si>
  <si>
    <t>Importance</t>
  </si>
  <si>
    <t>Likelihood</t>
  </si>
  <si>
    <t>Undecided</t>
  </si>
  <si>
    <t>Very Frequently</t>
  </si>
  <si>
    <t>Frequently</t>
  </si>
  <si>
    <t>Occasionally</t>
  </si>
  <si>
    <t>Rarely</t>
  </si>
  <si>
    <t>Never</t>
  </si>
  <si>
    <t>Very Important</t>
  </si>
  <si>
    <t>Important</t>
  </si>
  <si>
    <t>Moderately Important</t>
  </si>
  <si>
    <t>Of Little Importance</t>
  </si>
  <si>
    <t>Unimportant</t>
  </si>
  <si>
    <t>Usually True</t>
  </si>
  <si>
    <t>Occasionally True</t>
  </si>
  <si>
    <t>Usually Not True</t>
  </si>
  <si>
    <t>Almost Never True</t>
  </si>
  <si>
    <t>Strongly_Agree</t>
  </si>
  <si>
    <t>Strongly_Disagree</t>
  </si>
  <si>
    <t>Very_Frequently</t>
  </si>
  <si>
    <t>Very_Important</t>
  </si>
  <si>
    <t>Moderately_Important</t>
  </si>
  <si>
    <t>Of_Little_Importance</t>
  </si>
  <si>
    <t>Usually_True</t>
  </si>
  <si>
    <t>Occasionally_True</t>
  </si>
  <si>
    <t>Usually_Not_True</t>
  </si>
  <si>
    <t>Almost_Never_True</t>
  </si>
  <si>
    <t>Quality</t>
  </si>
  <si>
    <t>Poor</t>
  </si>
  <si>
    <t>Good</t>
  </si>
  <si>
    <t>Quantity</t>
  </si>
  <si>
    <t>Too little</t>
  </si>
  <si>
    <t>Too much</t>
  </si>
  <si>
    <t>Enough</t>
  </si>
  <si>
    <t>Very poor</t>
  </si>
  <si>
    <t>Fair</t>
  </si>
  <si>
    <t>Very Good</t>
  </si>
  <si>
    <t xml:space="preserve">Not at all interesting  </t>
  </si>
  <si>
    <t>Slightly interesting</t>
  </si>
  <si>
    <t xml:space="preserve">Moderately interesting </t>
  </si>
  <si>
    <t xml:space="preserve">Very interesting </t>
  </si>
  <si>
    <t>Extremely interesting</t>
  </si>
  <si>
    <t>Interest</t>
  </si>
  <si>
    <t>Not enough</t>
  </si>
  <si>
    <t>select_one Agreement</t>
  </si>
  <si>
    <t>operation</t>
  </si>
  <si>
    <t>Syria</t>
  </si>
  <si>
    <t>Jordan</t>
  </si>
  <si>
    <t>Iraq</t>
  </si>
  <si>
    <t>question_header2</t>
  </si>
  <si>
    <t>question_header3</t>
  </si>
  <si>
    <t>Education Bottleneck Analysis</t>
  </si>
  <si>
    <t>select_one operation or_other</t>
  </si>
  <si>
    <t>Please enter your name (optional)</t>
  </si>
  <si>
    <t>Availibility</t>
  </si>
  <si>
    <t>questionAvailibility</t>
  </si>
  <si>
    <t>question_header1</t>
  </si>
  <si>
    <t>question_header4</t>
  </si>
  <si>
    <t>Sufficiently approprietaly skilled and qualified educators are available</t>
  </si>
  <si>
    <t>Ressources_Allocation</t>
  </si>
  <si>
    <t>Skilled_Educator</t>
  </si>
  <si>
    <t>Safe_Environment</t>
  </si>
  <si>
    <t>Quality_Standards</t>
  </si>
  <si>
    <t>In the context of your operation and looking at the refugee situation for secondary and tertiary education, Please thick to what extent you agree or disagree with the following statements:</t>
  </si>
  <si>
    <t>In the context of your operation and looking at the refugee situation for secondary and tertiary education,Please thick to what extent you agree or disagree with the following statements:</t>
  </si>
  <si>
    <t>Language</t>
  </si>
  <si>
    <t>questionApropritate</t>
  </si>
  <si>
    <t xml:space="preserve">Education Sector Workshop - Amman 24-26 April 2016
Measuring the Right to Education for Refugees: Bottleneck Mapping.
This form will allow to compare the profile of operations. Thanks for your cooperation. </t>
  </si>
  <si>
    <t>Turkey</t>
  </si>
  <si>
    <t>Egypt</t>
  </si>
  <si>
    <t>Lebanon</t>
  </si>
  <si>
    <t>questionAccessibility</t>
  </si>
  <si>
    <t xml:space="preserve">Appropriateness </t>
  </si>
  <si>
    <t>Acceptability</t>
  </si>
  <si>
    <t>Affordability</t>
  </si>
  <si>
    <t xml:space="preserve">Accessibility </t>
  </si>
  <si>
    <t>questionAffordability</t>
  </si>
  <si>
    <t>questionAcceptability</t>
  </si>
  <si>
    <t>Infrastructure</t>
  </si>
  <si>
    <t>Financial_support</t>
  </si>
  <si>
    <t>Legal_barrier</t>
  </si>
  <si>
    <t>Economic_obstacle</t>
  </si>
  <si>
    <t>Economic Obstacle to education: schools fees are affordable</t>
  </si>
  <si>
    <t>Enhance targeted assistance for the most vulnerable is delivered through conditional cash grants and other mechanisms</t>
  </si>
  <si>
    <t>Refugee Children benefit from language support for learners in context where curriculum transition includes a different language</t>
  </si>
  <si>
    <t>Country_support</t>
  </si>
  <si>
    <t>Host countries receive support to achieve relevant, culturally appropriate and quality curriculum for refugees</t>
  </si>
  <si>
    <t>Effective processes ensure education provision consistently meets international education quality  standards</t>
  </si>
  <si>
    <t>Advocacy</t>
  </si>
  <si>
    <t>Ressources allocation meet the education needs for all learners including refugees</t>
  </si>
  <si>
    <t>Education-bottleneck_V2</t>
  </si>
  <si>
    <t>Definition: Refugees are entitled to access services provided by national authorities.</t>
  </si>
  <si>
    <t>Definition: National education frameworks advocate for availability of good quality education for all children up to a defined minimum age.</t>
  </si>
  <si>
    <t>Refugees are allowed to register freely in any school without specific documentation. Documents such as certification and assessments of refugees are recognised</t>
  </si>
  <si>
    <t>Refugee children concerns are included in national and sub national sector plans</t>
  </si>
  <si>
    <t>Refugee children concerns are included in national Education Management Information System (EMIS)</t>
  </si>
  <si>
    <t>Advocacy for Development of specific, supportive policies on education for refugees is conducted</t>
  </si>
  <si>
    <t>Policy</t>
  </si>
  <si>
    <t>Emis</t>
  </si>
  <si>
    <t>Definition:  Education services are free or provided at nominal, non-prohibitive costs at par with nationals.</t>
  </si>
  <si>
    <t>Definition: Education services meet the minimum expectations of refugees.</t>
  </si>
  <si>
    <t>Definition: Education services are of adequate quality and in line with international standards.</t>
  </si>
  <si>
    <t>Teacher training and up-grading courses on learner-centered, participatory and inclusive pedagogy are provided.</t>
  </si>
  <si>
    <t>Schools infrastructure are available</t>
  </si>
  <si>
    <t>Availibility: Infrastructure</t>
  </si>
  <si>
    <t>Accessibility: Policy</t>
  </si>
  <si>
    <t>Accessibility : Emis</t>
  </si>
  <si>
    <t>Accessibility : Advocacy</t>
  </si>
  <si>
    <t>Acceptability: Language</t>
  </si>
  <si>
    <t xml:space="preserve">            {axis:"</t>
  </si>
  <si>
    <t>},</t>
  </si>
  <si>
    <t>variable</t>
  </si>
  <si>
    <t>text1</t>
  </si>
  <si>
    <t>text2</t>
  </si>
  <si>
    <t>text3</t>
  </si>
  <si>
    <t>}</t>
  </si>
  <si>
    <t>",value:</t>
  </si>
  <si>
    <t>Availibility: Skilled Educator</t>
  </si>
  <si>
    <t>Availibility: Ressources Allocation</t>
  </si>
  <si>
    <t>Accessibility : Legal Barrier</t>
  </si>
  <si>
    <t>Affordability: Economic Obstacle</t>
  </si>
  <si>
    <t>Affordability: Financial Support</t>
  </si>
  <si>
    <t>Acceptability: Country Support</t>
  </si>
  <si>
    <t>Appropriateness: Safe Environment</t>
  </si>
  <si>
    <t>Appropriateness: Quality Standards</t>
  </si>
  <si>
    <t>Safe Environment</t>
  </si>
  <si>
    <t>Quality Standards</t>
  </si>
  <si>
    <t>Country Support</t>
  </si>
  <si>
    <t>Skilled Educator</t>
  </si>
  <si>
    <t>Ressources Allocation</t>
  </si>
  <si>
    <t>Economic Obstacle</t>
  </si>
  <si>
    <t>Financial Support</t>
  </si>
  <si>
    <t>questionAvailibility/Skilled_Educator</t>
  </si>
  <si>
    <t>questionAvailibility/Infrastructure</t>
  </si>
  <si>
    <t>questionAvailibility/Ressources_Allocation</t>
  </si>
  <si>
    <t>questionAccessibility/Legal_barrier</t>
  </si>
  <si>
    <t>questionAccessibility/Policy</t>
  </si>
  <si>
    <t>questionAccessibility/Emis</t>
  </si>
  <si>
    <t>questionAccessibility/Advocacy</t>
  </si>
  <si>
    <t>questionAffordability/Economic_obstacle</t>
  </si>
  <si>
    <t>questionAffordability/Financial_support</t>
  </si>
  <si>
    <t>questionAcceptability/Country_support</t>
  </si>
  <si>
    <t>questionAcceptability/Language</t>
  </si>
  <si>
    <t>questionApropritate/Safe_Environment</t>
  </si>
  <si>
    <t>questionApropritate/Quality_Standards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</si>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</sst>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3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9C65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4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0" fillId="0" borderId="0" xfId="0" applyAlignment="1">
      <alignment wrapText="1"/>
    </xf>
    <xf numFmtId="164" fontId="0" fillId="0" borderId="0" xfId="0" applyNumberFormat="1"/>
    <xf numFmtId="0" fontId="8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3" borderId="1" xfId="2" applyAlignment="1" applyProtection="1"/>
    <xf numFmtId="0" fontId="4" fillId="2" borderId="0" xfId="1" applyBorder="1" applyAlignment="1" applyProtection="1"/>
    <xf numFmtId="0" fontId="0" fillId="5" borderId="0" xfId="0" applyFont="1" applyFill="1"/>
    <xf numFmtId="0" fontId="0" fillId="5" borderId="0" xfId="0" applyFont="1" applyFill="1" applyAlignment="1"/>
    <xf numFmtId="0" fontId="1" fillId="5" borderId="0" xfId="0" applyFont="1" applyFill="1" applyBorder="1" applyAlignment="1" applyProtection="1"/>
    <xf numFmtId="0" fontId="0" fillId="5" borderId="0" xfId="0" applyFill="1"/>
    <xf numFmtId="0" fontId="0" fillId="5" borderId="0" xfId="0" applyFill="1" applyAlignment="1">
      <alignment wrapText="1"/>
    </xf>
    <xf numFmtId="164" fontId="0" fillId="5" borderId="0" xfId="0" applyNumberFormat="1" applyFill="1"/>
    <xf numFmtId="0" fontId="9" fillId="4" borderId="0" xfId="3" applyFont="1" applyBorder="1" applyAlignment="1">
      <alignment horizontal="center" vertical="top" wrapText="1"/>
    </xf>
    <xf numFmtId="0" fontId="3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9" fillId="4" borderId="0" xfId="3" applyFont="1" applyBorder="1" applyAlignment="1">
      <alignment horizontal="left" vertical="top" wrapText="1"/>
    </xf>
    <xf numFmtId="0" fontId="0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7" fillId="0" borderId="0" xfId="0" applyFont="1" applyFill="1" applyBorder="1" applyAlignment="1" applyProtection="1">
      <alignment horizontal="left" vertical="top" wrapText="1"/>
    </xf>
    <xf numFmtId="0" fontId="7" fillId="6" borderId="0" xfId="0" applyFont="1" applyFill="1" applyBorder="1" applyAlignment="1" applyProtection="1">
      <alignment wrapText="1"/>
    </xf>
    <xf numFmtId="0" fontId="7" fillId="6" borderId="0" xfId="0" applyFont="1" applyFill="1" applyBorder="1" applyAlignment="1" applyProtection="1"/>
    <xf numFmtId="0" fontId="4" fillId="2" borderId="0" xfId="1" applyBorder="1" applyAlignment="1" applyProtection="1">
      <alignment wrapText="1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4" fillId="2" borderId="2" xfId="1" applyBorder="1" applyAlignment="1" applyProtection="1">
      <alignment wrapText="1"/>
    </xf>
    <xf numFmtId="0" fontId="4" fillId="2" borderId="3" xfId="1" applyBorder="1" applyAlignment="1" applyProtection="1">
      <alignment wrapText="1"/>
    </xf>
    <xf numFmtId="0" fontId="4" fillId="2" borderId="3" xfId="1" applyBorder="1" applyAlignment="1" applyProtection="1">
      <alignment horizontal="left" vertical="top" wrapText="1"/>
    </xf>
    <xf numFmtId="0" fontId="7" fillId="6" borderId="3" xfId="0" applyFont="1" applyFill="1" applyBorder="1" applyAlignment="1" applyProtection="1">
      <alignment wrapText="1"/>
    </xf>
    <xf numFmtId="0" fontId="7" fillId="6" borderId="4" xfId="0" applyFont="1" applyFill="1" applyBorder="1" applyAlignment="1" applyProtection="1"/>
    <xf numFmtId="0" fontId="4" fillId="2" borderId="5" xfId="1" applyBorder="1" applyAlignment="1" applyProtection="1">
      <alignment wrapText="1"/>
    </xf>
    <xf numFmtId="0" fontId="7" fillId="6" borderId="6" xfId="0" applyFont="1" applyFill="1" applyBorder="1" applyAlignment="1" applyProtection="1"/>
    <xf numFmtId="0" fontId="4" fillId="2" borderId="7" xfId="1" applyBorder="1" applyAlignment="1" applyProtection="1">
      <alignment wrapText="1"/>
    </xf>
    <xf numFmtId="0" fontId="4" fillId="2" borderId="8" xfId="1" applyBorder="1" applyAlignment="1" applyProtection="1">
      <alignment wrapText="1"/>
    </xf>
    <xf numFmtId="0" fontId="7" fillId="0" borderId="8" xfId="0" applyFont="1" applyFill="1" applyBorder="1" applyAlignment="1" applyProtection="1">
      <alignment horizontal="left" vertical="top" wrapText="1"/>
    </xf>
    <xf numFmtId="0" fontId="7" fillId="0" borderId="8" xfId="0" applyFont="1" applyFill="1" applyBorder="1" applyAlignment="1" applyProtection="1"/>
    <xf numFmtId="0" fontId="7" fillId="0" borderId="9" xfId="0" applyFont="1" applyFill="1" applyBorder="1" applyAlignment="1" applyProtection="1"/>
    <xf numFmtId="0" fontId="4" fillId="7" borderId="5" xfId="1" applyFill="1" applyBorder="1" applyAlignment="1" applyProtection="1">
      <alignment wrapText="1"/>
    </xf>
    <xf numFmtId="0" fontId="7" fillId="7" borderId="0" xfId="0" applyFont="1" applyFill="1" applyBorder="1" applyAlignment="1" applyProtection="1"/>
    <xf numFmtId="0" fontId="7" fillId="7" borderId="0" xfId="0" applyFont="1" applyFill="1" applyBorder="1" applyAlignment="1" applyProtection="1">
      <alignment horizontal="left" vertical="top" wrapText="1"/>
    </xf>
    <xf numFmtId="0" fontId="7" fillId="7" borderId="0" xfId="0" applyFont="1" applyFill="1" applyBorder="1" applyAlignment="1" applyProtection="1">
      <alignment wrapText="1"/>
    </xf>
    <xf numFmtId="0" fontId="7" fillId="7" borderId="6" xfId="0" applyFont="1" applyFill="1" applyBorder="1" applyAlignment="1" applyProtection="1"/>
    <xf numFmtId="0" fontId="0" fillId="7" borderId="0" xfId="0" applyFill="1"/>
    <xf numFmtId="0" fontId="4" fillId="2" borderId="10" xfId="1" applyBorder="1"/>
    <xf numFmtId="0" fontId="6" fillId="4" borderId="10" xfId="3" applyBorder="1"/>
    <xf numFmtId="0" fontId="7" fillId="0" borderId="10" xfId="0" applyFont="1" applyFill="1" applyBorder="1" applyAlignment="1" applyProtection="1">
      <alignment horizontal="left" vertical="top" wrapText="1"/>
    </xf>
    <xf numFmtId="0" fontId="11" fillId="0" borderId="10" xfId="0" applyFont="1" applyBorder="1"/>
    <xf numFmtId="0" fontId="12" fillId="2" borderId="10" xfId="1" applyFont="1" applyBorder="1"/>
    <xf numFmtId="0" fontId="9" fillId="4" borderId="10" xfId="3" applyFont="1" applyBorder="1"/>
    <xf numFmtId="0" fontId="11" fillId="0" borderId="0" xfId="0" applyFont="1"/>
  </cellXfs>
  <cellStyles count="4">
    <cellStyle name="Good" xfId="1" builtinId="26"/>
    <cellStyle name="Input" xfId="2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9"/>
  <sheetViews>
    <sheetView topLeftCell="A5" zoomScaleNormal="100" workbookViewId="0">
      <selection activeCell="F38" sqref="B12:F38"/>
    </sheetView>
  </sheetViews>
  <sheetFormatPr defaultRowHeight="18" customHeight="1" x14ac:dyDescent="0.25"/>
  <cols>
    <col min="1" max="1" width="24.42578125" style="3" customWidth="1"/>
    <col min="2" max="2" width="23.7109375" style="3" customWidth="1"/>
    <col min="3" max="3" width="88.5703125" style="23" customWidth="1"/>
    <col min="4" max="4" width="1.7109375" style="3" customWidth="1"/>
    <col min="5" max="5" width="1.42578125" style="3" customWidth="1"/>
    <col min="6" max="6" width="8.5703125" style="3" customWidth="1"/>
    <col min="7" max="7" width="36" style="3" customWidth="1"/>
    <col min="8" max="8" width="6.28515625" style="3" customWidth="1"/>
    <col min="9" max="13" width="1.5703125" style="3" customWidth="1"/>
    <col min="14" max="14" width="7" style="3" customWidth="1"/>
    <col min="15" max="15" width="5.85546875" style="3" customWidth="1"/>
    <col min="16" max="16" width="6" style="3" customWidth="1"/>
    <col min="17" max="17" width="5.28515625" style="3" customWidth="1"/>
    <col min="18" max="16384" width="9.140625" style="3"/>
  </cols>
  <sheetData>
    <row r="1" spans="1:19" ht="18" customHeight="1" x14ac:dyDescent="0.25">
      <c r="A1" s="17" t="s">
        <v>1</v>
      </c>
      <c r="B1" s="17" t="s">
        <v>0</v>
      </c>
      <c r="C1" s="20" t="s">
        <v>22</v>
      </c>
      <c r="D1" s="17" t="s">
        <v>3</v>
      </c>
      <c r="E1" s="17" t="s">
        <v>23</v>
      </c>
      <c r="F1" s="17" t="s">
        <v>24</v>
      </c>
      <c r="G1" s="17" t="s">
        <v>6</v>
      </c>
      <c r="H1" s="17" t="s">
        <v>4</v>
      </c>
      <c r="I1" s="17" t="s">
        <v>7</v>
      </c>
      <c r="J1" s="17" t="s">
        <v>25</v>
      </c>
      <c r="K1" s="17" t="s">
        <v>26</v>
      </c>
      <c r="L1" s="17" t="s">
        <v>27</v>
      </c>
      <c r="M1" s="17" t="s">
        <v>5</v>
      </c>
      <c r="N1" s="17" t="s">
        <v>19</v>
      </c>
      <c r="O1" s="17" t="s">
        <v>28</v>
      </c>
      <c r="P1" s="17" t="s">
        <v>20</v>
      </c>
      <c r="Q1" s="17"/>
    </row>
    <row r="2" spans="1:19" s="12" customFormat="1" ht="18" customHeight="1" x14ac:dyDescent="0.2">
      <c r="A2" s="11" t="s">
        <v>29</v>
      </c>
      <c r="B2" s="11" t="s">
        <v>29</v>
      </c>
      <c r="C2" s="21"/>
      <c r="D2" s="11"/>
      <c r="E2" s="11"/>
      <c r="F2" s="11"/>
      <c r="G2" s="11"/>
      <c r="H2" s="11"/>
      <c r="I2" s="11"/>
    </row>
    <row r="3" spans="1:19" s="12" customFormat="1" ht="18" customHeight="1" x14ac:dyDescent="0.2">
      <c r="A3" s="11" t="s">
        <v>12</v>
      </c>
      <c r="B3" s="11" t="s">
        <v>30</v>
      </c>
      <c r="C3" s="21"/>
      <c r="D3" s="11"/>
      <c r="E3" s="11"/>
      <c r="F3" s="11"/>
      <c r="G3" s="11"/>
      <c r="H3" s="11"/>
      <c r="I3" s="11"/>
    </row>
    <row r="4" spans="1:19" s="12" customFormat="1" ht="18" customHeight="1" x14ac:dyDescent="0.2">
      <c r="A4" s="11" t="s">
        <v>13</v>
      </c>
      <c r="B4" s="11" t="s">
        <v>31</v>
      </c>
      <c r="C4" s="21"/>
      <c r="D4" s="11"/>
      <c r="E4" s="11"/>
      <c r="F4" s="11"/>
      <c r="G4" s="11"/>
      <c r="H4" s="11"/>
      <c r="I4" s="11"/>
    </row>
    <row r="5" spans="1:19" s="14" customFormat="1" ht="18" customHeight="1" x14ac:dyDescent="0.2">
      <c r="A5" s="13" t="s">
        <v>10</v>
      </c>
      <c r="B5" s="13" t="s">
        <v>10</v>
      </c>
      <c r="C5" s="22"/>
      <c r="D5" s="15"/>
      <c r="E5" s="15"/>
      <c r="G5" s="15"/>
      <c r="M5" s="16"/>
    </row>
    <row r="6" spans="1:19" s="14" customFormat="1" ht="18" customHeight="1" x14ac:dyDescent="0.2">
      <c r="A6" s="13" t="s">
        <v>11</v>
      </c>
      <c r="B6" s="13" t="s">
        <v>11</v>
      </c>
      <c r="C6" s="22"/>
      <c r="D6" s="15"/>
      <c r="E6" s="15"/>
      <c r="G6" s="15"/>
      <c r="M6" s="16"/>
    </row>
    <row r="7" spans="1:19" s="14" customFormat="1" ht="18" customHeight="1" x14ac:dyDescent="0.2">
      <c r="A7" s="13" t="s">
        <v>12</v>
      </c>
      <c r="B7" s="13" t="s">
        <v>12</v>
      </c>
      <c r="C7" s="22"/>
      <c r="D7" s="15"/>
      <c r="E7" s="15"/>
      <c r="G7" s="15"/>
      <c r="M7" s="16"/>
    </row>
    <row r="8" spans="1:19" customFormat="1" ht="18" customHeight="1" x14ac:dyDescent="0.25">
      <c r="A8" s="3" t="s">
        <v>9</v>
      </c>
      <c r="B8" s="3" t="s">
        <v>9</v>
      </c>
      <c r="C8" s="23" t="s">
        <v>123</v>
      </c>
      <c r="D8" s="4"/>
      <c r="E8" s="6"/>
      <c r="F8" s="7"/>
      <c r="G8" s="8"/>
      <c r="H8" s="7"/>
      <c r="M8" s="5"/>
    </row>
    <row r="9" spans="1:19" customFormat="1" ht="18" customHeight="1" x14ac:dyDescent="0.25">
      <c r="A9" s="3" t="s">
        <v>108</v>
      </c>
      <c r="B9" s="3" t="s">
        <v>33</v>
      </c>
      <c r="C9" s="23" t="s">
        <v>34</v>
      </c>
      <c r="D9" s="4"/>
      <c r="E9" s="6"/>
      <c r="F9" s="7"/>
      <c r="G9" s="8"/>
      <c r="H9" s="3" t="s">
        <v>14</v>
      </c>
      <c r="M9" s="5"/>
    </row>
    <row r="10" spans="1:19" customFormat="1" ht="18" customHeight="1" x14ac:dyDescent="0.25">
      <c r="A10" s="3" t="s">
        <v>8</v>
      </c>
      <c r="B10" s="3" t="s">
        <v>0</v>
      </c>
      <c r="C10" s="23" t="s">
        <v>109</v>
      </c>
      <c r="D10" s="4"/>
      <c r="E10" s="6"/>
      <c r="F10" s="28"/>
      <c r="G10" s="8"/>
      <c r="H10" s="3"/>
      <c r="K10" t="s">
        <v>32</v>
      </c>
      <c r="M10" s="5"/>
    </row>
    <row r="11" spans="1:19" customFormat="1" ht="18" customHeight="1" thickBot="1" x14ac:dyDescent="0.3">
      <c r="A11" s="3"/>
      <c r="B11" s="3"/>
      <c r="C11" s="23"/>
      <c r="D11" s="4"/>
      <c r="E11" s="6"/>
      <c r="F11" s="7"/>
      <c r="G11" s="8"/>
      <c r="H11" s="3"/>
      <c r="M11" s="5"/>
    </row>
    <row r="12" spans="1:19" s="25" customFormat="1" ht="18" customHeight="1" x14ac:dyDescent="0.25">
      <c r="A12" s="29" t="s">
        <v>47</v>
      </c>
      <c r="B12" s="30" t="s">
        <v>111</v>
      </c>
      <c r="C12" s="31" t="s">
        <v>110</v>
      </c>
      <c r="D12" s="30"/>
      <c r="E12" s="30"/>
      <c r="F12" s="30"/>
      <c r="G12" s="30"/>
      <c r="H12" s="30"/>
      <c r="I12" s="30"/>
      <c r="J12" s="30"/>
      <c r="K12" s="30"/>
      <c r="L12" s="30"/>
      <c r="M12" s="32" t="s">
        <v>46</v>
      </c>
      <c r="N12" s="33"/>
      <c r="O12" s="10"/>
      <c r="P12" s="10"/>
      <c r="Q12" s="10"/>
      <c r="R12" s="10"/>
      <c r="S12" s="10"/>
    </row>
    <row r="13" spans="1:19" ht="18" customHeight="1" x14ac:dyDescent="0.25">
      <c r="A13" s="34" t="s">
        <v>100</v>
      </c>
      <c r="B13" s="26" t="s">
        <v>112</v>
      </c>
      <c r="C13" s="23" t="s">
        <v>119</v>
      </c>
      <c r="F13" t="s">
        <v>148</v>
      </c>
      <c r="M13" s="24" t="s">
        <v>2</v>
      </c>
      <c r="N13" s="35"/>
    </row>
    <row r="14" spans="1:19" ht="18" customHeight="1" x14ac:dyDescent="0.25">
      <c r="A14" s="34" t="s">
        <v>100</v>
      </c>
      <c r="B14" s="3" t="s">
        <v>116</v>
      </c>
      <c r="C14" s="23" t="s">
        <v>114</v>
      </c>
      <c r="H14" s="3" t="s">
        <v>14</v>
      </c>
      <c r="M14" s="24" t="s">
        <v>48</v>
      </c>
      <c r="N14" s="35"/>
    </row>
    <row r="15" spans="1:19" ht="18" customHeight="1" x14ac:dyDescent="0.25">
      <c r="A15" s="34" t="s">
        <v>100</v>
      </c>
      <c r="B15" s="3" t="s">
        <v>134</v>
      </c>
      <c r="C15" s="23" t="s">
        <v>159</v>
      </c>
      <c r="H15" s="3" t="s">
        <v>14</v>
      </c>
      <c r="M15" s="24" t="s">
        <v>48</v>
      </c>
      <c r="N15" s="35"/>
    </row>
    <row r="16" spans="1:19" ht="18" customHeight="1" x14ac:dyDescent="0.25">
      <c r="A16" s="34" t="s">
        <v>100</v>
      </c>
      <c r="B16" s="3" t="s">
        <v>115</v>
      </c>
      <c r="C16" s="23" t="s">
        <v>145</v>
      </c>
      <c r="H16" s="3" t="s">
        <v>14</v>
      </c>
      <c r="M16" s="24" t="s">
        <v>48</v>
      </c>
      <c r="N16" s="35"/>
    </row>
    <row r="17" spans="1:19" ht="18" customHeight="1" thickBot="1" x14ac:dyDescent="0.3">
      <c r="A17" s="36" t="s">
        <v>49</v>
      </c>
      <c r="B17" s="37"/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</row>
    <row r="18" spans="1:19" s="25" customFormat="1" ht="18" customHeight="1" x14ac:dyDescent="0.25">
      <c r="A18" s="29" t="s">
        <v>47</v>
      </c>
      <c r="B18" s="30" t="s">
        <v>127</v>
      </c>
      <c r="C18" s="31" t="s">
        <v>131</v>
      </c>
      <c r="D18" s="30"/>
      <c r="E18" s="30"/>
      <c r="F18" s="30"/>
      <c r="G18" s="30"/>
      <c r="H18" s="30"/>
      <c r="I18" s="30"/>
      <c r="J18" s="30"/>
      <c r="K18" s="30"/>
      <c r="L18" s="30"/>
      <c r="M18" s="32" t="s">
        <v>46</v>
      </c>
      <c r="N18" s="33"/>
      <c r="O18" s="10"/>
      <c r="P18" s="10"/>
      <c r="Q18" s="10"/>
      <c r="R18" s="10"/>
      <c r="S18" s="10"/>
    </row>
    <row r="19" spans="1:19" ht="18" customHeight="1" x14ac:dyDescent="0.25">
      <c r="A19" s="34" t="s">
        <v>100</v>
      </c>
      <c r="B19" s="26" t="s">
        <v>105</v>
      </c>
      <c r="C19" s="23" t="s">
        <v>119</v>
      </c>
      <c r="F19" t="s">
        <v>147</v>
      </c>
      <c r="M19" s="24" t="s">
        <v>2</v>
      </c>
      <c r="N19" s="35"/>
    </row>
    <row r="20" spans="1:19" ht="18" customHeight="1" x14ac:dyDescent="0.25">
      <c r="A20" s="34" t="s">
        <v>100</v>
      </c>
      <c r="B20" s="3" t="s">
        <v>136</v>
      </c>
      <c r="C20" s="23" t="s">
        <v>149</v>
      </c>
      <c r="H20" s="3" t="s">
        <v>14</v>
      </c>
      <c r="M20" s="24" t="s">
        <v>48</v>
      </c>
      <c r="N20" s="35"/>
    </row>
    <row r="21" spans="1:19" ht="18" customHeight="1" x14ac:dyDescent="0.25">
      <c r="A21" s="34" t="s">
        <v>100</v>
      </c>
      <c r="B21" s="3" t="s">
        <v>153</v>
      </c>
      <c r="C21" s="23" t="s">
        <v>150</v>
      </c>
      <c r="H21" s="3" t="s">
        <v>14</v>
      </c>
      <c r="M21" s="24" t="s">
        <v>48</v>
      </c>
      <c r="N21" s="35"/>
    </row>
    <row r="22" spans="1:19" ht="18" customHeight="1" x14ac:dyDescent="0.25">
      <c r="A22" s="34" t="s">
        <v>100</v>
      </c>
      <c r="B22" s="3" t="s">
        <v>154</v>
      </c>
      <c r="C22" s="23" t="s">
        <v>151</v>
      </c>
      <c r="H22" s="3" t="s">
        <v>14</v>
      </c>
      <c r="M22" s="24" t="s">
        <v>48</v>
      </c>
      <c r="N22" s="35"/>
    </row>
    <row r="23" spans="1:19" ht="18" customHeight="1" x14ac:dyDescent="0.25">
      <c r="A23" s="34" t="s">
        <v>100</v>
      </c>
      <c r="B23" s="3" t="s">
        <v>144</v>
      </c>
      <c r="C23" s="23" t="s">
        <v>152</v>
      </c>
      <c r="H23" s="3" t="s">
        <v>14</v>
      </c>
      <c r="M23" s="24" t="s">
        <v>48</v>
      </c>
      <c r="N23" s="35"/>
    </row>
    <row r="24" spans="1:19" s="25" customFormat="1" ht="18" customHeight="1" thickBot="1" x14ac:dyDescent="0.3">
      <c r="A24" s="36" t="s">
        <v>49</v>
      </c>
      <c r="B24" s="37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40"/>
      <c r="O24" s="10"/>
      <c r="P24" s="10"/>
      <c r="Q24" s="10"/>
      <c r="R24" s="10"/>
      <c r="S24" s="10"/>
    </row>
    <row r="25" spans="1:19" ht="18" customHeight="1" x14ac:dyDescent="0.25">
      <c r="A25" s="29" t="s">
        <v>47</v>
      </c>
      <c r="B25" s="30" t="s">
        <v>132</v>
      </c>
      <c r="C25" s="31" t="s">
        <v>130</v>
      </c>
      <c r="D25" s="30"/>
      <c r="E25" s="30"/>
      <c r="F25" s="30"/>
      <c r="G25" s="30"/>
      <c r="H25" s="30"/>
      <c r="I25" s="30"/>
      <c r="J25" s="30"/>
      <c r="K25" s="30"/>
      <c r="L25" s="30"/>
      <c r="M25" s="32" t="s">
        <v>46</v>
      </c>
      <c r="N25" s="33"/>
    </row>
    <row r="26" spans="1:19" ht="18" customHeight="1" x14ac:dyDescent="0.25">
      <c r="A26" s="34" t="s">
        <v>100</v>
      </c>
      <c r="B26" s="26" t="s">
        <v>106</v>
      </c>
      <c r="C26" s="23" t="s">
        <v>120</v>
      </c>
      <c r="F26" t="s">
        <v>155</v>
      </c>
      <c r="M26" s="24" t="s">
        <v>2</v>
      </c>
      <c r="N26" s="35"/>
    </row>
    <row r="27" spans="1:19" s="42" customFormat="1" ht="18" customHeight="1" x14ac:dyDescent="0.25">
      <c r="A27" s="41" t="s">
        <v>100</v>
      </c>
      <c r="B27" s="42" t="s">
        <v>137</v>
      </c>
      <c r="C27" s="43" t="s">
        <v>138</v>
      </c>
      <c r="H27" s="42" t="s">
        <v>14</v>
      </c>
      <c r="M27" s="44" t="s">
        <v>48</v>
      </c>
      <c r="N27" s="45"/>
    </row>
    <row r="28" spans="1:19" ht="18" customHeight="1" x14ac:dyDescent="0.25">
      <c r="A28" s="34" t="s">
        <v>100</v>
      </c>
      <c r="B28" s="3" t="s">
        <v>135</v>
      </c>
      <c r="C28" s="23" t="s">
        <v>139</v>
      </c>
      <c r="H28" s="3" t="s">
        <v>14</v>
      </c>
      <c r="M28" s="24" t="s">
        <v>48</v>
      </c>
      <c r="N28" s="35"/>
    </row>
    <row r="29" spans="1:19" ht="18" customHeight="1" thickBot="1" x14ac:dyDescent="0.3">
      <c r="A29" s="36" t="s">
        <v>49</v>
      </c>
      <c r="B29" s="37"/>
      <c r="C29" s="38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/>
    </row>
    <row r="30" spans="1:19" ht="18" customHeight="1" x14ac:dyDescent="0.25">
      <c r="A30" s="29" t="s">
        <v>47</v>
      </c>
      <c r="B30" s="30" t="s">
        <v>133</v>
      </c>
      <c r="C30" s="31" t="s">
        <v>129</v>
      </c>
      <c r="D30" s="30"/>
      <c r="E30" s="30"/>
      <c r="F30" s="30"/>
      <c r="G30" s="30"/>
      <c r="H30" s="30"/>
      <c r="I30" s="30"/>
      <c r="J30" s="30"/>
      <c r="K30" s="30"/>
      <c r="L30" s="30"/>
      <c r="M30" s="32" t="s">
        <v>46</v>
      </c>
      <c r="N30" s="33"/>
    </row>
    <row r="31" spans="1:19" ht="18" customHeight="1" x14ac:dyDescent="0.25">
      <c r="A31" s="34" t="s">
        <v>100</v>
      </c>
      <c r="B31" s="26" t="s">
        <v>113</v>
      </c>
      <c r="C31" s="23" t="s">
        <v>119</v>
      </c>
      <c r="F31" s="3" t="s">
        <v>156</v>
      </c>
      <c r="M31" s="24" t="s">
        <v>2</v>
      </c>
      <c r="N31" s="35"/>
    </row>
    <row r="32" spans="1:19" ht="18" customHeight="1" x14ac:dyDescent="0.25">
      <c r="A32" s="34" t="s">
        <v>100</v>
      </c>
      <c r="B32" s="3" t="s">
        <v>141</v>
      </c>
      <c r="C32" s="23" t="s">
        <v>142</v>
      </c>
      <c r="H32" s="3" t="s">
        <v>14</v>
      </c>
      <c r="M32" s="24" t="s">
        <v>48</v>
      </c>
      <c r="N32" s="35"/>
    </row>
    <row r="33" spans="1:14" ht="18" customHeight="1" x14ac:dyDescent="0.25">
      <c r="A33" s="34" t="s">
        <v>100</v>
      </c>
      <c r="B33" s="3" t="s">
        <v>121</v>
      </c>
      <c r="C33" s="23" t="s">
        <v>140</v>
      </c>
      <c r="H33" s="3" t="s">
        <v>14</v>
      </c>
      <c r="M33" s="24" t="s">
        <v>48</v>
      </c>
      <c r="N33" s="35"/>
    </row>
    <row r="34" spans="1:14" ht="18" customHeight="1" thickBot="1" x14ac:dyDescent="0.3">
      <c r="A34" s="36" t="s">
        <v>49</v>
      </c>
      <c r="B34" s="37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</row>
    <row r="35" spans="1:14" ht="18" customHeight="1" x14ac:dyDescent="0.25">
      <c r="A35" s="29" t="s">
        <v>47</v>
      </c>
      <c r="B35" s="30" t="s">
        <v>122</v>
      </c>
      <c r="C35" s="31" t="s">
        <v>128</v>
      </c>
      <c r="D35" s="30"/>
      <c r="E35" s="30"/>
      <c r="F35" s="30"/>
      <c r="G35" s="30"/>
      <c r="H35" s="30"/>
      <c r="I35" s="30"/>
      <c r="J35" s="30"/>
      <c r="K35" s="30"/>
      <c r="L35" s="30"/>
      <c r="M35" s="32" t="s">
        <v>46</v>
      </c>
      <c r="N35" s="33"/>
    </row>
    <row r="36" spans="1:14" ht="18" customHeight="1" x14ac:dyDescent="0.25">
      <c r="A36" s="34" t="s">
        <v>100</v>
      </c>
      <c r="B36" s="26" t="s">
        <v>113</v>
      </c>
      <c r="C36" s="23" t="s">
        <v>119</v>
      </c>
      <c r="F36" s="3" t="s">
        <v>157</v>
      </c>
      <c r="M36" s="24" t="s">
        <v>2</v>
      </c>
      <c r="N36" s="35"/>
    </row>
    <row r="37" spans="1:14" ht="18" customHeight="1" x14ac:dyDescent="0.25">
      <c r="A37" s="34" t="s">
        <v>100</v>
      </c>
      <c r="B37" s="3" t="s">
        <v>117</v>
      </c>
      <c r="C37" s="23" t="s">
        <v>158</v>
      </c>
      <c r="H37" s="3" t="s">
        <v>14</v>
      </c>
      <c r="M37" s="24" t="s">
        <v>48</v>
      </c>
      <c r="N37" s="35"/>
    </row>
    <row r="38" spans="1:14" ht="18" customHeight="1" x14ac:dyDescent="0.25">
      <c r="A38" s="34" t="s">
        <v>100</v>
      </c>
      <c r="B38" s="3" t="s">
        <v>118</v>
      </c>
      <c r="C38" s="23" t="s">
        <v>143</v>
      </c>
      <c r="H38" s="3" t="s">
        <v>14</v>
      </c>
      <c r="M38" s="24" t="s">
        <v>48</v>
      </c>
      <c r="N38" s="35"/>
    </row>
    <row r="39" spans="1:14" ht="18" customHeight="1" thickBot="1" x14ac:dyDescent="0.3">
      <c r="A39" s="36" t="s">
        <v>49</v>
      </c>
      <c r="B39" s="37"/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</sheetData>
  <autoFilter ref="A1:Q11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4"/>
  <sheetViews>
    <sheetView zoomScale="80" zoomScaleNormal="80" workbookViewId="0">
      <selection activeCell="C13" sqref="C13:C17"/>
    </sheetView>
  </sheetViews>
  <sheetFormatPr defaultRowHeight="12.75" x14ac:dyDescent="0.2"/>
  <cols>
    <col min="1" max="1" width="22.5703125" customWidth="1"/>
    <col min="2" max="2" width="107.7109375" customWidth="1"/>
    <col min="3" max="3" width="22.5703125" customWidth="1"/>
  </cols>
  <sheetData>
    <row r="1" spans="1:3" ht="15" x14ac:dyDescent="0.25">
      <c r="A1" s="9" t="s">
        <v>21</v>
      </c>
      <c r="B1" s="9" t="s">
        <v>2</v>
      </c>
      <c r="C1" s="9" t="s">
        <v>0</v>
      </c>
    </row>
    <row r="2" spans="1:3" x14ac:dyDescent="0.2">
      <c r="A2" s="19" t="s">
        <v>45</v>
      </c>
      <c r="B2" s="18" t="s">
        <v>36</v>
      </c>
      <c r="C2" s="18" t="s">
        <v>35</v>
      </c>
    </row>
    <row r="3" spans="1:3" x14ac:dyDescent="0.2">
      <c r="A3" s="19" t="s">
        <v>45</v>
      </c>
      <c r="B3" s="18" t="s">
        <v>38</v>
      </c>
      <c r="C3" s="18" t="s">
        <v>37</v>
      </c>
    </row>
    <row r="4" spans="1:3" x14ac:dyDescent="0.2">
      <c r="A4" s="19" t="s">
        <v>45</v>
      </c>
      <c r="B4" s="19" t="s">
        <v>44</v>
      </c>
      <c r="C4" s="18" t="s">
        <v>39</v>
      </c>
    </row>
    <row r="5" spans="1:3" x14ac:dyDescent="0.2">
      <c r="A5" s="19" t="s">
        <v>45</v>
      </c>
      <c r="B5" s="18" t="s">
        <v>41</v>
      </c>
      <c r="C5" s="18" t="s">
        <v>40</v>
      </c>
    </row>
    <row r="6" spans="1:3" x14ac:dyDescent="0.2">
      <c r="A6" s="19" t="s">
        <v>45</v>
      </c>
      <c r="B6" s="18" t="s">
        <v>43</v>
      </c>
      <c r="C6" s="18" t="s">
        <v>42</v>
      </c>
    </row>
    <row r="7" spans="1:3" x14ac:dyDescent="0.2">
      <c r="A7" s="19"/>
      <c r="B7" s="18"/>
      <c r="C7" s="18"/>
    </row>
    <row r="8" spans="1:3" x14ac:dyDescent="0.2">
      <c r="A8" s="19" t="s">
        <v>53</v>
      </c>
      <c r="B8" t="s">
        <v>50</v>
      </c>
      <c r="C8" t="s">
        <v>50</v>
      </c>
    </row>
    <row r="9" spans="1:3" x14ac:dyDescent="0.2">
      <c r="A9" s="19" t="s">
        <v>53</v>
      </c>
      <c r="B9" t="s">
        <v>51</v>
      </c>
      <c r="C9" t="s">
        <v>51</v>
      </c>
    </row>
    <row r="10" spans="1:3" x14ac:dyDescent="0.2">
      <c r="A10" s="19" t="s">
        <v>53</v>
      </c>
      <c r="B10" t="s">
        <v>52</v>
      </c>
      <c r="C10" t="s">
        <v>52</v>
      </c>
    </row>
    <row r="13" spans="1:3" x14ac:dyDescent="0.2">
      <c r="A13" s="7" t="s">
        <v>54</v>
      </c>
      <c r="B13" s="7" t="s">
        <v>36</v>
      </c>
      <c r="C13" s="7" t="s">
        <v>73</v>
      </c>
    </row>
    <row r="14" spans="1:3" x14ac:dyDescent="0.2">
      <c r="A14" t="s">
        <v>54</v>
      </c>
      <c r="B14" s="7" t="s">
        <v>38</v>
      </c>
      <c r="C14" s="7" t="s">
        <v>38</v>
      </c>
    </row>
    <row r="15" spans="1:3" x14ac:dyDescent="0.2">
      <c r="A15" t="s">
        <v>54</v>
      </c>
      <c r="B15" s="7" t="s">
        <v>44</v>
      </c>
      <c r="C15" s="7" t="s">
        <v>58</v>
      </c>
    </row>
    <row r="16" spans="1:3" x14ac:dyDescent="0.2">
      <c r="A16" t="s">
        <v>54</v>
      </c>
      <c r="B16" s="7" t="s">
        <v>41</v>
      </c>
      <c r="C16" s="7" t="s">
        <v>41</v>
      </c>
    </row>
    <row r="17" spans="1:3" x14ac:dyDescent="0.2">
      <c r="A17" t="s">
        <v>54</v>
      </c>
      <c r="B17" s="7" t="s">
        <v>43</v>
      </c>
      <c r="C17" s="7" t="s">
        <v>74</v>
      </c>
    </row>
    <row r="18" spans="1:3" x14ac:dyDescent="0.2">
      <c r="A18" t="s">
        <v>55</v>
      </c>
      <c r="B18" s="7" t="s">
        <v>59</v>
      </c>
      <c r="C18" s="7" t="s">
        <v>75</v>
      </c>
    </row>
    <row r="19" spans="1:3" x14ac:dyDescent="0.2">
      <c r="A19" t="s">
        <v>55</v>
      </c>
      <c r="B19" s="7" t="s">
        <v>60</v>
      </c>
      <c r="C19" s="7" t="s">
        <v>60</v>
      </c>
    </row>
    <row r="20" spans="1:3" x14ac:dyDescent="0.2">
      <c r="A20" t="s">
        <v>55</v>
      </c>
      <c r="B20" s="7" t="s">
        <v>61</v>
      </c>
      <c r="C20" s="7" t="s">
        <v>61</v>
      </c>
    </row>
    <row r="21" spans="1:3" x14ac:dyDescent="0.2">
      <c r="A21" t="s">
        <v>55</v>
      </c>
      <c r="B21" s="7" t="s">
        <v>62</v>
      </c>
      <c r="C21" s="7" t="s">
        <v>62</v>
      </c>
    </row>
    <row r="22" spans="1:3" x14ac:dyDescent="0.2">
      <c r="A22" t="s">
        <v>55</v>
      </c>
      <c r="B22" s="7" t="s">
        <v>63</v>
      </c>
      <c r="C22" s="7" t="s">
        <v>63</v>
      </c>
    </row>
    <row r="23" spans="1:3" x14ac:dyDescent="0.2">
      <c r="A23" t="s">
        <v>56</v>
      </c>
      <c r="B23" s="7" t="s">
        <v>64</v>
      </c>
      <c r="C23" s="7" t="s">
        <v>76</v>
      </c>
    </row>
    <row r="24" spans="1:3" x14ac:dyDescent="0.2">
      <c r="A24" t="s">
        <v>56</v>
      </c>
      <c r="B24" s="7" t="s">
        <v>65</v>
      </c>
      <c r="C24" s="7" t="s">
        <v>65</v>
      </c>
    </row>
    <row r="25" spans="1:3" x14ac:dyDescent="0.2">
      <c r="A25" t="s">
        <v>56</v>
      </c>
      <c r="B25" s="7" t="s">
        <v>66</v>
      </c>
      <c r="C25" s="7" t="s">
        <v>77</v>
      </c>
    </row>
    <row r="26" spans="1:3" x14ac:dyDescent="0.2">
      <c r="A26" t="s">
        <v>56</v>
      </c>
      <c r="B26" s="7" t="s">
        <v>67</v>
      </c>
      <c r="C26" s="7" t="s">
        <v>78</v>
      </c>
    </row>
    <row r="27" spans="1:3" x14ac:dyDescent="0.2">
      <c r="A27" t="s">
        <v>56</v>
      </c>
      <c r="B27" s="7" t="s">
        <v>68</v>
      </c>
      <c r="C27" s="7" t="s">
        <v>68</v>
      </c>
    </row>
    <row r="28" spans="1:3" x14ac:dyDescent="0.2">
      <c r="A28" t="s">
        <v>57</v>
      </c>
      <c r="B28" s="7" t="s">
        <v>68</v>
      </c>
      <c r="C28" s="7" t="s">
        <v>68</v>
      </c>
    </row>
    <row r="29" spans="1:3" x14ac:dyDescent="0.2">
      <c r="A29" t="s">
        <v>57</v>
      </c>
      <c r="B29" s="7" t="s">
        <v>69</v>
      </c>
      <c r="C29" s="7" t="s">
        <v>79</v>
      </c>
    </row>
    <row r="30" spans="1:3" x14ac:dyDescent="0.2">
      <c r="A30" t="s">
        <v>57</v>
      </c>
      <c r="B30" s="7" t="s">
        <v>70</v>
      </c>
      <c r="C30" s="7" t="s">
        <v>80</v>
      </c>
    </row>
    <row r="31" spans="1:3" x14ac:dyDescent="0.2">
      <c r="A31" t="s">
        <v>57</v>
      </c>
      <c r="B31" s="7" t="s">
        <v>71</v>
      </c>
      <c r="C31" s="7" t="s">
        <v>81</v>
      </c>
    </row>
    <row r="32" spans="1:3" x14ac:dyDescent="0.2">
      <c r="A32" t="s">
        <v>57</v>
      </c>
      <c r="B32" s="7" t="s">
        <v>72</v>
      </c>
      <c r="C32" s="7" t="s">
        <v>82</v>
      </c>
    </row>
    <row r="33" spans="1:3" x14ac:dyDescent="0.2">
      <c r="A33" s="7" t="s">
        <v>83</v>
      </c>
      <c r="B33" s="7" t="s">
        <v>90</v>
      </c>
      <c r="C33" t="s">
        <v>90</v>
      </c>
    </row>
    <row r="34" spans="1:3" x14ac:dyDescent="0.2">
      <c r="A34" s="7" t="s">
        <v>83</v>
      </c>
      <c r="B34" s="7" t="s">
        <v>84</v>
      </c>
      <c r="C34" t="s">
        <v>84</v>
      </c>
    </row>
    <row r="35" spans="1:3" x14ac:dyDescent="0.2">
      <c r="A35" s="7" t="s">
        <v>83</v>
      </c>
      <c r="B35" s="7" t="s">
        <v>91</v>
      </c>
      <c r="C35" t="s">
        <v>91</v>
      </c>
    </row>
    <row r="36" spans="1:3" x14ac:dyDescent="0.2">
      <c r="A36" s="7" t="s">
        <v>83</v>
      </c>
      <c r="B36" s="7" t="s">
        <v>85</v>
      </c>
      <c r="C36" t="s">
        <v>85</v>
      </c>
    </row>
    <row r="37" spans="1:3" x14ac:dyDescent="0.2">
      <c r="A37" s="7" t="s">
        <v>83</v>
      </c>
      <c r="B37" s="7" t="s">
        <v>92</v>
      </c>
      <c r="C37" t="s">
        <v>92</v>
      </c>
    </row>
    <row r="38" spans="1:3" x14ac:dyDescent="0.2">
      <c r="A38" s="7" t="s">
        <v>86</v>
      </c>
      <c r="B38" s="7" t="s">
        <v>87</v>
      </c>
      <c r="C38" s="7" t="s">
        <v>87</v>
      </c>
    </row>
    <row r="39" spans="1:3" x14ac:dyDescent="0.2">
      <c r="A39" s="7" t="s">
        <v>86</v>
      </c>
      <c r="B39" s="7" t="s">
        <v>99</v>
      </c>
      <c r="C39" s="7" t="s">
        <v>99</v>
      </c>
    </row>
    <row r="40" spans="1:3" x14ac:dyDescent="0.2">
      <c r="A40" s="7" t="s">
        <v>86</v>
      </c>
      <c r="B40" s="7" t="s">
        <v>91</v>
      </c>
      <c r="C40" s="7" t="s">
        <v>91</v>
      </c>
    </row>
    <row r="41" spans="1:3" x14ac:dyDescent="0.2">
      <c r="A41" s="7" t="s">
        <v>86</v>
      </c>
      <c r="B41" s="7" t="s">
        <v>89</v>
      </c>
      <c r="C41" s="7" t="s">
        <v>89</v>
      </c>
    </row>
    <row r="42" spans="1:3" x14ac:dyDescent="0.2">
      <c r="A42" s="7" t="s">
        <v>86</v>
      </c>
      <c r="B42" t="s">
        <v>88</v>
      </c>
      <c r="C42" t="s">
        <v>88</v>
      </c>
    </row>
    <row r="43" spans="1:3" x14ac:dyDescent="0.2">
      <c r="A43" s="7" t="s">
        <v>98</v>
      </c>
      <c r="B43" t="s">
        <v>93</v>
      </c>
      <c r="C43" t="s">
        <v>93</v>
      </c>
    </row>
    <row r="44" spans="1:3" x14ac:dyDescent="0.2">
      <c r="A44" s="7" t="s">
        <v>98</v>
      </c>
      <c r="B44" t="s">
        <v>94</v>
      </c>
      <c r="C44" t="s">
        <v>94</v>
      </c>
    </row>
    <row r="45" spans="1:3" x14ac:dyDescent="0.2">
      <c r="A45" s="7" t="s">
        <v>98</v>
      </c>
      <c r="B45" t="s">
        <v>95</v>
      </c>
      <c r="C45" t="s">
        <v>95</v>
      </c>
    </row>
    <row r="46" spans="1:3" x14ac:dyDescent="0.2">
      <c r="A46" s="7" t="s">
        <v>98</v>
      </c>
      <c r="B46" t="s">
        <v>96</v>
      </c>
      <c r="C46" t="s">
        <v>96</v>
      </c>
    </row>
    <row r="47" spans="1:3" x14ac:dyDescent="0.2">
      <c r="A47" s="7" t="s">
        <v>98</v>
      </c>
      <c r="B47" t="s">
        <v>97</v>
      </c>
      <c r="C47" t="s">
        <v>97</v>
      </c>
    </row>
    <row r="49" spans="1:3" x14ac:dyDescent="0.2">
      <c r="A49" s="19" t="s">
        <v>101</v>
      </c>
      <c r="B49" t="s">
        <v>125</v>
      </c>
      <c r="C49" t="s">
        <v>125</v>
      </c>
    </row>
    <row r="50" spans="1:3" x14ac:dyDescent="0.2">
      <c r="A50" s="19" t="s">
        <v>101</v>
      </c>
      <c r="B50" t="s">
        <v>104</v>
      </c>
      <c r="C50" t="s">
        <v>104</v>
      </c>
    </row>
    <row r="51" spans="1:3" x14ac:dyDescent="0.2">
      <c r="A51" s="19" t="s">
        <v>101</v>
      </c>
      <c r="B51" s="19" t="s">
        <v>103</v>
      </c>
      <c r="C51" s="19" t="s">
        <v>103</v>
      </c>
    </row>
    <row r="52" spans="1:3" x14ac:dyDescent="0.2">
      <c r="A52" s="19" t="s">
        <v>101</v>
      </c>
      <c r="B52" t="s">
        <v>126</v>
      </c>
      <c r="C52" t="s">
        <v>126</v>
      </c>
    </row>
    <row r="53" spans="1:3" x14ac:dyDescent="0.2">
      <c r="A53" s="19" t="s">
        <v>101</v>
      </c>
      <c r="B53" s="19" t="s">
        <v>102</v>
      </c>
      <c r="C53" s="19" t="s">
        <v>102</v>
      </c>
    </row>
    <row r="54" spans="1:3" x14ac:dyDescent="0.2">
      <c r="A54" s="19" t="s">
        <v>101</v>
      </c>
      <c r="B54" s="19" t="s">
        <v>124</v>
      </c>
      <c r="C54" s="19" t="s">
        <v>124</v>
      </c>
    </row>
  </sheetData>
  <autoFilter ref="A1:C1"/>
  <sortState ref="A49:C54">
    <sortCondition ref="B49:B54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>
      <selection activeCell="B8" sqref="B8"/>
    </sheetView>
  </sheetViews>
  <sheetFormatPr defaultRowHeight="12.75" x14ac:dyDescent="0.2"/>
  <cols>
    <col min="1" max="1" width="44.42578125" customWidth="1"/>
    <col min="2" max="2" width="28" customWidth="1"/>
    <col min="3" max="3" width="15.28515625" customWidth="1"/>
  </cols>
  <sheetData>
    <row r="1" spans="1:3" x14ac:dyDescent="0.2">
      <c r="A1" s="1" t="s">
        <v>15</v>
      </c>
      <c r="B1" s="1" t="s">
        <v>16</v>
      </c>
      <c r="C1" s="1" t="s">
        <v>17</v>
      </c>
    </row>
    <row r="2" spans="1:3" ht="18" x14ac:dyDescent="0.2">
      <c r="A2" s="27" t="s">
        <v>107</v>
      </c>
      <c r="B2" s="2" t="s">
        <v>146</v>
      </c>
      <c r="C2" s="1" t="s">
        <v>18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25" sqref="B25:B37"/>
    </sheetView>
  </sheetViews>
  <sheetFormatPr defaultRowHeight="16.5" customHeight="1" x14ac:dyDescent="0.2"/>
  <cols>
    <col min="1" max="1" width="22" customWidth="1"/>
    <col min="2" max="2" width="28.140625" customWidth="1"/>
  </cols>
  <sheetData>
    <row r="1" spans="1:5" ht="16.5" customHeight="1" x14ac:dyDescent="0.25">
      <c r="A1" s="31" t="s">
        <v>110</v>
      </c>
      <c r="B1" t="s">
        <v>148</v>
      </c>
      <c r="C1" s="30"/>
      <c r="D1" s="30"/>
      <c r="E1" s="30"/>
    </row>
    <row r="2" spans="1:5" ht="16.5" customHeight="1" x14ac:dyDescent="0.25">
      <c r="A2" s="3" t="s">
        <v>184</v>
      </c>
      <c r="B2" s="23" t="s">
        <v>114</v>
      </c>
      <c r="C2" s="3"/>
      <c r="D2" s="3"/>
      <c r="E2" s="3"/>
    </row>
    <row r="3" spans="1:5" ht="16.5" customHeight="1" x14ac:dyDescent="0.25">
      <c r="A3" s="3" t="s">
        <v>134</v>
      </c>
      <c r="B3" s="23" t="s">
        <v>159</v>
      </c>
      <c r="C3" s="3"/>
      <c r="D3" s="3"/>
      <c r="E3" s="3"/>
    </row>
    <row r="4" spans="1:5" ht="16.5" customHeight="1" x14ac:dyDescent="0.25">
      <c r="A4" s="3" t="s">
        <v>185</v>
      </c>
      <c r="B4" s="23" t="s">
        <v>145</v>
      </c>
      <c r="C4" s="3"/>
      <c r="D4" s="3"/>
      <c r="E4" s="3"/>
    </row>
    <row r="5" spans="1:5" ht="16.5" customHeight="1" thickBot="1" x14ac:dyDescent="0.3">
      <c r="A5" s="37"/>
      <c r="B5" s="38"/>
      <c r="C5" s="39"/>
      <c r="D5" s="39"/>
      <c r="E5" s="39"/>
    </row>
    <row r="6" spans="1:5" ht="16.5" customHeight="1" x14ac:dyDescent="0.25">
      <c r="A6" s="31" t="s">
        <v>131</v>
      </c>
      <c r="B6" t="s">
        <v>147</v>
      </c>
      <c r="C6" s="30"/>
      <c r="D6" s="30"/>
      <c r="E6" s="30"/>
    </row>
    <row r="7" spans="1:5" ht="16.5" customHeight="1" x14ac:dyDescent="0.25">
      <c r="A7" s="3" t="s">
        <v>136</v>
      </c>
      <c r="B7" s="23" t="s">
        <v>149</v>
      </c>
      <c r="C7" s="3"/>
      <c r="D7" s="3"/>
      <c r="E7" s="3"/>
    </row>
    <row r="8" spans="1:5" ht="16.5" customHeight="1" x14ac:dyDescent="0.25">
      <c r="A8" s="3" t="s">
        <v>153</v>
      </c>
      <c r="B8" s="23" t="s">
        <v>150</v>
      </c>
      <c r="C8" s="3"/>
      <c r="D8" s="3"/>
      <c r="E8" s="3"/>
    </row>
    <row r="9" spans="1:5" ht="16.5" customHeight="1" x14ac:dyDescent="0.25">
      <c r="A9" s="3" t="s">
        <v>154</v>
      </c>
      <c r="B9" s="23" t="s">
        <v>151</v>
      </c>
      <c r="C9" s="3"/>
      <c r="D9" s="3"/>
      <c r="E9" s="3"/>
    </row>
    <row r="10" spans="1:5" ht="16.5" customHeight="1" x14ac:dyDescent="0.25">
      <c r="A10" s="3" t="s">
        <v>144</v>
      </c>
      <c r="B10" s="23" t="s">
        <v>152</v>
      </c>
      <c r="C10" s="3"/>
      <c r="D10" s="3"/>
      <c r="E10" s="3"/>
    </row>
    <row r="11" spans="1:5" ht="16.5" customHeight="1" thickBot="1" x14ac:dyDescent="0.3">
      <c r="A11" s="37"/>
      <c r="B11" s="38"/>
      <c r="C11" s="39"/>
      <c r="D11" s="39"/>
      <c r="E11" s="39"/>
    </row>
    <row r="12" spans="1:5" ht="16.5" customHeight="1" x14ac:dyDescent="0.25">
      <c r="A12" s="31" t="s">
        <v>130</v>
      </c>
      <c r="B12" t="s">
        <v>155</v>
      </c>
      <c r="C12" s="30"/>
      <c r="D12" s="30"/>
      <c r="E12" s="30"/>
    </row>
    <row r="13" spans="1:5" ht="16.5" customHeight="1" x14ac:dyDescent="0.25">
      <c r="A13" s="42" t="s">
        <v>186</v>
      </c>
      <c r="B13" s="43" t="s">
        <v>138</v>
      </c>
      <c r="C13" s="42"/>
      <c r="D13" s="42"/>
      <c r="E13" s="42"/>
    </row>
    <row r="14" spans="1:5" ht="16.5" customHeight="1" x14ac:dyDescent="0.25">
      <c r="A14" s="3" t="s">
        <v>187</v>
      </c>
      <c r="B14" s="23" t="s">
        <v>139</v>
      </c>
      <c r="C14" s="3"/>
      <c r="D14" s="3"/>
      <c r="E14" s="3"/>
    </row>
    <row r="15" spans="1:5" ht="16.5" customHeight="1" thickBot="1" x14ac:dyDescent="0.3">
      <c r="A15" s="37"/>
      <c r="B15" s="38"/>
      <c r="C15" s="39"/>
      <c r="D15" s="39"/>
      <c r="E15" s="39"/>
    </row>
    <row r="16" spans="1:5" ht="16.5" customHeight="1" x14ac:dyDescent="0.25">
      <c r="A16" s="31" t="s">
        <v>129</v>
      </c>
      <c r="B16" s="3" t="s">
        <v>156</v>
      </c>
      <c r="D16" s="30"/>
      <c r="E16" s="30"/>
    </row>
    <row r="17" spans="1:5" ht="16.5" customHeight="1" x14ac:dyDescent="0.25">
      <c r="A17" s="3" t="s">
        <v>183</v>
      </c>
      <c r="B17" s="23" t="s">
        <v>142</v>
      </c>
      <c r="C17" s="3"/>
      <c r="D17" s="3"/>
      <c r="E17" s="3"/>
    </row>
    <row r="18" spans="1:5" ht="16.5" customHeight="1" x14ac:dyDescent="0.25">
      <c r="A18" s="3" t="s">
        <v>121</v>
      </c>
      <c r="B18" s="23" t="s">
        <v>140</v>
      </c>
      <c r="C18" s="3"/>
      <c r="D18" s="3"/>
      <c r="E18" s="3"/>
    </row>
    <row r="19" spans="1:5" ht="16.5" customHeight="1" thickBot="1" x14ac:dyDescent="0.3">
      <c r="A19" s="37"/>
      <c r="B19" s="38"/>
      <c r="C19" s="39"/>
      <c r="D19" s="39"/>
      <c r="E19" s="39"/>
    </row>
    <row r="20" spans="1:5" ht="16.5" customHeight="1" x14ac:dyDescent="0.25">
      <c r="A20" s="31" t="s">
        <v>128</v>
      </c>
      <c r="B20" s="3" t="s">
        <v>157</v>
      </c>
      <c r="C20" s="3"/>
      <c r="D20" s="30"/>
      <c r="E20" s="30"/>
    </row>
    <row r="21" spans="1:5" ht="16.5" customHeight="1" x14ac:dyDescent="0.25">
      <c r="A21" s="3" t="s">
        <v>181</v>
      </c>
      <c r="B21" s="23" t="s">
        <v>158</v>
      </c>
      <c r="C21" s="3"/>
      <c r="D21" s="3"/>
      <c r="E21" s="3"/>
    </row>
    <row r="22" spans="1:5" ht="16.5" customHeight="1" x14ac:dyDescent="0.25">
      <c r="A22" s="3" t="s">
        <v>182</v>
      </c>
      <c r="B22" s="23" t="s">
        <v>143</v>
      </c>
      <c r="C22" s="3"/>
      <c r="D22" s="3"/>
      <c r="E22" s="3"/>
    </row>
    <row r="25" spans="1:5" ht="16.5" customHeight="1" x14ac:dyDescent="0.25">
      <c r="A25" s="3" t="s">
        <v>184</v>
      </c>
      <c r="B25" s="23" t="s">
        <v>114</v>
      </c>
    </row>
    <row r="26" spans="1:5" ht="16.5" customHeight="1" x14ac:dyDescent="0.25">
      <c r="A26" s="3" t="s">
        <v>134</v>
      </c>
      <c r="B26" s="23" t="s">
        <v>159</v>
      </c>
    </row>
    <row r="27" spans="1:5" ht="16.5" customHeight="1" x14ac:dyDescent="0.25">
      <c r="A27" s="3" t="s">
        <v>185</v>
      </c>
      <c r="B27" s="23" t="s">
        <v>145</v>
      </c>
    </row>
    <row r="28" spans="1:5" ht="16.5" customHeight="1" x14ac:dyDescent="0.25">
      <c r="A28" s="3" t="s">
        <v>136</v>
      </c>
      <c r="B28" s="23" t="s">
        <v>149</v>
      </c>
    </row>
    <row r="29" spans="1:5" ht="16.5" customHeight="1" x14ac:dyDescent="0.25">
      <c r="A29" s="3" t="s">
        <v>153</v>
      </c>
      <c r="B29" s="23" t="s">
        <v>150</v>
      </c>
    </row>
    <row r="30" spans="1:5" ht="16.5" customHeight="1" x14ac:dyDescent="0.25">
      <c r="A30" s="3" t="s">
        <v>154</v>
      </c>
      <c r="B30" s="23" t="s">
        <v>151</v>
      </c>
    </row>
    <row r="31" spans="1:5" ht="16.5" customHeight="1" x14ac:dyDescent="0.25">
      <c r="A31" s="3" t="s">
        <v>144</v>
      </c>
      <c r="B31" s="23" t="s">
        <v>152</v>
      </c>
    </row>
    <row r="32" spans="1:5" ht="16.5" customHeight="1" x14ac:dyDescent="0.25">
      <c r="A32" s="42" t="s">
        <v>186</v>
      </c>
      <c r="B32" s="43" t="s">
        <v>138</v>
      </c>
    </row>
    <row r="33" spans="1:2" ht="16.5" customHeight="1" x14ac:dyDescent="0.25">
      <c r="A33" s="3" t="s">
        <v>187</v>
      </c>
      <c r="B33" s="23" t="s">
        <v>139</v>
      </c>
    </row>
    <row r="34" spans="1:2" ht="16.5" customHeight="1" x14ac:dyDescent="0.25">
      <c r="A34" s="3" t="s">
        <v>183</v>
      </c>
      <c r="B34" s="23" t="s">
        <v>142</v>
      </c>
    </row>
    <row r="35" spans="1:2" ht="16.5" customHeight="1" x14ac:dyDescent="0.25">
      <c r="A35" s="3" t="s">
        <v>121</v>
      </c>
      <c r="B35" s="23" t="s">
        <v>140</v>
      </c>
    </row>
    <row r="36" spans="1:2" ht="16.5" customHeight="1" x14ac:dyDescent="0.25">
      <c r="A36" s="3" t="s">
        <v>181</v>
      </c>
      <c r="B36" s="23" t="s">
        <v>158</v>
      </c>
    </row>
    <row r="37" spans="1:2" ht="16.5" customHeight="1" x14ac:dyDescent="0.25">
      <c r="A37" s="3" t="s">
        <v>182</v>
      </c>
      <c r="B37" s="23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2" sqref="C12"/>
    </sheetView>
  </sheetViews>
  <sheetFormatPr defaultRowHeight="12.75" x14ac:dyDescent="0.2"/>
  <cols>
    <col min="1" max="1" width="14.85546875" customWidth="1"/>
  </cols>
  <sheetData>
    <row r="1" spans="1:2" x14ac:dyDescent="0.2">
      <c r="A1" s="7" t="s">
        <v>73</v>
      </c>
      <c r="B1">
        <v>5</v>
      </c>
    </row>
    <row r="2" spans="1:2" x14ac:dyDescent="0.2">
      <c r="A2" s="7" t="s">
        <v>38</v>
      </c>
      <c r="B2">
        <v>4</v>
      </c>
    </row>
    <row r="3" spans="1:2" x14ac:dyDescent="0.2">
      <c r="A3" s="7" t="s">
        <v>58</v>
      </c>
      <c r="B3">
        <v>3</v>
      </c>
    </row>
    <row r="4" spans="1:2" x14ac:dyDescent="0.2">
      <c r="A4" s="7" t="s">
        <v>41</v>
      </c>
      <c r="B4">
        <v>2</v>
      </c>
    </row>
    <row r="5" spans="1:2" x14ac:dyDescent="0.2">
      <c r="A5" s="7" t="s">
        <v>74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zoomScale="75" zoomScaleNormal="75" workbookViewId="0">
      <pane ySplit="1" topLeftCell="A2" activePane="bottomLeft" state="frozen"/>
      <selection pane="bottomLeft" activeCell="Z14" sqref="Z2:Z14"/>
    </sheetView>
  </sheetViews>
  <sheetFormatPr defaultRowHeight="27.75" customHeight="1" x14ac:dyDescent="0.2"/>
  <cols>
    <col min="1" max="1" width="47.28515625" customWidth="1"/>
    <col min="2" max="2" width="3.28515625" hidden="1" customWidth="1"/>
    <col min="4" max="4" width="16.7109375" customWidth="1"/>
    <col min="7" max="7" width="14.140625" customWidth="1"/>
    <col min="8" max="12" width="5.28515625" customWidth="1"/>
    <col min="13" max="16" width="3.42578125" customWidth="1"/>
    <col min="17" max="21" width="2.140625" customWidth="1"/>
  </cols>
  <sheetData>
    <row r="1" spans="1:26" ht="27.75" customHeight="1" x14ac:dyDescent="0.25">
      <c r="A1" s="50" t="s">
        <v>201</v>
      </c>
      <c r="B1" s="51" t="s">
        <v>33</v>
      </c>
      <c r="C1" s="51" t="s">
        <v>125</v>
      </c>
      <c r="D1" s="51" t="s">
        <v>103</v>
      </c>
      <c r="E1" s="51" t="s">
        <v>104</v>
      </c>
      <c r="F1" s="51" t="s">
        <v>126</v>
      </c>
      <c r="G1" s="51" t="s">
        <v>124</v>
      </c>
      <c r="H1" s="52" t="s">
        <v>125</v>
      </c>
      <c r="I1" s="52" t="s">
        <v>103</v>
      </c>
      <c r="J1" s="52" t="s">
        <v>104</v>
      </c>
      <c r="K1" s="52" t="s">
        <v>126</v>
      </c>
      <c r="L1" s="52" t="s">
        <v>124</v>
      </c>
      <c r="M1" s="53" t="s">
        <v>167</v>
      </c>
      <c r="N1" s="53" t="s">
        <v>168</v>
      </c>
      <c r="O1" s="53" t="s">
        <v>169</v>
      </c>
      <c r="P1" s="53" t="s">
        <v>170</v>
      </c>
      <c r="Q1" s="53" t="s">
        <v>125</v>
      </c>
      <c r="R1" s="53" t="s">
        <v>104</v>
      </c>
      <c r="S1" s="53" t="s">
        <v>103</v>
      </c>
      <c r="T1" s="53" t="s">
        <v>126</v>
      </c>
      <c r="U1" s="53" t="s">
        <v>124</v>
      </c>
      <c r="V1" s="53" t="s">
        <v>125</v>
      </c>
      <c r="W1" s="53" t="s">
        <v>104</v>
      </c>
      <c r="X1" s="53" t="s">
        <v>103</v>
      </c>
      <c r="Y1" s="53" t="s">
        <v>126</v>
      </c>
      <c r="Z1" s="53" t="s">
        <v>124</v>
      </c>
    </row>
    <row r="2" spans="1:26" ht="27.75" customHeight="1" x14ac:dyDescent="0.25">
      <c r="A2" s="49" t="s">
        <v>114</v>
      </c>
      <c r="B2" s="47" t="s">
        <v>188</v>
      </c>
      <c r="C2" s="47" t="s">
        <v>38</v>
      </c>
      <c r="D2" s="47" t="s">
        <v>38</v>
      </c>
      <c r="E2" s="47" t="s">
        <v>41</v>
      </c>
      <c r="F2" s="47" t="s">
        <v>38</v>
      </c>
      <c r="G2" s="47" t="s">
        <v>41</v>
      </c>
      <c r="H2" s="48">
        <f>VLOOKUP(C2,agreementscore!A$1:B$5,2,FALSE)</f>
        <v>4</v>
      </c>
      <c r="I2" s="48">
        <f>VLOOKUP(D2,agreementscore!A$1:B$5,2,FALSE)</f>
        <v>4</v>
      </c>
      <c r="J2" s="48">
        <f>VLOOKUP(E2,agreementscore!A$1:B$5,2,FALSE)</f>
        <v>2</v>
      </c>
      <c r="K2" s="48">
        <f>VLOOKUP(F2,agreementscore!A$1:B$5,2,FALSE)</f>
        <v>4</v>
      </c>
      <c r="L2" s="48">
        <f>VLOOKUP(G2,agreementscore!A$1:B$5,2,FALSE)</f>
        <v>2</v>
      </c>
      <c r="M2" t="s">
        <v>173</v>
      </c>
      <c r="N2" t="s">
        <v>165</v>
      </c>
      <c r="O2" t="s">
        <v>172</v>
      </c>
      <c r="P2" t="s">
        <v>166</v>
      </c>
      <c r="Q2" s="46">
        <f>H2</f>
        <v>4</v>
      </c>
      <c r="R2" s="46">
        <f t="shared" ref="R2:U14" si="0">I2</f>
        <v>4</v>
      </c>
      <c r="S2" s="46">
        <f t="shared" si="0"/>
        <v>2</v>
      </c>
      <c r="T2" s="46">
        <f t="shared" si="0"/>
        <v>4</v>
      </c>
      <c r="U2" s="46">
        <f t="shared" si="0"/>
        <v>2</v>
      </c>
      <c r="V2" t="str">
        <f>CONCATENATE(N2,M2,O2,Q2,P2)</f>
        <v xml:space="preserve">            {axis:"Availibility: Skilled Educator",value:4},</v>
      </c>
      <c r="W2" t="str">
        <f>CONCATENATE(N2,M2,O2,R2,P2)</f>
        <v xml:space="preserve">            {axis:"Availibility: Skilled Educator",value:4},</v>
      </c>
      <c r="X2" t="str">
        <f>CONCATENATE(N2,M2,O2,S2,P2)</f>
        <v xml:space="preserve">            {axis:"Availibility: Skilled Educator",value:2},</v>
      </c>
      <c r="Y2" t="str">
        <f>CONCATENATE(N2,M2,O2,T2,P2)</f>
        <v xml:space="preserve">            {axis:"Availibility: Skilled Educator",value:4},</v>
      </c>
      <c r="Z2" t="str">
        <f>CONCATENATE(N2,M2,O2,U2,P2)</f>
        <v xml:space="preserve">            {axis:"Availibility: Skilled Educator",value:2},</v>
      </c>
    </row>
    <row r="3" spans="1:26" ht="27.75" customHeight="1" x14ac:dyDescent="0.25">
      <c r="A3" s="49" t="s">
        <v>159</v>
      </c>
      <c r="B3" s="47" t="s">
        <v>189</v>
      </c>
      <c r="C3" s="47" t="s">
        <v>73</v>
      </c>
      <c r="D3" s="47" t="s">
        <v>41</v>
      </c>
      <c r="E3" s="47" t="s">
        <v>41</v>
      </c>
      <c r="F3" s="47" t="s">
        <v>38</v>
      </c>
      <c r="G3" s="47" t="s">
        <v>41</v>
      </c>
      <c r="H3" s="48">
        <f>VLOOKUP(C3,agreementscore!A$1:B$5,2,FALSE)</f>
        <v>5</v>
      </c>
      <c r="I3" s="48">
        <f>VLOOKUP(D3,agreementscore!A$1:B$5,2,FALSE)</f>
        <v>2</v>
      </c>
      <c r="J3" s="48">
        <f>VLOOKUP(E3,agreementscore!A$1:B$5,2,FALSE)</f>
        <v>2</v>
      </c>
      <c r="K3" s="48">
        <f>VLOOKUP(F3,agreementscore!A$1:B$5,2,FALSE)</f>
        <v>4</v>
      </c>
      <c r="L3" s="48">
        <f>VLOOKUP(G3,agreementscore!A$1:B$5,2,FALSE)</f>
        <v>2</v>
      </c>
      <c r="M3" t="s">
        <v>160</v>
      </c>
      <c r="N3" t="s">
        <v>165</v>
      </c>
      <c r="O3" t="s">
        <v>172</v>
      </c>
      <c r="P3" t="s">
        <v>166</v>
      </c>
      <c r="Q3" s="46">
        <f t="shared" ref="Q3:Q14" si="1">H3</f>
        <v>5</v>
      </c>
      <c r="R3" s="46">
        <f t="shared" si="0"/>
        <v>2</v>
      </c>
      <c r="S3" s="46">
        <f t="shared" si="0"/>
        <v>2</v>
      </c>
      <c r="T3" s="46">
        <f t="shared" si="0"/>
        <v>4</v>
      </c>
      <c r="U3" s="46">
        <f t="shared" si="0"/>
        <v>2</v>
      </c>
      <c r="V3" t="str">
        <f t="shared" ref="V3:V14" si="2">CONCATENATE(N3,M3,O3,Q3,P3)</f>
        <v xml:space="preserve">            {axis:"Availibility: Infrastructure",value:5},</v>
      </c>
      <c r="W3" t="str">
        <f t="shared" ref="W3:W14" si="3">CONCATENATE(N3,M3,O3,R3,P3)</f>
        <v xml:space="preserve">            {axis:"Availibility: Infrastructure",value:2},</v>
      </c>
      <c r="X3" t="str">
        <f t="shared" ref="X3:X14" si="4">CONCATENATE(N3,M3,O3,S3,P3)</f>
        <v xml:space="preserve">            {axis:"Availibility: Infrastructure",value:2},</v>
      </c>
      <c r="Y3" t="str">
        <f t="shared" ref="Y3:Y14" si="5">CONCATENATE(N3,M3,O3,T3,P3)</f>
        <v xml:space="preserve">            {axis:"Availibility: Infrastructure",value:4},</v>
      </c>
      <c r="Z3" t="str">
        <f t="shared" ref="Z3:Z14" si="6">CONCATENATE(N3,M3,O3,U3,P3)</f>
        <v xml:space="preserve">            {axis:"Availibility: Infrastructure",value:2},</v>
      </c>
    </row>
    <row r="4" spans="1:26" ht="27.75" customHeight="1" x14ac:dyDescent="0.25">
      <c r="A4" s="49" t="s">
        <v>145</v>
      </c>
      <c r="B4" s="47" t="s">
        <v>190</v>
      </c>
      <c r="C4" s="47" t="s">
        <v>41</v>
      </c>
      <c r="D4" s="47" t="s">
        <v>41</v>
      </c>
      <c r="E4" s="47" t="s">
        <v>41</v>
      </c>
      <c r="F4" s="47" t="s">
        <v>58</v>
      </c>
      <c r="G4" s="47" t="s">
        <v>41</v>
      </c>
      <c r="H4" s="48">
        <f>VLOOKUP(C4,agreementscore!A$1:B$5,2,FALSE)</f>
        <v>2</v>
      </c>
      <c r="I4" s="48">
        <f>VLOOKUP(D4,agreementscore!A$1:B$5,2,FALSE)</f>
        <v>2</v>
      </c>
      <c r="J4" s="48">
        <f>VLOOKUP(E4,agreementscore!A$1:B$5,2,FALSE)</f>
        <v>2</v>
      </c>
      <c r="K4" s="48">
        <f>VLOOKUP(F4,agreementscore!A$1:B$5,2,FALSE)</f>
        <v>3</v>
      </c>
      <c r="L4" s="48">
        <f>VLOOKUP(G4,agreementscore!A$1:B$5,2,FALSE)</f>
        <v>2</v>
      </c>
      <c r="M4" t="s">
        <v>174</v>
      </c>
      <c r="N4" t="s">
        <v>165</v>
      </c>
      <c r="O4" t="s">
        <v>172</v>
      </c>
      <c r="P4" t="s">
        <v>166</v>
      </c>
      <c r="Q4" s="46">
        <f t="shared" si="1"/>
        <v>2</v>
      </c>
      <c r="R4" s="46">
        <f t="shared" si="0"/>
        <v>2</v>
      </c>
      <c r="S4" s="46">
        <f t="shared" si="0"/>
        <v>2</v>
      </c>
      <c r="T4" s="46">
        <f t="shared" si="0"/>
        <v>3</v>
      </c>
      <c r="U4" s="46">
        <f t="shared" si="0"/>
        <v>2</v>
      </c>
      <c r="V4" t="str">
        <f t="shared" si="2"/>
        <v xml:space="preserve">            {axis:"Availibility: Ressources Allocation",value:2},</v>
      </c>
      <c r="W4" t="str">
        <f t="shared" si="3"/>
        <v xml:space="preserve">            {axis:"Availibility: Ressources Allocation",value:2},</v>
      </c>
      <c r="X4" t="str">
        <f t="shared" si="4"/>
        <v xml:space="preserve">            {axis:"Availibility: Ressources Allocation",value:2},</v>
      </c>
      <c r="Y4" t="str">
        <f t="shared" si="5"/>
        <v xml:space="preserve">            {axis:"Availibility: Ressources Allocation",value:3},</v>
      </c>
      <c r="Z4" t="str">
        <f t="shared" si="6"/>
        <v xml:space="preserve">            {axis:"Availibility: Ressources Allocation",value:2},</v>
      </c>
    </row>
    <row r="5" spans="1:26" ht="27.75" customHeight="1" x14ac:dyDescent="0.25">
      <c r="A5" s="49" t="s">
        <v>149</v>
      </c>
      <c r="B5" s="47" t="s">
        <v>191</v>
      </c>
      <c r="C5" s="47" t="s">
        <v>41</v>
      </c>
      <c r="D5" s="47" t="s">
        <v>41</v>
      </c>
      <c r="E5" s="47" t="s">
        <v>74</v>
      </c>
      <c r="F5" s="47" t="s">
        <v>41</v>
      </c>
      <c r="G5" s="47" t="s">
        <v>38</v>
      </c>
      <c r="H5" s="48">
        <f>VLOOKUP(C5,agreementscore!A$1:B$5,2,FALSE)</f>
        <v>2</v>
      </c>
      <c r="I5" s="48">
        <f>VLOOKUP(D5,agreementscore!A$1:B$5,2,FALSE)</f>
        <v>2</v>
      </c>
      <c r="J5" s="48">
        <f>VLOOKUP(E5,agreementscore!A$1:B$5,2,FALSE)</f>
        <v>1</v>
      </c>
      <c r="K5" s="48">
        <f>VLOOKUP(F5,agreementscore!A$1:B$5,2,FALSE)</f>
        <v>2</v>
      </c>
      <c r="L5" s="48">
        <f>VLOOKUP(G5,agreementscore!A$1:B$5,2,FALSE)</f>
        <v>4</v>
      </c>
      <c r="M5" t="s">
        <v>175</v>
      </c>
      <c r="N5" t="s">
        <v>165</v>
      </c>
      <c r="O5" t="s">
        <v>172</v>
      </c>
      <c r="P5" t="s">
        <v>166</v>
      </c>
      <c r="Q5" s="46">
        <f t="shared" si="1"/>
        <v>2</v>
      </c>
      <c r="R5" s="46">
        <f t="shared" si="0"/>
        <v>2</v>
      </c>
      <c r="S5" s="46">
        <f t="shared" si="0"/>
        <v>1</v>
      </c>
      <c r="T5" s="46">
        <f t="shared" si="0"/>
        <v>2</v>
      </c>
      <c r="U5" s="46">
        <f t="shared" si="0"/>
        <v>4</v>
      </c>
      <c r="V5" t="str">
        <f t="shared" si="2"/>
        <v xml:space="preserve">            {axis:"Accessibility : Legal Barrier",value:2},</v>
      </c>
      <c r="W5" t="str">
        <f t="shared" si="3"/>
        <v xml:space="preserve">            {axis:"Accessibility : Legal Barrier",value:2},</v>
      </c>
      <c r="X5" t="str">
        <f t="shared" si="4"/>
        <v xml:space="preserve">            {axis:"Accessibility : Legal Barrier",value:1},</v>
      </c>
      <c r="Y5" t="str">
        <f t="shared" si="5"/>
        <v xml:space="preserve">            {axis:"Accessibility : Legal Barrier",value:2},</v>
      </c>
      <c r="Z5" t="str">
        <f t="shared" si="6"/>
        <v xml:space="preserve">            {axis:"Accessibility : Legal Barrier",value:4},</v>
      </c>
    </row>
    <row r="6" spans="1:26" ht="27.75" customHeight="1" x14ac:dyDescent="0.25">
      <c r="A6" s="49" t="s">
        <v>150</v>
      </c>
      <c r="B6" s="47" t="s">
        <v>192</v>
      </c>
      <c r="C6" s="47" t="s">
        <v>41</v>
      </c>
      <c r="D6" s="47" t="s">
        <v>38</v>
      </c>
      <c r="E6" s="47" t="s">
        <v>41</v>
      </c>
      <c r="F6" s="47" t="s">
        <v>38</v>
      </c>
      <c r="G6" s="47" t="s">
        <v>38</v>
      </c>
      <c r="H6" s="48">
        <f>VLOOKUP(C6,agreementscore!A$1:B$5,2,FALSE)</f>
        <v>2</v>
      </c>
      <c r="I6" s="48">
        <f>VLOOKUP(D6,agreementscore!A$1:B$5,2,FALSE)</f>
        <v>4</v>
      </c>
      <c r="J6" s="48">
        <f>VLOOKUP(E6,agreementscore!A$1:B$5,2,FALSE)</f>
        <v>2</v>
      </c>
      <c r="K6" s="48">
        <f>VLOOKUP(F6,agreementscore!A$1:B$5,2,FALSE)</f>
        <v>4</v>
      </c>
      <c r="L6" s="48">
        <f>VLOOKUP(G6,agreementscore!A$1:B$5,2,FALSE)</f>
        <v>4</v>
      </c>
      <c r="M6" t="s">
        <v>161</v>
      </c>
      <c r="N6" t="s">
        <v>165</v>
      </c>
      <c r="O6" t="s">
        <v>172</v>
      </c>
      <c r="P6" t="s">
        <v>166</v>
      </c>
      <c r="Q6" s="46">
        <f t="shared" si="1"/>
        <v>2</v>
      </c>
      <c r="R6" s="46">
        <f t="shared" si="0"/>
        <v>4</v>
      </c>
      <c r="S6" s="46">
        <f t="shared" si="0"/>
        <v>2</v>
      </c>
      <c r="T6" s="46">
        <f t="shared" si="0"/>
        <v>4</v>
      </c>
      <c r="U6" s="46">
        <f t="shared" si="0"/>
        <v>4</v>
      </c>
      <c r="V6" t="str">
        <f t="shared" si="2"/>
        <v xml:space="preserve">            {axis:"Accessibility: Policy",value:2},</v>
      </c>
      <c r="W6" t="str">
        <f t="shared" si="3"/>
        <v xml:space="preserve">            {axis:"Accessibility: Policy",value:4},</v>
      </c>
      <c r="X6" t="str">
        <f t="shared" si="4"/>
        <v xml:space="preserve">            {axis:"Accessibility: Policy",value:2},</v>
      </c>
      <c r="Y6" t="str">
        <f t="shared" si="5"/>
        <v xml:space="preserve">            {axis:"Accessibility: Policy",value:4},</v>
      </c>
      <c r="Z6" t="str">
        <f t="shared" si="6"/>
        <v xml:space="preserve">            {axis:"Accessibility: Policy",value:4},</v>
      </c>
    </row>
    <row r="7" spans="1:26" ht="27.75" customHeight="1" x14ac:dyDescent="0.25">
      <c r="A7" s="49" t="s">
        <v>151</v>
      </c>
      <c r="B7" s="47" t="s">
        <v>193</v>
      </c>
      <c r="C7" s="47" t="s">
        <v>41</v>
      </c>
      <c r="D7" s="47" t="s">
        <v>58</v>
      </c>
      <c r="E7" s="47" t="s">
        <v>74</v>
      </c>
      <c r="F7" s="47" t="s">
        <v>74</v>
      </c>
      <c r="G7" s="47" t="s">
        <v>41</v>
      </c>
      <c r="H7" s="48">
        <f>VLOOKUP(C7,agreementscore!A$1:B$5,2,FALSE)</f>
        <v>2</v>
      </c>
      <c r="I7" s="48">
        <f>VLOOKUP(D7,agreementscore!A$1:B$5,2,FALSE)</f>
        <v>3</v>
      </c>
      <c r="J7" s="48">
        <f>VLOOKUP(E7,agreementscore!A$1:B$5,2,FALSE)</f>
        <v>1</v>
      </c>
      <c r="K7" s="48">
        <f>VLOOKUP(F7,agreementscore!A$1:B$5,2,FALSE)</f>
        <v>1</v>
      </c>
      <c r="L7" s="48">
        <f>VLOOKUP(G7,agreementscore!A$1:B$5,2,FALSE)</f>
        <v>2</v>
      </c>
      <c r="M7" t="s">
        <v>162</v>
      </c>
      <c r="N7" t="s">
        <v>165</v>
      </c>
      <c r="O7" t="s">
        <v>172</v>
      </c>
      <c r="P7" t="s">
        <v>166</v>
      </c>
      <c r="Q7" s="46">
        <f t="shared" si="1"/>
        <v>2</v>
      </c>
      <c r="R7" s="46">
        <f t="shared" si="0"/>
        <v>3</v>
      </c>
      <c r="S7" s="46">
        <f t="shared" si="0"/>
        <v>1</v>
      </c>
      <c r="T7" s="46">
        <f t="shared" si="0"/>
        <v>1</v>
      </c>
      <c r="U7" s="46">
        <f t="shared" si="0"/>
        <v>2</v>
      </c>
      <c r="V7" t="str">
        <f t="shared" si="2"/>
        <v xml:space="preserve">            {axis:"Accessibility : Emis",value:2},</v>
      </c>
      <c r="W7" t="str">
        <f t="shared" si="3"/>
        <v xml:space="preserve">            {axis:"Accessibility : Emis",value:3},</v>
      </c>
      <c r="X7" t="str">
        <f t="shared" si="4"/>
        <v xml:space="preserve">            {axis:"Accessibility : Emis",value:1},</v>
      </c>
      <c r="Y7" t="str">
        <f t="shared" si="5"/>
        <v xml:space="preserve">            {axis:"Accessibility : Emis",value:1},</v>
      </c>
      <c r="Z7" t="str">
        <f t="shared" si="6"/>
        <v xml:space="preserve">            {axis:"Accessibility : Emis",value:2},</v>
      </c>
    </row>
    <row r="8" spans="1:26" ht="27.75" customHeight="1" x14ac:dyDescent="0.25">
      <c r="A8" s="49" t="s">
        <v>152</v>
      </c>
      <c r="B8" s="47" t="s">
        <v>194</v>
      </c>
      <c r="C8" s="47" t="s">
        <v>73</v>
      </c>
      <c r="D8" s="47" t="s">
        <v>38</v>
      </c>
      <c r="E8" s="47" t="s">
        <v>58</v>
      </c>
      <c r="F8" s="47" t="s">
        <v>38</v>
      </c>
      <c r="G8" s="47" t="s">
        <v>38</v>
      </c>
      <c r="H8" s="48">
        <f>VLOOKUP(C8,agreementscore!A$1:B$5,2,FALSE)</f>
        <v>5</v>
      </c>
      <c r="I8" s="48">
        <f>VLOOKUP(D8,agreementscore!A$1:B$5,2,FALSE)</f>
        <v>4</v>
      </c>
      <c r="J8" s="48">
        <f>VLOOKUP(E8,agreementscore!A$1:B$5,2,FALSE)</f>
        <v>3</v>
      </c>
      <c r="K8" s="48">
        <f>VLOOKUP(F8,agreementscore!A$1:B$5,2,FALSE)</f>
        <v>4</v>
      </c>
      <c r="L8" s="48">
        <f>VLOOKUP(G8,agreementscore!A$1:B$5,2,FALSE)</f>
        <v>4</v>
      </c>
      <c r="M8" t="s">
        <v>163</v>
      </c>
      <c r="N8" t="s">
        <v>165</v>
      </c>
      <c r="O8" t="s">
        <v>172</v>
      </c>
      <c r="P8" t="s">
        <v>166</v>
      </c>
      <c r="Q8" s="46">
        <f t="shared" si="1"/>
        <v>5</v>
      </c>
      <c r="R8" s="46">
        <f t="shared" si="0"/>
        <v>4</v>
      </c>
      <c r="S8" s="46">
        <f t="shared" si="0"/>
        <v>3</v>
      </c>
      <c r="T8" s="46">
        <f t="shared" si="0"/>
        <v>4</v>
      </c>
      <c r="U8" s="46">
        <f t="shared" si="0"/>
        <v>4</v>
      </c>
      <c r="V8" t="str">
        <f t="shared" si="2"/>
        <v xml:space="preserve">            {axis:"Accessibility : Advocacy",value:5},</v>
      </c>
      <c r="W8" t="str">
        <f t="shared" si="3"/>
        <v xml:space="preserve">            {axis:"Accessibility : Advocacy",value:4},</v>
      </c>
      <c r="X8" t="str">
        <f t="shared" si="4"/>
        <v xml:space="preserve">            {axis:"Accessibility : Advocacy",value:3},</v>
      </c>
      <c r="Y8" t="str">
        <f t="shared" si="5"/>
        <v xml:space="preserve">            {axis:"Accessibility : Advocacy",value:4},</v>
      </c>
      <c r="Z8" t="str">
        <f t="shared" si="6"/>
        <v xml:space="preserve">            {axis:"Accessibility : Advocacy",value:4},</v>
      </c>
    </row>
    <row r="9" spans="1:26" ht="27.75" customHeight="1" x14ac:dyDescent="0.25">
      <c r="A9" s="49" t="s">
        <v>138</v>
      </c>
      <c r="B9" s="47" t="s">
        <v>195</v>
      </c>
      <c r="C9" s="47" t="s">
        <v>73</v>
      </c>
      <c r="D9" s="47" t="s">
        <v>58</v>
      </c>
      <c r="E9" s="47" t="s">
        <v>41</v>
      </c>
      <c r="F9" s="47" t="s">
        <v>41</v>
      </c>
      <c r="G9" s="47" t="s">
        <v>38</v>
      </c>
      <c r="H9" s="48">
        <f>VLOOKUP(C9,agreementscore!A$1:B$5,2,FALSE)</f>
        <v>5</v>
      </c>
      <c r="I9" s="48">
        <f>VLOOKUP(D9,agreementscore!A$1:B$5,2,FALSE)</f>
        <v>3</v>
      </c>
      <c r="J9" s="48">
        <f>VLOOKUP(E9,agreementscore!A$1:B$5,2,FALSE)</f>
        <v>2</v>
      </c>
      <c r="K9" s="48">
        <f>VLOOKUP(F9,agreementscore!A$1:B$5,2,FALSE)</f>
        <v>2</v>
      </c>
      <c r="L9" s="48">
        <f>VLOOKUP(G9,agreementscore!A$1:B$5,2,FALSE)</f>
        <v>4</v>
      </c>
      <c r="M9" t="s">
        <v>176</v>
      </c>
      <c r="N9" t="s">
        <v>165</v>
      </c>
      <c r="O9" t="s">
        <v>172</v>
      </c>
      <c r="P9" t="s">
        <v>166</v>
      </c>
      <c r="Q9" s="46">
        <f t="shared" si="1"/>
        <v>5</v>
      </c>
      <c r="R9" s="46">
        <f t="shared" si="0"/>
        <v>3</v>
      </c>
      <c r="S9" s="46">
        <f t="shared" si="0"/>
        <v>2</v>
      </c>
      <c r="T9" s="46">
        <f t="shared" si="0"/>
        <v>2</v>
      </c>
      <c r="U9" s="46">
        <f t="shared" si="0"/>
        <v>4</v>
      </c>
      <c r="V9" t="str">
        <f t="shared" si="2"/>
        <v xml:space="preserve">            {axis:"Affordability: Economic Obstacle",value:5},</v>
      </c>
      <c r="W9" t="str">
        <f t="shared" si="3"/>
        <v xml:space="preserve">            {axis:"Affordability: Economic Obstacle",value:3},</v>
      </c>
      <c r="X9" t="str">
        <f t="shared" si="4"/>
        <v xml:space="preserve">            {axis:"Affordability: Economic Obstacle",value:2},</v>
      </c>
      <c r="Y9" t="str">
        <f t="shared" si="5"/>
        <v xml:space="preserve">            {axis:"Affordability: Economic Obstacle",value:2},</v>
      </c>
      <c r="Z9" t="str">
        <f t="shared" si="6"/>
        <v xml:space="preserve">            {axis:"Affordability: Economic Obstacle",value:4},</v>
      </c>
    </row>
    <row r="10" spans="1:26" ht="27.75" customHeight="1" x14ac:dyDescent="0.25">
      <c r="A10" s="49" t="s">
        <v>139</v>
      </c>
      <c r="B10" s="47" t="s">
        <v>196</v>
      </c>
      <c r="C10" s="47" t="s">
        <v>73</v>
      </c>
      <c r="D10" s="47" t="s">
        <v>38</v>
      </c>
      <c r="E10" s="47" t="s">
        <v>58</v>
      </c>
      <c r="F10" s="47" t="s">
        <v>38</v>
      </c>
      <c r="G10" s="47" t="s">
        <v>41</v>
      </c>
      <c r="H10" s="48">
        <f>VLOOKUP(C10,agreementscore!A$1:B$5,2,FALSE)</f>
        <v>5</v>
      </c>
      <c r="I10" s="48">
        <f>VLOOKUP(D10,agreementscore!A$1:B$5,2,FALSE)</f>
        <v>4</v>
      </c>
      <c r="J10" s="48">
        <f>VLOOKUP(E10,agreementscore!A$1:B$5,2,FALSE)</f>
        <v>3</v>
      </c>
      <c r="K10" s="48">
        <f>VLOOKUP(F10,agreementscore!A$1:B$5,2,FALSE)</f>
        <v>4</v>
      </c>
      <c r="L10" s="48">
        <f>VLOOKUP(G10,agreementscore!A$1:B$5,2,FALSE)</f>
        <v>2</v>
      </c>
      <c r="M10" t="s">
        <v>177</v>
      </c>
      <c r="N10" t="s">
        <v>165</v>
      </c>
      <c r="O10" t="s">
        <v>172</v>
      </c>
      <c r="P10" t="s">
        <v>166</v>
      </c>
      <c r="Q10" s="46">
        <f t="shared" si="1"/>
        <v>5</v>
      </c>
      <c r="R10" s="46">
        <f t="shared" si="0"/>
        <v>4</v>
      </c>
      <c r="S10" s="46">
        <f t="shared" si="0"/>
        <v>3</v>
      </c>
      <c r="T10" s="46">
        <f t="shared" si="0"/>
        <v>4</v>
      </c>
      <c r="U10" s="46">
        <f t="shared" si="0"/>
        <v>2</v>
      </c>
      <c r="V10" t="str">
        <f t="shared" si="2"/>
        <v xml:space="preserve">            {axis:"Affordability: Financial Support",value:5},</v>
      </c>
      <c r="W10" t="str">
        <f t="shared" si="3"/>
        <v xml:space="preserve">            {axis:"Affordability: Financial Support",value:4},</v>
      </c>
      <c r="X10" t="str">
        <f t="shared" si="4"/>
        <v xml:space="preserve">            {axis:"Affordability: Financial Support",value:3},</v>
      </c>
      <c r="Y10" t="str">
        <f t="shared" si="5"/>
        <v xml:space="preserve">            {axis:"Affordability: Financial Support",value:4},</v>
      </c>
      <c r="Z10" t="str">
        <f t="shared" si="6"/>
        <v xml:space="preserve">            {axis:"Affordability: Financial Support",value:2},</v>
      </c>
    </row>
    <row r="11" spans="1:26" ht="27.75" customHeight="1" x14ac:dyDescent="0.25">
      <c r="A11" s="49" t="s">
        <v>142</v>
      </c>
      <c r="B11" s="47" t="s">
        <v>197</v>
      </c>
      <c r="C11" s="47" t="s">
        <v>58</v>
      </c>
      <c r="D11" s="47" t="s">
        <v>74</v>
      </c>
      <c r="E11" s="47" t="s">
        <v>58</v>
      </c>
      <c r="F11" s="47" t="s">
        <v>38</v>
      </c>
      <c r="G11" s="47" t="s">
        <v>41</v>
      </c>
      <c r="H11" s="48">
        <f>VLOOKUP(C11,agreementscore!A$1:B$5,2,FALSE)</f>
        <v>3</v>
      </c>
      <c r="I11" s="48">
        <f>VLOOKUP(D11,agreementscore!A$1:B$5,2,FALSE)</f>
        <v>1</v>
      </c>
      <c r="J11" s="48">
        <f>VLOOKUP(E11,agreementscore!A$1:B$5,2,FALSE)</f>
        <v>3</v>
      </c>
      <c r="K11" s="48">
        <f>VLOOKUP(F11,agreementscore!A$1:B$5,2,FALSE)</f>
        <v>4</v>
      </c>
      <c r="L11" s="48">
        <f>VLOOKUP(G11,agreementscore!A$1:B$5,2,FALSE)</f>
        <v>2</v>
      </c>
      <c r="M11" t="s">
        <v>178</v>
      </c>
      <c r="N11" t="s">
        <v>165</v>
      </c>
      <c r="O11" t="s">
        <v>172</v>
      </c>
      <c r="P11" t="s">
        <v>166</v>
      </c>
      <c r="Q11" s="46">
        <f t="shared" si="1"/>
        <v>3</v>
      </c>
      <c r="R11" s="46">
        <f t="shared" si="0"/>
        <v>1</v>
      </c>
      <c r="S11" s="46">
        <f t="shared" si="0"/>
        <v>3</v>
      </c>
      <c r="T11" s="46">
        <f t="shared" si="0"/>
        <v>4</v>
      </c>
      <c r="U11" s="46">
        <f t="shared" si="0"/>
        <v>2</v>
      </c>
      <c r="V11" t="str">
        <f t="shared" si="2"/>
        <v xml:space="preserve">            {axis:"Acceptability: Country Support",value:3},</v>
      </c>
      <c r="W11" t="str">
        <f t="shared" si="3"/>
        <v xml:space="preserve">            {axis:"Acceptability: Country Support",value:1},</v>
      </c>
      <c r="X11" t="str">
        <f t="shared" si="4"/>
        <v xml:space="preserve">            {axis:"Acceptability: Country Support",value:3},</v>
      </c>
      <c r="Y11" t="str">
        <f t="shared" si="5"/>
        <v xml:space="preserve">            {axis:"Acceptability: Country Support",value:4},</v>
      </c>
      <c r="Z11" t="str">
        <f t="shared" si="6"/>
        <v xml:space="preserve">            {axis:"Acceptability: Country Support",value:2},</v>
      </c>
    </row>
    <row r="12" spans="1:26" ht="27.75" customHeight="1" x14ac:dyDescent="0.25">
      <c r="A12" s="49" t="s">
        <v>140</v>
      </c>
      <c r="B12" s="47" t="s">
        <v>198</v>
      </c>
      <c r="C12" s="47" t="s">
        <v>73</v>
      </c>
      <c r="D12" s="47" t="s">
        <v>38</v>
      </c>
      <c r="E12" s="47" t="s">
        <v>41</v>
      </c>
      <c r="F12" s="47" t="s">
        <v>58</v>
      </c>
      <c r="G12" s="47" t="s">
        <v>41</v>
      </c>
      <c r="H12" s="48">
        <f>VLOOKUP(C12,agreementscore!A$1:B$5,2,FALSE)</f>
        <v>5</v>
      </c>
      <c r="I12" s="48">
        <f>VLOOKUP(D12,agreementscore!A$1:B$5,2,FALSE)</f>
        <v>4</v>
      </c>
      <c r="J12" s="48">
        <f>VLOOKUP(E12,agreementscore!A$1:B$5,2,FALSE)</f>
        <v>2</v>
      </c>
      <c r="K12" s="48">
        <f>VLOOKUP(F12,agreementscore!A$1:B$5,2,FALSE)</f>
        <v>3</v>
      </c>
      <c r="L12" s="48">
        <f>VLOOKUP(G12,agreementscore!A$1:B$5,2,FALSE)</f>
        <v>2</v>
      </c>
      <c r="M12" t="s">
        <v>164</v>
      </c>
      <c r="N12" t="s">
        <v>165</v>
      </c>
      <c r="O12" t="s">
        <v>172</v>
      </c>
      <c r="P12" t="s">
        <v>166</v>
      </c>
      <c r="Q12" s="46">
        <f t="shared" si="1"/>
        <v>5</v>
      </c>
      <c r="R12" s="46">
        <f t="shared" si="0"/>
        <v>4</v>
      </c>
      <c r="S12" s="46">
        <f t="shared" si="0"/>
        <v>2</v>
      </c>
      <c r="T12" s="46">
        <f t="shared" si="0"/>
        <v>3</v>
      </c>
      <c r="U12" s="46">
        <f t="shared" si="0"/>
        <v>2</v>
      </c>
      <c r="V12" t="str">
        <f t="shared" si="2"/>
        <v xml:space="preserve">            {axis:"Acceptability: Language",value:5},</v>
      </c>
      <c r="W12" t="str">
        <f t="shared" si="3"/>
        <v xml:space="preserve">            {axis:"Acceptability: Language",value:4},</v>
      </c>
      <c r="X12" t="str">
        <f t="shared" si="4"/>
        <v xml:space="preserve">            {axis:"Acceptability: Language",value:2},</v>
      </c>
      <c r="Y12" t="str">
        <f t="shared" si="5"/>
        <v xml:space="preserve">            {axis:"Acceptability: Language",value:3},</v>
      </c>
      <c r="Z12" t="str">
        <f t="shared" si="6"/>
        <v xml:space="preserve">            {axis:"Acceptability: Language",value:2},</v>
      </c>
    </row>
    <row r="13" spans="1:26" ht="27.75" customHeight="1" x14ac:dyDescent="0.25">
      <c r="A13" s="49" t="s">
        <v>158</v>
      </c>
      <c r="B13" s="47" t="s">
        <v>199</v>
      </c>
      <c r="C13" s="47" t="s">
        <v>38</v>
      </c>
      <c r="D13" s="47" t="s">
        <v>38</v>
      </c>
      <c r="E13" s="47" t="s">
        <v>58</v>
      </c>
      <c r="F13" s="47" t="s">
        <v>74</v>
      </c>
      <c r="G13" s="47" t="s">
        <v>58</v>
      </c>
      <c r="H13" s="48">
        <f>VLOOKUP(C13,agreementscore!A$1:B$5,2,FALSE)</f>
        <v>4</v>
      </c>
      <c r="I13" s="48">
        <f>VLOOKUP(D13,agreementscore!A$1:B$5,2,FALSE)</f>
        <v>4</v>
      </c>
      <c r="J13" s="48">
        <f>VLOOKUP(E13,agreementscore!A$1:B$5,2,FALSE)</f>
        <v>3</v>
      </c>
      <c r="K13" s="48">
        <f>VLOOKUP(F13,agreementscore!A$1:B$5,2,FALSE)</f>
        <v>1</v>
      </c>
      <c r="L13" s="48">
        <f>VLOOKUP(G13,agreementscore!A$1:B$5,2,FALSE)</f>
        <v>3</v>
      </c>
      <c r="M13" t="s">
        <v>179</v>
      </c>
      <c r="N13" t="s">
        <v>165</v>
      </c>
      <c r="O13" t="s">
        <v>172</v>
      </c>
      <c r="P13" t="s">
        <v>166</v>
      </c>
      <c r="Q13" s="46">
        <f t="shared" si="1"/>
        <v>4</v>
      </c>
      <c r="R13" s="46">
        <f t="shared" si="0"/>
        <v>4</v>
      </c>
      <c r="S13" s="46">
        <f t="shared" si="0"/>
        <v>3</v>
      </c>
      <c r="T13" s="46">
        <f t="shared" si="0"/>
        <v>1</v>
      </c>
      <c r="U13" s="46">
        <f t="shared" si="0"/>
        <v>3</v>
      </c>
      <c r="V13" t="str">
        <f t="shared" si="2"/>
        <v xml:space="preserve">            {axis:"Appropriateness: Safe Environment",value:4},</v>
      </c>
      <c r="W13" t="str">
        <f t="shared" si="3"/>
        <v xml:space="preserve">            {axis:"Appropriateness: Safe Environment",value:4},</v>
      </c>
      <c r="X13" t="str">
        <f t="shared" si="4"/>
        <v xml:space="preserve">            {axis:"Appropriateness: Safe Environment",value:3},</v>
      </c>
      <c r="Y13" t="str">
        <f t="shared" si="5"/>
        <v xml:space="preserve">            {axis:"Appropriateness: Safe Environment",value:1},</v>
      </c>
      <c r="Z13" t="str">
        <f t="shared" si="6"/>
        <v xml:space="preserve">            {axis:"Appropriateness: Safe Environment",value:3},</v>
      </c>
    </row>
    <row r="14" spans="1:26" ht="27.75" customHeight="1" x14ac:dyDescent="0.25">
      <c r="A14" s="49" t="s">
        <v>143</v>
      </c>
      <c r="B14" s="47" t="s">
        <v>200</v>
      </c>
      <c r="C14" s="47" t="s">
        <v>58</v>
      </c>
      <c r="D14" s="47" t="s">
        <v>41</v>
      </c>
      <c r="E14" s="47" t="s">
        <v>58</v>
      </c>
      <c r="F14" s="47" t="s">
        <v>38</v>
      </c>
      <c r="G14" s="47" t="s">
        <v>41</v>
      </c>
      <c r="H14" s="48">
        <f>VLOOKUP(C14,agreementscore!A$1:B$5,2,FALSE)</f>
        <v>3</v>
      </c>
      <c r="I14" s="48">
        <f>VLOOKUP(D14,agreementscore!A$1:B$5,2,FALSE)</f>
        <v>2</v>
      </c>
      <c r="J14" s="48">
        <f>VLOOKUP(E14,agreementscore!A$1:B$5,2,FALSE)</f>
        <v>3</v>
      </c>
      <c r="K14" s="48">
        <f>VLOOKUP(F14,agreementscore!A$1:B$5,2,FALSE)</f>
        <v>4</v>
      </c>
      <c r="L14" s="48">
        <f>VLOOKUP(G14,agreementscore!A$1:B$5,2,FALSE)</f>
        <v>2</v>
      </c>
      <c r="M14" t="s">
        <v>180</v>
      </c>
      <c r="N14" t="s">
        <v>165</v>
      </c>
      <c r="O14" t="s">
        <v>172</v>
      </c>
      <c r="P14" t="s">
        <v>171</v>
      </c>
      <c r="Q14" s="46">
        <f t="shared" si="1"/>
        <v>3</v>
      </c>
      <c r="R14" s="46">
        <f t="shared" si="0"/>
        <v>2</v>
      </c>
      <c r="S14" s="46">
        <f t="shared" si="0"/>
        <v>3</v>
      </c>
      <c r="T14" s="46">
        <f t="shared" si="0"/>
        <v>4</v>
      </c>
      <c r="U14" s="46">
        <f t="shared" si="0"/>
        <v>2</v>
      </c>
      <c r="V14" t="str">
        <f t="shared" si="2"/>
        <v xml:space="preserve">            {axis:"Appropriateness: Quality Standards",value:3}</v>
      </c>
      <c r="W14" t="str">
        <f t="shared" si="3"/>
        <v xml:space="preserve">            {axis:"Appropriateness: Quality Standards",value:2}</v>
      </c>
      <c r="X14" t="str">
        <f t="shared" si="4"/>
        <v xml:space="preserve">            {axis:"Appropriateness: Quality Standards",value:3}</v>
      </c>
      <c r="Y14" t="str">
        <f t="shared" si="5"/>
        <v xml:space="preserve">            {axis:"Appropriateness: Quality Standards",value:4}</v>
      </c>
      <c r="Z14" t="str">
        <f t="shared" si="6"/>
        <v xml:space="preserve">            {axis:"Appropriateness: Quality Standards",value:2}</v>
      </c>
    </row>
  </sheetData>
  <autoFilter ref="A1:Z1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Labels</vt:lpstr>
      <vt:lpstr>agreementscore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UNHCRuser</dc:creator>
  <cp:lastModifiedBy>Edouard Legoupil</cp:lastModifiedBy>
  <dcterms:created xsi:type="dcterms:W3CDTF">2016-01-06T07:24:00Z</dcterms:created>
  <dcterms:modified xsi:type="dcterms:W3CDTF">2016-04-25T13:55:08Z</dcterms:modified>
</cp:coreProperties>
</file>