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-project\proGres-analysis\data\"/>
    </mc:Choice>
  </mc:AlternateContent>
  <bookViews>
    <workbookView xWindow="0" yWindow="0" windowWidth="28800" windowHeight="12135"/>
  </bookViews>
  <sheets>
    <sheet name="Revised" sheetId="4" r:id="rId1"/>
    <sheet name="original" sheetId="3" r:id="rId2"/>
    <sheet name="ana1" sheetId="5" r:id="rId3"/>
    <sheet name="ana2" sheetId="7" r:id="rId4"/>
    <sheet name="ana3" sheetId="6" r:id="rId5"/>
  </sheets>
  <definedNames>
    <definedName name="_xlnm._FilterDatabase" localSheetId="0" hidden="1">Revised!$A$1:$O$114</definedName>
    <definedName name="_xlcn.WorksheetConnection_RevisedAQ1" hidden="1">Revised!$F:$O</definedName>
  </definedNames>
  <calcPr calcId="171027" calcOnSave="0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b013a27b-9f83-4fa1-8119-d0d67a4f045b" name="Range" connection="WorksheetConnection_Revised!$A:$Q"/>
        </x15:modelTables>
      </x15:dataModel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G107" i="3"/>
  <c r="G103" i="3"/>
  <c r="G94" i="3"/>
  <c r="G90" i="3"/>
  <c r="G82" i="3"/>
  <c r="G73" i="3"/>
  <c r="G31" i="3"/>
  <c r="G70" i="3"/>
  <c r="G34" i="3"/>
  <c r="G24" i="3"/>
  <c r="G16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2" i="3"/>
  <c r="G3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1" i="3"/>
  <c r="G72" i="3"/>
  <c r="G74" i="3"/>
  <c r="G75" i="3"/>
  <c r="G76" i="3"/>
  <c r="G77" i="3"/>
  <c r="G78" i="3"/>
  <c r="G79" i="3"/>
  <c r="G80" i="3"/>
  <c r="G81" i="3"/>
  <c r="G83" i="3"/>
  <c r="G84" i="3"/>
  <c r="G85" i="3"/>
  <c r="G86" i="3"/>
  <c r="G87" i="3"/>
  <c r="G88" i="3"/>
  <c r="G89" i="3"/>
  <c r="G91" i="3"/>
  <c r="G92" i="3"/>
  <c r="G93" i="3"/>
  <c r="G95" i="3"/>
  <c r="G96" i="3"/>
  <c r="G97" i="3"/>
  <c r="G98" i="3"/>
  <c r="G99" i="3"/>
  <c r="G100" i="3"/>
  <c r="G101" i="3"/>
  <c r="G102" i="3"/>
  <c r="G104" i="3"/>
  <c r="G105" i="3"/>
  <c r="G106" i="3"/>
  <c r="G3" i="3"/>
  <c r="G108" i="3"/>
  <c r="G109" i="3"/>
  <c r="G110" i="3"/>
  <c r="G111" i="3"/>
  <c r="G112" i="3"/>
  <c r="G113" i="3"/>
  <c r="G114" i="3"/>
  <c r="G115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vised!$A:$Q" type="102" refreshedVersion="5" minRefreshableVersion="5">
    <extLst>
      <ext xmlns:x15="http://schemas.microsoft.com/office/spreadsheetml/2010/11/main" uri="{DE250136-89BD-433C-8126-D09CA5730AF9}">
        <x15:connection id="Range-b013a27b-9f83-4fa1-8119-d0d67a4f045b" autoDelete="1">
          <x15:rangePr sourceName="_xlcn.WorksheetConnection_RevisedAQ1"/>
        </x15:connection>
      </ext>
    </extLst>
  </connection>
</connections>
</file>

<file path=xl/sharedStrings.xml><?xml version="1.0" encoding="utf-8"?>
<sst xmlns="http://schemas.openxmlformats.org/spreadsheetml/2006/main" count="2315" uniqueCount="610">
  <si>
    <t>VulnerabilityDetailsCode</t>
  </si>
  <si>
    <t>VulnerabilityDetailsText</t>
  </si>
  <si>
    <t>CR-AF</t>
  </si>
  <si>
    <t>Child associated with armed forces or groups</t>
  </si>
  <si>
    <t>CR-CC</t>
  </si>
  <si>
    <t>Child carer</t>
  </si>
  <si>
    <t>CR-CH</t>
  </si>
  <si>
    <t>CR-CL</t>
  </si>
  <si>
    <t>Child in conflict with the law</t>
  </si>
  <si>
    <t>CR-CP</t>
  </si>
  <si>
    <t>Child parent</t>
  </si>
  <si>
    <t>CR-CS</t>
  </si>
  <si>
    <t>Child spouse</t>
  </si>
  <si>
    <t>CR-LO</t>
  </si>
  <si>
    <t>Child engaged in other forms of child labour</t>
  </si>
  <si>
    <t>CR-LW</t>
  </si>
  <si>
    <t>Child engaged in worst forms of child labour</t>
  </si>
  <si>
    <t>CR-MS</t>
  </si>
  <si>
    <t>Minor spouse</t>
  </si>
  <si>
    <t>CR-NE</t>
  </si>
  <si>
    <t>Child at risk of not attending school</t>
  </si>
  <si>
    <t>CR-SE</t>
  </si>
  <si>
    <t>Child with special education needs</t>
  </si>
  <si>
    <t>CR-TP</t>
  </si>
  <si>
    <t>Teenage pregnancy</t>
  </si>
  <si>
    <t>DS-BD</t>
  </si>
  <si>
    <t>Visual impairment (including blindness)</t>
  </si>
  <si>
    <t>DS-DF</t>
  </si>
  <si>
    <t>Hearing Impairment (including deafness)</t>
  </si>
  <si>
    <t>DS-MM</t>
  </si>
  <si>
    <t>DS-MS</t>
  </si>
  <si>
    <t>DS-PM</t>
  </si>
  <si>
    <t>DS-PS</t>
  </si>
  <si>
    <t>DS-SD</t>
  </si>
  <si>
    <t>Speech impairment/disability</t>
  </si>
  <si>
    <t>ER-FR</t>
  </si>
  <si>
    <t>Older person unable to care for self</t>
  </si>
  <si>
    <t>ER-MC</t>
  </si>
  <si>
    <t>Older person with children</t>
  </si>
  <si>
    <t>ER-NF</t>
  </si>
  <si>
    <t>Unaccompanied older person</t>
  </si>
  <si>
    <t>ER-OC</t>
  </si>
  <si>
    <t>Older person without younger family members</t>
  </si>
  <si>
    <t>ER-SC</t>
  </si>
  <si>
    <t>Older person with separated children</t>
  </si>
  <si>
    <t>ER-UR</t>
  </si>
  <si>
    <t>Single older person w/out accompy family members</t>
  </si>
  <si>
    <t>FU-FR</t>
  </si>
  <si>
    <t>Family reunification required</t>
  </si>
  <si>
    <t>FU-TR</t>
  </si>
  <si>
    <t>Tracing required</t>
  </si>
  <si>
    <t>LP-AF</t>
  </si>
  <si>
    <t>Formerly associated with armed forces or groups</t>
  </si>
  <si>
    <t>LP-AN</t>
  </si>
  <si>
    <t>Violence, abuse or neglect</t>
  </si>
  <si>
    <t>LP-AP</t>
  </si>
  <si>
    <t>Alleged perpetrator</t>
  </si>
  <si>
    <t>LP-BN</t>
  </si>
  <si>
    <t>Unmet basic needs</t>
  </si>
  <si>
    <t>LP-CR</t>
  </si>
  <si>
    <t>Criminal record</t>
  </si>
  <si>
    <t>LP-DA</t>
  </si>
  <si>
    <t>Detained/held in country of asylum</t>
  </si>
  <si>
    <t>LP-DN</t>
  </si>
  <si>
    <t>Currently detained/held in country of asylum</t>
  </si>
  <si>
    <t>LP-DO</t>
  </si>
  <si>
    <t>Detained/held in country of origin</t>
  </si>
  <si>
    <t>LP-DP</t>
  </si>
  <si>
    <t>Formerly detained/held in country of asylum</t>
  </si>
  <si>
    <t>LP-DT</t>
  </si>
  <si>
    <t>Detained/held elsewhere</t>
  </si>
  <si>
    <t>LP-ES</t>
  </si>
  <si>
    <t>Individual excluded or marginalised from society</t>
  </si>
  <si>
    <t>LP-FR</t>
  </si>
  <si>
    <t>Family reunion required</t>
  </si>
  <si>
    <t>LP-IH</t>
  </si>
  <si>
    <t>In hiding</t>
  </si>
  <si>
    <t>LP-LS</t>
  </si>
  <si>
    <t>Lack of durable solutions prospects</t>
  </si>
  <si>
    <t>LP-MD</t>
  </si>
  <si>
    <t>Multiple displacements</t>
  </si>
  <si>
    <t>LP-MM</t>
  </si>
  <si>
    <t>Mixed marriage</t>
  </si>
  <si>
    <t>LP-MS</t>
  </si>
  <si>
    <t>Marginalized from society or community</t>
  </si>
  <si>
    <t>LP-NA</t>
  </si>
  <si>
    <t>No access to services</t>
  </si>
  <si>
    <t>LP-ND</t>
  </si>
  <si>
    <t>No legal documentation</t>
  </si>
  <si>
    <t>LP-PV</t>
  </si>
  <si>
    <t>LP-RD</t>
  </si>
  <si>
    <t>At risk of removal</t>
  </si>
  <si>
    <t>LP-RP</t>
  </si>
  <si>
    <t>At risk due to profile</t>
  </si>
  <si>
    <t>LP-RR</t>
  </si>
  <si>
    <t>At risk of refoulement</t>
  </si>
  <si>
    <t>LP-ST</t>
  </si>
  <si>
    <t>Security threat to UNHCR/partner staff or others</t>
  </si>
  <si>
    <t>LP-TA</t>
  </si>
  <si>
    <t>Survivor of torture/violence in asylum</t>
  </si>
  <si>
    <t>LP-TC</t>
  </si>
  <si>
    <t>LP-TD</t>
  </si>
  <si>
    <t>At risk of deportation</t>
  </si>
  <si>
    <t>LP-TO</t>
  </si>
  <si>
    <t>Survivor of torture/violence in home country</t>
  </si>
  <si>
    <t>LP-TR</t>
  </si>
  <si>
    <t>LP-UP</t>
  </si>
  <si>
    <t>Urgent need of physical protection</t>
  </si>
  <si>
    <t>LP-VA</t>
  </si>
  <si>
    <t>Victim of domestic violence/SGBV in asylum</t>
  </si>
  <si>
    <t>LP-VF</t>
  </si>
  <si>
    <t>Victim of domestic violence/SGBV during flight</t>
  </si>
  <si>
    <t>LP-VO</t>
  </si>
  <si>
    <t>Victim of domestic violence/SGBV in home country</t>
  </si>
  <si>
    <t>LP-VP</t>
  </si>
  <si>
    <t>Alleged perpetrator of violence</t>
  </si>
  <si>
    <t>LP-WP</t>
  </si>
  <si>
    <t>Absence of witness protection</t>
  </si>
  <si>
    <t>PG-HR</t>
  </si>
  <si>
    <t>High risk pregnancy</t>
  </si>
  <si>
    <t>PG-LC</t>
  </si>
  <si>
    <t>Lactating</t>
  </si>
  <si>
    <t>SC-CH</t>
  </si>
  <si>
    <t>Child headed household</t>
  </si>
  <si>
    <t>SC-FC</t>
  </si>
  <si>
    <t>Child in foster care</t>
  </si>
  <si>
    <t>SC-IC</t>
  </si>
  <si>
    <t>Child in institutional care</t>
  </si>
  <si>
    <t>SC-NC</t>
  </si>
  <si>
    <t>Neglected child with extended family</t>
  </si>
  <si>
    <t>SC-SC</t>
  </si>
  <si>
    <t>Separated child</t>
  </si>
  <si>
    <t>SC-UC</t>
  </si>
  <si>
    <t>Unaccompanied child</t>
  </si>
  <si>
    <t>SC-UF</t>
  </si>
  <si>
    <t>SC-UM</t>
  </si>
  <si>
    <t>Unaccompanied minor</t>
  </si>
  <si>
    <t>SM-AD</t>
  </si>
  <si>
    <t>Addiction</t>
  </si>
  <si>
    <t>SM-CC</t>
  </si>
  <si>
    <t>Critical medical</t>
  </si>
  <si>
    <t>SM-CI</t>
  </si>
  <si>
    <t>Chronic illness</t>
  </si>
  <si>
    <t>SM-DP</t>
  </si>
  <si>
    <t>Difficult pregnancy</t>
  </si>
  <si>
    <t>SM-MI</t>
  </si>
  <si>
    <t>Mental illness</t>
  </si>
  <si>
    <t>SM-MN</t>
  </si>
  <si>
    <t>Malnutrition</t>
  </si>
  <si>
    <t>SM-OT</t>
  </si>
  <si>
    <t>Other medical condition</t>
  </si>
  <si>
    <t>SP-CG</t>
  </si>
  <si>
    <t>SP-GP</t>
  </si>
  <si>
    <t>SP-PT</t>
  </si>
  <si>
    <t>SV-FM</t>
  </si>
  <si>
    <t>Threat of forced marriage</t>
  </si>
  <si>
    <t>SV-GM</t>
  </si>
  <si>
    <t>Female genital mutilation</t>
  </si>
  <si>
    <t>SV-HK</t>
  </si>
  <si>
    <t>Threat of honour killing/violence</t>
  </si>
  <si>
    <t>SV-HP</t>
  </si>
  <si>
    <t>Harmful traditional practices</t>
  </si>
  <si>
    <t>SV-SS</t>
  </si>
  <si>
    <t>Survival sex</t>
  </si>
  <si>
    <t>SV-VA</t>
  </si>
  <si>
    <t>Exposure to SGBV</t>
  </si>
  <si>
    <t>SV-VF</t>
  </si>
  <si>
    <t>Exposure to SGBV during flight</t>
  </si>
  <si>
    <t>SV-VO</t>
  </si>
  <si>
    <t>Exposure to SGBV in country of origin</t>
  </si>
  <si>
    <t>TR-HO</t>
  </si>
  <si>
    <t>Forced to egregious acts</t>
  </si>
  <si>
    <t>TR-PI</t>
  </si>
  <si>
    <t>Psych. and/or physical impairment due to torture</t>
  </si>
  <si>
    <t>TR-WV</t>
  </si>
  <si>
    <t>Witness of violence to other</t>
  </si>
  <si>
    <t>WR-GM</t>
  </si>
  <si>
    <t>Threat of female genital mutilation</t>
  </si>
  <si>
    <t>WR-HR</t>
  </si>
  <si>
    <t>Single female household representative</t>
  </si>
  <si>
    <t>WR-LC</t>
  </si>
  <si>
    <t>WR-PY</t>
  </si>
  <si>
    <t>In polygamous marriage or relationship</t>
  </si>
  <si>
    <t>WR-SF</t>
  </si>
  <si>
    <t>Single woman</t>
  </si>
  <si>
    <t>WR-UW</t>
  </si>
  <si>
    <t>Woman unaccompanied by adult male family member</t>
  </si>
  <si>
    <t>WR-WF</t>
  </si>
  <si>
    <t>Woman associated with fighting forces (WAFF)</t>
  </si>
  <si>
    <t>WR-WR</t>
  </si>
  <si>
    <t>Woman at risk</t>
  </si>
  <si>
    <t>VulnerabilityCode</t>
  </si>
  <si>
    <t>VulnerabilityText</t>
  </si>
  <si>
    <t>CR</t>
  </si>
  <si>
    <t>Child at risk</t>
  </si>
  <si>
    <t>DS</t>
  </si>
  <si>
    <t>Disability</t>
  </si>
  <si>
    <t>ER</t>
  </si>
  <si>
    <t>Older person at risk</t>
  </si>
  <si>
    <t>FU</t>
  </si>
  <si>
    <t>Family unity</t>
  </si>
  <si>
    <t>LP</t>
  </si>
  <si>
    <t>Specific legal and physical protection needs</t>
  </si>
  <si>
    <t>PG</t>
  </si>
  <si>
    <t>Pregnant or lactating</t>
  </si>
  <si>
    <t>SC</t>
  </si>
  <si>
    <t>Unaccompanied or separated child</t>
  </si>
  <si>
    <t>SM</t>
  </si>
  <si>
    <t>Serious medical condition</t>
  </si>
  <si>
    <t>SP</t>
  </si>
  <si>
    <t>Single parent</t>
  </si>
  <si>
    <t>SV</t>
  </si>
  <si>
    <t>SGBV</t>
  </si>
  <si>
    <t>TR</t>
  </si>
  <si>
    <t>Torture</t>
  </si>
  <si>
    <t>WR</t>
  </si>
  <si>
    <t>Not.filled</t>
  </si>
  <si>
    <t>allcode</t>
  </si>
  <si>
    <t>parent</t>
  </si>
  <si>
    <t>label</t>
  </si>
  <si>
    <t>.</t>
  </si>
  <si>
    <t>CR.AF</t>
  </si>
  <si>
    <t>CR.CC</t>
  </si>
  <si>
    <t>CR.CH</t>
  </si>
  <si>
    <t>Child.headed household</t>
  </si>
  <si>
    <t>CR.CL</t>
  </si>
  <si>
    <t>CR.CP</t>
  </si>
  <si>
    <t>CR.CS</t>
  </si>
  <si>
    <t>CR.LO</t>
  </si>
  <si>
    <t>CR.LW</t>
  </si>
  <si>
    <t>CR.MS</t>
  </si>
  <si>
    <t>CR.NE</t>
  </si>
  <si>
    <t>CR.SE</t>
  </si>
  <si>
    <t>CR.TP</t>
  </si>
  <si>
    <t>DS.BD</t>
  </si>
  <si>
    <t>DS.DF</t>
  </si>
  <si>
    <t>DS.MM</t>
  </si>
  <si>
    <t>Mental disability . moderate</t>
  </si>
  <si>
    <t>DS.MS</t>
  </si>
  <si>
    <t>Mental disability . severe</t>
  </si>
  <si>
    <t>DS.PM</t>
  </si>
  <si>
    <t>Physical disability . moderate</t>
  </si>
  <si>
    <t>DS.PS</t>
  </si>
  <si>
    <t>Physical disability . severe</t>
  </si>
  <si>
    <t>DS.SD</t>
  </si>
  <si>
    <t>ER.FR</t>
  </si>
  <si>
    <t>ER.MC</t>
  </si>
  <si>
    <t>ER.NF</t>
  </si>
  <si>
    <t>ER.OC</t>
  </si>
  <si>
    <t>ER.SC</t>
  </si>
  <si>
    <t>ER.UR</t>
  </si>
  <si>
    <t>FU.FR</t>
  </si>
  <si>
    <t>FU.TR</t>
  </si>
  <si>
    <t>LP.AF</t>
  </si>
  <si>
    <t>LP.AN</t>
  </si>
  <si>
    <t>LP.AP</t>
  </si>
  <si>
    <t>LP.BN</t>
  </si>
  <si>
    <t>LP.CR</t>
  </si>
  <si>
    <t>LP.DA</t>
  </si>
  <si>
    <t>LP.DN</t>
  </si>
  <si>
    <t>LP.DO</t>
  </si>
  <si>
    <t>LP.DP</t>
  </si>
  <si>
    <t>LP.DT</t>
  </si>
  <si>
    <t>LP.ES</t>
  </si>
  <si>
    <t>LP.FR</t>
  </si>
  <si>
    <t>LP.IH</t>
  </si>
  <si>
    <t>LP.LS</t>
  </si>
  <si>
    <t>LP.MD</t>
  </si>
  <si>
    <t>LP.MM</t>
  </si>
  <si>
    <t>LP.MS</t>
  </si>
  <si>
    <t>LP.NA</t>
  </si>
  <si>
    <t>LP.ND</t>
  </si>
  <si>
    <t>LP.PV</t>
  </si>
  <si>
    <t>Durable solutions.related vulnerability</t>
  </si>
  <si>
    <t>LP.RD</t>
  </si>
  <si>
    <t>LP.RP</t>
  </si>
  <si>
    <t>LP.RR</t>
  </si>
  <si>
    <t>LP.ST</t>
  </si>
  <si>
    <t>LP.TA</t>
  </si>
  <si>
    <t>LP.TC</t>
  </si>
  <si>
    <t>LP.TD</t>
  </si>
  <si>
    <t>LP.TO</t>
  </si>
  <si>
    <t>LP.TR</t>
  </si>
  <si>
    <t>LP.UP</t>
  </si>
  <si>
    <t>LP.VA</t>
  </si>
  <si>
    <t>LP.VF</t>
  </si>
  <si>
    <t>LP.VO</t>
  </si>
  <si>
    <t>LP.VP</t>
  </si>
  <si>
    <t>LP.WP</t>
  </si>
  <si>
    <t>PG.HR</t>
  </si>
  <si>
    <t>PG.LC</t>
  </si>
  <si>
    <t>SC.CH</t>
  </si>
  <si>
    <t>SC.FC</t>
  </si>
  <si>
    <t>SC.IC</t>
  </si>
  <si>
    <t>SC.NC</t>
  </si>
  <si>
    <t>SC.SC</t>
  </si>
  <si>
    <t>SC.UC</t>
  </si>
  <si>
    <t>SC.UF</t>
  </si>
  <si>
    <t>SC.UM</t>
  </si>
  <si>
    <t>SM.AD</t>
  </si>
  <si>
    <t>SM.CC</t>
  </si>
  <si>
    <t>SM.CI</t>
  </si>
  <si>
    <t>SM.DP</t>
  </si>
  <si>
    <t>SM.MI</t>
  </si>
  <si>
    <t>SM.MN</t>
  </si>
  <si>
    <t>SM.OT</t>
  </si>
  <si>
    <t>SP.CG</t>
  </si>
  <si>
    <t>Single HR . caregiver</t>
  </si>
  <si>
    <t>SP.GP</t>
  </si>
  <si>
    <t>Single HR . grandparent</t>
  </si>
  <si>
    <t>SP.PT</t>
  </si>
  <si>
    <t>Single HR . parent</t>
  </si>
  <si>
    <t>SV.FM</t>
  </si>
  <si>
    <t>SV.GM</t>
  </si>
  <si>
    <t>SV.HK</t>
  </si>
  <si>
    <t>SV.HP</t>
  </si>
  <si>
    <t>SV.SS</t>
  </si>
  <si>
    <t>SV.VA</t>
  </si>
  <si>
    <t>SV.VF</t>
  </si>
  <si>
    <t>SV.VO</t>
  </si>
  <si>
    <t>TR.HO</t>
  </si>
  <si>
    <t>TR.PI</t>
  </si>
  <si>
    <t>TR.WV</t>
  </si>
  <si>
    <t>WR.GM</t>
  </si>
  <si>
    <t>WR.HR</t>
  </si>
  <si>
    <t>WR.LC</t>
  </si>
  <si>
    <t>WR.PY</t>
  </si>
  <si>
    <t>WR.SF</t>
  </si>
  <si>
    <t>WR.UW</t>
  </si>
  <si>
    <t>WR.WF</t>
  </si>
  <si>
    <t>WR.WR</t>
  </si>
  <si>
    <t>piv</t>
  </si>
  <si>
    <t>relalble</t>
  </si>
  <si>
    <t>Not_filled</t>
  </si>
  <si>
    <t>Child_at_risk</t>
  </si>
  <si>
    <t>Child_associated_with_armed_forces_or_groups</t>
  </si>
  <si>
    <t>Child_carer</t>
  </si>
  <si>
    <t>Child_headed_household</t>
  </si>
  <si>
    <t>Child_in_conflict_with_the_law</t>
  </si>
  <si>
    <t>Child_parent</t>
  </si>
  <si>
    <t>Child_spouse</t>
  </si>
  <si>
    <t>Child_engaged_in_other_forms_of_child_labour</t>
  </si>
  <si>
    <t>Child_engaged_in_worst_forms_of_child_labour</t>
  </si>
  <si>
    <t>Minor_spouse</t>
  </si>
  <si>
    <t>Child_at_risk_of_not_attending_school</t>
  </si>
  <si>
    <t>Child_with_special_education_needs</t>
  </si>
  <si>
    <t>Teenage_pregnancy</t>
  </si>
  <si>
    <t>Visual_impairment_including_blindness_</t>
  </si>
  <si>
    <t>Hearing_Impairment_including_deafness_</t>
  </si>
  <si>
    <t>Mental_disability_moderate</t>
  </si>
  <si>
    <t>Mental_disability_severe</t>
  </si>
  <si>
    <t>Physical_disability_moderate</t>
  </si>
  <si>
    <t>Physical_disability_severe</t>
  </si>
  <si>
    <t>Speech_impairment_disability</t>
  </si>
  <si>
    <t>Older_person_at_risk</t>
  </si>
  <si>
    <t>Older_person_unable_to_care_for_self</t>
  </si>
  <si>
    <t>Older_person_with_children</t>
  </si>
  <si>
    <t>Unaccompanied_older_person</t>
  </si>
  <si>
    <t>Older_person_without_younger_family_members</t>
  </si>
  <si>
    <t>Older_person_with_separated_children</t>
  </si>
  <si>
    <t>Single_older_person_w_out_accompy_family_members</t>
  </si>
  <si>
    <t>Family_unity</t>
  </si>
  <si>
    <t>Family_reunification_required</t>
  </si>
  <si>
    <t>Tracing_required</t>
  </si>
  <si>
    <t>Specific_legal_and_physical_protection_needs</t>
  </si>
  <si>
    <t>Formerly_associated_with_armed_forces_or_groups</t>
  </si>
  <si>
    <t>Alleged_perpetrator</t>
  </si>
  <si>
    <t>Unmet_basic_needs</t>
  </si>
  <si>
    <t>Criminal_record</t>
  </si>
  <si>
    <t>Detained_held_in_country_of_asylum</t>
  </si>
  <si>
    <t>Currently_detained_held_in_country_of_asylum</t>
  </si>
  <si>
    <t>Detained_held_in_country_of_origin</t>
  </si>
  <si>
    <t>Formerly_detained_held_in_country_of_asylum</t>
  </si>
  <si>
    <t>Detained_held_elsewhere</t>
  </si>
  <si>
    <t>Individual_excluded_or_marginalised_from_society</t>
  </si>
  <si>
    <t>Family_reunion_required</t>
  </si>
  <si>
    <t>In_hiding</t>
  </si>
  <si>
    <t>Lack_of_durable_solutions_prospects</t>
  </si>
  <si>
    <t>Multiple_displacements</t>
  </si>
  <si>
    <t>Mixed_marriage</t>
  </si>
  <si>
    <t>Marginalized_from_society_or_community</t>
  </si>
  <si>
    <t>No_access_to_services</t>
  </si>
  <si>
    <t>No_legal_documentation</t>
  </si>
  <si>
    <t>Durable_solutions_related_vulnerability</t>
  </si>
  <si>
    <t>At_risk_of_removal</t>
  </si>
  <si>
    <t>At_risk_due_to_profile</t>
  </si>
  <si>
    <t>At_risk_of_refoulement</t>
  </si>
  <si>
    <t>Security_threat_to_UNHCR_partner_staff_or_others</t>
  </si>
  <si>
    <t>Survivor_of_torture_violence_in_asylum</t>
  </si>
  <si>
    <t>At_risk_of_deportation</t>
  </si>
  <si>
    <t>Survivor_of_torture_violence_in_home_country</t>
  </si>
  <si>
    <t>Urgent_need_of_physical_protection</t>
  </si>
  <si>
    <t>Victim_of_domestic_violence_SGBV_in_asylum</t>
  </si>
  <si>
    <t>Victim_of_domestic_violence_SGBV_during_flight</t>
  </si>
  <si>
    <t>Victim_of_domestic_violence_SGBV_in_home_country</t>
  </si>
  <si>
    <t>Alleged_perpetrator_of_violence</t>
  </si>
  <si>
    <t>Absence_of_witness_protection</t>
  </si>
  <si>
    <t>Pregnant_or_lactating</t>
  </si>
  <si>
    <t>High_risk_pregnancy</t>
  </si>
  <si>
    <t>Unaccompanied_or_separated_child</t>
  </si>
  <si>
    <t>Child_in_foster_care</t>
  </si>
  <si>
    <t>Child_in_institutional_care</t>
  </si>
  <si>
    <t>Neglected_child_with_extended_family</t>
  </si>
  <si>
    <t>Separated_child</t>
  </si>
  <si>
    <t>Unaccompanied_child</t>
  </si>
  <si>
    <t>Unaccompanied_minor</t>
  </si>
  <si>
    <t>Serious_medical_condition</t>
  </si>
  <si>
    <t>Critical_medical</t>
  </si>
  <si>
    <t>Chronic_illness</t>
  </si>
  <si>
    <t>Difficult_pregnancy</t>
  </si>
  <si>
    <t>Mental_illness</t>
  </si>
  <si>
    <t>Other_medical_condition</t>
  </si>
  <si>
    <t>Single_parent</t>
  </si>
  <si>
    <t>Single_HR_caregiver</t>
  </si>
  <si>
    <t>Single_HR_grandparent</t>
  </si>
  <si>
    <t>Single_HR_parent</t>
  </si>
  <si>
    <t>Threat_of_forced_marriage</t>
  </si>
  <si>
    <t>Female_genital_mutilation</t>
  </si>
  <si>
    <t>Threat_of_honour_killing_violence</t>
  </si>
  <si>
    <t>Harmful_traditional_practices</t>
  </si>
  <si>
    <t>Survival_sex</t>
  </si>
  <si>
    <t>Exposure_to_SGBV</t>
  </si>
  <si>
    <t>Exposure_to_SGBV_during_flight</t>
  </si>
  <si>
    <t>Exposure_to_SGBV_in_country_of_origin</t>
  </si>
  <si>
    <t>Forced_to_egregious_acts</t>
  </si>
  <si>
    <t>Psych_and_or_physical_impairment_due_to_torture</t>
  </si>
  <si>
    <t>Witness_of_violence_to_other</t>
  </si>
  <si>
    <t>Woman_at_risk</t>
  </si>
  <si>
    <t>Threat_of_female_genital_mutilation</t>
  </si>
  <si>
    <t>Single_female_household_representative</t>
  </si>
  <si>
    <t>In_polygamous_marriage_or_relationship</t>
  </si>
  <si>
    <t>Single_woman</t>
  </si>
  <si>
    <t>Woman_unaccompanied_by_adult_male_family_member</t>
  </si>
  <si>
    <t>Woman_associated_with_fighting_forces</t>
  </si>
  <si>
    <t>Violence_abuse_or_neglect</t>
  </si>
  <si>
    <t>Child_at_risk_associated_with_armed_forces_or_groups</t>
  </si>
  <si>
    <t>Child_at_risk_carer</t>
  </si>
  <si>
    <t>Child_at_risk_headed_household</t>
  </si>
  <si>
    <t>Child_at_risk_in_conflict_with_the_law</t>
  </si>
  <si>
    <t>Child_at_risk_parent</t>
  </si>
  <si>
    <t>Child_at_risk_spouse</t>
  </si>
  <si>
    <t>Child_at_risk_engaged_in_other_forms_of_child_labour</t>
  </si>
  <si>
    <t>Child_at_risk_engaged_in_worst_forms_of_child_labour</t>
  </si>
  <si>
    <t>Child_at_riskMinor_spouse</t>
  </si>
  <si>
    <t>Child_at_risk_with_special_education_needs</t>
  </si>
  <si>
    <t>Child_at_risk_Teenage_pregnancy</t>
  </si>
  <si>
    <t>Disability_Visual_impairment_including_blindness_</t>
  </si>
  <si>
    <t>Disability_Hearing_Impairment_including_deafness_</t>
  </si>
  <si>
    <t>Disability_Mental_disability_moderate</t>
  </si>
  <si>
    <t>Disability_Mental_disability_severe</t>
  </si>
  <si>
    <t>Disability_Physical_disability_moderate</t>
  </si>
  <si>
    <t>Disability_Physical_disability_severe</t>
  </si>
  <si>
    <t>Disability_Speech_impairment_disability</t>
  </si>
  <si>
    <t>Older_person_at_risk_unable_to_care_for_self</t>
  </si>
  <si>
    <t>Older_person_at_risk_with_children</t>
  </si>
  <si>
    <t>Older_person_at_risk_Unaccompanied_older_person</t>
  </si>
  <si>
    <t>Older_person_at_risk_without_younger_family_members</t>
  </si>
  <si>
    <t>Older_person_at_risk_with_separated_children</t>
  </si>
  <si>
    <t>Older_person_at_risk_Single_without_accompy_family_members</t>
  </si>
  <si>
    <t>Family_unity_reunification_required</t>
  </si>
  <si>
    <t>Family_unity_Tracing_required</t>
  </si>
  <si>
    <t>Specific_legal_and_physical_protection_needs_Formerly_associated_with_armed_forces_or_groups</t>
  </si>
  <si>
    <t>Specific_legal_and_physical_protection_needs_Violence_abuse_or_neglect</t>
  </si>
  <si>
    <t>Specific_legal_and_physical_protection_needs_Alleged_perpetrator</t>
  </si>
  <si>
    <t>Specific_legal_and_physical_protection_needs_Unmet_basic_needs</t>
  </si>
  <si>
    <t>Specific_legal_and_physical_protection_needs_Criminal_record</t>
  </si>
  <si>
    <t>Specific_legal_and_physical_protection_needs_Detained_held_in_country_of_asylum</t>
  </si>
  <si>
    <t>Specific_legal_and_physical_protection_needs_Currently_detained_held_in_country_of_asylum</t>
  </si>
  <si>
    <t>Specific_legal_and_physical_protection_needs_Detained_held_in_country_of_origin</t>
  </si>
  <si>
    <t>Specific_legal_and_physical_protection_needs_Formerly_detained_held_in_country_of_asylum</t>
  </si>
  <si>
    <t>Specific_legal_and_physical_protection_needs_Detained_held_elsewhere</t>
  </si>
  <si>
    <t>Specific_legal_and_physical_protection_needs_Individual_excluded_or_marginalised_from_society</t>
  </si>
  <si>
    <t>Specific_legal_and_physical_protection_needs_Family_reunion_required</t>
  </si>
  <si>
    <t>Specific_legal_and_physical_protection_needs_In_hiding</t>
  </si>
  <si>
    <t>Specific_legal_and_physical_protection_needs_Lack_of_durable_solutions_prospects</t>
  </si>
  <si>
    <t>Specific_legal_and_physical_protection_needs_Multiple_displacements</t>
  </si>
  <si>
    <t>Specific_legal_and_physical_protection_needs_Mixed_marriage</t>
  </si>
  <si>
    <t>Specific_legal_and_physical_protection_needs_Marginalized_from_society_or_community</t>
  </si>
  <si>
    <t>Specific_legal_and_physical_protection_needs_No_access_to_services</t>
  </si>
  <si>
    <t>Specific_legal_and_physical_protection_needs_No_legal_documentation</t>
  </si>
  <si>
    <t>Specific_legal_and_physical_protection_needs_Durable_solutions_related_vulnerability</t>
  </si>
  <si>
    <t>Specific_legal_and_physical_protection_needs_At_risk_of_removal</t>
  </si>
  <si>
    <t>Specific_legal_and_physical_protection_needs_At_risk_due_to_profile</t>
  </si>
  <si>
    <t>Specific_legal_and_physical_protection_needs_At_risk_of_refoulement</t>
  </si>
  <si>
    <t>Specific_legal_and_physical_protection_needs_Security_threat_to_UNHCR_partner_staff_or_others</t>
  </si>
  <si>
    <t>Specific_legal_and_physical_protection_needs_Survivor_of_torture_violence_in_asylum</t>
  </si>
  <si>
    <t>Specific_legal_and_physical_protection_needs_Tracing_required</t>
  </si>
  <si>
    <t>Specific_legal_and_physical_protection_needs_At_risk_of_deportation</t>
  </si>
  <si>
    <t>Specific_legal_and_physical_protection_needs_Survivor_of_torture_violence_in_home_country</t>
  </si>
  <si>
    <t>Specific_legal_and_physical_protection_needs_At_risk_of_refoulement2</t>
  </si>
  <si>
    <t>Specific_legal_and_physical_protection_needs_Urgent_need_of_physical_protection</t>
  </si>
  <si>
    <t>Specific_legal_and_physical_protection_needs_Victim_of_domestic_violence_SGBV_in_asylum</t>
  </si>
  <si>
    <t>Specific_legal_and_physical_protection_needs_Victim_of_domestic_violence_SGBV_during_flight</t>
  </si>
  <si>
    <t>Specific_legal_and_physical_protection_needs_Victim_of_domestic_violence_SGBV_in_home_country</t>
  </si>
  <si>
    <t>Specific_legal_and_physical_protection_needs_Alleged_perpetrator_of_violence</t>
  </si>
  <si>
    <t>Specific_legal_and_physical_protection_needs_Absence_of_witness_protection</t>
  </si>
  <si>
    <t>Pregnant_or_lactating_High_risk_pregnancy</t>
  </si>
  <si>
    <t>Pregnant_or_lactating_Lactating</t>
  </si>
  <si>
    <t>Unaccompanied_or_separated_Single_Child_headed_household</t>
  </si>
  <si>
    <t>Unaccompanied_or_separated_Child_in_foster_care</t>
  </si>
  <si>
    <t>Unaccompanied_or_separated_Child_in_institutional_care</t>
  </si>
  <si>
    <t>Unaccompanied_or_separated_Neglected_child_with_extended_family</t>
  </si>
  <si>
    <t>Unaccompanied_or_separated_child_Separated_child</t>
  </si>
  <si>
    <t>Unaccompanied_or_separated_child_Unaccompanied_child</t>
  </si>
  <si>
    <t>Unaccompanied_or_separated_child_Child_in_foster_care2</t>
  </si>
  <si>
    <t>Unaccompanied_or_separated_child_Unaccompanied_minor</t>
  </si>
  <si>
    <t>Serious_medical_condition_Addiction</t>
  </si>
  <si>
    <t>Serious_medical_condition_Critical_medical</t>
  </si>
  <si>
    <t>Serious_medical_condition_Chronic_illness</t>
  </si>
  <si>
    <t>Serious_medical_condition_Difficult_pregnancy</t>
  </si>
  <si>
    <t>Serious_medical_condition_Mental_illness</t>
  </si>
  <si>
    <t>Serious_medical_condition_Malnutrition</t>
  </si>
  <si>
    <t>Serious_medical_condition_Other_medical_condition</t>
  </si>
  <si>
    <t>Single_parent_Single_HR_caregiver</t>
  </si>
  <si>
    <t>Single_parent_Single_HR_grandparent</t>
  </si>
  <si>
    <t>Single_parent_Single_HR_parent</t>
  </si>
  <si>
    <t>SGBV_Threat_of_forced_marriage</t>
  </si>
  <si>
    <t>SGBV_Female_genital_mutilation</t>
  </si>
  <si>
    <t>SGBV_Threat_of_honour_killing_violence</t>
  </si>
  <si>
    <t>SGBV_Harmful_traditional_practices</t>
  </si>
  <si>
    <t>SGBV_Survival_sex</t>
  </si>
  <si>
    <t>SGBV_Exposure_to_SGBV</t>
  </si>
  <si>
    <t>SGBV_Exposure_to_SGBV_during_flight</t>
  </si>
  <si>
    <t>SGBV_Exposure_to_SGBV_in_country_of_origin</t>
  </si>
  <si>
    <t>Torture_Forced_to_egregious_acts</t>
  </si>
  <si>
    <t>Torture_Psych_and_or_physical_impairment_due_to_torture</t>
  </si>
  <si>
    <t>Torture_Witness_of_violence_to_other</t>
  </si>
  <si>
    <t>Woman_at_risk_Threat_of_female_genital_mutilation</t>
  </si>
  <si>
    <t>Woman_at_risk_Single_female_household_representative</t>
  </si>
  <si>
    <t>Woman_at_risk_Lactating_at_risk</t>
  </si>
  <si>
    <t>Woman_at_risk_In_polygamous_marriage_or_relationship</t>
  </si>
  <si>
    <t>Woman_at_risk_Single_woman</t>
  </si>
  <si>
    <t>Woman_at_risk_Woman_unaccompanied_by_adult_male_family_member</t>
  </si>
  <si>
    <t>Woman_at_risk_Woman_associated_with_fighting_forces</t>
  </si>
  <si>
    <t>Woman_at_risk_Woman_at_risk_unspecified</t>
  </si>
  <si>
    <t>final-label</t>
  </si>
  <si>
    <t>correspondance</t>
  </si>
  <si>
    <t>pregnancy</t>
  </si>
  <si>
    <t>Separated_Unaccompanied</t>
  </si>
  <si>
    <t>marriage</t>
  </si>
  <si>
    <t>EarlyMarriage</t>
  </si>
  <si>
    <t>ChildLabour</t>
  </si>
  <si>
    <t>Armed</t>
  </si>
  <si>
    <t>Education</t>
  </si>
  <si>
    <t>mutilation</t>
  </si>
  <si>
    <t>NeedOfCare</t>
  </si>
  <si>
    <t>comments</t>
  </si>
  <si>
    <t>Check overlap between child headed household and unaccompanied -- disaggrgeated country</t>
  </si>
  <si>
    <t>(blank)</t>
  </si>
  <si>
    <t>Grand Total</t>
  </si>
  <si>
    <t>Armed Total</t>
  </si>
  <si>
    <t>ChildLabour Total</t>
  </si>
  <si>
    <t>EarlyMarriage Total</t>
  </si>
  <si>
    <t>Education Total</t>
  </si>
  <si>
    <t>marriage Total</t>
  </si>
  <si>
    <t>mutilation Total</t>
  </si>
  <si>
    <t>NeedOfCare Total</t>
  </si>
  <si>
    <t>pregnancy Total</t>
  </si>
  <si>
    <t>Separated_Unaccompanied Total</t>
  </si>
  <si>
    <t>Torture Total</t>
  </si>
  <si>
    <t>(blank) Total</t>
  </si>
  <si>
    <t>cpcat</t>
  </si>
  <si>
    <t>chidld.risk.us.sc</t>
  </si>
  <si>
    <t>Child labour</t>
  </si>
  <si>
    <t>Detained children</t>
  </si>
  <si>
    <t>Recruitement</t>
  </si>
  <si>
    <t>Unaccompanied</t>
  </si>
  <si>
    <t>Separated</t>
  </si>
  <si>
    <t>Children in conflict with the law</t>
  </si>
  <si>
    <t>Child marriage</t>
  </si>
  <si>
    <t>Child Labour</t>
  </si>
  <si>
    <t>Educational needs</t>
  </si>
  <si>
    <t>Child parent or pregnancy</t>
  </si>
  <si>
    <t xml:space="preserve">Children in conflict with the law </t>
  </si>
  <si>
    <t>Tracing</t>
  </si>
  <si>
    <t>Recruitment</t>
  </si>
  <si>
    <t>child marriage</t>
  </si>
  <si>
    <t>Medical</t>
  </si>
  <si>
    <t>SN.recat1.CP</t>
  </si>
  <si>
    <t>SN.recat2.CP</t>
  </si>
  <si>
    <t>Count of allcode</t>
  </si>
  <si>
    <t>Total</t>
  </si>
  <si>
    <t>Family needs</t>
  </si>
  <si>
    <t>Protection Needs</t>
  </si>
  <si>
    <t>Marginalised</t>
  </si>
  <si>
    <t>Victim of Violence</t>
  </si>
  <si>
    <t>Perpetrator of Violence</t>
  </si>
  <si>
    <t>Child marriage, parent or pregnancy</t>
  </si>
  <si>
    <t>At Risk</t>
  </si>
  <si>
    <t>Family Needs</t>
  </si>
  <si>
    <t>Need of Care</t>
  </si>
  <si>
    <t>Separated Child</t>
  </si>
  <si>
    <t>Single Parent</t>
  </si>
  <si>
    <t>Woman at Risk</t>
  </si>
  <si>
    <t>Problem with violence/law/recruitment</t>
  </si>
  <si>
    <t>label2</t>
  </si>
  <si>
    <t>At.Risk</t>
  </si>
  <si>
    <t>Child.Labour</t>
  </si>
  <si>
    <t>Need.of.Care</t>
  </si>
  <si>
    <t>Family.Needs</t>
  </si>
  <si>
    <t>Victim.of.Violence</t>
  </si>
  <si>
    <t>Separated.Child</t>
  </si>
  <si>
    <t>Single.Parent</t>
  </si>
  <si>
    <t>Woman.at.Risk</t>
  </si>
  <si>
    <t>Problem.with.violence.law.recruitment</t>
  </si>
  <si>
    <t>Child.marriage..parent.or.pregnancy</t>
  </si>
  <si>
    <t>code</t>
  </si>
  <si>
    <t>labelspace</t>
  </si>
  <si>
    <t>newcat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</si>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</sst>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12" applyNumberFormat="0" applyAlignment="0" applyProtection="0"/>
  </cellStyleXfs>
  <cellXfs count="22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Alignment="1">
      <alignment wrapText="1"/>
    </xf>
    <xf numFmtId="0" fontId="0" fillId="0" borderId="0" xfId="0" pivotButton="1"/>
    <xf numFmtId="0" fontId="1" fillId="0" borderId="0" xfId="0" applyFon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3" fillId="4" borderId="0" xfId="1"/>
    <xf numFmtId="0" fontId="3" fillId="4" borderId="0" xfId="1" applyAlignment="1">
      <alignment wrapText="1"/>
    </xf>
    <xf numFmtId="0" fontId="4" fillId="5" borderId="12" xfId="2"/>
    <xf numFmtId="0" fontId="4" fillId="5" borderId="12" xfId="2" applyAlignment="1">
      <alignment wrapText="1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ouard Legoupil" refreshedDate="42415.647458796295" createdVersion="5" refreshedVersion="5" minRefreshableVersion="3" recordCount="115">
  <cacheSource type="worksheet">
    <worksheetSource ref="F1:O1048576" sheet="Revised"/>
  </cacheSource>
  <cacheFields count="13">
    <cacheField name="VulnerabilityText" numFmtId="0">
      <sharedItems containsBlank="1"/>
    </cacheField>
    <cacheField name="VulnerabilityCode" numFmtId="0">
      <sharedItems containsBlank="1"/>
    </cacheField>
    <cacheField name="VulnerabilityDetailsCode" numFmtId="0">
      <sharedItems containsBlank="1"/>
    </cacheField>
    <cacheField name="VulnerabilityDetailsText" numFmtId="0">
      <sharedItems containsBlank="1" count="99">
        <s v="."/>
        <m/>
        <s v="Child associated with armed forces or groups"/>
        <s v="Child carer"/>
        <s v="Child.headed household"/>
        <s v="Child in conflict with the law"/>
        <s v="Child parent"/>
        <s v="Child spouse"/>
        <s v="Child engaged in other forms of child labour"/>
        <s v="Child engaged in worst forms of child labour"/>
        <s v="Minor spouse"/>
        <s v="Child at risk of not attending school"/>
        <s v="Child with special education needs"/>
        <s v="Teenage pregnancy"/>
        <s v="Visual impairment (including blindness)"/>
        <s v="Hearing Impairment (including deafness)"/>
        <s v="Mental disability . moderate"/>
        <s v="Mental disability . severe"/>
        <s v="Physical disability . moderate"/>
        <s v="Physical disability . severe"/>
        <s v="Speech impairment/disability"/>
        <s v="Older person unable to care for self"/>
        <s v="Older person with children"/>
        <s v="Unaccompanied older person"/>
        <s v="Older person without younger family members"/>
        <s v="Older person with separated children"/>
        <s v="Single older person w/out accompy family members"/>
        <s v="Family reunification required"/>
        <s v="Tracing required"/>
        <s v="Formerly associated with armed forces or groups"/>
        <s v="Violence, abuse or neglect"/>
        <s v="Alleged perpetrator"/>
        <s v="Unmet basic needs"/>
        <s v="Criminal record"/>
        <s v="Detained/held in country of asylum"/>
        <s v="Currently detained/held in country of asylum"/>
        <s v="Detained/held in country of origin"/>
        <s v="Formerly detained/held in country of asylum"/>
        <s v="Detained/held elsewhere"/>
        <s v="Individual excluded or marginalised from society"/>
        <s v="Family reunion required"/>
        <s v="In hiding"/>
        <s v="Lack of durable solutions prospects"/>
        <s v="Multiple displacements"/>
        <s v="Mixed marriage"/>
        <s v="Marginalized from society or community"/>
        <s v="No access to services"/>
        <s v="No legal documentation"/>
        <s v="Durable solutions.related vulnerability"/>
        <s v="At risk of removal"/>
        <s v="At risk due to profile"/>
        <s v="At risk of refoulement"/>
        <s v="Security threat to UNHCR/partner staff or others"/>
        <s v="Survivor of torture/violence in asylum"/>
        <s v="At risk of deportation"/>
        <s v="Survivor of torture/violence in home country"/>
        <s v="Urgent need of physical protection"/>
        <s v="Victim of domestic violence/SGBV in asylum"/>
        <s v="Victim of domestic violence/SGBV during flight"/>
        <s v="Victim of domestic violence/SGBV in home country"/>
        <s v="Alleged perpetrator of violence"/>
        <s v="Absence of witness protection"/>
        <s v="High risk pregnancy"/>
        <s v="Lactating"/>
        <s v="Child headed household"/>
        <s v="Child in foster care"/>
        <s v="Child in institutional care"/>
        <s v="Neglected child with extended family"/>
        <s v="Separated child"/>
        <s v="Unaccompanied child"/>
        <s v="Unaccompanied minor"/>
        <s v="Addiction"/>
        <s v="Critical medical"/>
        <s v="Chronic illness"/>
        <s v="Difficult pregnancy"/>
        <s v="Mental illness"/>
        <s v="Malnutrition"/>
        <s v="Other medical condition"/>
        <s v="Single HR . caregiver"/>
        <s v="Single HR . grandparent"/>
        <s v="Single HR . parent"/>
        <s v="Threat of forced marriage"/>
        <s v="Female genital mutilation"/>
        <s v="Threat of honour killing/violence"/>
        <s v="Harmful traditional practices"/>
        <s v="Survival sex"/>
        <s v="Exposure to SGBV"/>
        <s v="Exposure to SGBV during flight"/>
        <s v="Exposure to SGBV in country of origin"/>
        <s v="Forced to egregious acts"/>
        <s v="Psych. and/or physical impairment due to torture"/>
        <s v="Witness of violence to other"/>
        <s v="Threat of female genital mutilation"/>
        <s v="Single female household representative"/>
        <s v="In polygamous marriage or relationship"/>
        <s v="Single woman"/>
        <s v="Woman unaccompanied by adult male family member"/>
        <s v="Woman associated with fighting forces (WAFF)"/>
        <s v="Woman at risk"/>
      </sharedItems>
    </cacheField>
    <cacheField name="allcode" numFmtId="0">
      <sharedItems containsBlank="1"/>
    </cacheField>
    <cacheField name="parent" numFmtId="0">
      <sharedItems containsBlank="1"/>
    </cacheField>
    <cacheField name="label" numFmtId="0">
      <sharedItems containsBlank="1"/>
    </cacheField>
    <cacheField name="label2" numFmtId="0">
      <sharedItems containsBlank="1"/>
    </cacheField>
    <cacheField name="piv" numFmtId="0">
      <sharedItems containsBlank="1"/>
    </cacheField>
    <cacheField name="relalble" numFmtId="0">
      <sharedItems containsBlank="1"/>
    </cacheField>
    <cacheField name="final-label" numFmtId="0">
      <sharedItems containsBlank="1"/>
    </cacheField>
    <cacheField name="correspondance" numFmtId="0">
      <sharedItems containsBlank="1" count="11">
        <m/>
        <s v="Armed"/>
        <s v="Separated_Unaccompanied"/>
        <s v="EarlyMarriage"/>
        <s v="ChildLabour"/>
        <s v="Education"/>
        <s v="pregnancy"/>
        <s v="NeedOfCare"/>
        <s v="marriage"/>
        <s v="Torture"/>
        <s v="mutilatio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douard Legoupil" refreshedDate="42802.517201504626" backgroundQuery="1" createdVersion="5" refreshedVersion="5" minRefreshableVersion="3" recordCount="0" supportSubquery="1" supportAdvancedDrill="1">
  <cacheSource type="external" connectionId="1"/>
  <cacheFields count="4">
    <cacheField name="[Range].[SN.recat2.CP].[SN.recat2.CP]" caption="SN.recat2.CP" numFmtId="0" hierarchy="13" level="1">
      <sharedItems count="13">
        <s v="At Risk"/>
        <s v="Child Labour"/>
        <s v="Child marriage, parent or pregnancy"/>
        <s v="Family Needs"/>
        <s v="Marginalised"/>
        <s v="Medical"/>
        <s v="Need of Care"/>
        <s v="Problem with violence/law/recruitment"/>
        <s v="Separated Child"/>
        <s v="Single Parent"/>
        <s v="Unaccompanied"/>
        <s v="Victim of Violence"/>
        <s v="Woman at Risk"/>
      </sharedItems>
    </cacheField>
    <cacheField name="[Measures].[Count of allcode]" caption="Count of allcode" numFmtId="0" hierarchy="17" level="32767"/>
    <cacheField name="[Range].[VulnerabilityDetailsText].[VulnerabilityDetailsText]" caption="VulnerabilityDetailsText" numFmtId="0" hierarchy="3" level="1">
      <sharedItems containsBlank="1" count="98">
        <m/>
        <s v="Absence of witness protection"/>
        <s v="At risk due to profile"/>
        <s v="At risk of deportation"/>
        <s v="At risk of refoulement"/>
        <s v="At risk of removal"/>
        <s v="Currently detained/held in country of asylum"/>
        <s v="Detained/held elsewhere"/>
        <s v="Detained/held in country of asylum"/>
        <s v="Detained/held in country of origin"/>
        <s v="Durable solutions.related vulnerability"/>
        <s v="Formerly detained/held in country of asylum"/>
        <s v="Lack of durable solutions prospects"/>
        <s v="Multiple displacements"/>
        <s v="No access to services"/>
        <s v="No legal documentation"/>
        <s v="Unmet basic needs"/>
        <s v="Urgent need of physical protection"/>
        <s v="Child at risk of not attending school"/>
        <s v="Child engaged in other forms of child labour"/>
        <s v="Child engaged in worst forms of child labour"/>
        <s v="Child carer"/>
        <s v="Child parent"/>
        <s v="Child spouse"/>
        <s v="High risk pregnancy"/>
        <s v="Lactating"/>
        <s v="Minor spouse"/>
        <s v="Mixed marriage"/>
        <s v="Teenage pregnancy"/>
        <s v="Threat of forced marriage"/>
        <s v="Family reunification required"/>
        <s v="Family reunion required"/>
        <s v="Tracing required"/>
        <s v="In hiding"/>
        <s v="Individual excluded or marginalised from society"/>
        <s v="Marginalized from society or community"/>
        <s v="Addiction"/>
        <s v="Chronic illness"/>
        <s v="Critical medical"/>
        <s v="Difficult pregnancy"/>
        <s v="Malnutrition"/>
        <s v="Mental illness"/>
        <s v="Other medical condition"/>
        <s v="Child with special education needs"/>
        <s v="Hearing Impairment (including deafness)"/>
        <s v="Mental disability . moderate"/>
        <s v="Mental disability . severe"/>
        <s v="Older person unable to care for self"/>
        <s v="Older person with children"/>
        <s v="Older person with separated children"/>
        <s v="Older person without younger family members"/>
        <s v="Physical disability . moderate"/>
        <s v="Physical disability . severe"/>
        <s v="Single older person w/out accompy family members"/>
        <s v="Speech impairment/disability"/>
        <s v="Unaccompanied older person"/>
        <s v="Visual impairment (including blindness)"/>
        <s v="Alleged perpetrator"/>
        <s v="Alleged perpetrator of violence"/>
        <s v="Child associated with armed forces or groups"/>
        <s v="Child in conflict with the law"/>
        <s v="Criminal record"/>
        <s v="Formerly associated with armed forces or groups"/>
        <s v="Security threat to UNHCR/partner staff or others"/>
        <s v="Woman associated with fighting forces (WAFF)"/>
        <s v="Neglected child with extended family"/>
        <s v="Separated child"/>
        <s v="Single HR . caregiver"/>
        <s v="Single HR . grandparent"/>
        <s v="Single HR . parent"/>
        <s v="Child headed household"/>
        <s v="Child in foster care"/>
        <s v="Child in institutional care"/>
        <s v="Child.headed household"/>
        <s v="Unaccompanied child"/>
        <s v="Unaccompanied minor"/>
        <s v="Exposure to SGBV"/>
        <s v="Exposure to SGBV during flight"/>
        <s v="Exposure to SGBV in country of origin"/>
        <s v="Female genital mutilation"/>
        <s v="Forced to egregious acts"/>
        <s v="Harmful traditional practices"/>
        <s v="Psych. and/or physical impairment due to torture"/>
        <s v="Survival sex"/>
        <s v="Survivor of torture/violence in asylum"/>
        <s v="Survivor of torture/violence in home country"/>
        <s v="Threat of female genital mutilation"/>
        <s v="Threat of honour killing/violence"/>
        <s v="Victim of domestic violence/SGBV during flight"/>
        <s v="Victim of domestic violence/SGBV in asylum"/>
        <s v="Victim of domestic violence/SGBV in home country"/>
        <s v="Violence, abuse or neglect"/>
        <s v="Witness of violence to other"/>
        <s v="In polygamous marriage or relationship"/>
        <s v="Single female household representative"/>
        <s v="Single woman"/>
        <s v="Woman at risk"/>
        <s v="Woman unaccompanied by adult male family member"/>
      </sharedItems>
    </cacheField>
    <cacheField name="[Range].[label2].[label2]" caption="label2" numFmtId="0" hierarchy="7" level="1">
      <sharedItems count="107">
        <s v="Child_at_risk"/>
        <s v="Specific_legal_and_physical_protection_needs"/>
        <s v="Absence_of_witness_protection"/>
        <s v="At_risk_due_to_profile"/>
        <s v="At_risk_of_deportation"/>
        <s v="At_risk_of_refoulement"/>
        <s v="At_risk_of_removal"/>
        <s v="Currently_detained_held_in_country_of_asylum"/>
        <s v="Detained_held_elsewhere"/>
        <s v="Detained_held_in_country_of_asylum"/>
        <s v="Detained_held_in_country_of_origin"/>
        <s v="Durable_solutions_related_vulnerability"/>
        <s v="Formerly_detained_held_in_country_of_asylum"/>
        <s v="Lack_of_durable_solutions_prospects"/>
        <s v="Multiple_displacements"/>
        <s v="No_access_to_services"/>
        <s v="No_legal_documentation"/>
        <s v="Unmet_basic_needs"/>
        <s v="Urgent_need_of_physical_protection"/>
        <s v="Child_at_risk_of_not_attending_school"/>
        <s v="Child_engaged_in_other_forms_of_child_labour"/>
        <s v="Child_engaged_in_worst_forms_of_child_labour"/>
        <s v="Pregnant_or_lactating"/>
        <s v="Child_carer"/>
        <s v="Child_parent"/>
        <s v="Child_spouse"/>
        <s v="High_risk_pregnancy"/>
        <s v="Lactating"/>
        <s v="Minor_spouse"/>
        <s v="Mixed_marriage"/>
        <s v="Teenage_pregnancy"/>
        <s v="Threat_of_forced_marriage"/>
        <s v="Family_unity"/>
        <s v="Family_reunification_required"/>
        <s v="Family_reunion_required"/>
        <s v="Tracing_required"/>
        <s v="In_hiding"/>
        <s v="Individual_excluded_or_marginalised_from_society"/>
        <s v="Marginalized_from_society_or_community"/>
        <s v="Serious_medical_condition"/>
        <s v="Addiction"/>
        <s v="Chronic_illness"/>
        <s v="Critical_medical"/>
        <s v="Difficult_pregnancy"/>
        <s v="Malnutrition"/>
        <s v="Mental_illness"/>
        <s v="Other_medical_condition"/>
        <s v="Disability"/>
        <s v="Older_person_at_risk"/>
        <s v="Child_with_special_education_needs"/>
        <s v="Hearing_Impairment_including_deafness_"/>
        <s v="Mental_disability_moderate"/>
        <s v="Mental_disability_severe"/>
        <s v="Older_person_unable_to_care_for_self"/>
        <s v="Older_person_with_children"/>
        <s v="Older_person_with_separated_children"/>
        <s v="Older_person_without_younger_family_members"/>
        <s v="Physical_disability_moderate"/>
        <s v="Physical_disability_severe"/>
        <s v="Single_older_person_w_out_accompy_family_members"/>
        <s v="Speech_impairment_disability"/>
        <s v="Unaccompanied_older_person"/>
        <s v="Visual_impairment_including_blindness_"/>
        <s v="Alleged_perpetrator"/>
        <s v="Alleged_perpetrator_of_violence"/>
        <s v="Child_associated_with_armed_forces_or_groups"/>
        <s v="Child_in_conflict_with_the_law"/>
        <s v="Criminal_record"/>
        <s v="Formerly_associated_with_armed_forces_or_groups"/>
        <s v="Security_threat_to_UNHCR_partner_staff_or_others"/>
        <s v="Woman_associated_with_fighting_forces"/>
        <s v="Unaccompanied_or_separated_child"/>
        <s v="Neglected_child_with_extended_family"/>
        <s v="Separated_child"/>
        <s v="Single_parent"/>
        <s v="Single_HR_caregiver"/>
        <s v="Single_HR_grandparent"/>
        <s v="Single_HR_parent"/>
        <s v="Child_headed_household"/>
        <s v="Child_in_foster_care"/>
        <s v="Child_in_institutional_care"/>
        <s v="Unaccompanied_child"/>
        <s v="Unaccompanied_minor"/>
        <s v="SGBV"/>
        <s v="Torture"/>
        <s v="Exposure_to_SGBV"/>
        <s v="Exposure_to_SGBV_during_flight"/>
        <s v="Exposure_to_SGBV_in_country_of_origin"/>
        <s v="Female_genital_mutilation"/>
        <s v="Forced_to_egregious_acts"/>
        <s v="Harmful_traditional_practices"/>
        <s v="Psych_and_or_physical_impairment_due_to_torture"/>
        <s v="Survival_sex"/>
        <s v="Survivor_of_torture_violence_in_asylum"/>
        <s v="Survivor_of_torture_violence_in_home_country"/>
        <s v="Threat_of_female_genital_mutilation"/>
        <s v="Threat_of_honour_killing_violence"/>
        <s v="Victim_of_domestic_violence_SGBV_during_flight"/>
        <s v="Victim_of_domestic_violence_SGBV_in_asylum"/>
        <s v="Victim_of_domestic_violence_SGBV_in_home_country"/>
        <s v="Violence_abuse_or_neglect"/>
        <s v="Witness_of_violence_to_other"/>
        <s v="Woman_at_risk"/>
        <s v="In_polygamous_marriage_or_relationship"/>
        <s v="Single_female_household_representative"/>
        <s v="Single_woman"/>
        <s v="Woman_unaccompanied_by_adult_male_family_member"/>
      </sharedItems>
    </cacheField>
  </cacheFields>
  <cacheHierarchies count="20">
    <cacheHierarchy uniqueName="[Range].[VulnerabilityText]" caption="VulnerabilityText" attribute="1" defaultMemberUniqueName="[Range].[VulnerabilityText].[All]" allUniqueName="[Range].[VulnerabilityText].[All]" dimensionUniqueName="[Range]" displayFolder="" count="0" memberValueDatatype="130" unbalanced="0"/>
    <cacheHierarchy uniqueName="[Range].[VulnerabilityCode]" caption="VulnerabilityCode" attribute="1" defaultMemberUniqueName="[Range].[VulnerabilityCode].[All]" allUniqueName="[Range].[VulnerabilityCode].[All]" dimensionUniqueName="[Range]" displayFolder="" count="0" memberValueDatatype="130" unbalanced="0"/>
    <cacheHierarchy uniqueName="[Range].[VulnerabilityDetailsCode]" caption="VulnerabilityDetailsCode" attribute="1" defaultMemberUniqueName="[Range].[VulnerabilityDetailsCode].[All]" allUniqueName="[Range].[VulnerabilityDetailsCode].[All]" dimensionUniqueName="[Range]" displayFolder="" count="0" memberValueDatatype="130" unbalanced="0"/>
    <cacheHierarchy uniqueName="[Range].[VulnerabilityDetailsText]" caption="VulnerabilityDetailsText" attribute="1" defaultMemberUniqueName="[Range].[VulnerabilityDetailsText].[All]" allUniqueName="[Range].[VulnerabilityDetailsTex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llcode]" caption="allcode" attribute="1" defaultMemberUniqueName="[Range].[allcode].[All]" allUniqueName="[Range].[allcode].[All]" dimensionUniqueName="[Range]" displayFolder="" count="0" memberValueDatatype="130" unbalanced="0"/>
    <cacheHierarchy uniqueName="[Range].[parent]" caption="parent" attribute="1" defaultMemberUniqueName="[Range].[parent].[All]" allUniqueName="[Range].[parent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label2]" caption="label2" attribute="1" defaultMemberUniqueName="[Range].[label2].[All]" allUniqueName="[Range].[label2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iv]" caption="piv" attribute="1" defaultMemberUniqueName="[Range].[piv].[All]" allUniqueName="[Range].[piv].[All]" dimensionUniqueName="[Range]" displayFolder="" count="0" memberValueDatatype="130" unbalanced="0"/>
    <cacheHierarchy uniqueName="[Range].[relalble]" caption="relalble" attribute="1" defaultMemberUniqueName="[Range].[relalble].[All]" allUniqueName="[Range].[relalble].[All]" dimensionUniqueName="[Range]" displayFolder="" count="0" memberValueDatatype="130" unbalanced="0"/>
    <cacheHierarchy uniqueName="[Range].[final-label]" caption="final-label" attribute="1" defaultMemberUniqueName="[Range].[final-label].[All]" allUniqueName="[Range].[final-label].[All]" dimensionUniqueName="[Range]" displayFolder="" count="0" memberValueDatatype="130" unbalanced="0"/>
    <cacheHierarchy uniqueName="[Range].[correspondance]" caption="correspondance" attribute="1" defaultMemberUniqueName="[Range].[correspondance].[All]" allUniqueName="[Range].[correspondance].[All]" dimensionUniqueName="[Range]" displayFolder="" count="0" memberValueDatatype="130" unbalanced="0"/>
    <cacheHierarchy uniqueName="[Range].[SN.recat1.CP]" caption="SN.recat1.CP" attribute="1" defaultMemberUniqueName="[Range].[SN.recat1.CP].[All]" allUniqueName="[Range].[SN.recat1.CP].[All]" dimensionUniqueName="[Range]" displayFolder="" count="0" memberValueDatatype="130" unbalanced="0"/>
    <cacheHierarchy uniqueName="[Range].[SN.recat2.CP]" caption="SN.recat2.CP" attribute="1" defaultMemberUniqueName="[Range].[SN.recat2.CP].[All]" allUniqueName="[Range].[SN.recat2.C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hidld.risk.us.sc]" caption="chidld.risk.us.sc" attribute="1" defaultMemberUniqueName="[Range].[chidld.risk.us.sc].[All]" allUniqueName="[Range].[chidld.risk.us.sc].[All]" dimensionUniqueName="[Range]" displayFolder="" count="0" memberValueDatatype="20" unbalanced="0"/>
    <cacheHierarchy uniqueName="[Range].[cpcat]" caption="cpcat" attribute="1" defaultMemberUniqueName="[Range].[cpcat].[All]" allUniqueName="[Range].[cpcat].[All]" dimensionUniqueName="[Range]" displayFolder="" count="0" memberValueDatatype="130" unbalanced="0"/>
    <cacheHierarchy uniqueName="[Range].[comments]" caption="comments" attribute="1" defaultMemberUniqueName="[Range].[comments].[All]" allUniqueName="[Range].[comments].[All]" dimensionUniqueName="[Range]" displayFolder="" count="0" memberValueDatatype="130" unbalanced="0"/>
    <cacheHierarchy uniqueName="[Measures].[Count of allcode]" caption="Count of allcod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s v="."/>
    <s v="."/>
    <s v="."/>
    <x v="0"/>
    <m/>
    <s v="Not.filled"/>
    <s v="Not.filled"/>
    <s v="Not_filled"/>
    <m/>
    <m/>
    <m/>
    <x v="0"/>
    <m/>
  </r>
  <r>
    <m/>
    <m/>
    <m/>
    <x v="1"/>
    <s v="CR"/>
    <s v="Child at risk"/>
    <s v="Child at risk"/>
    <s v="Child_at_risk"/>
    <s v="[CR],"/>
    <s v="SUM(C.[CR]) as Child_at_risk,"/>
    <s v="Child_at_risk"/>
    <x v="0"/>
    <m/>
  </r>
  <r>
    <s v="Child at risk"/>
    <s v="CR"/>
    <s v="CR.AF"/>
    <x v="2"/>
    <s v="CR-AF"/>
    <m/>
    <s v="Child associated with armed forces or groups"/>
    <s v="Child_associated_with_armed_forces_or_groups"/>
    <s v="[CR-AF],"/>
    <s v="SUM(C.[CR-AF]) as Child_associated_with_armed_forces_or_groups,"/>
    <s v="Child_at_risk_associated_with_armed_forces_or_groups"/>
    <x v="1"/>
    <m/>
  </r>
  <r>
    <s v="Child at risk"/>
    <s v="CR"/>
    <s v="CR.CC"/>
    <x v="3"/>
    <s v="CR-CC"/>
    <m/>
    <s v="Child carer"/>
    <s v="Child_carer"/>
    <s v="[CR-CC],"/>
    <s v="SUM(C.[CR-CC]) as Child_carer,"/>
    <s v="Child_at_risk_carer"/>
    <x v="0"/>
    <m/>
  </r>
  <r>
    <s v="Child at risk"/>
    <s v="CR"/>
    <s v="CR.CH"/>
    <x v="4"/>
    <s v="CR-CH"/>
    <m/>
    <s v="Child.headed household"/>
    <s v="Child_headed_household"/>
    <s v="[CR-CH],"/>
    <s v="SUM(C.[CR-CH]) as Child_headed_household,"/>
    <s v="Child_at_risk_headed_household"/>
    <x v="2"/>
    <s v="Check overlap between child headed household and unaccompanied -- disaggrgeated country"/>
  </r>
  <r>
    <s v="Child at risk"/>
    <s v="CR"/>
    <s v="CR.CL"/>
    <x v="5"/>
    <s v="CR-CL"/>
    <m/>
    <s v="Child in conflict with the law"/>
    <s v="Child_in_conflict_with_the_law"/>
    <s v="[CR-CL],"/>
    <s v="SUM(C.[CR-CL]) as Child_in_conflict_with_the_law,"/>
    <s v="Child_at_risk_in_conflict_with_the_law"/>
    <x v="0"/>
    <m/>
  </r>
  <r>
    <s v="Child at risk"/>
    <s v="CR"/>
    <s v="CR.CP"/>
    <x v="6"/>
    <s v="CR-CP"/>
    <m/>
    <s v="Child parent"/>
    <s v="Child_parent"/>
    <s v="[CR-CP],"/>
    <s v="SUM(C.[CR-CP]) as Child_parent,"/>
    <s v="Child_at_risk_parent"/>
    <x v="0"/>
    <m/>
  </r>
  <r>
    <s v="Child at risk"/>
    <s v="CR"/>
    <s v="CR.CS"/>
    <x v="7"/>
    <s v="CR-CS"/>
    <m/>
    <s v="Child spouse"/>
    <s v="Child_spouse"/>
    <s v="[CR-CS],"/>
    <s v="SUM(C.[CR-CS]) as Child_spouse,"/>
    <s v="Child_at_risk_spouse"/>
    <x v="3"/>
    <m/>
  </r>
  <r>
    <s v="Child at risk"/>
    <s v="CR"/>
    <s v="CR.LO"/>
    <x v="8"/>
    <s v="CR-LO"/>
    <m/>
    <s v="Child engaged in other forms of child labour"/>
    <s v="Child_engaged_in_other_forms_of_child_labour"/>
    <s v="[CR-LO],"/>
    <s v="SUM(C.[CR-LO]) as Child_engaged_in_other_forms_of_child_labour,"/>
    <s v="Child_at_risk_engaged_in_other_forms_of_child_labour"/>
    <x v="4"/>
    <m/>
  </r>
  <r>
    <s v="Child at risk"/>
    <s v="CR"/>
    <s v="CR.LW"/>
    <x v="9"/>
    <s v="CR-LW"/>
    <m/>
    <s v="Child engaged in worst forms of child labour"/>
    <s v="Child_engaged_in_worst_forms_of_child_labour"/>
    <s v="[CR-LW],"/>
    <s v="SUM(C.[CR-LW]) as Child_engaged_in_worst_forms_of_child_labour,"/>
    <s v="Child_at_risk_engaged_in_worst_forms_of_child_labour"/>
    <x v="4"/>
    <m/>
  </r>
  <r>
    <s v="Child at risk"/>
    <s v="CR"/>
    <s v="CR.MS"/>
    <x v="10"/>
    <s v="CR-MS"/>
    <m/>
    <s v="Minor spouse"/>
    <s v="Minor_spouse"/>
    <s v="[CR-MS],"/>
    <s v="SUM(C.[CR-MS]) as Minor_spouse,"/>
    <s v="Child_at_riskMinor_spouse"/>
    <x v="3"/>
    <m/>
  </r>
  <r>
    <s v="Child at risk"/>
    <s v="CR"/>
    <s v="CR.NE"/>
    <x v="11"/>
    <s v="CR-NE"/>
    <m/>
    <s v="Child at risk of not attending school"/>
    <s v="Child_at_risk_of_not_attending_school"/>
    <s v="[CR-NE],"/>
    <s v="SUM(C.[CR-NE]) as Child_at_risk_of_not_attending_school,"/>
    <s v="Child_at_risk_of_not_attending_school"/>
    <x v="5"/>
    <m/>
  </r>
  <r>
    <s v="Child at risk"/>
    <s v="CR"/>
    <s v="CR.SE"/>
    <x v="12"/>
    <s v="CR-SE"/>
    <m/>
    <s v="Child with special education needs"/>
    <s v="Child_with_special_education_needs"/>
    <s v="[CR-SE],"/>
    <s v="SUM(C.[CR-SE]) as Child_with_special_education_needs,"/>
    <s v="Child_at_risk_with_special_education_needs"/>
    <x v="5"/>
    <m/>
  </r>
  <r>
    <s v="Child at risk"/>
    <s v="CR"/>
    <s v="CR.TP"/>
    <x v="13"/>
    <s v="CR-TP"/>
    <m/>
    <s v="Teenage pregnancy"/>
    <s v="Teenage_pregnancy"/>
    <s v="[CR-TP],"/>
    <s v="SUM(C.[CR-TP]) as Teenage_pregnancy,"/>
    <s v="Child_at_risk_Teenage_pregnancy"/>
    <x v="6"/>
    <m/>
  </r>
  <r>
    <m/>
    <m/>
    <m/>
    <x v="1"/>
    <s v="DS"/>
    <s v="Disability"/>
    <s v="Disability"/>
    <s v="Disability"/>
    <s v="[DS],"/>
    <s v="SUM(C.[DS]) as Disability,"/>
    <s v="Disability"/>
    <x v="7"/>
    <m/>
  </r>
  <r>
    <s v="Disability"/>
    <s v="DS"/>
    <s v="DS.BD"/>
    <x v="14"/>
    <s v="DS-BD"/>
    <m/>
    <s v="Visual impairment (including blindness)"/>
    <s v="Visual_impairment_including_blindness_"/>
    <s v="[DS-BD],"/>
    <s v="SUM(C.[DS-BD]) as Visual_impairment_including_blindness_,"/>
    <s v="Disability_Visual_impairment_including_blindness_"/>
    <x v="7"/>
    <m/>
  </r>
  <r>
    <s v="Disability"/>
    <s v="DS"/>
    <s v="DS.DF"/>
    <x v="15"/>
    <s v="DS-DF"/>
    <m/>
    <s v="Hearing Impairment (including deafness)"/>
    <s v="Hearing_Impairment_including_deafness_"/>
    <s v="[DS-DF],"/>
    <s v="SUM(C.[DS-DF]) as Hearing_Impairment_including_deafness_,"/>
    <s v="Disability_Hearing_Impairment_including_deafness_"/>
    <x v="7"/>
    <m/>
  </r>
  <r>
    <s v="Disability"/>
    <s v="DS"/>
    <s v="DS.MM"/>
    <x v="16"/>
    <s v="DS-MM"/>
    <m/>
    <s v="Mental disability . moderate"/>
    <s v="Mental_disability_moderate"/>
    <s v="[DS-MM],"/>
    <s v="SUM(C.[DS-MM]) as Mental_disability_moderate,"/>
    <s v="Disability_Mental_disability_moderate"/>
    <x v="7"/>
    <m/>
  </r>
  <r>
    <s v="Disability"/>
    <s v="DS"/>
    <s v="DS.MS"/>
    <x v="17"/>
    <s v="DS-MS"/>
    <m/>
    <s v="Mental disability . severe"/>
    <s v="Mental_disability_severe"/>
    <s v="[DS-MS],"/>
    <s v="SUM(C.[DS-MS]) as Mental_disability_severe,"/>
    <s v="Disability_Mental_disability_severe"/>
    <x v="7"/>
    <m/>
  </r>
  <r>
    <s v="Disability"/>
    <s v="DS"/>
    <s v="DS.PM"/>
    <x v="18"/>
    <s v="DS-PM"/>
    <m/>
    <s v="Physical disability . moderate"/>
    <s v="Physical_disability_moderate"/>
    <s v="[DS-PM],"/>
    <s v="SUM(C.[DS-PM]) as Physical_disability_moderate,"/>
    <s v="Disability_Physical_disability_moderate"/>
    <x v="7"/>
    <m/>
  </r>
  <r>
    <s v="Disability"/>
    <s v="DS"/>
    <s v="DS.PS"/>
    <x v="19"/>
    <s v="DS-PS"/>
    <m/>
    <s v="Physical disability . severe"/>
    <s v="Physical_disability_severe"/>
    <s v="[DS-PS],"/>
    <s v="SUM(C.[DS-PS]) as Physical_disability_severe,"/>
    <s v="Disability_Physical_disability_severe"/>
    <x v="7"/>
    <m/>
  </r>
  <r>
    <s v="Disability"/>
    <s v="DS"/>
    <s v="DS.SD"/>
    <x v="20"/>
    <s v="DS-SD"/>
    <m/>
    <s v="Speech impairment/disability"/>
    <s v="Speech_impairment_disability"/>
    <s v="[DS-SD],"/>
    <s v="SUM(C.[DS-SD]) as Speech_impairment_disability,"/>
    <s v="Disability_Speech_impairment_disability"/>
    <x v="7"/>
    <m/>
  </r>
  <r>
    <m/>
    <m/>
    <m/>
    <x v="1"/>
    <s v="ER"/>
    <s v="Older person at risk"/>
    <s v="Older person at risk"/>
    <s v="Older_person_at_risk"/>
    <s v="[ER],"/>
    <s v="SUM(C.[ER]) as Older_person_at_risk,"/>
    <s v="Older_person_at_risk"/>
    <x v="0"/>
    <m/>
  </r>
  <r>
    <s v="Older person at risk"/>
    <s v="ER"/>
    <s v="ER.FR"/>
    <x v="21"/>
    <s v="ER-FR"/>
    <m/>
    <s v="Older person unable to care for self"/>
    <s v="Older_person_unable_to_care_for_self"/>
    <s v="[ER-FR],"/>
    <s v="SUM(C.[ER-FR]) as Older_person_unable_to_care_for_self,"/>
    <s v="Older_person_at_risk_unable_to_care_for_self"/>
    <x v="7"/>
    <m/>
  </r>
  <r>
    <s v="Older person at risk"/>
    <s v="ER"/>
    <s v="ER.MC"/>
    <x v="22"/>
    <s v="ER-MC"/>
    <m/>
    <s v="Older person with children"/>
    <s v="Older_person_with_children"/>
    <s v="[ER-MC],"/>
    <s v="SUM(C.[ER-MC]) as Older_person_with_children,"/>
    <s v="Older_person_at_risk_with_children"/>
    <x v="0"/>
    <m/>
  </r>
  <r>
    <s v="Older person at risk"/>
    <s v="ER"/>
    <s v="ER.NF"/>
    <x v="23"/>
    <s v="ER-NF"/>
    <m/>
    <s v="Unaccompanied older person"/>
    <s v="Unaccompanied_older_person"/>
    <s v="[ER-NF],"/>
    <s v="SUM(C.[ER-NF]) as Unaccompanied_older_person,"/>
    <s v="Older_person_at_risk_Unaccompanied_older_person"/>
    <x v="7"/>
    <m/>
  </r>
  <r>
    <s v="Older person at risk"/>
    <s v="ER"/>
    <s v="ER.OC"/>
    <x v="24"/>
    <s v="ER-OC"/>
    <m/>
    <s v="Older person without younger family members"/>
    <s v="Older_person_without_younger_family_members"/>
    <s v="[ER-OC],"/>
    <s v="SUM(C.[ER-OC]) as Older_person_without_younger_family_members,"/>
    <s v="Older_person_at_risk_without_younger_family_members"/>
    <x v="7"/>
    <m/>
  </r>
  <r>
    <s v="Older person at risk"/>
    <s v="ER"/>
    <s v="ER.SC"/>
    <x v="25"/>
    <s v="ER-SC"/>
    <m/>
    <s v="Older person with separated children"/>
    <s v="Older_person_with_separated_children"/>
    <s v="[ER-SC],"/>
    <s v="SUM(C.[ER-SC]) as Older_person_with_separated_children,"/>
    <s v="Older_person_at_risk_with_separated_children"/>
    <x v="2"/>
    <m/>
  </r>
  <r>
    <s v="Older person at risk"/>
    <s v="ER"/>
    <s v="ER.UR"/>
    <x v="26"/>
    <s v="ER-UR"/>
    <m/>
    <s v="Single older person w/out accompy family members"/>
    <s v="Single_older_person_w_out_accompy_family_members"/>
    <s v="[ER-UR],"/>
    <s v="SUM(C.[ER-UR]) as Single_older_person_w_out_accompy_family_members,"/>
    <s v="Older_person_at_risk_Single_without_accompy_family_members"/>
    <x v="0"/>
    <m/>
  </r>
  <r>
    <m/>
    <m/>
    <m/>
    <x v="1"/>
    <s v="FU"/>
    <s v="Family unity"/>
    <s v="Family unity"/>
    <s v="Family_unity"/>
    <s v="[FU],"/>
    <s v="SUM(C.[FU]) as Family_unity,"/>
    <s v="Family_unity"/>
    <x v="0"/>
    <m/>
  </r>
  <r>
    <s v="Family unity"/>
    <s v="FU"/>
    <s v="FU.FR"/>
    <x v="27"/>
    <s v="FU-FR"/>
    <m/>
    <s v="Family reunification required"/>
    <s v="Family_reunification_required"/>
    <s v="[FU-FR],"/>
    <s v="SUM(C.[FU-FR]) as Family_reunification_required,"/>
    <s v="Family_unity_reunification_required"/>
    <x v="0"/>
    <m/>
  </r>
  <r>
    <s v="Family unity"/>
    <s v="FU"/>
    <s v="FU.TR"/>
    <x v="28"/>
    <s v="FU-TR"/>
    <m/>
    <s v="Tracing required"/>
    <s v="Tracing_required"/>
    <s v="[FU-TR],"/>
    <s v="SUM(C.[FU-TR]) as Tracing_required,"/>
    <s v="Family_unity_Tracing_required"/>
    <x v="0"/>
    <m/>
  </r>
  <r>
    <m/>
    <m/>
    <m/>
    <x v="1"/>
    <s v="LP"/>
    <s v="Specific legal and physical protection needs"/>
    <s v="Specific legal and physical protection needs"/>
    <s v="Specific_legal_and_physical_protection_needs"/>
    <s v="[LP],"/>
    <s v="SUM(C.[LP]) as Specific_legal_and_physical_protection_needs,"/>
    <s v="Specific_legal_and_physical_protection_needs"/>
    <x v="0"/>
    <m/>
  </r>
  <r>
    <s v="Specific legal and physical protection needs"/>
    <s v="LP"/>
    <s v="LP.AF"/>
    <x v="29"/>
    <s v="LP-AF"/>
    <m/>
    <s v="Formerly associated with armed forces or groups"/>
    <s v="Formerly_associated_with_armed_forces_or_groups"/>
    <s v="[LP-AF],"/>
    <s v="SUM(C.[LP-AF]) as Formerly_associated_with_armed_forces_or_groups,"/>
    <s v="Specific_legal_and_physical_protection_needs_Formerly_associated_with_armed_forces_or_groups"/>
    <x v="1"/>
    <m/>
  </r>
  <r>
    <s v="Specific legal and physical protection needs"/>
    <s v="LP"/>
    <s v="LP.AN"/>
    <x v="30"/>
    <s v="LP-AN"/>
    <m/>
    <s v="Violence, abuse or neglect"/>
    <s v="Violence_abuse_or_neglect"/>
    <s v="[LP-AN],"/>
    <s v="SUM(C.[LP-AN]) as Violence_abuse_or_neglect,"/>
    <s v="Specific_legal_and_physical_protection_needs_Violence_abuse_or_neglect"/>
    <x v="0"/>
    <m/>
  </r>
  <r>
    <s v="Specific legal and physical protection needs"/>
    <s v="LP"/>
    <s v="LP.AP"/>
    <x v="31"/>
    <s v="LP-AP"/>
    <m/>
    <s v="Alleged perpetrator"/>
    <s v="Alleged_perpetrator"/>
    <s v="[LP-AP],"/>
    <s v="SUM(C.[LP-AP]) as Alleged_perpetrator,"/>
    <s v="Specific_legal_and_physical_protection_needs_Alleged_perpetrator"/>
    <x v="0"/>
    <m/>
  </r>
  <r>
    <s v="Specific legal and physical protection needs"/>
    <s v="LP"/>
    <s v="LP.BN"/>
    <x v="32"/>
    <s v="LP-BN"/>
    <m/>
    <s v="Unmet basic needs"/>
    <s v="Unmet_basic_needs"/>
    <s v="[LP-BN],"/>
    <s v="SUM(C.[LP-BN]) as Unmet_basic_needs,"/>
    <s v="Specific_legal_and_physical_protection_needs_Unmet_basic_needs"/>
    <x v="0"/>
    <m/>
  </r>
  <r>
    <s v="Specific legal and physical protection needs"/>
    <s v="LP"/>
    <s v="LP.CR"/>
    <x v="33"/>
    <s v="LP-CR"/>
    <m/>
    <s v="Criminal record"/>
    <s v="Criminal_record"/>
    <s v="[LP-CR],"/>
    <s v="SUM(C.[LP-CR]) as Criminal_record,"/>
    <s v="Specific_legal_and_physical_protection_needs_Criminal_record"/>
    <x v="0"/>
    <m/>
  </r>
  <r>
    <s v="Specific legal and physical protection needs"/>
    <s v="LP"/>
    <s v="LP.DA"/>
    <x v="34"/>
    <s v="LP-DA"/>
    <m/>
    <s v="Detained/held in country of asylum"/>
    <s v="Detained_held_in_country_of_asylum"/>
    <s v="[LP-DA],"/>
    <s v="SUM(C.[LP-DA]) as Detained_held_in_country_of_asylum,"/>
    <s v="Specific_legal_and_physical_protection_needs_Detained_held_in_country_of_asylum"/>
    <x v="0"/>
    <m/>
  </r>
  <r>
    <s v="Specific legal and physical protection needs"/>
    <s v="LP"/>
    <s v="LP.DN"/>
    <x v="35"/>
    <s v="LP-DN"/>
    <m/>
    <s v="Currently detained/held in country of asylum"/>
    <s v="Currently_detained_held_in_country_of_asylum"/>
    <s v="[LP-DN],"/>
    <s v="SUM(C.[LP-DN]) as Currently_detained_held_in_country_of_asylum,"/>
    <s v="Specific_legal_and_physical_protection_needs_Currently_detained_held_in_country_of_asylum"/>
    <x v="0"/>
    <m/>
  </r>
  <r>
    <s v="Specific legal and physical protection needs"/>
    <s v="LP"/>
    <s v="LP.DO"/>
    <x v="36"/>
    <s v="LP-DO"/>
    <m/>
    <s v="Detained/held in country of origin"/>
    <s v="Detained_held_in_country_of_origin"/>
    <s v="[LP-DO],"/>
    <s v="SUM(C.[LP-DO]) as Detained_held_in_country_of_origin,"/>
    <s v="Specific_legal_and_physical_protection_needs_Detained_held_in_country_of_origin"/>
    <x v="0"/>
    <m/>
  </r>
  <r>
    <s v="Specific legal and physical protection needs"/>
    <s v="LP"/>
    <s v="LP.DP"/>
    <x v="37"/>
    <s v="LP-DP"/>
    <m/>
    <s v="Formerly detained/held in country of asylum"/>
    <s v="Formerly_detained_held_in_country_of_asylum"/>
    <s v="[LP-DP],"/>
    <s v="SUM(C.[LP-DP]) as Formerly_detained_held_in_country_of_asylum,"/>
    <s v="Specific_legal_and_physical_protection_needs_Formerly_detained_held_in_country_of_asylum"/>
    <x v="0"/>
    <m/>
  </r>
  <r>
    <s v="Specific legal and physical protection needs"/>
    <s v="LP"/>
    <s v="LP.DT"/>
    <x v="38"/>
    <s v="LP-DT"/>
    <m/>
    <s v="Detained/held elsewhere"/>
    <s v="Detained_held_elsewhere"/>
    <s v="[LP-DT],"/>
    <s v="SUM(C.[LP-DT]) as Detained_held_elsewhere,"/>
    <s v="Specific_legal_and_physical_protection_needs_Detained_held_elsewhere"/>
    <x v="0"/>
    <m/>
  </r>
  <r>
    <s v="Specific legal and physical protection needs"/>
    <s v="LP"/>
    <s v="LP.ES"/>
    <x v="39"/>
    <s v="LP-ES"/>
    <m/>
    <s v="Individual excluded or marginalised from society"/>
    <s v="Individual_excluded_or_marginalised_from_society"/>
    <s v="[LP-ES],"/>
    <s v="SUM(C.[LP-ES]) as Individual_excluded_or_marginalised_from_society,"/>
    <s v="Specific_legal_and_physical_protection_needs_Individual_excluded_or_marginalised_from_society"/>
    <x v="0"/>
    <m/>
  </r>
  <r>
    <s v="Specific legal and physical protection needs"/>
    <s v="LP"/>
    <s v="LP.FR"/>
    <x v="40"/>
    <s v="LP-FR"/>
    <m/>
    <s v="Family reunion required"/>
    <s v="Family_reunion_required"/>
    <s v="[LP-FR],"/>
    <s v="SUM(C.[LP-FR]) as Family_reunion_required,"/>
    <s v="Specific_legal_and_physical_protection_needs_Family_reunion_required"/>
    <x v="0"/>
    <m/>
  </r>
  <r>
    <s v="Specific legal and physical protection needs"/>
    <s v="LP"/>
    <s v="LP.IH"/>
    <x v="41"/>
    <s v="LP-IH"/>
    <m/>
    <s v="In hiding"/>
    <s v="In_hiding"/>
    <s v="[LP-IH],"/>
    <s v="SUM(C.[LP-IH]) as In_hiding,"/>
    <s v="Specific_legal_and_physical_protection_needs_In_hiding"/>
    <x v="0"/>
    <m/>
  </r>
  <r>
    <s v="Specific legal and physical protection needs"/>
    <s v="LP"/>
    <s v="LP.LS"/>
    <x v="42"/>
    <s v="LP-LS"/>
    <m/>
    <s v="Lack of durable solutions prospects"/>
    <s v="Lack_of_durable_solutions_prospects"/>
    <s v="[LP-LS],"/>
    <s v="SUM(C.[LP-LS]) as Lack_of_durable_solutions_prospects,"/>
    <s v="Specific_legal_and_physical_protection_needs_Lack_of_durable_solutions_prospects"/>
    <x v="0"/>
    <m/>
  </r>
  <r>
    <s v="Specific legal and physical protection needs"/>
    <s v="LP"/>
    <s v="LP.MD"/>
    <x v="43"/>
    <s v="LP-MD"/>
    <m/>
    <s v="Multiple displacements"/>
    <s v="Multiple_displacements"/>
    <s v="[LP-MD],"/>
    <s v="SUM(C.[LP-MD]) as Multiple_displacements,"/>
    <s v="Specific_legal_and_physical_protection_needs_Multiple_displacements"/>
    <x v="0"/>
    <m/>
  </r>
  <r>
    <s v="Specific legal and physical protection needs"/>
    <s v="LP"/>
    <s v="LP.MM"/>
    <x v="44"/>
    <s v="LP-MM"/>
    <m/>
    <s v="Mixed marriage"/>
    <s v="Mixed_marriage"/>
    <s v="[LP-MM],"/>
    <s v="SUM(C.[LP-MM]) as Mixed_marriage,"/>
    <s v="Specific_legal_and_physical_protection_needs_Mixed_marriage"/>
    <x v="8"/>
    <m/>
  </r>
  <r>
    <s v="Specific legal and physical protection needs"/>
    <s v="LP"/>
    <s v="LP.MS"/>
    <x v="45"/>
    <s v="LP-MS"/>
    <m/>
    <s v="Marginalized from society or community"/>
    <s v="Marginalized_from_society_or_community"/>
    <s v="[LP-MS],"/>
    <s v="SUM(C.[LP-MS]) as Marginalized_from_society_or_community,"/>
    <s v="Specific_legal_and_physical_protection_needs_Marginalized_from_society_or_community"/>
    <x v="0"/>
    <m/>
  </r>
  <r>
    <s v="Specific legal and physical protection needs"/>
    <s v="LP"/>
    <s v="LP.NA"/>
    <x v="46"/>
    <s v="LP-NA"/>
    <m/>
    <s v="No access to services"/>
    <s v="No_access_to_services"/>
    <s v="[LP-NA],"/>
    <s v="SUM(C.[LP-NA]) as No_access_to_services,"/>
    <s v="Specific_legal_and_physical_protection_needs_No_access_to_services"/>
    <x v="0"/>
    <m/>
  </r>
  <r>
    <s v="Specific legal and physical protection needs"/>
    <s v="LP"/>
    <s v="LP.ND"/>
    <x v="47"/>
    <s v="LP-ND"/>
    <m/>
    <s v="No legal documentation"/>
    <s v="No_legal_documentation"/>
    <s v="[LP-ND],"/>
    <s v="SUM(C.[LP-ND]) as No_legal_documentation,"/>
    <s v="Specific_legal_and_physical_protection_needs_No_legal_documentation"/>
    <x v="0"/>
    <m/>
  </r>
  <r>
    <s v="Specific legal and physical protection needs"/>
    <s v="LP"/>
    <s v="LP.PV"/>
    <x v="48"/>
    <s v="LP-PV"/>
    <m/>
    <s v="Durable solutions.related vulnerability"/>
    <s v="Durable_solutions_related_vulnerability"/>
    <s v="[LP-PV],"/>
    <s v="SUM(C.[LP-PV]) as Durable_solutions_related_vulnerability,"/>
    <s v="Specific_legal_and_physical_protection_needs_Durable_solutions_related_vulnerability"/>
    <x v="0"/>
    <m/>
  </r>
  <r>
    <s v="Specific legal and physical protection needs"/>
    <s v="LP"/>
    <s v="LP.RD"/>
    <x v="49"/>
    <s v="LP-RD"/>
    <m/>
    <s v="At risk of removal"/>
    <s v="At_risk_of_removal"/>
    <s v="[LP-RD],"/>
    <s v="SUM(C.[LP-RD]) as At_risk_of_removal,"/>
    <s v="Specific_legal_and_physical_protection_needs_At_risk_of_removal"/>
    <x v="0"/>
    <m/>
  </r>
  <r>
    <s v="Specific legal and physical protection needs"/>
    <s v="LP"/>
    <s v="LP.RP"/>
    <x v="50"/>
    <s v="LP-RP"/>
    <m/>
    <s v="At risk due to profile"/>
    <s v="At_risk_due_to_profile"/>
    <s v="[LP-RP],"/>
    <s v="SUM(C.[LP-RP]) as At_risk_due_to_profile,"/>
    <s v="Specific_legal_and_physical_protection_needs_At_risk_due_to_profile"/>
    <x v="0"/>
    <m/>
  </r>
  <r>
    <s v="Specific legal and physical protection needs"/>
    <s v="LP"/>
    <s v="LP.RR"/>
    <x v="51"/>
    <s v="LP-RR"/>
    <m/>
    <s v="At risk of refoulement"/>
    <s v="At_risk_of_refoulement"/>
    <s v="[LP-RR],"/>
    <s v="SUM(C.[LP-RR]) as At_risk_of_refoulement,"/>
    <s v="Specific_legal_and_physical_protection_needs_At_risk_of_refoulement"/>
    <x v="0"/>
    <m/>
  </r>
  <r>
    <s v="Specific legal and physical protection needs"/>
    <s v="LP"/>
    <s v="LP.ST"/>
    <x v="52"/>
    <s v="LP-ST"/>
    <m/>
    <s v="Security threat to UNHCR/partner staff or others"/>
    <s v="Security_threat_to_UNHCR_partner_staff_or_others"/>
    <s v="[LP-ST],"/>
    <s v="SUM(C.[LP-ST]) as Security_threat_to_UNHCR_partner_staff_or_others,"/>
    <s v="Specific_legal_and_physical_protection_needs_Security_threat_to_UNHCR_partner_staff_or_others"/>
    <x v="0"/>
    <m/>
  </r>
  <r>
    <s v="Specific legal and physical protection needs"/>
    <s v="LP"/>
    <s v="LP.TA"/>
    <x v="53"/>
    <s v="LP-TA"/>
    <m/>
    <s v="Survivor of torture/violence in asylum"/>
    <s v="Survivor_of_torture_violence_in_asylum"/>
    <s v="[LP-TA],"/>
    <s v="SUM(C.[LP-TA]) as Survivor_of_torture_violence_in_asylum,"/>
    <s v="Specific_legal_and_physical_protection_needs_Survivor_of_torture_violence_in_asylum"/>
    <x v="9"/>
    <m/>
  </r>
  <r>
    <s v="Specific legal and physical protection needs"/>
    <s v="LP"/>
    <s v="LP.TC"/>
    <x v="28"/>
    <s v="LP-TC"/>
    <m/>
    <s v="Tracing required"/>
    <s v="Tracing_required"/>
    <s v="[LP-TC],"/>
    <s v="SUM(C.[LP-TC]) as Tracing_required,"/>
    <s v="Specific_legal_and_physical_protection_needs_Tracing_required"/>
    <x v="0"/>
    <m/>
  </r>
  <r>
    <s v="Specific legal and physical protection needs"/>
    <s v="LP"/>
    <s v="LP.TD"/>
    <x v="54"/>
    <s v="LP-TD"/>
    <m/>
    <s v="At risk of deportation"/>
    <s v="At_risk_of_deportation"/>
    <s v="[LP-TD],"/>
    <s v="SUM(C.[LP-TD]) as At_risk_of_deportation,"/>
    <s v="Specific_legal_and_physical_protection_needs_At_risk_of_deportation"/>
    <x v="0"/>
    <m/>
  </r>
  <r>
    <s v="Specific legal and physical protection needs"/>
    <s v="LP"/>
    <s v="LP.TO"/>
    <x v="55"/>
    <s v="LP-TO"/>
    <m/>
    <s v="Survivor of torture/violence in home country"/>
    <s v="Survivor_of_torture_violence_in_home_country"/>
    <s v="[LP-TO],"/>
    <s v="SUM(C.[LP-TO]) as Survivor_of_torture_violence_in_home_country,"/>
    <s v="Specific_legal_and_physical_protection_needs_Survivor_of_torture_violence_in_home_country"/>
    <x v="9"/>
    <m/>
  </r>
  <r>
    <s v="Specific legal and physical protection needs"/>
    <s v="LP"/>
    <s v="LP.TR"/>
    <x v="51"/>
    <s v="LP-TR"/>
    <m/>
    <s v="At risk of refoulement"/>
    <s v="At_risk_of_refoulement"/>
    <s v="[LP-TR],"/>
    <s v="SUM(C.[LP-TR]) as At_risk_of_refoulement,"/>
    <s v="Specific_legal_and_physical_protection_needs_At_risk_of_refoulement2"/>
    <x v="0"/>
    <m/>
  </r>
  <r>
    <s v="Specific legal and physical protection needs"/>
    <s v="LP"/>
    <s v="LP.UP"/>
    <x v="56"/>
    <s v="LP-UP"/>
    <m/>
    <s v="Urgent need of physical protection"/>
    <s v="Urgent_need_of_physical_protection"/>
    <s v="[LP-UP],"/>
    <s v="SUM(C.[LP-UP]) as Urgent_need_of_physical_protection,"/>
    <s v="Specific_legal_and_physical_protection_needs_Urgent_need_of_physical_protection"/>
    <x v="0"/>
    <m/>
  </r>
  <r>
    <s v="Specific legal and physical protection needs"/>
    <s v="LP"/>
    <s v="LP.VA"/>
    <x v="57"/>
    <s v="LP-VA"/>
    <m/>
    <s v="Victim of domestic violence/SGBV in asylum"/>
    <s v="Victim_of_domestic_violence_SGBV_in_asylum"/>
    <s v="[LP-VA],"/>
    <s v="SUM(C.[LP-VA]) as Victim_of_domestic_violence_SGBV_in_asylum,"/>
    <s v="Specific_legal_and_physical_protection_needs_Victim_of_domestic_violence_SGBV_in_asylum"/>
    <x v="0"/>
    <m/>
  </r>
  <r>
    <s v="Specific legal and physical protection needs"/>
    <s v="LP"/>
    <s v="LP.VF"/>
    <x v="58"/>
    <s v="LP-VF"/>
    <m/>
    <s v="Victim of domestic violence/SGBV during flight"/>
    <s v="Victim_of_domestic_violence_SGBV_during_flight"/>
    <s v="[LP-VF],"/>
    <s v="SUM(C.[LP-VF]) as Victim_of_domestic_violence_SGBV_during_flight,"/>
    <s v="Specific_legal_and_physical_protection_needs_Victim_of_domestic_violence_SGBV_during_flight"/>
    <x v="0"/>
    <m/>
  </r>
  <r>
    <s v="Specific legal and physical protection needs"/>
    <s v="LP"/>
    <s v="LP.VO"/>
    <x v="59"/>
    <s v="LP-VO"/>
    <m/>
    <s v="Victim of domestic violence/SGBV in home country"/>
    <s v="Victim_of_domestic_violence_SGBV_in_home_country"/>
    <s v="[LP-VO],"/>
    <s v="SUM(C.[LP-VO]) as Victim_of_domestic_violence_SGBV_in_home_country,"/>
    <s v="Specific_legal_and_physical_protection_needs_Victim_of_domestic_violence_SGBV_in_home_country"/>
    <x v="0"/>
    <m/>
  </r>
  <r>
    <s v="Specific legal and physical protection needs"/>
    <s v="LP"/>
    <s v="LP.VP"/>
    <x v="60"/>
    <s v="LP-VP"/>
    <m/>
    <s v="Alleged perpetrator of violence"/>
    <s v="Alleged_perpetrator_of_violence"/>
    <s v="[LP-VP],"/>
    <s v="SUM(C.[LP-VP]) as Alleged_perpetrator_of_violence,"/>
    <s v="Specific_legal_and_physical_protection_needs_Alleged_perpetrator_of_violence"/>
    <x v="0"/>
    <m/>
  </r>
  <r>
    <s v="Specific legal and physical protection needs"/>
    <s v="LP"/>
    <s v="LP.WP"/>
    <x v="61"/>
    <s v="LP-WP"/>
    <m/>
    <s v="Absence of witness protection"/>
    <s v="Absence_of_witness_protection"/>
    <s v="[LP-WP],"/>
    <s v="SUM(C.[LP-WP]) as Absence_of_witness_protection,"/>
    <s v="Specific_legal_and_physical_protection_needs_Absence_of_witness_protection"/>
    <x v="0"/>
    <m/>
  </r>
  <r>
    <m/>
    <m/>
    <m/>
    <x v="1"/>
    <s v="PG"/>
    <s v="Pregnant or lactating"/>
    <s v="Pregnant or lactating"/>
    <s v="Pregnant_or_lactating"/>
    <s v="[PG],"/>
    <s v="SUM(C.[PG]) as Pregnant_or_lactating,"/>
    <s v="Pregnant_or_lactating"/>
    <x v="6"/>
    <m/>
  </r>
  <r>
    <s v="Pregnant or lactating"/>
    <s v="PG"/>
    <s v="PG.HR"/>
    <x v="62"/>
    <s v="PG-HR"/>
    <m/>
    <s v="High risk pregnancy"/>
    <s v="High_risk_pregnancy"/>
    <s v="[PG-HR],"/>
    <s v="SUM(C.[PG-HR]) as High_risk_pregnancy,"/>
    <s v="Pregnant_or_lactating_High_risk_pregnancy"/>
    <x v="6"/>
    <m/>
  </r>
  <r>
    <s v="Pregnant or lactating"/>
    <s v="PG"/>
    <s v="PG.LC"/>
    <x v="63"/>
    <s v="PG-LC"/>
    <m/>
    <s v="Lactating"/>
    <s v="Lactating"/>
    <s v="[PG-LC],"/>
    <s v="SUM(C.[PG-LC]) as Lactating,"/>
    <s v="Pregnant_or_lactating_Lactating"/>
    <x v="6"/>
    <m/>
  </r>
  <r>
    <m/>
    <m/>
    <m/>
    <x v="1"/>
    <s v="SC"/>
    <s v="Unaccompanied or separated child"/>
    <s v="Unaccompanied or separated child"/>
    <s v="Unaccompanied_or_separated_child"/>
    <s v="[SC],"/>
    <s v="SUM(C.[SC]) as Unaccompanied_or_separated_child,"/>
    <s v="Unaccompanied_or_separated_child"/>
    <x v="2"/>
    <m/>
  </r>
  <r>
    <s v="Unaccompanied or separated child"/>
    <s v="SC"/>
    <s v="SC.CH"/>
    <x v="64"/>
    <s v="SC-CH"/>
    <m/>
    <s v="Child headed household"/>
    <s v="Child_headed_household"/>
    <s v="[SC-CH],"/>
    <s v="SUM(C.[SC-CH]) as Child_headed_household,"/>
    <s v="Unaccompanied_or_separated_Single_Child_headed_household"/>
    <x v="2"/>
    <m/>
  </r>
  <r>
    <s v="Unaccompanied or separated child"/>
    <s v="SC"/>
    <s v="SC.FC"/>
    <x v="65"/>
    <s v="SC-FC"/>
    <m/>
    <s v="Child in foster care"/>
    <s v="Child_in_foster_care"/>
    <s v="[SC-FC],"/>
    <s v="SUM(C.[SC-FC]) as Child_in_foster_care,"/>
    <s v="Unaccompanied_or_separated_Child_in_foster_care"/>
    <x v="2"/>
    <m/>
  </r>
  <r>
    <s v="Unaccompanied or separated child"/>
    <s v="SC"/>
    <s v="SC.IC"/>
    <x v="66"/>
    <s v="SC-IC"/>
    <m/>
    <s v="Child in institutional care"/>
    <s v="Child_in_institutional_care"/>
    <s v="[SC-IC],"/>
    <s v="SUM(C.[SC-IC]) as Child_in_institutional_care,"/>
    <s v="Unaccompanied_or_separated_Child_in_institutional_care"/>
    <x v="2"/>
    <m/>
  </r>
  <r>
    <s v="Unaccompanied or separated child"/>
    <s v="SC"/>
    <s v="SC.NC"/>
    <x v="67"/>
    <s v="SC-NC"/>
    <m/>
    <s v="Neglected child with extended family"/>
    <s v="Neglected_child_with_extended_family"/>
    <s v="[SC-NC],"/>
    <s v="SUM(C.[SC-NC]) as Neglected_child_with_extended_family,"/>
    <s v="Unaccompanied_or_separated_Neglected_child_with_extended_family"/>
    <x v="2"/>
    <m/>
  </r>
  <r>
    <s v="Unaccompanied or separated child"/>
    <s v="SC"/>
    <s v="SC.SC"/>
    <x v="68"/>
    <s v="SC-SC"/>
    <m/>
    <s v="Separated child"/>
    <s v="Separated_child"/>
    <s v="[SC-SC],"/>
    <s v="SUM(C.[SC-SC]) as Separated_child,"/>
    <s v="Unaccompanied_or_separated_child_Separated_child"/>
    <x v="2"/>
    <m/>
  </r>
  <r>
    <s v="Unaccompanied or separated child"/>
    <s v="SC"/>
    <s v="SC.UC"/>
    <x v="69"/>
    <s v="SC-UC"/>
    <m/>
    <s v="Unaccompanied child"/>
    <s v="Unaccompanied_child"/>
    <s v="[SC-UC],"/>
    <s v="SUM(C.[SC-UC]) as Unaccompanied_child,"/>
    <s v="Unaccompanied_or_separated_child_Unaccompanied_child"/>
    <x v="2"/>
    <m/>
  </r>
  <r>
    <s v="Unaccompanied or separated child"/>
    <s v="SC"/>
    <s v="SC.UF"/>
    <x v="65"/>
    <s v="SC-UF"/>
    <m/>
    <s v="Child in foster care"/>
    <s v="Child_in_foster_care"/>
    <s v="[SC-UF],"/>
    <s v="SUM(C.[SC-UF]) as Child_in_foster_care,"/>
    <s v="Unaccompanied_or_separated_child_Child_in_foster_care2"/>
    <x v="2"/>
    <m/>
  </r>
  <r>
    <s v="Unaccompanied or separated child"/>
    <s v="SC"/>
    <s v="SC.UM"/>
    <x v="70"/>
    <s v="SC-UM"/>
    <m/>
    <s v="Unaccompanied minor"/>
    <s v="Unaccompanied_minor"/>
    <s v="[SC-UM],"/>
    <s v="SUM(C.[SC-UM]) as Unaccompanied_minor,"/>
    <s v="Unaccompanied_or_separated_child_Unaccompanied_minor"/>
    <x v="2"/>
    <m/>
  </r>
  <r>
    <m/>
    <m/>
    <m/>
    <x v="1"/>
    <s v="SM"/>
    <s v="Serious medical condition"/>
    <s v="Serious medical condition"/>
    <s v="Serious_medical_condition"/>
    <s v="[SM],"/>
    <s v="SUM(C.[SM]) as Serious_medical_condition,"/>
    <s v="Serious_medical_condition"/>
    <x v="0"/>
    <m/>
  </r>
  <r>
    <s v="Serious medical condition"/>
    <s v="SM"/>
    <s v="SM.AD"/>
    <x v="71"/>
    <s v="SM-AD"/>
    <m/>
    <s v="Addiction"/>
    <s v="Addiction"/>
    <s v="[SM-AD],"/>
    <s v="SUM(C.[SM-AD]) as Addiction,"/>
    <s v="Serious_medical_condition_Addiction"/>
    <x v="0"/>
    <m/>
  </r>
  <r>
    <s v="Serious medical condition"/>
    <s v="SM"/>
    <s v="SM.CC"/>
    <x v="72"/>
    <s v="SM-CC"/>
    <m/>
    <s v="Critical medical"/>
    <s v="Critical_medical"/>
    <s v="[SM-CC],"/>
    <s v="SUM(C.[SM-CC]) as Critical_medical,"/>
    <s v="Serious_medical_condition_Critical_medical"/>
    <x v="0"/>
    <m/>
  </r>
  <r>
    <s v="Serious medical condition"/>
    <s v="SM"/>
    <s v="SM.CI"/>
    <x v="73"/>
    <s v="SM-CI"/>
    <m/>
    <s v="Chronic illness"/>
    <s v="Chronic_illness"/>
    <s v="[SM-CI],"/>
    <s v="SUM(C.[SM-CI]) as Chronic_illness,"/>
    <s v="Serious_medical_condition_Chronic_illness"/>
    <x v="0"/>
    <m/>
  </r>
  <r>
    <s v="Serious medical condition"/>
    <s v="SM"/>
    <s v="SM.DP"/>
    <x v="74"/>
    <s v="SM-DP"/>
    <m/>
    <s v="Difficult pregnancy"/>
    <s v="Difficult_pregnancy"/>
    <s v="[SM-DP],"/>
    <s v="SUM(C.[SM-DP]) as Difficult_pregnancy,"/>
    <s v="Serious_medical_condition_Difficult_pregnancy"/>
    <x v="6"/>
    <m/>
  </r>
  <r>
    <s v="Serious medical condition"/>
    <s v="SM"/>
    <s v="SM.MI"/>
    <x v="75"/>
    <s v="SM-MI"/>
    <m/>
    <s v="Mental illness"/>
    <s v="Mental_illness"/>
    <s v="[SM-MI],"/>
    <s v="SUM(C.[SM-MI]) as Mental_illness,"/>
    <s v="Serious_medical_condition_Mental_illness"/>
    <x v="0"/>
    <m/>
  </r>
  <r>
    <s v="Serious medical condition"/>
    <s v="SM"/>
    <s v="SM.MN"/>
    <x v="76"/>
    <s v="SM-MN"/>
    <m/>
    <s v="Malnutrition"/>
    <s v="Malnutrition"/>
    <s v="[SM-MN],"/>
    <s v="SUM(C.[SM-MN]) as Malnutrition,"/>
    <s v="Serious_medical_condition_Malnutrition"/>
    <x v="0"/>
    <m/>
  </r>
  <r>
    <s v="Serious medical condition"/>
    <s v="SM"/>
    <s v="SM.OT"/>
    <x v="77"/>
    <s v="SM-OT"/>
    <m/>
    <s v="Other medical condition"/>
    <s v="Other_medical_condition"/>
    <s v="[SM-OT],"/>
    <s v="SUM(C.[SM-OT]) as Other_medical_condition,"/>
    <s v="Serious_medical_condition_Other_medical_condition"/>
    <x v="0"/>
    <m/>
  </r>
  <r>
    <m/>
    <m/>
    <m/>
    <x v="1"/>
    <s v="SP"/>
    <s v="Single parent"/>
    <s v="Single parent"/>
    <s v="Single_parent"/>
    <s v="[SP],"/>
    <s v="SUM(C.[SP]) as Single_parent,"/>
    <s v="Single_parent"/>
    <x v="0"/>
    <m/>
  </r>
  <r>
    <s v="Single parent"/>
    <s v="SP"/>
    <s v="SP.CG"/>
    <x v="78"/>
    <s v="SP-CG"/>
    <m/>
    <s v="Single HR . caregiver"/>
    <s v="Single_HR_caregiver"/>
    <s v="[SP-CG],"/>
    <s v="SUM(C.[SP-CG]) as Single_HR_caregiver,"/>
    <s v="Single_parent_Single_HR_caregiver"/>
    <x v="0"/>
    <m/>
  </r>
  <r>
    <s v="Single parent"/>
    <s v="SP"/>
    <s v="SP.GP"/>
    <x v="79"/>
    <s v="SP-GP"/>
    <m/>
    <s v="Single HR . grandparent"/>
    <s v="Single_HR_grandparent"/>
    <s v="[SP-GP],"/>
    <s v="SUM(C.[SP-GP]) as Single_HR_grandparent,"/>
    <s v="Single_parent_Single_HR_grandparent"/>
    <x v="0"/>
    <m/>
  </r>
  <r>
    <s v="Single parent"/>
    <s v="SP"/>
    <s v="SP.PT"/>
    <x v="80"/>
    <s v="SP-PT"/>
    <m/>
    <s v="Single HR . parent"/>
    <s v="Single_HR_parent"/>
    <s v="[SP-PT],"/>
    <s v="SUM(C.[SP-PT]) as Single_HR_parent,"/>
    <s v="Single_parent_Single_HR_parent"/>
    <x v="0"/>
    <m/>
  </r>
  <r>
    <m/>
    <m/>
    <m/>
    <x v="1"/>
    <s v="SV"/>
    <s v="SGBV"/>
    <s v="SGBV"/>
    <s v="SGBV"/>
    <s v="[SV],"/>
    <s v="SUM(C.[SV]) as SGBV,"/>
    <s v="SGBV"/>
    <x v="0"/>
    <m/>
  </r>
  <r>
    <s v="SGBV"/>
    <s v="SV"/>
    <s v="SV.FM"/>
    <x v="81"/>
    <s v="SV-FM"/>
    <m/>
    <s v="Threat of forced marriage"/>
    <s v="Threat_of_forced_marriage"/>
    <s v="[SV-FM],"/>
    <s v="SUM(C.[SV-FM]) as Threat_of_forced_marriage,"/>
    <s v="SGBV_Threat_of_forced_marriage"/>
    <x v="8"/>
    <m/>
  </r>
  <r>
    <s v="SGBV"/>
    <s v="SV"/>
    <s v="SV.GM"/>
    <x v="82"/>
    <s v="SV-GM"/>
    <m/>
    <s v="Female genital mutilation"/>
    <s v="Female_genital_mutilation"/>
    <s v="[SV-GM],"/>
    <s v="SUM(C.[SV-GM]) as Female_genital_mutilation,"/>
    <s v="SGBV_Female_genital_mutilation"/>
    <x v="10"/>
    <m/>
  </r>
  <r>
    <s v="SGBV"/>
    <s v="SV"/>
    <s v="SV.HK"/>
    <x v="83"/>
    <s v="SV-HK"/>
    <m/>
    <s v="Threat of honour killing/violence"/>
    <s v="Threat_of_honour_killing_violence"/>
    <s v="[SV-HK],"/>
    <s v="SUM(C.[SV-HK]) as Threat_of_honour_killing_violence,"/>
    <s v="SGBV_Threat_of_honour_killing_violence"/>
    <x v="0"/>
    <m/>
  </r>
  <r>
    <s v="SGBV"/>
    <s v="SV"/>
    <s v="SV.HP"/>
    <x v="84"/>
    <s v="SV-HP"/>
    <m/>
    <s v="Harmful traditional practices"/>
    <s v="Harmful_traditional_practices"/>
    <s v="[SV-HP],"/>
    <s v="SUM(C.[SV-HP]) as Harmful_traditional_practices,"/>
    <s v="SGBV_Harmful_traditional_practices"/>
    <x v="0"/>
    <m/>
  </r>
  <r>
    <s v="SGBV"/>
    <s v="SV"/>
    <s v="SV.SS"/>
    <x v="85"/>
    <s v="SV-SS"/>
    <m/>
    <s v="Survival sex"/>
    <s v="Survival_sex"/>
    <s v="[SV-SS],"/>
    <s v="SUM(C.[SV-SS]) as Survival_sex,"/>
    <s v="SGBV_Survival_sex"/>
    <x v="0"/>
    <m/>
  </r>
  <r>
    <s v="SGBV"/>
    <s v="SV"/>
    <s v="SV.VA"/>
    <x v="86"/>
    <s v="SV-VA"/>
    <m/>
    <s v="Exposure to SGBV"/>
    <s v="Exposure_to_SGBV"/>
    <s v="[SV-VA],"/>
    <s v="SUM(C.[SV-VA]) as Exposure_to_SGBV,"/>
    <s v="SGBV_Exposure_to_SGBV"/>
    <x v="0"/>
    <m/>
  </r>
  <r>
    <s v="SGBV"/>
    <s v="SV"/>
    <s v="SV.VF"/>
    <x v="87"/>
    <s v="SV-VF"/>
    <m/>
    <s v="Exposure to SGBV during flight"/>
    <s v="Exposure_to_SGBV_during_flight"/>
    <s v="[SV-VF],"/>
    <s v="SUM(C.[SV-VF]) as Exposure_to_SGBV_during_flight,"/>
    <s v="SGBV_Exposure_to_SGBV_during_flight"/>
    <x v="0"/>
    <m/>
  </r>
  <r>
    <s v="SGBV"/>
    <s v="SV"/>
    <s v="SV.VO"/>
    <x v="88"/>
    <s v="SV-VO"/>
    <m/>
    <s v="Exposure to SGBV in country of origin"/>
    <s v="Exposure_to_SGBV_in_country_of_origin"/>
    <s v="[SV-VO],"/>
    <s v="SUM(C.[SV-VO]) as Exposure_to_SGBV_in_country_of_origin,"/>
    <s v="SGBV_Exposure_to_SGBV_in_country_of_origin"/>
    <x v="0"/>
    <m/>
  </r>
  <r>
    <m/>
    <m/>
    <m/>
    <x v="1"/>
    <s v="TR"/>
    <s v="Torture"/>
    <s v="Torture"/>
    <s v="Torture"/>
    <s v="[TR],"/>
    <s v="SUM(C.[TR]) as Torture,"/>
    <s v="Torture"/>
    <x v="9"/>
    <m/>
  </r>
  <r>
    <s v="Torture"/>
    <s v="TR"/>
    <s v="TR.HO"/>
    <x v="89"/>
    <s v="TR-HO"/>
    <m/>
    <s v="Forced to egregious acts"/>
    <s v="Forced_to_egregious_acts"/>
    <s v="[TR-HO],"/>
    <s v="SUM(C.[TR-HO]) as Forced_to_egregious_acts,"/>
    <s v="Torture_Forced_to_egregious_acts"/>
    <x v="9"/>
    <m/>
  </r>
  <r>
    <s v="Torture"/>
    <s v="TR"/>
    <s v="TR.PI"/>
    <x v="90"/>
    <s v="TR-PI"/>
    <m/>
    <s v="Psych. and/or physical impairment due to torture"/>
    <s v="Psych_and_or_physical_impairment_due_to_torture"/>
    <s v="[TR-PI],"/>
    <s v="SUM(C.[TR-PI]) as Psych_and_or_physical_impairment_due_to_torture,"/>
    <s v="Torture_Psych_and_or_physical_impairment_due_to_torture"/>
    <x v="9"/>
    <m/>
  </r>
  <r>
    <s v="Torture"/>
    <s v="TR"/>
    <s v="TR.WV"/>
    <x v="91"/>
    <s v="TR-WV"/>
    <m/>
    <s v="Witness of violence to other"/>
    <s v="Witness_of_violence_to_other"/>
    <s v="[TR-WV],"/>
    <s v="SUM(C.[TR-WV]) as Witness_of_violence_to_other,"/>
    <s v="Torture_Witness_of_violence_to_other"/>
    <x v="9"/>
    <m/>
  </r>
  <r>
    <m/>
    <m/>
    <m/>
    <x v="1"/>
    <s v="WR"/>
    <s v="Woman at risk"/>
    <s v="Woman at risk"/>
    <s v="Woman_at_risk"/>
    <s v="[WR],"/>
    <s v="SUM(C.[WR]) as Woman_at_risk,"/>
    <s v="Woman_at_risk"/>
    <x v="0"/>
    <m/>
  </r>
  <r>
    <s v="Woman at risk"/>
    <s v="WR"/>
    <s v="WR.GM"/>
    <x v="92"/>
    <s v="WR-GM"/>
    <m/>
    <s v="Threat of female genital mutilation"/>
    <s v="Threat_of_female_genital_mutilation"/>
    <s v="[WR-GM],"/>
    <s v="SUM(C.[WR-GM]) as Threat_of_female_genital_mutilation,"/>
    <s v="Woman_at_risk_Threat_of_female_genital_mutilation"/>
    <x v="10"/>
    <m/>
  </r>
  <r>
    <s v="Woman at risk"/>
    <s v="WR"/>
    <s v="WR.HR"/>
    <x v="93"/>
    <s v="WR-HR"/>
    <m/>
    <s v="Single female household representative"/>
    <s v="Single_female_household_representative"/>
    <s v="[WR-HR],"/>
    <s v="SUM(C.[WR-HR]) as Single_female_household_representative,"/>
    <s v="Woman_at_risk_Single_female_household_representative"/>
    <x v="0"/>
    <m/>
  </r>
  <r>
    <s v="Woman at risk"/>
    <s v="WR"/>
    <s v="WR.LC"/>
    <x v="63"/>
    <s v="WR-LC"/>
    <m/>
    <s v="Lactating"/>
    <s v="Lactating"/>
    <s v="[WR-LC],"/>
    <s v="SUM(C.[WR-LC]) as Lactating,"/>
    <s v="Woman_at_risk_Lactating_at_risk"/>
    <x v="6"/>
    <m/>
  </r>
  <r>
    <s v="Woman at risk"/>
    <s v="WR"/>
    <s v="WR.PY"/>
    <x v="94"/>
    <s v="WR-PY"/>
    <m/>
    <s v="In polygamous marriage or relationship"/>
    <s v="In_polygamous_marriage_or_relationship"/>
    <s v="[WR-PY],"/>
    <s v="SUM(C.[WR-PY]) as In_polygamous_marriage_or_relationship,"/>
    <s v="Woman_at_risk_In_polygamous_marriage_or_relationship"/>
    <x v="8"/>
    <m/>
  </r>
  <r>
    <s v="Woman at risk"/>
    <s v="WR"/>
    <s v="WR.SF"/>
    <x v="95"/>
    <s v="WR-SF"/>
    <m/>
    <s v="Single woman"/>
    <s v="Single_woman"/>
    <s v="[WR-SF],"/>
    <s v="SUM(C.[WR-SF]) as Single_woman,"/>
    <s v="Woman_at_risk_Single_woman"/>
    <x v="0"/>
    <m/>
  </r>
  <r>
    <s v="Woman at risk"/>
    <s v="WR"/>
    <s v="WR.UW"/>
    <x v="96"/>
    <s v="WR-UW"/>
    <m/>
    <s v="Woman unaccompanied by adult male family member"/>
    <s v="Woman_unaccompanied_by_adult_male_family_member"/>
    <s v="[WR-UW],"/>
    <s v="SUM(C.[WR-UW]) as Woman_unaccompanied_by_adult_male_family_member,"/>
    <s v="Woman_at_risk_Woman_unaccompanied_by_adult_male_family_member"/>
    <x v="0"/>
    <m/>
  </r>
  <r>
    <s v="Woman at risk"/>
    <s v="WR"/>
    <s v="WR.WF"/>
    <x v="97"/>
    <s v="WR-WF"/>
    <m/>
    <s v="Woman associated with fighting forces (WAFF)"/>
    <s v="Woman_associated_with_fighting_forces"/>
    <s v="[WR-WF],"/>
    <s v="SUM(C.[WR-WF]) as Woman_associated_with_fighting_forces,"/>
    <s v="Woman_at_risk_Woman_associated_with_fighting_forces"/>
    <x v="1"/>
    <m/>
  </r>
  <r>
    <s v="Woman at risk"/>
    <s v="WR"/>
    <s v="WR.WR"/>
    <x v="98"/>
    <s v="WR-WR"/>
    <m/>
    <s v="Woman at risk"/>
    <s v="Woman_at_risk"/>
    <s v="[WR-WR],"/>
    <s v="SUM(C.[WR-WR]) as Woman_at_risk,"/>
    <s v="Woman_at_risk_Woman_at_risk_unspecified"/>
    <x v="0"/>
    <m/>
  </r>
  <r>
    <m/>
    <m/>
    <m/>
    <x v="1"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H119" firstHeaderRow="2" firstDataRow="2" firstDataCol="2"/>
  <pivotFields count="13">
    <pivotField compact="0" outline="0" showAll="0"/>
    <pivotField compact="0" outline="0" showAll="0"/>
    <pivotField compact="0" outline="0" showAll="0"/>
    <pivotField axis="axisRow" compact="0" outline="0" showAll="0">
      <items count="100">
        <item x="0"/>
        <item x="61"/>
        <item x="71"/>
        <item x="31"/>
        <item x="60"/>
        <item x="50"/>
        <item x="54"/>
        <item x="51"/>
        <item x="49"/>
        <item x="2"/>
        <item x="11"/>
        <item x="3"/>
        <item x="8"/>
        <item x="9"/>
        <item x="64"/>
        <item x="5"/>
        <item x="65"/>
        <item x="66"/>
        <item x="6"/>
        <item x="7"/>
        <item x="12"/>
        <item x="4"/>
        <item x="73"/>
        <item x="33"/>
        <item x="72"/>
        <item x="35"/>
        <item x="38"/>
        <item x="34"/>
        <item x="36"/>
        <item x="74"/>
        <item x="48"/>
        <item x="86"/>
        <item x="87"/>
        <item x="88"/>
        <item x="27"/>
        <item x="40"/>
        <item x="82"/>
        <item x="89"/>
        <item x="29"/>
        <item x="37"/>
        <item x="84"/>
        <item x="15"/>
        <item x="62"/>
        <item x="41"/>
        <item x="94"/>
        <item x="39"/>
        <item x="42"/>
        <item x="63"/>
        <item x="76"/>
        <item x="45"/>
        <item x="16"/>
        <item x="17"/>
        <item x="75"/>
        <item x="10"/>
        <item x="44"/>
        <item x="43"/>
        <item x="67"/>
        <item x="46"/>
        <item x="47"/>
        <item x="21"/>
        <item x="22"/>
        <item x="25"/>
        <item x="24"/>
        <item x="77"/>
        <item x="18"/>
        <item x="19"/>
        <item x="90"/>
        <item x="52"/>
        <item x="68"/>
        <item x="93"/>
        <item x="78"/>
        <item x="79"/>
        <item x="80"/>
        <item x="26"/>
        <item x="95"/>
        <item x="20"/>
        <item x="85"/>
        <item x="53"/>
        <item x="55"/>
        <item x="13"/>
        <item x="92"/>
        <item x="81"/>
        <item x="83"/>
        <item x="28"/>
        <item x="69"/>
        <item x="70"/>
        <item x="23"/>
        <item x="32"/>
        <item x="56"/>
        <item x="58"/>
        <item x="57"/>
        <item x="59"/>
        <item x="30"/>
        <item x="14"/>
        <item x="91"/>
        <item x="97"/>
        <item x="98"/>
        <item x="9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x="1"/>
        <item x="4"/>
        <item x="3"/>
        <item x="5"/>
        <item x="8"/>
        <item x="10"/>
        <item x="7"/>
        <item x="6"/>
        <item x="2"/>
        <item x="9"/>
        <item x="0"/>
        <item t="default"/>
      </items>
    </pivotField>
    <pivotField compact="0" outline="0" showAll="0"/>
  </pivotFields>
  <rowFields count="2">
    <field x="11"/>
    <field x="3"/>
  </rowFields>
  <rowItems count="115">
    <i>
      <x/>
      <x v="9"/>
    </i>
    <i r="1">
      <x v="38"/>
    </i>
    <i r="1">
      <x v="95"/>
    </i>
    <i t="default">
      <x/>
    </i>
    <i>
      <x v="1"/>
      <x v="12"/>
    </i>
    <i r="1">
      <x v="13"/>
    </i>
    <i t="default">
      <x v="1"/>
    </i>
    <i>
      <x v="2"/>
      <x v="19"/>
    </i>
    <i r="1">
      <x v="53"/>
    </i>
    <i t="default">
      <x v="2"/>
    </i>
    <i>
      <x v="3"/>
      <x v="10"/>
    </i>
    <i r="1">
      <x v="20"/>
    </i>
    <i t="default">
      <x v="3"/>
    </i>
    <i>
      <x v="4"/>
      <x v="44"/>
    </i>
    <i r="1">
      <x v="54"/>
    </i>
    <i r="1">
      <x v="81"/>
    </i>
    <i t="default">
      <x v="4"/>
    </i>
    <i>
      <x v="5"/>
      <x v="36"/>
    </i>
    <i r="1">
      <x v="80"/>
    </i>
    <i t="default">
      <x v="5"/>
    </i>
    <i>
      <x v="6"/>
      <x v="41"/>
    </i>
    <i r="1">
      <x v="50"/>
    </i>
    <i r="1">
      <x v="51"/>
    </i>
    <i r="1">
      <x v="59"/>
    </i>
    <i r="1">
      <x v="62"/>
    </i>
    <i r="1">
      <x v="64"/>
    </i>
    <i r="1">
      <x v="65"/>
    </i>
    <i r="1">
      <x v="75"/>
    </i>
    <i r="1">
      <x v="86"/>
    </i>
    <i r="1">
      <x v="93"/>
    </i>
    <i r="1">
      <x v="98"/>
    </i>
    <i t="default">
      <x v="6"/>
    </i>
    <i>
      <x v="7"/>
      <x v="29"/>
    </i>
    <i r="1">
      <x v="42"/>
    </i>
    <i r="1">
      <x v="47"/>
    </i>
    <i r="1">
      <x v="79"/>
    </i>
    <i r="1">
      <x v="98"/>
    </i>
    <i t="default">
      <x v="7"/>
    </i>
    <i>
      <x v="8"/>
      <x v="14"/>
    </i>
    <i r="1">
      <x v="16"/>
    </i>
    <i r="1">
      <x v="17"/>
    </i>
    <i r="1">
      <x v="21"/>
    </i>
    <i r="1">
      <x v="56"/>
    </i>
    <i r="1">
      <x v="61"/>
    </i>
    <i r="1">
      <x v="68"/>
    </i>
    <i r="1">
      <x v="84"/>
    </i>
    <i r="1">
      <x v="85"/>
    </i>
    <i r="1">
      <x v="98"/>
    </i>
    <i t="default">
      <x v="8"/>
    </i>
    <i>
      <x v="9"/>
      <x v="37"/>
    </i>
    <i r="1">
      <x v="66"/>
    </i>
    <i r="1">
      <x v="77"/>
    </i>
    <i r="1">
      <x v="78"/>
    </i>
    <i r="1">
      <x v="94"/>
    </i>
    <i r="1">
      <x v="98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5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9"/>
    </i>
    <i r="1">
      <x v="40"/>
    </i>
    <i r="1">
      <x v="43"/>
    </i>
    <i r="1">
      <x v="45"/>
    </i>
    <i r="1">
      <x v="46"/>
    </i>
    <i r="1">
      <x v="48"/>
    </i>
    <i r="1">
      <x v="49"/>
    </i>
    <i r="1">
      <x v="52"/>
    </i>
    <i r="1">
      <x v="55"/>
    </i>
    <i r="1">
      <x v="57"/>
    </i>
    <i r="1">
      <x v="58"/>
    </i>
    <i r="1">
      <x v="60"/>
    </i>
    <i r="1">
      <x v="63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82"/>
    </i>
    <i r="1">
      <x v="83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6"/>
    </i>
    <i r="1">
      <x v="97"/>
    </i>
    <i r="1">
      <x v="98"/>
    </i>
    <i t="default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115" firstHeaderRow="2" firstDataRow="2" firstDataCol="3"/>
  <pivotFields count="4">
    <pivotField axis="axisRow" compact="0" allDrilled="1" outline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howAll="0"/>
    <pivotField axis="axisRow" compact="0" allDrilled="1" outline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axis="axisRow" compact="0" allDrilled="1" outline="0" showAll="0" dataSourceSort="1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</pivotFields>
  <rowFields count="3">
    <field x="0"/>
    <field x="2"/>
    <field x="3"/>
  </rowFields>
  <rowItems count="111">
    <i>
      <x/>
      <x/>
      <x/>
    </i>
    <i r="2">
      <x v="1"/>
    </i>
    <i r="1">
      <x v="1"/>
      <x v="2"/>
    </i>
    <i r="1">
      <x v="2"/>
      <x v="3"/>
    </i>
    <i r="1">
      <x v="3"/>
      <x v="4"/>
    </i>
    <i r="1">
      <x v="4"/>
      <x v="5"/>
    </i>
    <i r="1">
      <x v="5"/>
      <x v="6"/>
    </i>
    <i r="1">
      <x v="6"/>
      <x v="7"/>
    </i>
    <i r="1">
      <x v="7"/>
      <x v="8"/>
    </i>
    <i r="1">
      <x v="8"/>
      <x v="9"/>
    </i>
    <i r="1">
      <x v="9"/>
      <x v="10"/>
    </i>
    <i r="1">
      <x v="10"/>
      <x v="11"/>
    </i>
    <i r="1">
      <x v="11"/>
      <x v="12"/>
    </i>
    <i r="1">
      <x v="12"/>
      <x v="13"/>
    </i>
    <i r="1">
      <x v="13"/>
      <x v="14"/>
    </i>
    <i r="1">
      <x v="14"/>
      <x v="15"/>
    </i>
    <i r="1">
      <x v="15"/>
      <x v="16"/>
    </i>
    <i r="1">
      <x v="16"/>
      <x v="17"/>
    </i>
    <i r="1">
      <x v="17"/>
      <x v="18"/>
    </i>
    <i>
      <x v="1"/>
      <x v="18"/>
      <x v="19"/>
    </i>
    <i r="1">
      <x v="19"/>
      <x v="20"/>
    </i>
    <i r="1">
      <x v="20"/>
      <x v="21"/>
    </i>
    <i>
      <x v="2"/>
      <x/>
      <x v="22"/>
    </i>
    <i r="1">
      <x v="21"/>
      <x v="23"/>
    </i>
    <i r="1">
      <x v="22"/>
      <x v="24"/>
    </i>
    <i r="1">
      <x v="23"/>
      <x v="25"/>
    </i>
    <i r="1">
      <x v="24"/>
      <x v="26"/>
    </i>
    <i r="1">
      <x v="25"/>
      <x v="27"/>
    </i>
    <i r="1">
      <x v="26"/>
      <x v="28"/>
    </i>
    <i r="1">
      <x v="27"/>
      <x v="29"/>
    </i>
    <i r="1">
      <x v="28"/>
      <x v="30"/>
    </i>
    <i r="1">
      <x v="29"/>
      <x v="31"/>
    </i>
    <i>
      <x v="3"/>
      <x/>
      <x v="32"/>
    </i>
    <i r="1">
      <x v="30"/>
      <x v="33"/>
    </i>
    <i r="1">
      <x v="31"/>
      <x v="34"/>
    </i>
    <i r="1">
      <x v="32"/>
      <x v="35"/>
    </i>
    <i>
      <x v="4"/>
      <x v="33"/>
      <x v="36"/>
    </i>
    <i r="1">
      <x v="34"/>
      <x v="37"/>
    </i>
    <i r="1">
      <x v="35"/>
      <x v="38"/>
    </i>
    <i>
      <x v="5"/>
      <x/>
      <x v="39"/>
    </i>
    <i r="1">
      <x v="36"/>
      <x v="40"/>
    </i>
    <i r="1">
      <x v="37"/>
      <x v="41"/>
    </i>
    <i r="1">
      <x v="38"/>
      <x v="42"/>
    </i>
    <i r="1">
      <x v="39"/>
      <x v="43"/>
    </i>
    <i r="1">
      <x v="40"/>
      <x v="44"/>
    </i>
    <i r="1">
      <x v="41"/>
      <x v="45"/>
    </i>
    <i r="1">
      <x v="42"/>
      <x v="46"/>
    </i>
    <i>
      <x v="6"/>
      <x/>
      <x v="47"/>
    </i>
    <i r="2">
      <x v="48"/>
    </i>
    <i r="1">
      <x v="43"/>
      <x v="49"/>
    </i>
    <i r="1">
      <x v="44"/>
      <x v="50"/>
    </i>
    <i r="1">
      <x v="45"/>
      <x v="51"/>
    </i>
    <i r="1">
      <x v="46"/>
      <x v="52"/>
    </i>
    <i r="1">
      <x v="47"/>
      <x v="53"/>
    </i>
    <i r="1">
      <x v="48"/>
      <x v="54"/>
    </i>
    <i r="1">
      <x v="49"/>
      <x v="55"/>
    </i>
    <i r="1">
      <x v="50"/>
      <x v="56"/>
    </i>
    <i r="1">
      <x v="51"/>
      <x v="57"/>
    </i>
    <i r="1">
      <x v="52"/>
      <x v="58"/>
    </i>
    <i r="1">
      <x v="53"/>
      <x v="59"/>
    </i>
    <i r="1">
      <x v="54"/>
      <x v="60"/>
    </i>
    <i r="1">
      <x v="55"/>
      <x v="61"/>
    </i>
    <i r="1">
      <x v="56"/>
      <x v="62"/>
    </i>
    <i>
      <x v="7"/>
      <x v="57"/>
      <x v="63"/>
    </i>
    <i r="1">
      <x v="58"/>
      <x v="64"/>
    </i>
    <i r="1">
      <x v="59"/>
      <x v="65"/>
    </i>
    <i r="1">
      <x v="60"/>
      <x v="66"/>
    </i>
    <i r="1">
      <x v="61"/>
      <x v="67"/>
    </i>
    <i r="1">
      <x v="62"/>
      <x v="68"/>
    </i>
    <i r="1">
      <x v="63"/>
      <x v="69"/>
    </i>
    <i r="1">
      <x v="64"/>
      <x v="70"/>
    </i>
    <i>
      <x v="8"/>
      <x/>
      <x v="71"/>
    </i>
    <i r="1">
      <x v="65"/>
      <x v="72"/>
    </i>
    <i r="1">
      <x v="66"/>
      <x v="73"/>
    </i>
    <i>
      <x v="9"/>
      <x/>
      <x v="74"/>
    </i>
    <i r="1">
      <x v="67"/>
      <x v="75"/>
    </i>
    <i r="1">
      <x v="68"/>
      <x v="76"/>
    </i>
    <i r="1">
      <x v="69"/>
      <x v="77"/>
    </i>
    <i>
      <x v="10"/>
      <x v="70"/>
      <x v="78"/>
    </i>
    <i r="1">
      <x v="71"/>
      <x v="79"/>
    </i>
    <i r="1">
      <x v="72"/>
      <x v="80"/>
    </i>
    <i r="1">
      <x v="73"/>
      <x v="78"/>
    </i>
    <i r="1">
      <x v="74"/>
      <x v="81"/>
    </i>
    <i r="1">
      <x v="75"/>
      <x v="82"/>
    </i>
    <i>
      <x v="11"/>
      <x/>
      <x v="83"/>
    </i>
    <i r="2">
      <x v="84"/>
    </i>
    <i r="1">
      <x v="76"/>
      <x v="85"/>
    </i>
    <i r="1">
      <x v="77"/>
      <x v="86"/>
    </i>
    <i r="1">
      <x v="78"/>
      <x v="87"/>
    </i>
    <i r="1">
      <x v="79"/>
      <x v="88"/>
    </i>
    <i r="1">
      <x v="80"/>
      <x v="89"/>
    </i>
    <i r="1">
      <x v="81"/>
      <x v="90"/>
    </i>
    <i r="1">
      <x v="82"/>
      <x v="91"/>
    </i>
    <i r="1">
      <x v="83"/>
      <x v="92"/>
    </i>
    <i r="1">
      <x v="84"/>
      <x v="93"/>
    </i>
    <i r="1">
      <x v="85"/>
      <x v="94"/>
    </i>
    <i r="1">
      <x v="86"/>
      <x v="95"/>
    </i>
    <i r="1">
      <x v="87"/>
      <x v="96"/>
    </i>
    <i r="1">
      <x v="88"/>
      <x v="97"/>
    </i>
    <i r="1">
      <x v="89"/>
      <x v="98"/>
    </i>
    <i r="1">
      <x v="90"/>
      <x v="99"/>
    </i>
    <i r="1">
      <x v="91"/>
      <x v="100"/>
    </i>
    <i r="1">
      <x v="92"/>
      <x v="101"/>
    </i>
    <i>
      <x v="12"/>
      <x/>
      <x v="102"/>
    </i>
    <i r="1">
      <x v="93"/>
      <x v="103"/>
    </i>
    <i r="1">
      <x v="25"/>
      <x v="27"/>
    </i>
    <i r="1">
      <x v="94"/>
      <x v="104"/>
    </i>
    <i r="1">
      <x v="95"/>
      <x v="105"/>
    </i>
    <i r="1">
      <x v="96"/>
      <x v="102"/>
    </i>
    <i r="1">
      <x v="97"/>
      <x v="106"/>
    </i>
    <i t="grand">
      <x/>
    </i>
  </rowItems>
  <colItems count="1">
    <i/>
  </colItems>
  <dataFields count="1">
    <dataField name="Count of allcode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3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vised!$A:$Q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D115" totalsRowShown="0">
  <autoFilter ref="A1:D115"/>
  <tableColumns count="4">
    <tableColumn id="1" name="VulnerabilityText"/>
    <tableColumn id="2" name="VulnerabilityCode"/>
    <tableColumn id="3" name="VulnerabilityDetailsCode"/>
    <tableColumn id="4" name="VulnerabilityDetailsTex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C13" workbookViewId="0">
      <selection activeCell="E113" sqref="E113"/>
    </sheetView>
  </sheetViews>
  <sheetFormatPr defaultRowHeight="27.75" customHeight="1" x14ac:dyDescent="0.25"/>
  <cols>
    <col min="2" max="2" width="27.85546875" style="7" customWidth="1"/>
    <col min="3" max="3" width="23.7109375" style="7" customWidth="1"/>
    <col min="4" max="4" width="12.5703125" customWidth="1"/>
    <col min="5" max="5" width="94.7109375" style="4" bestFit="1" customWidth="1"/>
    <col min="6" max="8" width="12.5703125" customWidth="1"/>
    <col min="9" max="9" width="39.5703125" customWidth="1"/>
    <col min="10" max="10" width="53.5703125" bestFit="1" customWidth="1"/>
    <col min="11" max="11" width="26.85546875" customWidth="1"/>
    <col min="12" max="12" width="25.85546875" customWidth="1"/>
    <col min="13" max="15" width="26.85546875" customWidth="1"/>
  </cols>
  <sheetData>
    <row r="1" spans="1:15" ht="27.75" customHeight="1" thickTop="1" thickBot="1" x14ac:dyDescent="0.3">
      <c r="A1" s="20" t="s">
        <v>609</v>
      </c>
      <c r="B1" s="20" t="s">
        <v>579</v>
      </c>
      <c r="C1" s="20" t="s">
        <v>608</v>
      </c>
      <c r="D1" s="20" t="s">
        <v>606</v>
      </c>
      <c r="E1" s="21" t="s">
        <v>535</v>
      </c>
      <c r="F1" s="20" t="s">
        <v>192</v>
      </c>
      <c r="G1" s="20" t="s">
        <v>191</v>
      </c>
      <c r="H1" s="20" t="s">
        <v>0</v>
      </c>
      <c r="I1" s="20" t="s">
        <v>1</v>
      </c>
      <c r="J1" s="20" t="s">
        <v>607</v>
      </c>
      <c r="K1" s="20" t="s">
        <v>536</v>
      </c>
      <c r="L1" s="20" t="s">
        <v>578</v>
      </c>
      <c r="M1" s="20" t="s">
        <v>562</v>
      </c>
      <c r="N1" s="20" t="s">
        <v>561</v>
      </c>
      <c r="O1" s="20" t="s">
        <v>546</v>
      </c>
    </row>
    <row r="2" spans="1:15" ht="27.75" customHeight="1" thickTop="1" x14ac:dyDescent="0.25">
      <c r="A2">
        <v>1</v>
      </c>
      <c r="B2" t="s">
        <v>588</v>
      </c>
      <c r="C2" t="s">
        <v>596</v>
      </c>
      <c r="D2" s="18" t="s">
        <v>193</v>
      </c>
      <c r="E2" s="19" t="s">
        <v>334</v>
      </c>
      <c r="F2" s="18" t="s">
        <v>194</v>
      </c>
      <c r="G2" s="18" t="s">
        <v>193</v>
      </c>
      <c r="H2" s="18"/>
      <c r="I2" s="18" t="s">
        <v>194</v>
      </c>
      <c r="J2" s="18" t="s">
        <v>334</v>
      </c>
      <c r="M2">
        <v>1</v>
      </c>
      <c r="N2" t="s">
        <v>194</v>
      </c>
    </row>
    <row r="3" spans="1:15" ht="27.75" customHeight="1" x14ac:dyDescent="0.25">
      <c r="A3">
        <v>2</v>
      </c>
      <c r="B3" t="s">
        <v>594</v>
      </c>
      <c r="C3" t="s">
        <v>604</v>
      </c>
      <c r="D3" s="18" t="s">
        <v>2</v>
      </c>
      <c r="E3" s="19" t="s">
        <v>435</v>
      </c>
      <c r="F3" s="18" t="s">
        <v>194</v>
      </c>
      <c r="G3" s="18" t="s">
        <v>193</v>
      </c>
      <c r="H3" s="18" t="s">
        <v>221</v>
      </c>
      <c r="I3" s="18" t="s">
        <v>3</v>
      </c>
      <c r="J3" s="18" t="s">
        <v>335</v>
      </c>
      <c r="K3" t="s">
        <v>542</v>
      </c>
      <c r="L3" s="6" t="s">
        <v>565</v>
      </c>
      <c r="M3">
        <v>1</v>
      </c>
      <c r="N3" t="s">
        <v>194</v>
      </c>
    </row>
    <row r="4" spans="1:15" ht="27.75" customHeight="1" x14ac:dyDescent="0.25">
      <c r="A4">
        <v>3</v>
      </c>
      <c r="B4" s="7" t="s">
        <v>587</v>
      </c>
      <c r="C4" s="7" t="s">
        <v>605</v>
      </c>
      <c r="D4" s="18" t="s">
        <v>4</v>
      </c>
      <c r="E4" s="19" t="s">
        <v>436</v>
      </c>
      <c r="F4" s="18" t="s">
        <v>194</v>
      </c>
      <c r="G4" s="18" t="s">
        <v>193</v>
      </c>
      <c r="H4" s="18" t="s">
        <v>222</v>
      </c>
      <c r="I4" s="18" t="s">
        <v>5</v>
      </c>
      <c r="J4" s="18" t="s">
        <v>336</v>
      </c>
      <c r="L4" t="s">
        <v>5</v>
      </c>
      <c r="M4">
        <v>1</v>
      </c>
      <c r="N4" t="s">
        <v>194</v>
      </c>
    </row>
    <row r="5" spans="1:15" s="7" customFormat="1" ht="27.75" customHeight="1" x14ac:dyDescent="0.25">
      <c r="A5">
        <v>4</v>
      </c>
      <c r="B5" t="s">
        <v>566</v>
      </c>
      <c r="C5" t="s">
        <v>566</v>
      </c>
      <c r="D5" s="18" t="s">
        <v>6</v>
      </c>
      <c r="E5" s="19" t="s">
        <v>437</v>
      </c>
      <c r="F5" s="18" t="s">
        <v>194</v>
      </c>
      <c r="G5" s="18" t="s">
        <v>193</v>
      </c>
      <c r="H5" s="18" t="s">
        <v>223</v>
      </c>
      <c r="I5" s="18" t="s">
        <v>224</v>
      </c>
      <c r="J5" s="18" t="s">
        <v>337</v>
      </c>
      <c r="K5" s="7" t="s">
        <v>538</v>
      </c>
      <c r="L5" s="7" t="s">
        <v>133</v>
      </c>
      <c r="M5" s="7">
        <v>1</v>
      </c>
      <c r="N5" s="7" t="s">
        <v>194</v>
      </c>
      <c r="O5" s="7" t="s">
        <v>547</v>
      </c>
    </row>
    <row r="6" spans="1:15" ht="27.75" customHeight="1" x14ac:dyDescent="0.25">
      <c r="A6">
        <v>5</v>
      </c>
      <c r="B6" t="s">
        <v>594</v>
      </c>
      <c r="C6" t="s">
        <v>604</v>
      </c>
      <c r="D6" s="18" t="s">
        <v>7</v>
      </c>
      <c r="E6" s="19" t="s">
        <v>438</v>
      </c>
      <c r="F6" s="18" t="s">
        <v>194</v>
      </c>
      <c r="G6" s="18" t="s">
        <v>193</v>
      </c>
      <c r="H6" s="18" t="s">
        <v>225</v>
      </c>
      <c r="I6" s="18" t="s">
        <v>8</v>
      </c>
      <c r="J6" s="18" t="s">
        <v>338</v>
      </c>
      <c r="L6" s="7" t="s">
        <v>573</v>
      </c>
      <c r="M6">
        <v>1</v>
      </c>
      <c r="N6" t="s">
        <v>194</v>
      </c>
    </row>
    <row r="7" spans="1:15" ht="27.75" customHeight="1" x14ac:dyDescent="0.25">
      <c r="A7">
        <v>6</v>
      </c>
      <c r="B7" s="7" t="s">
        <v>587</v>
      </c>
      <c r="C7" s="7" t="s">
        <v>605</v>
      </c>
      <c r="D7" s="18" t="s">
        <v>9</v>
      </c>
      <c r="E7" s="19" t="s">
        <v>439</v>
      </c>
      <c r="F7" s="18" t="s">
        <v>194</v>
      </c>
      <c r="G7" s="18" t="s">
        <v>193</v>
      </c>
      <c r="H7" s="18" t="s">
        <v>226</v>
      </c>
      <c r="I7" s="18" t="s">
        <v>10</v>
      </c>
      <c r="J7" s="18" t="s">
        <v>339</v>
      </c>
      <c r="L7" s="7" t="s">
        <v>572</v>
      </c>
      <c r="M7">
        <v>1</v>
      </c>
      <c r="N7" t="s">
        <v>194</v>
      </c>
    </row>
    <row r="8" spans="1:15" ht="27.75" customHeight="1" x14ac:dyDescent="0.25">
      <c r="A8">
        <v>7</v>
      </c>
      <c r="B8" s="7" t="s">
        <v>587</v>
      </c>
      <c r="C8" s="7" t="s">
        <v>605</v>
      </c>
      <c r="D8" s="18" t="s">
        <v>11</v>
      </c>
      <c r="E8" s="19" t="s">
        <v>440</v>
      </c>
      <c r="F8" s="18" t="s">
        <v>194</v>
      </c>
      <c r="G8" s="18" t="s">
        <v>193</v>
      </c>
      <c r="H8" s="18" t="s">
        <v>227</v>
      </c>
      <c r="I8" s="18" t="s">
        <v>12</v>
      </c>
      <c r="J8" s="18" t="s">
        <v>340</v>
      </c>
      <c r="K8" t="s">
        <v>540</v>
      </c>
      <c r="L8" s="7" t="s">
        <v>569</v>
      </c>
      <c r="M8">
        <v>1</v>
      </c>
      <c r="N8" t="s">
        <v>194</v>
      </c>
    </row>
    <row r="9" spans="1:15" ht="27.75" customHeight="1" x14ac:dyDescent="0.25">
      <c r="A9">
        <v>8</v>
      </c>
      <c r="B9" s="7" t="s">
        <v>570</v>
      </c>
      <c r="C9" s="7" t="s">
        <v>597</v>
      </c>
      <c r="D9" s="18" t="s">
        <v>13</v>
      </c>
      <c r="E9" s="19" t="s">
        <v>441</v>
      </c>
      <c r="F9" s="18" t="s">
        <v>194</v>
      </c>
      <c r="G9" s="18" t="s">
        <v>193</v>
      </c>
      <c r="H9" s="18" t="s">
        <v>228</v>
      </c>
      <c r="I9" s="18" t="s">
        <v>14</v>
      </c>
      <c r="J9" s="18" t="s">
        <v>341</v>
      </c>
      <c r="K9" t="s">
        <v>541</v>
      </c>
      <c r="L9" t="s">
        <v>563</v>
      </c>
      <c r="M9">
        <v>1</v>
      </c>
      <c r="N9" t="s">
        <v>194</v>
      </c>
    </row>
    <row r="10" spans="1:15" ht="27.75" customHeight="1" x14ac:dyDescent="0.25">
      <c r="A10">
        <v>9</v>
      </c>
      <c r="B10" s="7" t="s">
        <v>570</v>
      </c>
      <c r="C10" s="7" t="s">
        <v>597</v>
      </c>
      <c r="D10" s="18" t="s">
        <v>15</v>
      </c>
      <c r="E10" s="19" t="s">
        <v>442</v>
      </c>
      <c r="F10" s="18" t="s">
        <v>194</v>
      </c>
      <c r="G10" s="18" t="s">
        <v>193</v>
      </c>
      <c r="H10" s="18" t="s">
        <v>229</v>
      </c>
      <c r="I10" s="18" t="s">
        <v>16</v>
      </c>
      <c r="J10" s="18" t="s">
        <v>342</v>
      </c>
      <c r="K10" t="s">
        <v>541</v>
      </c>
      <c r="L10" t="s">
        <v>563</v>
      </c>
      <c r="M10">
        <v>1</v>
      </c>
      <c r="N10" t="s">
        <v>194</v>
      </c>
    </row>
    <row r="11" spans="1:15" ht="27.75" customHeight="1" x14ac:dyDescent="0.25">
      <c r="A11">
        <v>10</v>
      </c>
      <c r="B11" s="7" t="s">
        <v>587</v>
      </c>
      <c r="C11" s="7" t="s">
        <v>605</v>
      </c>
      <c r="D11" s="18" t="s">
        <v>17</v>
      </c>
      <c r="E11" s="19" t="s">
        <v>443</v>
      </c>
      <c r="F11" s="18" t="s">
        <v>194</v>
      </c>
      <c r="G11" s="18" t="s">
        <v>193</v>
      </c>
      <c r="H11" s="18" t="s">
        <v>230</v>
      </c>
      <c r="I11" s="18" t="s">
        <v>18</v>
      </c>
      <c r="J11" s="18" t="s">
        <v>343</v>
      </c>
      <c r="K11" t="s">
        <v>540</v>
      </c>
      <c r="L11" s="7" t="s">
        <v>569</v>
      </c>
      <c r="M11">
        <v>1</v>
      </c>
      <c r="N11" t="s">
        <v>194</v>
      </c>
    </row>
    <row r="12" spans="1:15" ht="27.75" customHeight="1" x14ac:dyDescent="0.25">
      <c r="A12">
        <v>11</v>
      </c>
      <c r="B12" s="7" t="s">
        <v>570</v>
      </c>
      <c r="C12" s="7" t="s">
        <v>597</v>
      </c>
      <c r="D12" s="18" t="s">
        <v>19</v>
      </c>
      <c r="E12" s="19" t="s">
        <v>344</v>
      </c>
      <c r="F12" s="18" t="s">
        <v>194</v>
      </c>
      <c r="G12" s="18" t="s">
        <v>193</v>
      </c>
      <c r="H12" s="18" t="s">
        <v>231</v>
      </c>
      <c r="I12" s="18" t="s">
        <v>20</v>
      </c>
      <c r="J12" s="18" t="s">
        <v>344</v>
      </c>
      <c r="K12" t="s">
        <v>543</v>
      </c>
      <c r="L12" s="7" t="s">
        <v>571</v>
      </c>
      <c r="M12">
        <v>1</v>
      </c>
      <c r="N12" t="s">
        <v>194</v>
      </c>
    </row>
    <row r="13" spans="1:15" ht="27.75" customHeight="1" x14ac:dyDescent="0.25">
      <c r="A13">
        <v>12</v>
      </c>
      <c r="B13" s="7" t="s">
        <v>590</v>
      </c>
      <c r="C13" s="7" t="s">
        <v>598</v>
      </c>
      <c r="D13" s="18" t="s">
        <v>21</v>
      </c>
      <c r="E13" s="19" t="s">
        <v>444</v>
      </c>
      <c r="F13" s="18" t="s">
        <v>194</v>
      </c>
      <c r="G13" s="18" t="s">
        <v>193</v>
      </c>
      <c r="H13" s="18" t="s">
        <v>232</v>
      </c>
      <c r="I13" s="18" t="s">
        <v>22</v>
      </c>
      <c r="J13" s="18" t="s">
        <v>345</v>
      </c>
      <c r="K13" t="s">
        <v>543</v>
      </c>
      <c r="L13" s="7" t="s">
        <v>571</v>
      </c>
      <c r="M13">
        <v>1</v>
      </c>
      <c r="N13" t="s">
        <v>194</v>
      </c>
    </row>
    <row r="14" spans="1:15" ht="27.75" customHeight="1" x14ac:dyDescent="0.25">
      <c r="A14">
        <v>13</v>
      </c>
      <c r="B14" s="7" t="s">
        <v>587</v>
      </c>
      <c r="C14" s="7" t="s">
        <v>605</v>
      </c>
      <c r="D14" s="18" t="s">
        <v>23</v>
      </c>
      <c r="E14" s="19" t="s">
        <v>445</v>
      </c>
      <c r="F14" s="18" t="s">
        <v>194</v>
      </c>
      <c r="G14" s="18" t="s">
        <v>193</v>
      </c>
      <c r="H14" s="18" t="s">
        <v>233</v>
      </c>
      <c r="I14" s="18" t="s">
        <v>24</v>
      </c>
      <c r="J14" s="18" t="s">
        <v>346</v>
      </c>
      <c r="K14" t="s">
        <v>537</v>
      </c>
      <c r="L14" s="7" t="s">
        <v>572</v>
      </c>
      <c r="M14">
        <v>1</v>
      </c>
      <c r="N14" t="s">
        <v>194</v>
      </c>
    </row>
    <row r="15" spans="1:15" ht="27.75" customHeight="1" x14ac:dyDescent="0.25">
      <c r="A15">
        <v>14</v>
      </c>
      <c r="B15" s="7" t="s">
        <v>590</v>
      </c>
      <c r="C15" s="7" t="s">
        <v>598</v>
      </c>
      <c r="D15" s="18" t="s">
        <v>195</v>
      </c>
      <c r="E15" s="19" t="s">
        <v>196</v>
      </c>
      <c r="F15" s="18" t="s">
        <v>196</v>
      </c>
      <c r="G15" s="18" t="s">
        <v>195</v>
      </c>
      <c r="H15" s="18"/>
      <c r="I15" s="18" t="s">
        <v>196</v>
      </c>
      <c r="J15" s="18" t="s">
        <v>196</v>
      </c>
      <c r="K15" t="s">
        <v>545</v>
      </c>
      <c r="L15" t="s">
        <v>196</v>
      </c>
    </row>
    <row r="16" spans="1:15" ht="27.75" customHeight="1" x14ac:dyDescent="0.25">
      <c r="A16">
        <v>15</v>
      </c>
      <c r="B16" s="7" t="s">
        <v>590</v>
      </c>
      <c r="C16" s="7" t="s">
        <v>598</v>
      </c>
      <c r="D16" s="18" t="s">
        <v>25</v>
      </c>
      <c r="E16" s="19" t="s">
        <v>446</v>
      </c>
      <c r="F16" s="18" t="s">
        <v>196</v>
      </c>
      <c r="G16" s="18" t="s">
        <v>195</v>
      </c>
      <c r="H16" s="18" t="s">
        <v>234</v>
      </c>
      <c r="I16" s="18" t="s">
        <v>26</v>
      </c>
      <c r="J16" s="18" t="s">
        <v>347</v>
      </c>
      <c r="K16" t="s">
        <v>545</v>
      </c>
      <c r="L16" t="s">
        <v>196</v>
      </c>
    </row>
    <row r="17" spans="1:12" ht="27.75" customHeight="1" x14ac:dyDescent="0.25">
      <c r="A17">
        <v>16</v>
      </c>
      <c r="B17" s="7" t="s">
        <v>590</v>
      </c>
      <c r="C17" s="7" t="s">
        <v>598</v>
      </c>
      <c r="D17" s="18" t="s">
        <v>27</v>
      </c>
      <c r="E17" s="19" t="s">
        <v>447</v>
      </c>
      <c r="F17" s="18" t="s">
        <v>196</v>
      </c>
      <c r="G17" s="18" t="s">
        <v>195</v>
      </c>
      <c r="H17" s="18" t="s">
        <v>235</v>
      </c>
      <c r="I17" s="18" t="s">
        <v>28</v>
      </c>
      <c r="J17" s="18" t="s">
        <v>348</v>
      </c>
      <c r="K17" t="s">
        <v>545</v>
      </c>
      <c r="L17" t="s">
        <v>196</v>
      </c>
    </row>
    <row r="18" spans="1:12" ht="27.75" customHeight="1" x14ac:dyDescent="0.25">
      <c r="A18">
        <v>17</v>
      </c>
      <c r="B18" s="7" t="s">
        <v>590</v>
      </c>
      <c r="C18" s="7" t="s">
        <v>598</v>
      </c>
      <c r="D18" s="18" t="s">
        <v>29</v>
      </c>
      <c r="E18" s="19" t="s">
        <v>448</v>
      </c>
      <c r="F18" s="18" t="s">
        <v>196</v>
      </c>
      <c r="G18" s="18" t="s">
        <v>195</v>
      </c>
      <c r="H18" s="18" t="s">
        <v>236</v>
      </c>
      <c r="I18" s="18" t="s">
        <v>237</v>
      </c>
      <c r="J18" s="18" t="s">
        <v>349</v>
      </c>
      <c r="K18" t="s">
        <v>545</v>
      </c>
      <c r="L18" t="s">
        <v>196</v>
      </c>
    </row>
    <row r="19" spans="1:12" ht="27.75" customHeight="1" x14ac:dyDescent="0.25">
      <c r="A19">
        <v>18</v>
      </c>
      <c r="B19" s="7" t="s">
        <v>590</v>
      </c>
      <c r="C19" s="7" t="s">
        <v>598</v>
      </c>
      <c r="D19" s="18" t="s">
        <v>30</v>
      </c>
      <c r="E19" s="19" t="s">
        <v>449</v>
      </c>
      <c r="F19" s="18" t="s">
        <v>196</v>
      </c>
      <c r="G19" s="18" t="s">
        <v>195</v>
      </c>
      <c r="H19" s="18" t="s">
        <v>238</v>
      </c>
      <c r="I19" s="18" t="s">
        <v>239</v>
      </c>
      <c r="J19" s="18" t="s">
        <v>350</v>
      </c>
      <c r="K19" t="s">
        <v>545</v>
      </c>
      <c r="L19" t="s">
        <v>196</v>
      </c>
    </row>
    <row r="20" spans="1:12" ht="27.75" customHeight="1" x14ac:dyDescent="0.25">
      <c r="A20">
        <v>19</v>
      </c>
      <c r="B20" s="7" t="s">
        <v>590</v>
      </c>
      <c r="C20" s="7" t="s">
        <v>598</v>
      </c>
      <c r="D20" s="18" t="s">
        <v>31</v>
      </c>
      <c r="E20" s="19" t="s">
        <v>450</v>
      </c>
      <c r="F20" s="18" t="s">
        <v>196</v>
      </c>
      <c r="G20" s="18" t="s">
        <v>195</v>
      </c>
      <c r="H20" s="18" t="s">
        <v>240</v>
      </c>
      <c r="I20" s="18" t="s">
        <v>241</v>
      </c>
      <c r="J20" s="18" t="s">
        <v>351</v>
      </c>
      <c r="K20" t="s">
        <v>545</v>
      </c>
      <c r="L20" t="s">
        <v>196</v>
      </c>
    </row>
    <row r="21" spans="1:12" ht="27.75" customHeight="1" x14ac:dyDescent="0.25">
      <c r="A21">
        <v>20</v>
      </c>
      <c r="B21" s="7" t="s">
        <v>590</v>
      </c>
      <c r="C21" s="7" t="s">
        <v>598</v>
      </c>
      <c r="D21" s="18" t="s">
        <v>32</v>
      </c>
      <c r="E21" s="19" t="s">
        <v>451</v>
      </c>
      <c r="F21" s="18" t="s">
        <v>196</v>
      </c>
      <c r="G21" s="18" t="s">
        <v>195</v>
      </c>
      <c r="H21" s="18" t="s">
        <v>242</v>
      </c>
      <c r="I21" s="18" t="s">
        <v>243</v>
      </c>
      <c r="J21" s="18" t="s">
        <v>352</v>
      </c>
      <c r="K21" t="s">
        <v>545</v>
      </c>
      <c r="L21" t="s">
        <v>196</v>
      </c>
    </row>
    <row r="22" spans="1:12" ht="27.75" customHeight="1" x14ac:dyDescent="0.25">
      <c r="A22">
        <v>21</v>
      </c>
      <c r="B22" s="7" t="s">
        <v>590</v>
      </c>
      <c r="C22" s="7" t="s">
        <v>598</v>
      </c>
      <c r="D22" s="18" t="s">
        <v>33</v>
      </c>
      <c r="E22" s="19" t="s">
        <v>452</v>
      </c>
      <c r="F22" s="18" t="s">
        <v>196</v>
      </c>
      <c r="G22" s="18" t="s">
        <v>195</v>
      </c>
      <c r="H22" s="18" t="s">
        <v>244</v>
      </c>
      <c r="I22" s="18" t="s">
        <v>34</v>
      </c>
      <c r="J22" s="18" t="s">
        <v>353</v>
      </c>
      <c r="K22" t="s">
        <v>545</v>
      </c>
      <c r="L22" t="s">
        <v>196</v>
      </c>
    </row>
    <row r="23" spans="1:12" ht="27.75" customHeight="1" x14ac:dyDescent="0.25">
      <c r="A23">
        <v>22</v>
      </c>
      <c r="B23" s="7" t="s">
        <v>590</v>
      </c>
      <c r="C23" s="7" t="s">
        <v>598</v>
      </c>
      <c r="D23" s="18" t="s">
        <v>197</v>
      </c>
      <c r="E23" s="19" t="s">
        <v>354</v>
      </c>
      <c r="F23" s="18" t="s">
        <v>198</v>
      </c>
      <c r="G23" s="18" t="s">
        <v>197</v>
      </c>
      <c r="H23" s="18"/>
      <c r="I23" s="18" t="s">
        <v>198</v>
      </c>
      <c r="J23" s="18" t="s">
        <v>354</v>
      </c>
      <c r="L23" s="7" t="s">
        <v>198</v>
      </c>
    </row>
    <row r="24" spans="1:12" ht="27.75" customHeight="1" x14ac:dyDescent="0.25">
      <c r="A24">
        <v>23</v>
      </c>
      <c r="B24" s="7" t="s">
        <v>590</v>
      </c>
      <c r="C24" s="7" t="s">
        <v>598</v>
      </c>
      <c r="D24" s="18" t="s">
        <v>35</v>
      </c>
      <c r="E24" s="19" t="s">
        <v>453</v>
      </c>
      <c r="F24" s="18" t="s">
        <v>198</v>
      </c>
      <c r="G24" s="18" t="s">
        <v>197</v>
      </c>
      <c r="H24" s="18" t="s">
        <v>245</v>
      </c>
      <c r="I24" s="18" t="s">
        <v>36</v>
      </c>
      <c r="J24" s="18" t="s">
        <v>355</v>
      </c>
      <c r="K24" t="s">
        <v>545</v>
      </c>
      <c r="L24" s="7" t="s">
        <v>198</v>
      </c>
    </row>
    <row r="25" spans="1:12" ht="27.75" customHeight="1" x14ac:dyDescent="0.25">
      <c r="A25">
        <v>24</v>
      </c>
      <c r="B25" s="7" t="s">
        <v>590</v>
      </c>
      <c r="C25" s="7" t="s">
        <v>598</v>
      </c>
      <c r="D25" s="18" t="s">
        <v>37</v>
      </c>
      <c r="E25" s="19" t="s">
        <v>454</v>
      </c>
      <c r="F25" s="18" t="s">
        <v>198</v>
      </c>
      <c r="G25" s="18" t="s">
        <v>197</v>
      </c>
      <c r="H25" s="18" t="s">
        <v>246</v>
      </c>
      <c r="I25" s="18" t="s">
        <v>38</v>
      </c>
      <c r="J25" s="18" t="s">
        <v>356</v>
      </c>
      <c r="L25" s="7" t="s">
        <v>198</v>
      </c>
    </row>
    <row r="26" spans="1:12" ht="27.75" customHeight="1" x14ac:dyDescent="0.25">
      <c r="A26">
        <v>25</v>
      </c>
      <c r="B26" s="7" t="s">
        <v>590</v>
      </c>
      <c r="C26" s="7" t="s">
        <v>598</v>
      </c>
      <c r="D26" s="18" t="s">
        <v>39</v>
      </c>
      <c r="E26" s="19" t="s">
        <v>455</v>
      </c>
      <c r="F26" s="18" t="s">
        <v>198</v>
      </c>
      <c r="G26" s="18" t="s">
        <v>197</v>
      </c>
      <c r="H26" s="18" t="s">
        <v>247</v>
      </c>
      <c r="I26" s="18" t="s">
        <v>40</v>
      </c>
      <c r="J26" s="18" t="s">
        <v>357</v>
      </c>
      <c r="K26" t="s">
        <v>545</v>
      </c>
      <c r="L26" s="7" t="s">
        <v>198</v>
      </c>
    </row>
    <row r="27" spans="1:12" ht="27.75" customHeight="1" x14ac:dyDescent="0.25">
      <c r="A27">
        <v>26</v>
      </c>
      <c r="B27" s="7" t="s">
        <v>590</v>
      </c>
      <c r="C27" s="7" t="s">
        <v>598</v>
      </c>
      <c r="D27" s="18" t="s">
        <v>41</v>
      </c>
      <c r="E27" s="19" t="s">
        <v>456</v>
      </c>
      <c r="F27" s="18" t="s">
        <v>198</v>
      </c>
      <c r="G27" s="18" t="s">
        <v>197</v>
      </c>
      <c r="H27" s="18" t="s">
        <v>248</v>
      </c>
      <c r="I27" s="18" t="s">
        <v>42</v>
      </c>
      <c r="J27" s="18" t="s">
        <v>358</v>
      </c>
      <c r="K27" t="s">
        <v>545</v>
      </c>
      <c r="L27" s="7" t="s">
        <v>198</v>
      </c>
    </row>
    <row r="28" spans="1:12" ht="27.75" customHeight="1" x14ac:dyDescent="0.25">
      <c r="A28">
        <v>27</v>
      </c>
      <c r="B28" s="7" t="s">
        <v>590</v>
      </c>
      <c r="C28" s="7" t="s">
        <v>598</v>
      </c>
      <c r="D28" s="18" t="s">
        <v>43</v>
      </c>
      <c r="E28" s="19" t="s">
        <v>457</v>
      </c>
      <c r="F28" s="18" t="s">
        <v>198</v>
      </c>
      <c r="G28" s="18" t="s">
        <v>197</v>
      </c>
      <c r="H28" s="18" t="s">
        <v>249</v>
      </c>
      <c r="I28" s="18" t="s">
        <v>44</v>
      </c>
      <c r="J28" s="18" t="s">
        <v>359</v>
      </c>
      <c r="K28" t="s">
        <v>538</v>
      </c>
      <c r="L28" s="7" t="s">
        <v>198</v>
      </c>
    </row>
    <row r="29" spans="1:12" ht="27.75" customHeight="1" x14ac:dyDescent="0.25">
      <c r="A29">
        <v>28</v>
      </c>
      <c r="B29" s="7" t="s">
        <v>590</v>
      </c>
      <c r="C29" s="7" t="s">
        <v>598</v>
      </c>
      <c r="D29" s="18" t="s">
        <v>45</v>
      </c>
      <c r="E29" s="19" t="s">
        <v>458</v>
      </c>
      <c r="F29" s="18" t="s">
        <v>198</v>
      </c>
      <c r="G29" s="18" t="s">
        <v>197</v>
      </c>
      <c r="H29" s="18" t="s">
        <v>250</v>
      </c>
      <c r="I29" s="18" t="s">
        <v>46</v>
      </c>
      <c r="J29" s="18" t="s">
        <v>360</v>
      </c>
      <c r="L29" s="7" t="s">
        <v>198</v>
      </c>
    </row>
    <row r="30" spans="1:12" ht="27.75" customHeight="1" x14ac:dyDescent="0.25">
      <c r="A30">
        <v>29</v>
      </c>
      <c r="B30" s="7" t="s">
        <v>589</v>
      </c>
      <c r="C30" s="7" t="s">
        <v>599</v>
      </c>
      <c r="D30" s="18" t="s">
        <v>199</v>
      </c>
      <c r="E30" s="19" t="s">
        <v>361</v>
      </c>
      <c r="F30" s="18" t="s">
        <v>200</v>
      </c>
      <c r="G30" s="18" t="s">
        <v>199</v>
      </c>
      <c r="H30" s="18"/>
      <c r="I30" s="18" t="s">
        <v>200</v>
      </c>
      <c r="J30" s="18" t="s">
        <v>361</v>
      </c>
      <c r="L30" s="7" t="s">
        <v>582</v>
      </c>
    </row>
    <row r="31" spans="1:12" ht="27.75" customHeight="1" x14ac:dyDescent="0.25">
      <c r="A31">
        <v>30</v>
      </c>
      <c r="B31" s="7" t="s">
        <v>589</v>
      </c>
      <c r="C31" s="7" t="s">
        <v>599</v>
      </c>
      <c r="D31" s="18" t="s">
        <v>47</v>
      </c>
      <c r="E31" s="19" t="s">
        <v>459</v>
      </c>
      <c r="F31" s="18" t="s">
        <v>200</v>
      </c>
      <c r="G31" s="18" t="s">
        <v>199</v>
      </c>
      <c r="H31" s="18" t="s">
        <v>251</v>
      </c>
      <c r="I31" s="18" t="s">
        <v>48</v>
      </c>
      <c r="J31" s="18" t="s">
        <v>362</v>
      </c>
      <c r="L31" s="7" t="s">
        <v>582</v>
      </c>
    </row>
    <row r="32" spans="1:12" ht="27.75" customHeight="1" x14ac:dyDescent="0.25">
      <c r="A32">
        <v>31</v>
      </c>
      <c r="B32" s="7" t="s">
        <v>589</v>
      </c>
      <c r="C32" s="7" t="s">
        <v>599</v>
      </c>
      <c r="D32" s="18" t="s">
        <v>49</v>
      </c>
      <c r="E32" s="19" t="s">
        <v>460</v>
      </c>
      <c r="F32" s="18" t="s">
        <v>200</v>
      </c>
      <c r="G32" s="18" t="s">
        <v>199</v>
      </c>
      <c r="H32" s="18" t="s">
        <v>252</v>
      </c>
      <c r="I32" s="18" t="s">
        <v>50</v>
      </c>
      <c r="J32" s="18" t="s">
        <v>363</v>
      </c>
      <c r="L32" s="7" t="s">
        <v>574</v>
      </c>
    </row>
    <row r="33" spans="1:12" ht="27.75" customHeight="1" x14ac:dyDescent="0.25">
      <c r="A33">
        <v>32</v>
      </c>
      <c r="B33" t="s">
        <v>588</v>
      </c>
      <c r="C33" t="s">
        <v>596</v>
      </c>
      <c r="D33" s="18" t="s">
        <v>201</v>
      </c>
      <c r="E33" s="19" t="s">
        <v>364</v>
      </c>
      <c r="F33" s="18" t="s">
        <v>202</v>
      </c>
      <c r="G33" s="18" t="s">
        <v>201</v>
      </c>
      <c r="H33" s="18"/>
      <c r="I33" s="18" t="s">
        <v>202</v>
      </c>
      <c r="J33" s="18" t="s">
        <v>364</v>
      </c>
    </row>
    <row r="34" spans="1:12" ht="27.75" customHeight="1" x14ac:dyDescent="0.25">
      <c r="A34">
        <v>33</v>
      </c>
      <c r="B34" t="s">
        <v>594</v>
      </c>
      <c r="C34" t="s">
        <v>604</v>
      </c>
      <c r="D34" s="18" t="s">
        <v>51</v>
      </c>
      <c r="E34" s="19" t="s">
        <v>461</v>
      </c>
      <c r="F34" s="18" t="s">
        <v>202</v>
      </c>
      <c r="G34" s="18" t="s">
        <v>201</v>
      </c>
      <c r="H34" s="18" t="s">
        <v>253</v>
      </c>
      <c r="I34" s="18" t="s">
        <v>52</v>
      </c>
      <c r="J34" s="18" t="s">
        <v>365</v>
      </c>
      <c r="K34" t="s">
        <v>542</v>
      </c>
      <c r="L34" t="s">
        <v>565</v>
      </c>
    </row>
    <row r="35" spans="1:12" ht="27.75" customHeight="1" x14ac:dyDescent="0.25">
      <c r="A35">
        <v>34</v>
      </c>
      <c r="B35" t="s">
        <v>585</v>
      </c>
      <c r="C35" t="s">
        <v>600</v>
      </c>
      <c r="D35" s="18" t="s">
        <v>53</v>
      </c>
      <c r="E35" s="19" t="s">
        <v>462</v>
      </c>
      <c r="F35" s="18" t="s">
        <v>202</v>
      </c>
      <c r="G35" s="18" t="s">
        <v>201</v>
      </c>
      <c r="H35" s="18" t="s">
        <v>254</v>
      </c>
      <c r="I35" s="18" t="s">
        <v>54</v>
      </c>
      <c r="J35" s="18" t="s">
        <v>434</v>
      </c>
      <c r="L35" t="s">
        <v>585</v>
      </c>
    </row>
    <row r="36" spans="1:12" ht="27.75" customHeight="1" x14ac:dyDescent="0.25">
      <c r="A36">
        <v>35</v>
      </c>
      <c r="B36" t="s">
        <v>594</v>
      </c>
      <c r="C36" t="s">
        <v>604</v>
      </c>
      <c r="D36" s="18" t="s">
        <v>55</v>
      </c>
      <c r="E36" s="19" t="s">
        <v>463</v>
      </c>
      <c r="F36" s="18" t="s">
        <v>202</v>
      </c>
      <c r="G36" s="18" t="s">
        <v>201</v>
      </c>
      <c r="H36" s="18" t="s">
        <v>255</v>
      </c>
      <c r="I36" s="18" t="s">
        <v>56</v>
      </c>
      <c r="J36" s="18" t="s">
        <v>366</v>
      </c>
      <c r="L36" s="7" t="s">
        <v>586</v>
      </c>
    </row>
    <row r="37" spans="1:12" ht="27.75" customHeight="1" x14ac:dyDescent="0.25">
      <c r="A37">
        <v>36</v>
      </c>
      <c r="B37" t="s">
        <v>588</v>
      </c>
      <c r="C37" t="s">
        <v>596</v>
      </c>
      <c r="D37" s="18" t="s">
        <v>57</v>
      </c>
      <c r="E37" s="19" t="s">
        <v>464</v>
      </c>
      <c r="F37" s="18" t="s">
        <v>202</v>
      </c>
      <c r="G37" s="18" t="s">
        <v>201</v>
      </c>
      <c r="H37" s="18" t="s">
        <v>256</v>
      </c>
      <c r="I37" s="18" t="s">
        <v>58</v>
      </c>
      <c r="J37" s="18" t="s">
        <v>367</v>
      </c>
    </row>
    <row r="38" spans="1:12" ht="27.75" customHeight="1" x14ac:dyDescent="0.25">
      <c r="A38">
        <v>37</v>
      </c>
      <c r="B38" t="s">
        <v>594</v>
      </c>
      <c r="C38" t="s">
        <v>604</v>
      </c>
      <c r="D38" s="18" t="s">
        <v>59</v>
      </c>
      <c r="E38" s="19" t="s">
        <v>465</v>
      </c>
      <c r="F38" s="18" t="s">
        <v>202</v>
      </c>
      <c r="G38" s="18" t="s">
        <v>201</v>
      </c>
      <c r="H38" s="18" t="s">
        <v>257</v>
      </c>
      <c r="I38" s="18" t="s">
        <v>60</v>
      </c>
      <c r="J38" s="18" t="s">
        <v>368</v>
      </c>
      <c r="L38" t="s">
        <v>568</v>
      </c>
    </row>
    <row r="39" spans="1:12" ht="27.75" customHeight="1" x14ac:dyDescent="0.25">
      <c r="A39">
        <v>38</v>
      </c>
      <c r="B39" t="s">
        <v>588</v>
      </c>
      <c r="C39" t="s">
        <v>596</v>
      </c>
      <c r="D39" s="18" t="s">
        <v>61</v>
      </c>
      <c r="E39" s="19" t="s">
        <v>466</v>
      </c>
      <c r="F39" s="18" t="s">
        <v>202</v>
      </c>
      <c r="G39" s="18" t="s">
        <v>201</v>
      </c>
      <c r="H39" s="18" t="s">
        <v>258</v>
      </c>
      <c r="I39" s="18" t="s">
        <v>62</v>
      </c>
      <c r="J39" s="18" t="s">
        <v>369</v>
      </c>
      <c r="L39" t="s">
        <v>564</v>
      </c>
    </row>
    <row r="40" spans="1:12" ht="27.75" customHeight="1" x14ac:dyDescent="0.25">
      <c r="A40">
        <v>39</v>
      </c>
      <c r="B40" t="s">
        <v>588</v>
      </c>
      <c r="C40" t="s">
        <v>596</v>
      </c>
      <c r="D40" s="18" t="s">
        <v>63</v>
      </c>
      <c r="E40" s="19" t="s">
        <v>467</v>
      </c>
      <c r="F40" s="18" t="s">
        <v>202</v>
      </c>
      <c r="G40" s="18" t="s">
        <v>201</v>
      </c>
      <c r="H40" s="18" t="s">
        <v>259</v>
      </c>
      <c r="I40" s="18" t="s">
        <v>64</v>
      </c>
      <c r="J40" s="18" t="s">
        <v>370</v>
      </c>
      <c r="L40" t="s">
        <v>564</v>
      </c>
    </row>
    <row r="41" spans="1:12" ht="27.75" customHeight="1" x14ac:dyDescent="0.25">
      <c r="A41">
        <v>40</v>
      </c>
      <c r="B41" t="s">
        <v>588</v>
      </c>
      <c r="C41" t="s">
        <v>596</v>
      </c>
      <c r="D41" s="18" t="s">
        <v>65</v>
      </c>
      <c r="E41" s="19" t="s">
        <v>468</v>
      </c>
      <c r="F41" s="18" t="s">
        <v>202</v>
      </c>
      <c r="G41" s="18" t="s">
        <v>201</v>
      </c>
      <c r="H41" s="18" t="s">
        <v>260</v>
      </c>
      <c r="I41" s="18" t="s">
        <v>66</v>
      </c>
      <c r="J41" s="18" t="s">
        <v>371</v>
      </c>
      <c r="L41" t="s">
        <v>564</v>
      </c>
    </row>
    <row r="42" spans="1:12" ht="27.75" customHeight="1" x14ac:dyDescent="0.25">
      <c r="A42">
        <v>41</v>
      </c>
      <c r="B42" t="s">
        <v>588</v>
      </c>
      <c r="C42" t="s">
        <v>596</v>
      </c>
      <c r="D42" s="18" t="s">
        <v>67</v>
      </c>
      <c r="E42" s="19" t="s">
        <v>469</v>
      </c>
      <c r="F42" s="18" t="s">
        <v>202</v>
      </c>
      <c r="G42" s="18" t="s">
        <v>201</v>
      </c>
      <c r="H42" s="18" t="s">
        <v>261</v>
      </c>
      <c r="I42" s="18" t="s">
        <v>68</v>
      </c>
      <c r="J42" s="18" t="s">
        <v>372</v>
      </c>
      <c r="L42" t="s">
        <v>564</v>
      </c>
    </row>
    <row r="43" spans="1:12" ht="27.75" customHeight="1" x14ac:dyDescent="0.25">
      <c r="A43">
        <v>42</v>
      </c>
      <c r="B43" t="s">
        <v>588</v>
      </c>
      <c r="C43" t="s">
        <v>596</v>
      </c>
      <c r="D43" s="18" t="s">
        <v>69</v>
      </c>
      <c r="E43" s="19" t="s">
        <v>470</v>
      </c>
      <c r="F43" s="18" t="s">
        <v>202</v>
      </c>
      <c r="G43" s="18" t="s">
        <v>201</v>
      </c>
      <c r="H43" s="18" t="s">
        <v>262</v>
      </c>
      <c r="I43" s="18" t="s">
        <v>70</v>
      </c>
      <c r="J43" s="18" t="s">
        <v>373</v>
      </c>
      <c r="L43" t="s">
        <v>564</v>
      </c>
    </row>
    <row r="44" spans="1:12" ht="27.75" customHeight="1" x14ac:dyDescent="0.25">
      <c r="A44">
        <v>43</v>
      </c>
      <c r="B44" s="7" t="s">
        <v>584</v>
      </c>
      <c r="C44" s="7" t="s">
        <v>584</v>
      </c>
      <c r="D44" s="18" t="s">
        <v>71</v>
      </c>
      <c r="E44" s="19" t="s">
        <v>471</v>
      </c>
      <c r="F44" s="18" t="s">
        <v>202</v>
      </c>
      <c r="G44" s="18" t="s">
        <v>201</v>
      </c>
      <c r="H44" s="18" t="s">
        <v>263</v>
      </c>
      <c r="I44" s="18" t="s">
        <v>72</v>
      </c>
      <c r="J44" s="18" t="s">
        <v>374</v>
      </c>
    </row>
    <row r="45" spans="1:12" ht="27.75" customHeight="1" x14ac:dyDescent="0.25">
      <c r="A45">
        <v>44</v>
      </c>
      <c r="B45" s="7" t="s">
        <v>589</v>
      </c>
      <c r="C45" s="7" t="s">
        <v>599</v>
      </c>
      <c r="D45" s="18" t="s">
        <v>73</v>
      </c>
      <c r="E45" s="19" t="s">
        <v>472</v>
      </c>
      <c r="F45" s="18" t="s">
        <v>202</v>
      </c>
      <c r="G45" s="18" t="s">
        <v>201</v>
      </c>
      <c r="H45" s="18" t="s">
        <v>264</v>
      </c>
      <c r="I45" s="18" t="s">
        <v>74</v>
      </c>
      <c r="J45" s="18" t="s">
        <v>375</v>
      </c>
      <c r="L45" s="7" t="s">
        <v>582</v>
      </c>
    </row>
    <row r="46" spans="1:12" ht="27.75" customHeight="1" x14ac:dyDescent="0.25">
      <c r="A46">
        <v>45</v>
      </c>
      <c r="B46" s="7" t="s">
        <v>584</v>
      </c>
      <c r="C46" s="7" t="s">
        <v>584</v>
      </c>
      <c r="D46" s="18" t="s">
        <v>75</v>
      </c>
      <c r="E46" s="19" t="s">
        <v>473</v>
      </c>
      <c r="F46" s="18" t="s">
        <v>202</v>
      </c>
      <c r="G46" s="18" t="s">
        <v>201</v>
      </c>
      <c r="H46" s="18" t="s">
        <v>265</v>
      </c>
      <c r="I46" s="18" t="s">
        <v>76</v>
      </c>
      <c r="J46" s="18" t="s">
        <v>376</v>
      </c>
    </row>
    <row r="47" spans="1:12" ht="27.75" customHeight="1" x14ac:dyDescent="0.25">
      <c r="A47">
        <v>46</v>
      </c>
      <c r="B47" t="s">
        <v>588</v>
      </c>
      <c r="C47" t="s">
        <v>596</v>
      </c>
      <c r="D47" s="18" t="s">
        <v>77</v>
      </c>
      <c r="E47" s="19" t="s">
        <v>474</v>
      </c>
      <c r="F47" s="18" t="s">
        <v>202</v>
      </c>
      <c r="G47" s="18" t="s">
        <v>201</v>
      </c>
      <c r="H47" s="18" t="s">
        <v>266</v>
      </c>
      <c r="I47" s="18" t="s">
        <v>78</v>
      </c>
      <c r="J47" s="18" t="s">
        <v>377</v>
      </c>
    </row>
    <row r="48" spans="1:12" ht="27.75" customHeight="1" x14ac:dyDescent="0.25">
      <c r="A48">
        <v>47</v>
      </c>
      <c r="B48" t="s">
        <v>588</v>
      </c>
      <c r="C48" t="s">
        <v>596</v>
      </c>
      <c r="D48" s="18" t="s">
        <v>79</v>
      </c>
      <c r="E48" s="19" t="s">
        <v>475</v>
      </c>
      <c r="F48" s="18" t="s">
        <v>202</v>
      </c>
      <c r="G48" s="18" t="s">
        <v>201</v>
      </c>
      <c r="H48" s="18" t="s">
        <v>267</v>
      </c>
      <c r="I48" s="18" t="s">
        <v>80</v>
      </c>
      <c r="J48" s="18" t="s">
        <v>378</v>
      </c>
    </row>
    <row r="49" spans="1:12" ht="27.75" customHeight="1" x14ac:dyDescent="0.25">
      <c r="A49">
        <v>48</v>
      </c>
      <c r="B49" s="7" t="s">
        <v>587</v>
      </c>
      <c r="C49" s="7" t="s">
        <v>605</v>
      </c>
      <c r="D49" s="18" t="s">
        <v>81</v>
      </c>
      <c r="E49" s="19" t="s">
        <v>476</v>
      </c>
      <c r="F49" s="18" t="s">
        <v>202</v>
      </c>
      <c r="G49" s="18" t="s">
        <v>201</v>
      </c>
      <c r="H49" s="18" t="s">
        <v>268</v>
      </c>
      <c r="I49" s="18" t="s">
        <v>82</v>
      </c>
      <c r="J49" s="18" t="s">
        <v>379</v>
      </c>
      <c r="K49" t="s">
        <v>539</v>
      </c>
      <c r="L49" t="s">
        <v>576</v>
      </c>
    </row>
    <row r="50" spans="1:12" ht="27.75" customHeight="1" x14ac:dyDescent="0.25">
      <c r="A50">
        <v>49</v>
      </c>
      <c r="B50" s="7" t="s">
        <v>584</v>
      </c>
      <c r="C50" s="7" t="s">
        <v>584</v>
      </c>
      <c r="D50" s="18" t="s">
        <v>83</v>
      </c>
      <c r="E50" s="19" t="s">
        <v>477</v>
      </c>
      <c r="F50" s="18" t="s">
        <v>202</v>
      </c>
      <c r="G50" s="18" t="s">
        <v>201</v>
      </c>
      <c r="H50" s="18" t="s">
        <v>269</v>
      </c>
      <c r="I50" s="18" t="s">
        <v>84</v>
      </c>
      <c r="J50" s="18" t="s">
        <v>380</v>
      </c>
    </row>
    <row r="51" spans="1:12" ht="27.75" customHeight="1" x14ac:dyDescent="0.25">
      <c r="A51">
        <v>50</v>
      </c>
      <c r="B51" t="s">
        <v>588</v>
      </c>
      <c r="C51" t="s">
        <v>596</v>
      </c>
      <c r="D51" s="18" t="s">
        <v>85</v>
      </c>
      <c r="E51" s="19" t="s">
        <v>478</v>
      </c>
      <c r="F51" s="18" t="s">
        <v>202</v>
      </c>
      <c r="G51" s="18" t="s">
        <v>201</v>
      </c>
      <c r="H51" s="18" t="s">
        <v>270</v>
      </c>
      <c r="I51" s="18" t="s">
        <v>86</v>
      </c>
      <c r="J51" s="18" t="s">
        <v>381</v>
      </c>
    </row>
    <row r="52" spans="1:12" ht="27.75" customHeight="1" x14ac:dyDescent="0.25">
      <c r="A52">
        <v>51</v>
      </c>
      <c r="B52" t="s">
        <v>588</v>
      </c>
      <c r="C52" t="s">
        <v>596</v>
      </c>
      <c r="D52" s="18" t="s">
        <v>87</v>
      </c>
      <c r="E52" s="19" t="s">
        <v>479</v>
      </c>
      <c r="F52" s="18" t="s">
        <v>202</v>
      </c>
      <c r="G52" s="18" t="s">
        <v>201</v>
      </c>
      <c r="H52" s="18" t="s">
        <v>271</v>
      </c>
      <c r="I52" s="18" t="s">
        <v>88</v>
      </c>
      <c r="J52" s="18" t="s">
        <v>382</v>
      </c>
      <c r="L52" t="s">
        <v>88</v>
      </c>
    </row>
    <row r="53" spans="1:12" ht="27.75" customHeight="1" x14ac:dyDescent="0.25">
      <c r="A53">
        <v>52</v>
      </c>
      <c r="B53" t="s">
        <v>588</v>
      </c>
      <c r="C53" t="s">
        <v>596</v>
      </c>
      <c r="D53" s="18" t="s">
        <v>89</v>
      </c>
      <c r="E53" s="19" t="s">
        <v>480</v>
      </c>
      <c r="F53" s="18" t="s">
        <v>202</v>
      </c>
      <c r="G53" s="18" t="s">
        <v>201</v>
      </c>
      <c r="H53" s="18" t="s">
        <v>272</v>
      </c>
      <c r="I53" s="18" t="s">
        <v>273</v>
      </c>
      <c r="J53" s="18" t="s">
        <v>383</v>
      </c>
    </row>
    <row r="54" spans="1:12" ht="27.75" customHeight="1" x14ac:dyDescent="0.25">
      <c r="A54">
        <v>53</v>
      </c>
      <c r="B54" t="s">
        <v>588</v>
      </c>
      <c r="C54" t="s">
        <v>596</v>
      </c>
      <c r="D54" s="18" t="s">
        <v>90</v>
      </c>
      <c r="E54" s="19" t="s">
        <v>481</v>
      </c>
      <c r="F54" s="18" t="s">
        <v>202</v>
      </c>
      <c r="G54" s="18" t="s">
        <v>201</v>
      </c>
      <c r="H54" s="18" t="s">
        <v>274</v>
      </c>
      <c r="I54" s="18" t="s">
        <v>91</v>
      </c>
      <c r="J54" s="18" t="s">
        <v>384</v>
      </c>
    </row>
    <row r="55" spans="1:12" ht="27.75" customHeight="1" x14ac:dyDescent="0.25">
      <c r="A55">
        <v>54</v>
      </c>
      <c r="B55" t="s">
        <v>588</v>
      </c>
      <c r="C55" t="s">
        <v>596</v>
      </c>
      <c r="D55" s="18" t="s">
        <v>92</v>
      </c>
      <c r="E55" s="19" t="s">
        <v>482</v>
      </c>
      <c r="F55" s="18" t="s">
        <v>202</v>
      </c>
      <c r="G55" s="18" t="s">
        <v>201</v>
      </c>
      <c r="H55" s="18" t="s">
        <v>275</v>
      </c>
      <c r="I55" s="18" t="s">
        <v>93</v>
      </c>
      <c r="J55" s="18" t="s">
        <v>385</v>
      </c>
    </row>
    <row r="56" spans="1:12" ht="27.75" customHeight="1" x14ac:dyDescent="0.25">
      <c r="A56">
        <v>55</v>
      </c>
      <c r="B56" t="s">
        <v>588</v>
      </c>
      <c r="C56" t="s">
        <v>596</v>
      </c>
      <c r="D56" s="18" t="s">
        <v>94</v>
      </c>
      <c r="E56" s="19" t="s">
        <v>483</v>
      </c>
      <c r="F56" s="18" t="s">
        <v>202</v>
      </c>
      <c r="G56" s="18" t="s">
        <v>201</v>
      </c>
      <c r="H56" s="18" t="s">
        <v>276</v>
      </c>
      <c r="I56" s="18" t="s">
        <v>95</v>
      </c>
      <c r="J56" s="18" t="s">
        <v>386</v>
      </c>
      <c r="L56" t="s">
        <v>95</v>
      </c>
    </row>
    <row r="57" spans="1:12" ht="27.75" customHeight="1" x14ac:dyDescent="0.25">
      <c r="A57">
        <v>56</v>
      </c>
      <c r="B57" t="s">
        <v>594</v>
      </c>
      <c r="C57" t="s">
        <v>604</v>
      </c>
      <c r="D57" s="18" t="s">
        <v>96</v>
      </c>
      <c r="E57" s="19" t="s">
        <v>484</v>
      </c>
      <c r="F57" s="18" t="s">
        <v>202</v>
      </c>
      <c r="G57" s="18" t="s">
        <v>201</v>
      </c>
      <c r="H57" s="18" t="s">
        <v>277</v>
      </c>
      <c r="I57" s="18" t="s">
        <v>97</v>
      </c>
      <c r="J57" s="18" t="s">
        <v>387</v>
      </c>
      <c r="L57" s="7" t="s">
        <v>586</v>
      </c>
    </row>
    <row r="58" spans="1:12" ht="27.75" customHeight="1" x14ac:dyDescent="0.25">
      <c r="A58">
        <v>57</v>
      </c>
      <c r="B58" t="s">
        <v>585</v>
      </c>
      <c r="C58" t="s">
        <v>600</v>
      </c>
      <c r="D58" s="18" t="s">
        <v>98</v>
      </c>
      <c r="E58" s="19" t="s">
        <v>485</v>
      </c>
      <c r="F58" s="18" t="s">
        <v>202</v>
      </c>
      <c r="G58" s="18" t="s">
        <v>201</v>
      </c>
      <c r="H58" s="18" t="s">
        <v>278</v>
      </c>
      <c r="I58" s="18" t="s">
        <v>99</v>
      </c>
      <c r="J58" s="18" t="s">
        <v>388</v>
      </c>
      <c r="K58" t="s">
        <v>214</v>
      </c>
      <c r="L58" t="s">
        <v>585</v>
      </c>
    </row>
    <row r="59" spans="1:12" ht="27.75" customHeight="1" x14ac:dyDescent="0.25">
      <c r="A59">
        <v>58</v>
      </c>
      <c r="B59" s="7" t="s">
        <v>589</v>
      </c>
      <c r="C59" s="7" t="s">
        <v>599</v>
      </c>
      <c r="D59" s="18" t="s">
        <v>100</v>
      </c>
      <c r="E59" s="19" t="s">
        <v>486</v>
      </c>
      <c r="F59" s="18" t="s">
        <v>202</v>
      </c>
      <c r="G59" s="18" t="s">
        <v>201</v>
      </c>
      <c r="H59" s="18" t="s">
        <v>279</v>
      </c>
      <c r="I59" s="18" t="s">
        <v>50</v>
      </c>
      <c r="J59" s="18" t="s">
        <v>363</v>
      </c>
      <c r="L59" t="s">
        <v>574</v>
      </c>
    </row>
    <row r="60" spans="1:12" ht="27.75" customHeight="1" x14ac:dyDescent="0.25">
      <c r="A60">
        <v>59</v>
      </c>
      <c r="B60" t="s">
        <v>588</v>
      </c>
      <c r="C60" t="s">
        <v>596</v>
      </c>
      <c r="D60" s="18" t="s">
        <v>101</v>
      </c>
      <c r="E60" s="19" t="s">
        <v>487</v>
      </c>
      <c r="F60" s="18" t="s">
        <v>202</v>
      </c>
      <c r="G60" s="18" t="s">
        <v>201</v>
      </c>
      <c r="H60" s="18" t="s">
        <v>280</v>
      </c>
      <c r="I60" s="18" t="s">
        <v>102</v>
      </c>
      <c r="J60" s="18" t="s">
        <v>389</v>
      </c>
    </row>
    <row r="61" spans="1:12" ht="27.75" customHeight="1" x14ac:dyDescent="0.25">
      <c r="A61">
        <v>60</v>
      </c>
      <c r="B61" t="s">
        <v>585</v>
      </c>
      <c r="C61" t="s">
        <v>600</v>
      </c>
      <c r="D61" s="18" t="s">
        <v>103</v>
      </c>
      <c r="E61" s="19" t="s">
        <v>488</v>
      </c>
      <c r="F61" s="18" t="s">
        <v>202</v>
      </c>
      <c r="G61" s="18" t="s">
        <v>201</v>
      </c>
      <c r="H61" s="18" t="s">
        <v>281</v>
      </c>
      <c r="I61" s="18" t="s">
        <v>104</v>
      </c>
      <c r="J61" s="18" t="s">
        <v>390</v>
      </c>
      <c r="K61" t="s">
        <v>214</v>
      </c>
      <c r="L61" t="s">
        <v>585</v>
      </c>
    </row>
    <row r="62" spans="1:12" ht="27.75" customHeight="1" x14ac:dyDescent="0.25">
      <c r="A62">
        <v>61</v>
      </c>
      <c r="B62" t="s">
        <v>588</v>
      </c>
      <c r="C62" t="s">
        <v>596</v>
      </c>
      <c r="D62" s="18" t="s">
        <v>105</v>
      </c>
      <c r="E62" s="19" t="s">
        <v>489</v>
      </c>
      <c r="F62" s="18" t="s">
        <v>202</v>
      </c>
      <c r="G62" s="18" t="s">
        <v>201</v>
      </c>
      <c r="H62" s="18" t="s">
        <v>282</v>
      </c>
      <c r="I62" s="18" t="s">
        <v>95</v>
      </c>
      <c r="J62" s="18" t="s">
        <v>386</v>
      </c>
      <c r="L62" t="s">
        <v>95</v>
      </c>
    </row>
    <row r="63" spans="1:12" ht="27.75" customHeight="1" x14ac:dyDescent="0.25">
      <c r="A63">
        <v>62</v>
      </c>
      <c r="B63" t="s">
        <v>588</v>
      </c>
      <c r="C63" t="s">
        <v>596</v>
      </c>
      <c r="D63" s="18" t="s">
        <v>106</v>
      </c>
      <c r="E63" s="19" t="s">
        <v>490</v>
      </c>
      <c r="F63" s="18" t="s">
        <v>202</v>
      </c>
      <c r="G63" s="18" t="s">
        <v>201</v>
      </c>
      <c r="H63" s="18" t="s">
        <v>283</v>
      </c>
      <c r="I63" s="18" t="s">
        <v>107</v>
      </c>
      <c r="J63" s="18" t="s">
        <v>391</v>
      </c>
      <c r="L63" t="s">
        <v>583</v>
      </c>
    </row>
    <row r="64" spans="1:12" ht="27.75" customHeight="1" x14ac:dyDescent="0.25">
      <c r="A64">
        <v>63</v>
      </c>
      <c r="B64" t="s">
        <v>585</v>
      </c>
      <c r="C64" t="s">
        <v>600</v>
      </c>
      <c r="D64" s="18" t="s">
        <v>108</v>
      </c>
      <c r="E64" s="19" t="s">
        <v>491</v>
      </c>
      <c r="F64" s="18" t="s">
        <v>202</v>
      </c>
      <c r="G64" s="18" t="s">
        <v>201</v>
      </c>
      <c r="H64" s="18" t="s">
        <v>284</v>
      </c>
      <c r="I64" s="18" t="s">
        <v>109</v>
      </c>
      <c r="J64" s="18" t="s">
        <v>392</v>
      </c>
      <c r="L64" t="s">
        <v>212</v>
      </c>
    </row>
    <row r="65" spans="1:14" ht="27.75" customHeight="1" x14ac:dyDescent="0.25">
      <c r="A65">
        <v>64</v>
      </c>
      <c r="B65" t="s">
        <v>585</v>
      </c>
      <c r="C65" t="s">
        <v>600</v>
      </c>
      <c r="D65" s="18" t="s">
        <v>110</v>
      </c>
      <c r="E65" s="19" t="s">
        <v>492</v>
      </c>
      <c r="F65" s="18" t="s">
        <v>202</v>
      </c>
      <c r="G65" s="18" t="s">
        <v>201</v>
      </c>
      <c r="H65" s="18" t="s">
        <v>285</v>
      </c>
      <c r="I65" s="18" t="s">
        <v>111</v>
      </c>
      <c r="J65" s="18" t="s">
        <v>393</v>
      </c>
      <c r="L65" t="s">
        <v>212</v>
      </c>
    </row>
    <row r="66" spans="1:14" ht="27.75" customHeight="1" x14ac:dyDescent="0.25">
      <c r="A66">
        <v>65</v>
      </c>
      <c r="B66" t="s">
        <v>585</v>
      </c>
      <c r="C66" t="s">
        <v>600</v>
      </c>
      <c r="D66" s="18" t="s">
        <v>112</v>
      </c>
      <c r="E66" s="19" t="s">
        <v>493</v>
      </c>
      <c r="F66" s="18" t="s">
        <v>202</v>
      </c>
      <c r="G66" s="18" t="s">
        <v>201</v>
      </c>
      <c r="H66" s="18" t="s">
        <v>286</v>
      </c>
      <c r="I66" s="18" t="s">
        <v>113</v>
      </c>
      <c r="J66" s="18" t="s">
        <v>394</v>
      </c>
      <c r="L66" t="s">
        <v>212</v>
      </c>
    </row>
    <row r="67" spans="1:14" ht="27.75" customHeight="1" x14ac:dyDescent="0.25">
      <c r="A67">
        <v>66</v>
      </c>
      <c r="B67" t="s">
        <v>594</v>
      </c>
      <c r="C67" t="s">
        <v>604</v>
      </c>
      <c r="D67" s="18" t="s">
        <v>114</v>
      </c>
      <c r="E67" s="19" t="s">
        <v>494</v>
      </c>
      <c r="F67" s="18" t="s">
        <v>202</v>
      </c>
      <c r="G67" s="18" t="s">
        <v>201</v>
      </c>
      <c r="H67" s="18" t="s">
        <v>287</v>
      </c>
      <c r="I67" s="18" t="s">
        <v>115</v>
      </c>
      <c r="J67" s="18" t="s">
        <v>395</v>
      </c>
      <c r="L67" s="7" t="s">
        <v>586</v>
      </c>
    </row>
    <row r="68" spans="1:14" ht="27.75" customHeight="1" x14ac:dyDescent="0.25">
      <c r="A68">
        <v>67</v>
      </c>
      <c r="B68" t="s">
        <v>588</v>
      </c>
      <c r="C68" t="s">
        <v>596</v>
      </c>
      <c r="D68" s="18" t="s">
        <v>116</v>
      </c>
      <c r="E68" s="19" t="s">
        <v>495</v>
      </c>
      <c r="F68" s="18" t="s">
        <v>202</v>
      </c>
      <c r="G68" s="18" t="s">
        <v>201</v>
      </c>
      <c r="H68" s="18" t="s">
        <v>288</v>
      </c>
      <c r="I68" s="18" t="s">
        <v>117</v>
      </c>
      <c r="J68" s="18" t="s">
        <v>396</v>
      </c>
      <c r="L68" t="s">
        <v>583</v>
      </c>
    </row>
    <row r="69" spans="1:14" ht="27.75" customHeight="1" x14ac:dyDescent="0.25">
      <c r="A69">
        <v>68</v>
      </c>
      <c r="B69" s="7" t="s">
        <v>587</v>
      </c>
      <c r="C69" s="7" t="s">
        <v>605</v>
      </c>
      <c r="D69" s="18" t="s">
        <v>203</v>
      </c>
      <c r="E69" s="19" t="s">
        <v>397</v>
      </c>
      <c r="F69" s="18" t="s">
        <v>204</v>
      </c>
      <c r="G69" s="18" t="s">
        <v>203</v>
      </c>
      <c r="H69" s="18"/>
      <c r="I69" s="18" t="s">
        <v>204</v>
      </c>
      <c r="J69" s="18" t="s">
        <v>397</v>
      </c>
      <c r="K69" t="s">
        <v>537</v>
      </c>
      <c r="L69" s="7" t="s">
        <v>572</v>
      </c>
    </row>
    <row r="70" spans="1:14" ht="27.75" customHeight="1" x14ac:dyDescent="0.25">
      <c r="A70">
        <v>69</v>
      </c>
      <c r="B70" s="7" t="s">
        <v>587</v>
      </c>
      <c r="C70" s="7" t="s">
        <v>605</v>
      </c>
      <c r="D70" s="18" t="s">
        <v>118</v>
      </c>
      <c r="E70" s="19" t="s">
        <v>496</v>
      </c>
      <c r="F70" s="18" t="s">
        <v>204</v>
      </c>
      <c r="G70" s="18" t="s">
        <v>203</v>
      </c>
      <c r="H70" s="18" t="s">
        <v>289</v>
      </c>
      <c r="I70" s="18" t="s">
        <v>119</v>
      </c>
      <c r="J70" s="18" t="s">
        <v>398</v>
      </c>
      <c r="K70" t="s">
        <v>537</v>
      </c>
      <c r="L70" s="7" t="s">
        <v>572</v>
      </c>
    </row>
    <row r="71" spans="1:14" ht="27.75" customHeight="1" x14ac:dyDescent="0.25">
      <c r="A71">
        <v>70</v>
      </c>
      <c r="B71" s="7" t="s">
        <v>587</v>
      </c>
      <c r="C71" s="7" t="s">
        <v>605</v>
      </c>
      <c r="D71" s="18" t="s">
        <v>120</v>
      </c>
      <c r="E71" s="19" t="s">
        <v>497</v>
      </c>
      <c r="F71" s="18" t="s">
        <v>204</v>
      </c>
      <c r="G71" s="18" t="s">
        <v>203</v>
      </c>
      <c r="H71" s="18" t="s">
        <v>290</v>
      </c>
      <c r="I71" s="18" t="s">
        <v>121</v>
      </c>
      <c r="J71" s="18" t="s">
        <v>121</v>
      </c>
      <c r="K71" t="s">
        <v>537</v>
      </c>
      <c r="L71" s="7" t="s">
        <v>572</v>
      </c>
    </row>
    <row r="72" spans="1:14" ht="27.75" customHeight="1" x14ac:dyDescent="0.25">
      <c r="A72">
        <v>71</v>
      </c>
      <c r="B72" t="s">
        <v>591</v>
      </c>
      <c r="C72" t="s">
        <v>601</v>
      </c>
      <c r="D72" s="18" t="s">
        <v>205</v>
      </c>
      <c r="E72" s="19" t="s">
        <v>399</v>
      </c>
      <c r="F72" s="18" t="s">
        <v>206</v>
      </c>
      <c r="G72" s="18" t="s">
        <v>205</v>
      </c>
      <c r="H72" s="18"/>
      <c r="I72" s="18" t="s">
        <v>206</v>
      </c>
      <c r="J72" s="18" t="s">
        <v>399</v>
      </c>
      <c r="K72" t="s">
        <v>538</v>
      </c>
      <c r="L72" t="s">
        <v>131</v>
      </c>
    </row>
    <row r="73" spans="1:14" ht="27.75" customHeight="1" x14ac:dyDescent="0.25">
      <c r="A73">
        <v>72</v>
      </c>
      <c r="B73" t="s">
        <v>566</v>
      </c>
      <c r="C73" t="s">
        <v>566</v>
      </c>
      <c r="D73" s="18" t="s">
        <v>122</v>
      </c>
      <c r="E73" s="19" t="s">
        <v>498</v>
      </c>
      <c r="F73" s="18" t="s">
        <v>206</v>
      </c>
      <c r="G73" s="18" t="s">
        <v>205</v>
      </c>
      <c r="H73" s="18" t="s">
        <v>291</v>
      </c>
      <c r="I73" s="18" t="s">
        <v>123</v>
      </c>
      <c r="J73" s="18" t="s">
        <v>337</v>
      </c>
      <c r="K73" t="s">
        <v>538</v>
      </c>
      <c r="L73" s="7" t="s">
        <v>133</v>
      </c>
      <c r="M73">
        <v>1</v>
      </c>
      <c r="N73" t="s">
        <v>566</v>
      </c>
    </row>
    <row r="74" spans="1:14" ht="27.75" customHeight="1" x14ac:dyDescent="0.25">
      <c r="A74">
        <v>73</v>
      </c>
      <c r="B74" t="s">
        <v>566</v>
      </c>
      <c r="C74" t="s">
        <v>566</v>
      </c>
      <c r="D74" s="18" t="s">
        <v>124</v>
      </c>
      <c r="E74" s="19" t="s">
        <v>499</v>
      </c>
      <c r="F74" s="18" t="s">
        <v>206</v>
      </c>
      <c r="G74" s="18" t="s">
        <v>205</v>
      </c>
      <c r="H74" s="18" t="s">
        <v>292</v>
      </c>
      <c r="I74" s="18" t="s">
        <v>125</v>
      </c>
      <c r="J74" s="18" t="s">
        <v>400</v>
      </c>
      <c r="K74" t="s">
        <v>538</v>
      </c>
      <c r="L74" t="s">
        <v>566</v>
      </c>
      <c r="M74">
        <v>1</v>
      </c>
      <c r="N74" t="s">
        <v>566</v>
      </c>
    </row>
    <row r="75" spans="1:14" ht="27.75" customHeight="1" x14ac:dyDescent="0.25">
      <c r="A75">
        <v>74</v>
      </c>
      <c r="B75" t="s">
        <v>566</v>
      </c>
      <c r="C75" t="s">
        <v>566</v>
      </c>
      <c r="D75" s="18" t="s">
        <v>126</v>
      </c>
      <c r="E75" s="19" t="s">
        <v>500</v>
      </c>
      <c r="F75" s="18" t="s">
        <v>206</v>
      </c>
      <c r="G75" s="18" t="s">
        <v>205</v>
      </c>
      <c r="H75" s="18" t="s">
        <v>293</v>
      </c>
      <c r="I75" s="18" t="s">
        <v>127</v>
      </c>
      <c r="J75" s="18" t="s">
        <v>401</v>
      </c>
      <c r="K75" t="s">
        <v>538</v>
      </c>
      <c r="L75" t="s">
        <v>566</v>
      </c>
      <c r="M75">
        <v>1</v>
      </c>
      <c r="N75" t="s">
        <v>566</v>
      </c>
    </row>
    <row r="76" spans="1:14" ht="27.75" customHeight="1" x14ac:dyDescent="0.25">
      <c r="A76">
        <v>75</v>
      </c>
      <c r="B76" t="s">
        <v>591</v>
      </c>
      <c r="C76" t="s">
        <v>601</v>
      </c>
      <c r="D76" s="18" t="s">
        <v>128</v>
      </c>
      <c r="E76" s="19" t="s">
        <v>501</v>
      </c>
      <c r="F76" s="18" t="s">
        <v>206</v>
      </c>
      <c r="G76" s="18" t="s">
        <v>205</v>
      </c>
      <c r="H76" s="18" t="s">
        <v>294</v>
      </c>
      <c r="I76" s="18" t="s">
        <v>129</v>
      </c>
      <c r="J76" s="18" t="s">
        <v>402</v>
      </c>
      <c r="K76" t="s">
        <v>538</v>
      </c>
      <c r="M76">
        <v>1</v>
      </c>
      <c r="N76" t="s">
        <v>566</v>
      </c>
    </row>
    <row r="77" spans="1:14" ht="27.75" customHeight="1" x14ac:dyDescent="0.25">
      <c r="A77">
        <v>76</v>
      </c>
      <c r="B77" t="s">
        <v>591</v>
      </c>
      <c r="C77" t="s">
        <v>601</v>
      </c>
      <c r="D77" s="18" t="s">
        <v>130</v>
      </c>
      <c r="E77" s="19" t="s">
        <v>502</v>
      </c>
      <c r="F77" s="18" t="s">
        <v>206</v>
      </c>
      <c r="G77" s="18" t="s">
        <v>205</v>
      </c>
      <c r="H77" s="18" t="s">
        <v>295</v>
      </c>
      <c r="I77" s="18" t="s">
        <v>131</v>
      </c>
      <c r="J77" s="18" t="s">
        <v>403</v>
      </c>
      <c r="K77" t="s">
        <v>538</v>
      </c>
      <c r="L77" t="s">
        <v>131</v>
      </c>
      <c r="M77">
        <v>1</v>
      </c>
      <c r="N77" t="s">
        <v>567</v>
      </c>
    </row>
    <row r="78" spans="1:14" ht="27.75" customHeight="1" x14ac:dyDescent="0.25">
      <c r="A78">
        <v>77</v>
      </c>
      <c r="B78" t="s">
        <v>566</v>
      </c>
      <c r="C78" t="s">
        <v>566</v>
      </c>
      <c r="D78" s="18" t="s">
        <v>132</v>
      </c>
      <c r="E78" s="19" t="s">
        <v>503</v>
      </c>
      <c r="F78" s="18" t="s">
        <v>206</v>
      </c>
      <c r="G78" s="18" t="s">
        <v>205</v>
      </c>
      <c r="H78" s="18" t="s">
        <v>296</v>
      </c>
      <c r="I78" s="18" t="s">
        <v>133</v>
      </c>
      <c r="J78" s="18" t="s">
        <v>404</v>
      </c>
      <c r="K78" t="s">
        <v>538</v>
      </c>
      <c r="L78" s="7" t="s">
        <v>133</v>
      </c>
      <c r="M78">
        <v>1</v>
      </c>
      <c r="N78" t="s">
        <v>566</v>
      </c>
    </row>
    <row r="79" spans="1:14" ht="27.75" customHeight="1" x14ac:dyDescent="0.25">
      <c r="A79">
        <v>78</v>
      </c>
      <c r="B79" t="s">
        <v>566</v>
      </c>
      <c r="C79" t="s">
        <v>566</v>
      </c>
      <c r="D79" s="18" t="s">
        <v>134</v>
      </c>
      <c r="E79" s="19" t="s">
        <v>504</v>
      </c>
      <c r="F79" s="18" t="s">
        <v>206</v>
      </c>
      <c r="G79" s="18" t="s">
        <v>205</v>
      </c>
      <c r="H79" s="18" t="s">
        <v>297</v>
      </c>
      <c r="I79" s="18" t="s">
        <v>125</v>
      </c>
      <c r="J79" s="18" t="s">
        <v>400</v>
      </c>
      <c r="K79" t="s">
        <v>538</v>
      </c>
      <c r="L79" t="s">
        <v>566</v>
      </c>
      <c r="M79">
        <v>1</v>
      </c>
      <c r="N79" t="s">
        <v>566</v>
      </c>
    </row>
    <row r="80" spans="1:14" ht="27.75" customHeight="1" x14ac:dyDescent="0.25">
      <c r="A80">
        <v>79</v>
      </c>
      <c r="B80" t="s">
        <v>566</v>
      </c>
      <c r="C80" t="s">
        <v>566</v>
      </c>
      <c r="D80" s="18" t="s">
        <v>135</v>
      </c>
      <c r="E80" s="19" t="s">
        <v>505</v>
      </c>
      <c r="F80" s="18" t="s">
        <v>206</v>
      </c>
      <c r="G80" s="18" t="s">
        <v>205</v>
      </c>
      <c r="H80" s="18" t="s">
        <v>298</v>
      </c>
      <c r="I80" s="18" t="s">
        <v>136</v>
      </c>
      <c r="J80" s="18" t="s">
        <v>405</v>
      </c>
      <c r="K80" t="s">
        <v>538</v>
      </c>
      <c r="L80" s="7" t="s">
        <v>133</v>
      </c>
      <c r="M80">
        <v>1</v>
      </c>
      <c r="N80" t="s">
        <v>566</v>
      </c>
    </row>
    <row r="81" spans="1:12" ht="27.75" customHeight="1" x14ac:dyDescent="0.25">
      <c r="A81">
        <v>80</v>
      </c>
      <c r="B81" s="7" t="s">
        <v>577</v>
      </c>
      <c r="C81" s="7" t="s">
        <v>577</v>
      </c>
      <c r="D81" s="18" t="s">
        <v>207</v>
      </c>
      <c r="E81" s="19" t="s">
        <v>406</v>
      </c>
      <c r="F81" s="18" t="s">
        <v>208</v>
      </c>
      <c r="G81" s="18" t="s">
        <v>207</v>
      </c>
      <c r="H81" s="18"/>
      <c r="I81" s="18" t="s">
        <v>208</v>
      </c>
      <c r="J81" s="18" t="s">
        <v>406</v>
      </c>
      <c r="L81" s="7" t="s">
        <v>577</v>
      </c>
    </row>
    <row r="82" spans="1:12" ht="27.75" customHeight="1" x14ac:dyDescent="0.25">
      <c r="A82">
        <v>81</v>
      </c>
      <c r="B82" s="7" t="s">
        <v>577</v>
      </c>
      <c r="C82" s="7" t="s">
        <v>577</v>
      </c>
      <c r="D82" s="18" t="s">
        <v>137</v>
      </c>
      <c r="E82" s="19" t="s">
        <v>506</v>
      </c>
      <c r="F82" s="18" t="s">
        <v>208</v>
      </c>
      <c r="G82" s="18" t="s">
        <v>207</v>
      </c>
      <c r="H82" s="18" t="s">
        <v>299</v>
      </c>
      <c r="I82" s="18" t="s">
        <v>138</v>
      </c>
      <c r="J82" s="18" t="s">
        <v>138</v>
      </c>
      <c r="L82" s="7" t="s">
        <v>577</v>
      </c>
    </row>
    <row r="83" spans="1:12" ht="27.75" customHeight="1" x14ac:dyDescent="0.25">
      <c r="A83">
        <v>82</v>
      </c>
      <c r="B83" s="7" t="s">
        <v>577</v>
      </c>
      <c r="C83" s="7" t="s">
        <v>577</v>
      </c>
      <c r="D83" s="18" t="s">
        <v>139</v>
      </c>
      <c r="E83" s="19" t="s">
        <v>507</v>
      </c>
      <c r="F83" s="18" t="s">
        <v>208</v>
      </c>
      <c r="G83" s="18" t="s">
        <v>207</v>
      </c>
      <c r="H83" s="18" t="s">
        <v>300</v>
      </c>
      <c r="I83" s="18" t="s">
        <v>140</v>
      </c>
      <c r="J83" s="18" t="s">
        <v>407</v>
      </c>
      <c r="L83" s="7" t="s">
        <v>577</v>
      </c>
    </row>
    <row r="84" spans="1:12" ht="27.75" customHeight="1" x14ac:dyDescent="0.25">
      <c r="A84">
        <v>83</v>
      </c>
      <c r="B84" s="7" t="s">
        <v>577</v>
      </c>
      <c r="C84" s="7" t="s">
        <v>577</v>
      </c>
      <c r="D84" s="18" t="s">
        <v>141</v>
      </c>
      <c r="E84" s="19" t="s">
        <v>508</v>
      </c>
      <c r="F84" s="18" t="s">
        <v>208</v>
      </c>
      <c r="G84" s="18" t="s">
        <v>207</v>
      </c>
      <c r="H84" s="18" t="s">
        <v>301</v>
      </c>
      <c r="I84" s="18" t="s">
        <v>142</v>
      </c>
      <c r="J84" s="18" t="s">
        <v>408</v>
      </c>
      <c r="L84" s="7" t="s">
        <v>577</v>
      </c>
    </row>
    <row r="85" spans="1:12" ht="27.75" customHeight="1" x14ac:dyDescent="0.25">
      <c r="A85">
        <v>84</v>
      </c>
      <c r="B85" s="7" t="s">
        <v>577</v>
      </c>
      <c r="C85" s="7" t="s">
        <v>577</v>
      </c>
      <c r="D85" s="18" t="s">
        <v>143</v>
      </c>
      <c r="E85" s="19" t="s">
        <v>509</v>
      </c>
      <c r="F85" s="18" t="s">
        <v>208</v>
      </c>
      <c r="G85" s="18" t="s">
        <v>207</v>
      </c>
      <c r="H85" s="18" t="s">
        <v>302</v>
      </c>
      <c r="I85" s="18" t="s">
        <v>144</v>
      </c>
      <c r="J85" s="18" t="s">
        <v>409</v>
      </c>
      <c r="K85" t="s">
        <v>537</v>
      </c>
      <c r="L85" s="7" t="s">
        <v>577</v>
      </c>
    </row>
    <row r="86" spans="1:12" ht="27.75" customHeight="1" x14ac:dyDescent="0.25">
      <c r="A86">
        <v>85</v>
      </c>
      <c r="B86" s="7" t="s">
        <v>577</v>
      </c>
      <c r="C86" s="7" t="s">
        <v>577</v>
      </c>
      <c r="D86" s="18" t="s">
        <v>145</v>
      </c>
      <c r="E86" s="19" t="s">
        <v>510</v>
      </c>
      <c r="F86" s="18" t="s">
        <v>208</v>
      </c>
      <c r="G86" s="18" t="s">
        <v>207</v>
      </c>
      <c r="H86" s="18" t="s">
        <v>303</v>
      </c>
      <c r="I86" s="18" t="s">
        <v>146</v>
      </c>
      <c r="J86" s="18" t="s">
        <v>410</v>
      </c>
      <c r="L86" t="s">
        <v>146</v>
      </c>
    </row>
    <row r="87" spans="1:12" ht="27.75" customHeight="1" x14ac:dyDescent="0.25">
      <c r="A87">
        <v>86</v>
      </c>
      <c r="B87" s="7" t="s">
        <v>577</v>
      </c>
      <c r="C87" s="7" t="s">
        <v>577</v>
      </c>
      <c r="D87" s="18" t="s">
        <v>147</v>
      </c>
      <c r="E87" s="19" t="s">
        <v>511</v>
      </c>
      <c r="F87" s="18" t="s">
        <v>208</v>
      </c>
      <c r="G87" s="18" t="s">
        <v>207</v>
      </c>
      <c r="H87" s="18" t="s">
        <v>304</v>
      </c>
      <c r="I87" s="18" t="s">
        <v>148</v>
      </c>
      <c r="J87" s="18" t="s">
        <v>148</v>
      </c>
      <c r="L87" s="7" t="s">
        <v>577</v>
      </c>
    </row>
    <row r="88" spans="1:12" ht="27.75" customHeight="1" x14ac:dyDescent="0.25">
      <c r="A88">
        <v>87</v>
      </c>
      <c r="B88" s="7" t="s">
        <v>577</v>
      </c>
      <c r="C88" s="7" t="s">
        <v>577</v>
      </c>
      <c r="D88" s="18" t="s">
        <v>149</v>
      </c>
      <c r="E88" s="19" t="s">
        <v>512</v>
      </c>
      <c r="F88" s="18" t="s">
        <v>208</v>
      </c>
      <c r="G88" s="18" t="s">
        <v>207</v>
      </c>
      <c r="H88" s="18" t="s">
        <v>305</v>
      </c>
      <c r="I88" s="18" t="s">
        <v>150</v>
      </c>
      <c r="J88" s="18" t="s">
        <v>411</v>
      </c>
      <c r="L88" s="7" t="s">
        <v>577</v>
      </c>
    </row>
    <row r="89" spans="1:12" ht="27.75" customHeight="1" x14ac:dyDescent="0.25">
      <c r="A89">
        <v>88</v>
      </c>
      <c r="B89" t="s">
        <v>592</v>
      </c>
      <c r="C89" t="s">
        <v>602</v>
      </c>
      <c r="D89" s="18" t="s">
        <v>209</v>
      </c>
      <c r="E89" s="19" t="s">
        <v>412</v>
      </c>
      <c r="F89" s="18" t="s">
        <v>210</v>
      </c>
      <c r="G89" s="18" t="s">
        <v>209</v>
      </c>
      <c r="H89" s="18"/>
      <c r="I89" s="18" t="s">
        <v>210</v>
      </c>
      <c r="J89" s="18" t="s">
        <v>412</v>
      </c>
    </row>
    <row r="90" spans="1:12" ht="27.75" customHeight="1" x14ac:dyDescent="0.25">
      <c r="A90">
        <v>89</v>
      </c>
      <c r="B90" t="s">
        <v>592</v>
      </c>
      <c r="C90" t="s">
        <v>602</v>
      </c>
      <c r="D90" s="18" t="s">
        <v>151</v>
      </c>
      <c r="E90" s="19" t="s">
        <v>513</v>
      </c>
      <c r="F90" s="18" t="s">
        <v>210</v>
      </c>
      <c r="G90" s="18" t="s">
        <v>209</v>
      </c>
      <c r="H90" s="18" t="s">
        <v>306</v>
      </c>
      <c r="I90" s="18" t="s">
        <v>307</v>
      </c>
      <c r="J90" s="18" t="s">
        <v>413</v>
      </c>
    </row>
    <row r="91" spans="1:12" ht="27.75" customHeight="1" x14ac:dyDescent="0.25">
      <c r="A91">
        <v>90</v>
      </c>
      <c r="B91" t="s">
        <v>592</v>
      </c>
      <c r="C91" t="s">
        <v>602</v>
      </c>
      <c r="D91" s="18" t="s">
        <v>152</v>
      </c>
      <c r="E91" s="19" t="s">
        <v>514</v>
      </c>
      <c r="F91" s="18" t="s">
        <v>210</v>
      </c>
      <c r="G91" s="18" t="s">
        <v>209</v>
      </c>
      <c r="H91" s="18" t="s">
        <v>308</v>
      </c>
      <c r="I91" s="18" t="s">
        <v>309</v>
      </c>
      <c r="J91" s="18" t="s">
        <v>414</v>
      </c>
    </row>
    <row r="92" spans="1:12" ht="27.75" customHeight="1" x14ac:dyDescent="0.25">
      <c r="A92">
        <v>91</v>
      </c>
      <c r="B92" t="s">
        <v>592</v>
      </c>
      <c r="C92" t="s">
        <v>602</v>
      </c>
      <c r="D92" s="18" t="s">
        <v>153</v>
      </c>
      <c r="E92" s="19" t="s">
        <v>515</v>
      </c>
      <c r="F92" s="18" t="s">
        <v>210</v>
      </c>
      <c r="G92" s="18" t="s">
        <v>209</v>
      </c>
      <c r="H92" s="18" t="s">
        <v>310</v>
      </c>
      <c r="I92" s="18" t="s">
        <v>311</v>
      </c>
      <c r="J92" s="18" t="s">
        <v>415</v>
      </c>
    </row>
    <row r="93" spans="1:12" ht="27.75" customHeight="1" x14ac:dyDescent="0.25">
      <c r="A93">
        <v>92</v>
      </c>
      <c r="B93" t="s">
        <v>585</v>
      </c>
      <c r="C93" t="s">
        <v>600</v>
      </c>
      <c r="D93" s="18" t="s">
        <v>211</v>
      </c>
      <c r="E93" s="19" t="s">
        <v>212</v>
      </c>
      <c r="F93" s="18" t="s">
        <v>212</v>
      </c>
      <c r="G93" s="18" t="s">
        <v>211</v>
      </c>
      <c r="H93" s="18"/>
      <c r="I93" s="18" t="s">
        <v>212</v>
      </c>
      <c r="J93" s="18" t="s">
        <v>212</v>
      </c>
      <c r="L93" t="s">
        <v>212</v>
      </c>
    </row>
    <row r="94" spans="1:12" ht="27.75" customHeight="1" x14ac:dyDescent="0.25">
      <c r="A94">
        <v>93</v>
      </c>
      <c r="B94" s="7" t="s">
        <v>587</v>
      </c>
      <c r="C94" s="7" t="s">
        <v>605</v>
      </c>
      <c r="D94" s="18" t="s">
        <v>154</v>
      </c>
      <c r="E94" s="19" t="s">
        <v>516</v>
      </c>
      <c r="F94" s="18" t="s">
        <v>212</v>
      </c>
      <c r="G94" s="18" t="s">
        <v>211</v>
      </c>
      <c r="H94" s="18" t="s">
        <v>312</v>
      </c>
      <c r="I94" s="18" t="s">
        <v>155</v>
      </c>
      <c r="J94" s="18" t="s">
        <v>416</v>
      </c>
      <c r="K94" t="s">
        <v>539</v>
      </c>
      <c r="L94" t="s">
        <v>569</v>
      </c>
    </row>
    <row r="95" spans="1:12" ht="27.75" customHeight="1" x14ac:dyDescent="0.25">
      <c r="A95">
        <v>94</v>
      </c>
      <c r="B95" t="s">
        <v>585</v>
      </c>
      <c r="C95" t="s">
        <v>600</v>
      </c>
      <c r="D95" s="18" t="s">
        <v>156</v>
      </c>
      <c r="E95" s="19" t="s">
        <v>517</v>
      </c>
      <c r="F95" s="18" t="s">
        <v>212</v>
      </c>
      <c r="G95" s="18" t="s">
        <v>211</v>
      </c>
      <c r="H95" s="18" t="s">
        <v>313</v>
      </c>
      <c r="I95" s="18" t="s">
        <v>157</v>
      </c>
      <c r="J95" s="18" t="s">
        <v>417</v>
      </c>
      <c r="K95" t="s">
        <v>544</v>
      </c>
      <c r="L95" t="s">
        <v>212</v>
      </c>
    </row>
    <row r="96" spans="1:12" ht="27.75" customHeight="1" x14ac:dyDescent="0.25">
      <c r="A96">
        <v>95</v>
      </c>
      <c r="B96" t="s">
        <v>585</v>
      </c>
      <c r="C96" t="s">
        <v>600</v>
      </c>
      <c r="D96" s="18" t="s">
        <v>158</v>
      </c>
      <c r="E96" s="19" t="s">
        <v>518</v>
      </c>
      <c r="F96" s="18" t="s">
        <v>212</v>
      </c>
      <c r="G96" s="18" t="s">
        <v>211</v>
      </c>
      <c r="H96" s="18" t="s">
        <v>314</v>
      </c>
      <c r="I96" s="18" t="s">
        <v>159</v>
      </c>
      <c r="J96" s="18" t="s">
        <v>418</v>
      </c>
      <c r="L96" t="s">
        <v>212</v>
      </c>
    </row>
    <row r="97" spans="1:12" ht="27.75" customHeight="1" x14ac:dyDescent="0.25">
      <c r="A97">
        <v>96</v>
      </c>
      <c r="B97" t="s">
        <v>585</v>
      </c>
      <c r="C97" t="s">
        <v>600</v>
      </c>
      <c r="D97" s="18" t="s">
        <v>160</v>
      </c>
      <c r="E97" s="19" t="s">
        <v>519</v>
      </c>
      <c r="F97" s="18" t="s">
        <v>212</v>
      </c>
      <c r="G97" s="18" t="s">
        <v>211</v>
      </c>
      <c r="H97" s="18" t="s">
        <v>315</v>
      </c>
      <c r="I97" s="18" t="s">
        <v>161</v>
      </c>
      <c r="J97" s="18" t="s">
        <v>419</v>
      </c>
      <c r="L97" t="s">
        <v>212</v>
      </c>
    </row>
    <row r="98" spans="1:12" ht="27.75" customHeight="1" x14ac:dyDescent="0.25">
      <c r="A98">
        <v>97</v>
      </c>
      <c r="B98" t="s">
        <v>585</v>
      </c>
      <c r="C98" t="s">
        <v>600</v>
      </c>
      <c r="D98" s="18" t="s">
        <v>162</v>
      </c>
      <c r="E98" s="19" t="s">
        <v>520</v>
      </c>
      <c r="F98" s="18" t="s">
        <v>212</v>
      </c>
      <c r="G98" s="18" t="s">
        <v>211</v>
      </c>
      <c r="H98" s="18" t="s">
        <v>316</v>
      </c>
      <c r="I98" s="18" t="s">
        <v>163</v>
      </c>
      <c r="J98" s="18" t="s">
        <v>420</v>
      </c>
      <c r="L98" t="s">
        <v>212</v>
      </c>
    </row>
    <row r="99" spans="1:12" ht="27.75" customHeight="1" x14ac:dyDescent="0.25">
      <c r="A99">
        <v>98</v>
      </c>
      <c r="B99" t="s">
        <v>585</v>
      </c>
      <c r="C99" t="s">
        <v>600</v>
      </c>
      <c r="D99" s="18" t="s">
        <v>164</v>
      </c>
      <c r="E99" s="19" t="s">
        <v>521</v>
      </c>
      <c r="F99" s="18" t="s">
        <v>212</v>
      </c>
      <c r="G99" s="18" t="s">
        <v>211</v>
      </c>
      <c r="H99" s="18" t="s">
        <v>317</v>
      </c>
      <c r="I99" s="18" t="s">
        <v>165</v>
      </c>
      <c r="J99" s="18" t="s">
        <v>421</v>
      </c>
      <c r="L99" t="s">
        <v>212</v>
      </c>
    </row>
    <row r="100" spans="1:12" ht="27.75" customHeight="1" x14ac:dyDescent="0.25">
      <c r="A100">
        <v>99</v>
      </c>
      <c r="B100" t="s">
        <v>585</v>
      </c>
      <c r="C100" t="s">
        <v>600</v>
      </c>
      <c r="D100" s="18" t="s">
        <v>166</v>
      </c>
      <c r="E100" s="19" t="s">
        <v>522</v>
      </c>
      <c r="F100" s="18" t="s">
        <v>212</v>
      </c>
      <c r="G100" s="18" t="s">
        <v>211</v>
      </c>
      <c r="H100" s="18" t="s">
        <v>318</v>
      </c>
      <c r="I100" s="18" t="s">
        <v>167</v>
      </c>
      <c r="J100" s="18" t="s">
        <v>422</v>
      </c>
      <c r="L100" t="s">
        <v>212</v>
      </c>
    </row>
    <row r="101" spans="1:12" ht="27.75" customHeight="1" x14ac:dyDescent="0.25">
      <c r="A101">
        <v>100</v>
      </c>
      <c r="B101" t="s">
        <v>585</v>
      </c>
      <c r="C101" t="s">
        <v>600</v>
      </c>
      <c r="D101" s="18" t="s">
        <v>168</v>
      </c>
      <c r="E101" s="19" t="s">
        <v>523</v>
      </c>
      <c r="F101" s="18" t="s">
        <v>212</v>
      </c>
      <c r="G101" s="18" t="s">
        <v>211</v>
      </c>
      <c r="H101" s="18" t="s">
        <v>319</v>
      </c>
      <c r="I101" s="18" t="s">
        <v>169</v>
      </c>
      <c r="J101" s="18" t="s">
        <v>423</v>
      </c>
      <c r="L101" t="s">
        <v>212</v>
      </c>
    </row>
    <row r="102" spans="1:12" ht="27.75" customHeight="1" x14ac:dyDescent="0.25">
      <c r="A102">
        <v>101</v>
      </c>
      <c r="B102" t="s">
        <v>585</v>
      </c>
      <c r="C102" t="s">
        <v>600</v>
      </c>
      <c r="D102" s="18" t="s">
        <v>213</v>
      </c>
      <c r="E102" s="19" t="s">
        <v>214</v>
      </c>
      <c r="F102" s="18" t="s">
        <v>214</v>
      </c>
      <c r="G102" s="18" t="s">
        <v>213</v>
      </c>
      <c r="H102" s="18"/>
      <c r="I102" s="18" t="s">
        <v>214</v>
      </c>
      <c r="J102" s="18" t="s">
        <v>214</v>
      </c>
      <c r="K102" t="s">
        <v>214</v>
      </c>
      <c r="L102" t="s">
        <v>585</v>
      </c>
    </row>
    <row r="103" spans="1:12" ht="27.75" customHeight="1" x14ac:dyDescent="0.25">
      <c r="A103">
        <v>102</v>
      </c>
      <c r="B103" t="s">
        <v>585</v>
      </c>
      <c r="C103" t="s">
        <v>600</v>
      </c>
      <c r="D103" s="18" t="s">
        <v>170</v>
      </c>
      <c r="E103" s="19" t="s">
        <v>524</v>
      </c>
      <c r="F103" s="18" t="s">
        <v>214</v>
      </c>
      <c r="G103" s="18" t="s">
        <v>213</v>
      </c>
      <c r="H103" s="18" t="s">
        <v>320</v>
      </c>
      <c r="I103" s="18" t="s">
        <v>171</v>
      </c>
      <c r="J103" s="18" t="s">
        <v>424</v>
      </c>
      <c r="K103" t="s">
        <v>214</v>
      </c>
      <c r="L103" t="s">
        <v>585</v>
      </c>
    </row>
    <row r="104" spans="1:12" ht="27.75" customHeight="1" x14ac:dyDescent="0.25">
      <c r="A104">
        <v>103</v>
      </c>
      <c r="B104" t="s">
        <v>585</v>
      </c>
      <c r="C104" t="s">
        <v>600</v>
      </c>
      <c r="D104" s="18" t="s">
        <v>172</v>
      </c>
      <c r="E104" s="19" t="s">
        <v>525</v>
      </c>
      <c r="F104" s="18" t="s">
        <v>214</v>
      </c>
      <c r="G104" s="18" t="s">
        <v>213</v>
      </c>
      <c r="H104" s="18" t="s">
        <v>321</v>
      </c>
      <c r="I104" s="18" t="s">
        <v>173</v>
      </c>
      <c r="J104" s="18" t="s">
        <v>425</v>
      </c>
      <c r="K104" t="s">
        <v>214</v>
      </c>
      <c r="L104" t="s">
        <v>585</v>
      </c>
    </row>
    <row r="105" spans="1:12" ht="27.75" customHeight="1" x14ac:dyDescent="0.25">
      <c r="A105">
        <v>104</v>
      </c>
      <c r="B105" t="s">
        <v>585</v>
      </c>
      <c r="C105" t="s">
        <v>600</v>
      </c>
      <c r="D105" s="18" t="s">
        <v>174</v>
      </c>
      <c r="E105" s="19" t="s">
        <v>526</v>
      </c>
      <c r="F105" s="18" t="s">
        <v>214</v>
      </c>
      <c r="G105" s="18" t="s">
        <v>213</v>
      </c>
      <c r="H105" s="18" t="s">
        <v>322</v>
      </c>
      <c r="I105" s="18" t="s">
        <v>175</v>
      </c>
      <c r="J105" s="18" t="s">
        <v>426</v>
      </c>
      <c r="K105" t="s">
        <v>214</v>
      </c>
      <c r="L105" t="s">
        <v>585</v>
      </c>
    </row>
    <row r="106" spans="1:12" ht="27.75" customHeight="1" x14ac:dyDescent="0.25">
      <c r="A106">
        <v>105</v>
      </c>
      <c r="B106" t="s">
        <v>593</v>
      </c>
      <c r="C106" t="s">
        <v>603</v>
      </c>
      <c r="D106" s="18" t="s">
        <v>215</v>
      </c>
      <c r="E106" s="19" t="s">
        <v>427</v>
      </c>
      <c r="F106" s="18" t="s">
        <v>190</v>
      </c>
      <c r="G106" s="18" t="s">
        <v>215</v>
      </c>
      <c r="H106" s="18"/>
      <c r="I106" s="18" t="s">
        <v>190</v>
      </c>
      <c r="J106" s="18" t="s">
        <v>427</v>
      </c>
    </row>
    <row r="107" spans="1:12" ht="27.75" customHeight="1" x14ac:dyDescent="0.25">
      <c r="A107">
        <v>106</v>
      </c>
      <c r="B107" t="s">
        <v>585</v>
      </c>
      <c r="C107" t="s">
        <v>600</v>
      </c>
      <c r="D107" s="18" t="s">
        <v>176</v>
      </c>
      <c r="E107" s="19" t="s">
        <v>527</v>
      </c>
      <c r="F107" s="18" t="s">
        <v>190</v>
      </c>
      <c r="G107" s="18" t="s">
        <v>215</v>
      </c>
      <c r="H107" s="18" t="s">
        <v>323</v>
      </c>
      <c r="I107" s="18" t="s">
        <v>177</v>
      </c>
      <c r="J107" s="18" t="s">
        <v>428</v>
      </c>
      <c r="K107" t="s">
        <v>544</v>
      </c>
      <c r="L107" t="s">
        <v>585</v>
      </c>
    </row>
    <row r="108" spans="1:12" ht="27.75" customHeight="1" x14ac:dyDescent="0.25">
      <c r="A108">
        <v>107</v>
      </c>
      <c r="B108" t="s">
        <v>593</v>
      </c>
      <c r="C108" t="s">
        <v>603</v>
      </c>
      <c r="D108" s="18" t="s">
        <v>178</v>
      </c>
      <c r="E108" s="19" t="s">
        <v>528</v>
      </c>
      <c r="F108" s="18" t="s">
        <v>190</v>
      </c>
      <c r="G108" s="18" t="s">
        <v>215</v>
      </c>
      <c r="H108" s="18" t="s">
        <v>324</v>
      </c>
      <c r="I108" s="18" t="s">
        <v>179</v>
      </c>
      <c r="J108" s="18" t="s">
        <v>429</v>
      </c>
    </row>
    <row r="109" spans="1:12" ht="27.75" customHeight="1" x14ac:dyDescent="0.25">
      <c r="A109">
        <v>108</v>
      </c>
      <c r="B109" t="s">
        <v>593</v>
      </c>
      <c r="C109" t="s">
        <v>603</v>
      </c>
      <c r="D109" s="18" t="s">
        <v>180</v>
      </c>
      <c r="E109" s="19" t="s">
        <v>529</v>
      </c>
      <c r="F109" s="18" t="s">
        <v>190</v>
      </c>
      <c r="G109" s="18" t="s">
        <v>215</v>
      </c>
      <c r="H109" s="18" t="s">
        <v>325</v>
      </c>
      <c r="I109" s="18" t="s">
        <v>121</v>
      </c>
      <c r="J109" s="18" t="s">
        <v>121</v>
      </c>
      <c r="K109" t="s">
        <v>537</v>
      </c>
    </row>
    <row r="110" spans="1:12" ht="27.75" customHeight="1" x14ac:dyDescent="0.25">
      <c r="A110">
        <v>109</v>
      </c>
      <c r="B110" t="s">
        <v>593</v>
      </c>
      <c r="C110" t="s">
        <v>603</v>
      </c>
      <c r="D110" s="18" t="s">
        <v>181</v>
      </c>
      <c r="E110" s="19" t="s">
        <v>530</v>
      </c>
      <c r="F110" s="18" t="s">
        <v>190</v>
      </c>
      <c r="G110" s="18" t="s">
        <v>215</v>
      </c>
      <c r="H110" s="18" t="s">
        <v>326</v>
      </c>
      <c r="I110" s="18" t="s">
        <v>182</v>
      </c>
      <c r="J110" s="18" t="s">
        <v>430</v>
      </c>
      <c r="K110" t="s">
        <v>539</v>
      </c>
    </row>
    <row r="111" spans="1:12" ht="27.75" customHeight="1" x14ac:dyDescent="0.25">
      <c r="A111">
        <v>110</v>
      </c>
      <c r="B111" t="s">
        <v>593</v>
      </c>
      <c r="C111" t="s">
        <v>603</v>
      </c>
      <c r="D111" s="18" t="s">
        <v>183</v>
      </c>
      <c r="E111" s="19" t="s">
        <v>531</v>
      </c>
      <c r="F111" s="18" t="s">
        <v>190</v>
      </c>
      <c r="G111" s="18" t="s">
        <v>215</v>
      </c>
      <c r="H111" s="18" t="s">
        <v>327</v>
      </c>
      <c r="I111" s="18" t="s">
        <v>184</v>
      </c>
      <c r="J111" s="18" t="s">
        <v>431</v>
      </c>
    </row>
    <row r="112" spans="1:12" ht="27.75" customHeight="1" x14ac:dyDescent="0.25">
      <c r="A112">
        <v>111</v>
      </c>
      <c r="B112" t="s">
        <v>593</v>
      </c>
      <c r="C112" t="s">
        <v>603</v>
      </c>
      <c r="D112" s="18" t="s">
        <v>185</v>
      </c>
      <c r="E112" s="19" t="s">
        <v>532</v>
      </c>
      <c r="F112" s="18" t="s">
        <v>190</v>
      </c>
      <c r="G112" s="18" t="s">
        <v>215</v>
      </c>
      <c r="H112" s="18" t="s">
        <v>328</v>
      </c>
      <c r="I112" s="18" t="s">
        <v>186</v>
      </c>
      <c r="J112" s="18" t="s">
        <v>432</v>
      </c>
    </row>
    <row r="113" spans="1:12" ht="27.75" customHeight="1" x14ac:dyDescent="0.25">
      <c r="A113">
        <v>112</v>
      </c>
      <c r="B113" t="s">
        <v>594</v>
      </c>
      <c r="C113" t="s">
        <v>604</v>
      </c>
      <c r="D113" s="18" t="s">
        <v>187</v>
      </c>
      <c r="E113" s="19" t="s">
        <v>533</v>
      </c>
      <c r="F113" s="18" t="s">
        <v>190</v>
      </c>
      <c r="G113" s="18" t="s">
        <v>215</v>
      </c>
      <c r="H113" s="18" t="s">
        <v>329</v>
      </c>
      <c r="I113" s="18" t="s">
        <v>188</v>
      </c>
      <c r="J113" s="18" t="s">
        <v>433</v>
      </c>
      <c r="K113" t="s">
        <v>542</v>
      </c>
      <c r="L113" t="s">
        <v>575</v>
      </c>
    </row>
    <row r="114" spans="1:12" ht="27.75" customHeight="1" x14ac:dyDescent="0.25">
      <c r="A114">
        <v>113</v>
      </c>
      <c r="B114" t="s">
        <v>593</v>
      </c>
      <c r="C114" t="s">
        <v>603</v>
      </c>
      <c r="D114" s="18" t="s">
        <v>189</v>
      </c>
      <c r="E114" s="19" t="s">
        <v>534</v>
      </c>
      <c r="F114" s="18" t="s">
        <v>190</v>
      </c>
      <c r="G114" s="18" t="s">
        <v>215</v>
      </c>
      <c r="H114" s="18" t="s">
        <v>330</v>
      </c>
      <c r="I114" s="18" t="s">
        <v>190</v>
      </c>
      <c r="J114" s="18" t="s">
        <v>427</v>
      </c>
    </row>
  </sheetData>
  <autoFilter ref="A1:O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>
      <selection activeCell="K1" sqref="A1:K1"/>
    </sheetView>
  </sheetViews>
  <sheetFormatPr defaultRowHeight="15" x14ac:dyDescent="0.25"/>
  <cols>
    <col min="1" max="1" width="25.28515625" customWidth="1"/>
    <col min="2" max="2" width="19.28515625" customWidth="1"/>
    <col min="3" max="3" width="25.42578125" customWidth="1"/>
    <col min="4" max="4" width="50" bestFit="1" customWidth="1"/>
    <col min="8" max="8" width="42.5703125" customWidth="1"/>
  </cols>
  <sheetData>
    <row r="1" spans="1:11" x14ac:dyDescent="0.25">
      <c r="A1" t="s">
        <v>192</v>
      </c>
      <c r="B1" t="s">
        <v>191</v>
      </c>
      <c r="C1" t="s">
        <v>0</v>
      </c>
      <c r="D1" t="s">
        <v>1</v>
      </c>
      <c r="E1" t="s">
        <v>217</v>
      </c>
      <c r="F1" t="s">
        <v>218</v>
      </c>
      <c r="G1" t="s">
        <v>219</v>
      </c>
      <c r="H1" t="s">
        <v>219</v>
      </c>
      <c r="I1" t="s">
        <v>331</v>
      </c>
      <c r="J1" t="s">
        <v>332</v>
      </c>
      <c r="K1" t="s">
        <v>535</v>
      </c>
    </row>
    <row r="2" spans="1:11" x14ac:dyDescent="0.25">
      <c r="A2" t="s">
        <v>220</v>
      </c>
      <c r="B2" t="s">
        <v>220</v>
      </c>
      <c r="C2" t="s">
        <v>220</v>
      </c>
      <c r="D2" t="s">
        <v>220</v>
      </c>
      <c r="F2" t="s">
        <v>216</v>
      </c>
      <c r="G2" t="s">
        <v>216</v>
      </c>
      <c r="H2" t="s">
        <v>333</v>
      </c>
      <c r="I2" t="str">
        <f>CONCATENATE("[",E2,"],")</f>
        <v>[],</v>
      </c>
      <c r="J2" t="str">
        <f>CONCATENATE("SUM(C.[",E2,"]) as ",H2,",")</f>
        <v>SUM(C.[]) as Not_filled,</v>
      </c>
    </row>
    <row r="3" spans="1:11" x14ac:dyDescent="0.25">
      <c r="E3" t="s">
        <v>193</v>
      </c>
      <c r="F3" s="2" t="s">
        <v>194</v>
      </c>
      <c r="G3" s="3" t="str">
        <f>F3</f>
        <v>Child at risk</v>
      </c>
      <c r="H3" t="s">
        <v>334</v>
      </c>
      <c r="I3" t="str">
        <f t="shared" ref="I3:I66" si="0">CONCATENATE("[",E3,"],")</f>
        <v>[CR],</v>
      </c>
      <c r="J3" t="str">
        <f t="shared" ref="J3:J66" si="1">CONCATENATE("SUM(C.[",E3,"]) as ",H3,",")</f>
        <v>SUM(C.[CR]) as Child_at_risk,</v>
      </c>
      <c r="K3" t="s">
        <v>334</v>
      </c>
    </row>
    <row r="4" spans="1:11" x14ac:dyDescent="0.25">
      <c r="A4" t="s">
        <v>194</v>
      </c>
      <c r="B4" t="s">
        <v>193</v>
      </c>
      <c r="C4" t="s">
        <v>221</v>
      </c>
      <c r="D4" t="s">
        <v>3</v>
      </c>
      <c r="E4" t="s">
        <v>2</v>
      </c>
      <c r="G4" s="3" t="str">
        <f>Table3[[#This Row],[VulnerabilityDetailsText]]</f>
        <v>Child associated with armed forces or groups</v>
      </c>
      <c r="H4" t="s">
        <v>335</v>
      </c>
      <c r="I4" t="str">
        <f t="shared" si="0"/>
        <v>[CR-AF],</v>
      </c>
      <c r="J4" t="str">
        <f t="shared" si="1"/>
        <v>SUM(C.[CR-AF]) as Child_associated_with_armed_forces_or_groups,</v>
      </c>
      <c r="K4" t="s">
        <v>435</v>
      </c>
    </row>
    <row r="5" spans="1:11" x14ac:dyDescent="0.25">
      <c r="A5" t="s">
        <v>194</v>
      </c>
      <c r="B5" t="s">
        <v>193</v>
      </c>
      <c r="C5" t="s">
        <v>222</v>
      </c>
      <c r="D5" t="s">
        <v>5</v>
      </c>
      <c r="E5" t="s">
        <v>4</v>
      </c>
      <c r="G5" s="3" t="str">
        <f>Table3[[#This Row],[VulnerabilityDetailsText]]</f>
        <v>Child carer</v>
      </c>
      <c r="H5" t="s">
        <v>336</v>
      </c>
      <c r="I5" t="str">
        <f t="shared" si="0"/>
        <v>[CR-CC],</v>
      </c>
      <c r="J5" t="str">
        <f t="shared" si="1"/>
        <v>SUM(C.[CR-CC]) as Child_carer,</v>
      </c>
      <c r="K5" t="s">
        <v>436</v>
      </c>
    </row>
    <row r="6" spans="1:11" x14ac:dyDescent="0.25">
      <c r="A6" t="s">
        <v>194</v>
      </c>
      <c r="B6" t="s">
        <v>193</v>
      </c>
      <c r="C6" t="s">
        <v>223</v>
      </c>
      <c r="D6" t="s">
        <v>224</v>
      </c>
      <c r="E6" t="s">
        <v>6</v>
      </c>
      <c r="G6" s="3" t="str">
        <f>Table3[[#This Row],[VulnerabilityDetailsText]]</f>
        <v>Child.headed household</v>
      </c>
      <c r="H6" t="s">
        <v>337</v>
      </c>
      <c r="I6" t="str">
        <f t="shared" si="0"/>
        <v>[CR-CH],</v>
      </c>
      <c r="J6" t="str">
        <f t="shared" si="1"/>
        <v>SUM(C.[CR-CH]) as Child_headed_household,</v>
      </c>
      <c r="K6" t="s">
        <v>437</v>
      </c>
    </row>
    <row r="7" spans="1:11" x14ac:dyDescent="0.25">
      <c r="A7" t="s">
        <v>194</v>
      </c>
      <c r="B7" t="s">
        <v>193</v>
      </c>
      <c r="C7" t="s">
        <v>225</v>
      </c>
      <c r="D7" t="s">
        <v>8</v>
      </c>
      <c r="E7" t="s">
        <v>7</v>
      </c>
      <c r="G7" s="3" t="str">
        <f>Table3[[#This Row],[VulnerabilityDetailsText]]</f>
        <v>Child in conflict with the law</v>
      </c>
      <c r="H7" t="s">
        <v>338</v>
      </c>
      <c r="I7" t="str">
        <f t="shared" si="0"/>
        <v>[CR-CL],</v>
      </c>
      <c r="J7" t="str">
        <f t="shared" si="1"/>
        <v>SUM(C.[CR-CL]) as Child_in_conflict_with_the_law,</v>
      </c>
      <c r="K7" t="s">
        <v>438</v>
      </c>
    </row>
    <row r="8" spans="1:11" x14ac:dyDescent="0.25">
      <c r="A8" t="s">
        <v>194</v>
      </c>
      <c r="B8" t="s">
        <v>193</v>
      </c>
      <c r="C8" t="s">
        <v>226</v>
      </c>
      <c r="D8" t="s">
        <v>10</v>
      </c>
      <c r="E8" t="s">
        <v>9</v>
      </c>
      <c r="G8" s="3" t="str">
        <f>Table3[[#This Row],[VulnerabilityDetailsText]]</f>
        <v>Child parent</v>
      </c>
      <c r="H8" t="s">
        <v>339</v>
      </c>
      <c r="I8" t="str">
        <f t="shared" si="0"/>
        <v>[CR-CP],</v>
      </c>
      <c r="J8" t="str">
        <f t="shared" si="1"/>
        <v>SUM(C.[CR-CP]) as Child_parent,</v>
      </c>
      <c r="K8" t="s">
        <v>439</v>
      </c>
    </row>
    <row r="9" spans="1:11" x14ac:dyDescent="0.25">
      <c r="A9" t="s">
        <v>194</v>
      </c>
      <c r="B9" t="s">
        <v>193</v>
      </c>
      <c r="C9" t="s">
        <v>227</v>
      </c>
      <c r="D9" t="s">
        <v>12</v>
      </c>
      <c r="E9" t="s">
        <v>11</v>
      </c>
      <c r="G9" s="3" t="str">
        <f>Table3[[#This Row],[VulnerabilityDetailsText]]</f>
        <v>Child spouse</v>
      </c>
      <c r="H9" t="s">
        <v>340</v>
      </c>
      <c r="I9" t="str">
        <f t="shared" si="0"/>
        <v>[CR-CS],</v>
      </c>
      <c r="J9" t="str">
        <f t="shared" si="1"/>
        <v>SUM(C.[CR-CS]) as Child_spouse,</v>
      </c>
      <c r="K9" t="s">
        <v>440</v>
      </c>
    </row>
    <row r="10" spans="1:11" x14ac:dyDescent="0.25">
      <c r="A10" t="s">
        <v>194</v>
      </c>
      <c r="B10" t="s">
        <v>193</v>
      </c>
      <c r="C10" t="s">
        <v>228</v>
      </c>
      <c r="D10" t="s">
        <v>14</v>
      </c>
      <c r="E10" t="s">
        <v>13</v>
      </c>
      <c r="G10" s="3" t="str">
        <f>Table3[[#This Row],[VulnerabilityDetailsText]]</f>
        <v>Child engaged in other forms of child labour</v>
      </c>
      <c r="H10" t="s">
        <v>341</v>
      </c>
      <c r="I10" t="str">
        <f t="shared" si="0"/>
        <v>[CR-LO],</v>
      </c>
      <c r="J10" t="str">
        <f t="shared" si="1"/>
        <v>SUM(C.[CR-LO]) as Child_engaged_in_other_forms_of_child_labour,</v>
      </c>
      <c r="K10" t="s">
        <v>441</v>
      </c>
    </row>
    <row r="11" spans="1:11" x14ac:dyDescent="0.25">
      <c r="A11" t="s">
        <v>194</v>
      </c>
      <c r="B11" t="s">
        <v>193</v>
      </c>
      <c r="C11" t="s">
        <v>229</v>
      </c>
      <c r="D11" t="s">
        <v>16</v>
      </c>
      <c r="E11" t="s">
        <v>15</v>
      </c>
      <c r="G11" s="3" t="str">
        <f>Table3[[#This Row],[VulnerabilityDetailsText]]</f>
        <v>Child engaged in worst forms of child labour</v>
      </c>
      <c r="H11" t="s">
        <v>342</v>
      </c>
      <c r="I11" t="str">
        <f t="shared" si="0"/>
        <v>[CR-LW],</v>
      </c>
      <c r="J11" t="str">
        <f t="shared" si="1"/>
        <v>SUM(C.[CR-LW]) as Child_engaged_in_worst_forms_of_child_labour,</v>
      </c>
      <c r="K11" t="s">
        <v>442</v>
      </c>
    </row>
    <row r="12" spans="1:11" x14ac:dyDescent="0.25">
      <c r="A12" t="s">
        <v>194</v>
      </c>
      <c r="B12" t="s">
        <v>193</v>
      </c>
      <c r="C12" t="s">
        <v>230</v>
      </c>
      <c r="D12" t="s">
        <v>18</v>
      </c>
      <c r="E12" t="s">
        <v>17</v>
      </c>
      <c r="G12" s="3" t="str">
        <f>Table3[[#This Row],[VulnerabilityDetailsText]]</f>
        <v>Minor spouse</v>
      </c>
      <c r="H12" t="s">
        <v>343</v>
      </c>
      <c r="I12" t="str">
        <f t="shared" si="0"/>
        <v>[CR-MS],</v>
      </c>
      <c r="J12" t="str">
        <f t="shared" si="1"/>
        <v>SUM(C.[CR-MS]) as Minor_spouse,</v>
      </c>
      <c r="K12" t="s">
        <v>443</v>
      </c>
    </row>
    <row r="13" spans="1:11" x14ac:dyDescent="0.25">
      <c r="A13" t="s">
        <v>194</v>
      </c>
      <c r="B13" t="s">
        <v>193</v>
      </c>
      <c r="C13" t="s">
        <v>231</v>
      </c>
      <c r="D13" t="s">
        <v>20</v>
      </c>
      <c r="E13" t="s">
        <v>19</v>
      </c>
      <c r="G13" s="3" t="str">
        <f>Table3[[#This Row],[VulnerabilityDetailsText]]</f>
        <v>Child at risk of not attending school</v>
      </c>
      <c r="H13" t="s">
        <v>344</v>
      </c>
      <c r="I13" t="str">
        <f t="shared" si="0"/>
        <v>[CR-NE],</v>
      </c>
      <c r="J13" t="str">
        <f t="shared" si="1"/>
        <v>SUM(C.[CR-NE]) as Child_at_risk_of_not_attending_school,</v>
      </c>
      <c r="K13" t="s">
        <v>344</v>
      </c>
    </row>
    <row r="14" spans="1:11" x14ac:dyDescent="0.25">
      <c r="A14" t="s">
        <v>194</v>
      </c>
      <c r="B14" t="s">
        <v>193</v>
      </c>
      <c r="C14" t="s">
        <v>232</v>
      </c>
      <c r="D14" t="s">
        <v>22</v>
      </c>
      <c r="E14" t="s">
        <v>21</v>
      </c>
      <c r="G14" s="3" t="str">
        <f>Table3[[#This Row],[VulnerabilityDetailsText]]</f>
        <v>Child with special education needs</v>
      </c>
      <c r="H14" t="s">
        <v>345</v>
      </c>
      <c r="I14" t="str">
        <f t="shared" si="0"/>
        <v>[CR-SE],</v>
      </c>
      <c r="J14" t="str">
        <f t="shared" si="1"/>
        <v>SUM(C.[CR-SE]) as Child_with_special_education_needs,</v>
      </c>
      <c r="K14" t="s">
        <v>444</v>
      </c>
    </row>
    <row r="15" spans="1:11" x14ac:dyDescent="0.25">
      <c r="A15" t="s">
        <v>194</v>
      </c>
      <c r="B15" t="s">
        <v>193</v>
      </c>
      <c r="C15" t="s">
        <v>233</v>
      </c>
      <c r="D15" t="s">
        <v>24</v>
      </c>
      <c r="E15" t="s">
        <v>23</v>
      </c>
      <c r="G15" s="3" t="str">
        <f>Table3[[#This Row],[VulnerabilityDetailsText]]</f>
        <v>Teenage pregnancy</v>
      </c>
      <c r="H15" t="s">
        <v>346</v>
      </c>
      <c r="I15" t="str">
        <f t="shared" si="0"/>
        <v>[CR-TP],</v>
      </c>
      <c r="J15" t="str">
        <f t="shared" si="1"/>
        <v>SUM(C.[CR-TP]) as Teenage_pregnancy,</v>
      </c>
      <c r="K15" t="s">
        <v>445</v>
      </c>
    </row>
    <row r="16" spans="1:11" x14ac:dyDescent="0.25">
      <c r="E16" t="s">
        <v>195</v>
      </c>
      <c r="F16" s="1" t="s">
        <v>196</v>
      </c>
      <c r="G16" s="3" t="str">
        <f>F16</f>
        <v>Disability</v>
      </c>
      <c r="H16" t="s">
        <v>196</v>
      </c>
      <c r="I16" t="str">
        <f t="shared" si="0"/>
        <v>[DS],</v>
      </c>
      <c r="J16" t="str">
        <f t="shared" si="1"/>
        <v>SUM(C.[DS]) as Disability,</v>
      </c>
      <c r="K16" t="s">
        <v>196</v>
      </c>
    </row>
    <row r="17" spans="1:11" x14ac:dyDescent="0.25">
      <c r="A17" t="s">
        <v>196</v>
      </c>
      <c r="B17" t="s">
        <v>195</v>
      </c>
      <c r="C17" t="s">
        <v>234</v>
      </c>
      <c r="D17" t="s">
        <v>26</v>
      </c>
      <c r="E17" t="s">
        <v>25</v>
      </c>
      <c r="G17" s="3" t="str">
        <f>Table3[[#This Row],[VulnerabilityDetailsText]]</f>
        <v>Visual impairment (including blindness)</v>
      </c>
      <c r="H17" t="s">
        <v>347</v>
      </c>
      <c r="I17" t="str">
        <f t="shared" si="0"/>
        <v>[DS-BD],</v>
      </c>
      <c r="J17" t="str">
        <f t="shared" si="1"/>
        <v>SUM(C.[DS-BD]) as Visual_impairment_including_blindness_,</v>
      </c>
      <c r="K17" t="s">
        <v>446</v>
      </c>
    </row>
    <row r="18" spans="1:11" x14ac:dyDescent="0.25">
      <c r="A18" t="s">
        <v>196</v>
      </c>
      <c r="B18" t="s">
        <v>195</v>
      </c>
      <c r="C18" t="s">
        <v>235</v>
      </c>
      <c r="D18" t="s">
        <v>28</v>
      </c>
      <c r="E18" t="s">
        <v>27</v>
      </c>
      <c r="G18" s="3" t="str">
        <f>Table3[[#This Row],[VulnerabilityDetailsText]]</f>
        <v>Hearing Impairment (including deafness)</v>
      </c>
      <c r="H18" t="s">
        <v>348</v>
      </c>
      <c r="I18" t="str">
        <f t="shared" si="0"/>
        <v>[DS-DF],</v>
      </c>
      <c r="J18" t="str">
        <f t="shared" si="1"/>
        <v>SUM(C.[DS-DF]) as Hearing_Impairment_including_deafness_,</v>
      </c>
      <c r="K18" t="s">
        <v>447</v>
      </c>
    </row>
    <row r="19" spans="1:11" x14ac:dyDescent="0.25">
      <c r="A19" t="s">
        <v>196</v>
      </c>
      <c r="B19" t="s">
        <v>195</v>
      </c>
      <c r="C19" t="s">
        <v>236</v>
      </c>
      <c r="D19" t="s">
        <v>237</v>
      </c>
      <c r="E19" t="s">
        <v>29</v>
      </c>
      <c r="G19" s="3" t="str">
        <f>Table3[[#This Row],[VulnerabilityDetailsText]]</f>
        <v>Mental disability . moderate</v>
      </c>
      <c r="H19" t="s">
        <v>349</v>
      </c>
      <c r="I19" t="str">
        <f t="shared" si="0"/>
        <v>[DS-MM],</v>
      </c>
      <c r="J19" t="str">
        <f t="shared" si="1"/>
        <v>SUM(C.[DS-MM]) as Mental_disability_moderate,</v>
      </c>
      <c r="K19" t="s">
        <v>448</v>
      </c>
    </row>
    <row r="20" spans="1:11" x14ac:dyDescent="0.25">
      <c r="A20" t="s">
        <v>196</v>
      </c>
      <c r="B20" t="s">
        <v>195</v>
      </c>
      <c r="C20" t="s">
        <v>238</v>
      </c>
      <c r="D20" t="s">
        <v>239</v>
      </c>
      <c r="E20" t="s">
        <v>30</v>
      </c>
      <c r="G20" s="3" t="str">
        <f>Table3[[#This Row],[VulnerabilityDetailsText]]</f>
        <v>Mental disability . severe</v>
      </c>
      <c r="H20" t="s">
        <v>350</v>
      </c>
      <c r="I20" t="str">
        <f t="shared" si="0"/>
        <v>[DS-MS],</v>
      </c>
      <c r="J20" t="str">
        <f t="shared" si="1"/>
        <v>SUM(C.[DS-MS]) as Mental_disability_severe,</v>
      </c>
      <c r="K20" t="s">
        <v>449</v>
      </c>
    </row>
    <row r="21" spans="1:11" x14ac:dyDescent="0.25">
      <c r="A21" t="s">
        <v>196</v>
      </c>
      <c r="B21" t="s">
        <v>195</v>
      </c>
      <c r="C21" t="s">
        <v>240</v>
      </c>
      <c r="D21" t="s">
        <v>241</v>
      </c>
      <c r="E21" t="s">
        <v>31</v>
      </c>
      <c r="G21" s="3" t="str">
        <f>Table3[[#This Row],[VulnerabilityDetailsText]]</f>
        <v>Physical disability . moderate</v>
      </c>
      <c r="H21" t="s">
        <v>351</v>
      </c>
      <c r="I21" t="str">
        <f t="shared" si="0"/>
        <v>[DS-PM],</v>
      </c>
      <c r="J21" t="str">
        <f t="shared" si="1"/>
        <v>SUM(C.[DS-PM]) as Physical_disability_moderate,</v>
      </c>
      <c r="K21" t="s">
        <v>450</v>
      </c>
    </row>
    <row r="22" spans="1:11" x14ac:dyDescent="0.25">
      <c r="A22" t="s">
        <v>196</v>
      </c>
      <c r="B22" t="s">
        <v>195</v>
      </c>
      <c r="C22" t="s">
        <v>242</v>
      </c>
      <c r="D22" t="s">
        <v>243</v>
      </c>
      <c r="E22" t="s">
        <v>32</v>
      </c>
      <c r="G22" s="3" t="str">
        <f>Table3[[#This Row],[VulnerabilityDetailsText]]</f>
        <v>Physical disability . severe</v>
      </c>
      <c r="H22" t="s">
        <v>352</v>
      </c>
      <c r="I22" t="str">
        <f t="shared" si="0"/>
        <v>[DS-PS],</v>
      </c>
      <c r="J22" t="str">
        <f t="shared" si="1"/>
        <v>SUM(C.[DS-PS]) as Physical_disability_severe,</v>
      </c>
      <c r="K22" t="s">
        <v>451</v>
      </c>
    </row>
    <row r="23" spans="1:11" x14ac:dyDescent="0.25">
      <c r="A23" t="s">
        <v>196</v>
      </c>
      <c r="B23" t="s">
        <v>195</v>
      </c>
      <c r="C23" t="s">
        <v>244</v>
      </c>
      <c r="D23" t="s">
        <v>34</v>
      </c>
      <c r="E23" t="s">
        <v>33</v>
      </c>
      <c r="G23" s="3" t="str">
        <f>Table3[[#This Row],[VulnerabilityDetailsText]]</f>
        <v>Speech impairment/disability</v>
      </c>
      <c r="H23" t="s">
        <v>353</v>
      </c>
      <c r="I23" t="str">
        <f t="shared" si="0"/>
        <v>[DS-SD],</v>
      </c>
      <c r="J23" t="str">
        <f t="shared" si="1"/>
        <v>SUM(C.[DS-SD]) as Speech_impairment_disability,</v>
      </c>
      <c r="K23" t="s">
        <v>452</v>
      </c>
    </row>
    <row r="24" spans="1:11" x14ac:dyDescent="0.25">
      <c r="E24" t="s">
        <v>197</v>
      </c>
      <c r="F24" s="1" t="s">
        <v>198</v>
      </c>
      <c r="G24" s="3" t="str">
        <f>F24</f>
        <v>Older person at risk</v>
      </c>
      <c r="H24" t="s">
        <v>354</v>
      </c>
      <c r="I24" t="str">
        <f t="shared" si="0"/>
        <v>[ER],</v>
      </c>
      <c r="J24" t="str">
        <f t="shared" si="1"/>
        <v>SUM(C.[ER]) as Older_person_at_risk,</v>
      </c>
      <c r="K24" t="s">
        <v>354</v>
      </c>
    </row>
    <row r="25" spans="1:11" x14ac:dyDescent="0.25">
      <c r="A25" t="s">
        <v>198</v>
      </c>
      <c r="B25" t="s">
        <v>197</v>
      </c>
      <c r="C25" t="s">
        <v>245</v>
      </c>
      <c r="D25" t="s">
        <v>36</v>
      </c>
      <c r="E25" t="s">
        <v>35</v>
      </c>
      <c r="G25" s="3" t="str">
        <f>Table3[[#This Row],[VulnerabilityDetailsText]]</f>
        <v>Older person unable to care for self</v>
      </c>
      <c r="H25" t="s">
        <v>355</v>
      </c>
      <c r="I25" t="str">
        <f t="shared" si="0"/>
        <v>[ER-FR],</v>
      </c>
      <c r="J25" t="str">
        <f t="shared" si="1"/>
        <v>SUM(C.[ER-FR]) as Older_person_unable_to_care_for_self,</v>
      </c>
      <c r="K25" t="s">
        <v>453</v>
      </c>
    </row>
    <row r="26" spans="1:11" x14ac:dyDescent="0.25">
      <c r="A26" t="s">
        <v>198</v>
      </c>
      <c r="B26" t="s">
        <v>197</v>
      </c>
      <c r="C26" t="s">
        <v>246</v>
      </c>
      <c r="D26" t="s">
        <v>38</v>
      </c>
      <c r="E26" t="s">
        <v>37</v>
      </c>
      <c r="G26" s="3" t="str">
        <f>Table3[[#This Row],[VulnerabilityDetailsText]]</f>
        <v>Older person with children</v>
      </c>
      <c r="H26" t="s">
        <v>356</v>
      </c>
      <c r="I26" t="str">
        <f t="shared" si="0"/>
        <v>[ER-MC],</v>
      </c>
      <c r="J26" t="str">
        <f t="shared" si="1"/>
        <v>SUM(C.[ER-MC]) as Older_person_with_children,</v>
      </c>
      <c r="K26" t="s">
        <v>454</v>
      </c>
    </row>
    <row r="27" spans="1:11" x14ac:dyDescent="0.25">
      <c r="A27" t="s">
        <v>198</v>
      </c>
      <c r="B27" t="s">
        <v>197</v>
      </c>
      <c r="C27" t="s">
        <v>247</v>
      </c>
      <c r="D27" t="s">
        <v>40</v>
      </c>
      <c r="E27" t="s">
        <v>39</v>
      </c>
      <c r="G27" s="3" t="str">
        <f>Table3[[#This Row],[VulnerabilityDetailsText]]</f>
        <v>Unaccompanied older person</v>
      </c>
      <c r="H27" t="s">
        <v>357</v>
      </c>
      <c r="I27" t="str">
        <f t="shared" si="0"/>
        <v>[ER-NF],</v>
      </c>
      <c r="J27" t="str">
        <f t="shared" si="1"/>
        <v>SUM(C.[ER-NF]) as Unaccompanied_older_person,</v>
      </c>
      <c r="K27" t="s">
        <v>455</v>
      </c>
    </row>
    <row r="28" spans="1:11" x14ac:dyDescent="0.25">
      <c r="A28" t="s">
        <v>198</v>
      </c>
      <c r="B28" t="s">
        <v>197</v>
      </c>
      <c r="C28" t="s">
        <v>248</v>
      </c>
      <c r="D28" t="s">
        <v>42</v>
      </c>
      <c r="E28" t="s">
        <v>41</v>
      </c>
      <c r="G28" s="3" t="str">
        <f>Table3[[#This Row],[VulnerabilityDetailsText]]</f>
        <v>Older person without younger family members</v>
      </c>
      <c r="H28" t="s">
        <v>358</v>
      </c>
      <c r="I28" t="str">
        <f t="shared" si="0"/>
        <v>[ER-OC],</v>
      </c>
      <c r="J28" t="str">
        <f t="shared" si="1"/>
        <v>SUM(C.[ER-OC]) as Older_person_without_younger_family_members,</v>
      </c>
      <c r="K28" t="s">
        <v>456</v>
      </c>
    </row>
    <row r="29" spans="1:11" x14ac:dyDescent="0.25">
      <c r="A29" t="s">
        <v>198</v>
      </c>
      <c r="B29" t="s">
        <v>197</v>
      </c>
      <c r="C29" t="s">
        <v>249</v>
      </c>
      <c r="D29" t="s">
        <v>44</v>
      </c>
      <c r="E29" t="s">
        <v>43</v>
      </c>
      <c r="G29" s="3" t="str">
        <f>Table3[[#This Row],[VulnerabilityDetailsText]]</f>
        <v>Older person with separated children</v>
      </c>
      <c r="H29" t="s">
        <v>359</v>
      </c>
      <c r="I29" t="str">
        <f t="shared" si="0"/>
        <v>[ER-SC],</v>
      </c>
      <c r="J29" t="str">
        <f t="shared" si="1"/>
        <v>SUM(C.[ER-SC]) as Older_person_with_separated_children,</v>
      </c>
      <c r="K29" t="s">
        <v>457</v>
      </c>
    </row>
    <row r="30" spans="1:11" x14ac:dyDescent="0.25">
      <c r="A30" t="s">
        <v>198</v>
      </c>
      <c r="B30" t="s">
        <v>197</v>
      </c>
      <c r="C30" t="s">
        <v>250</v>
      </c>
      <c r="D30" t="s">
        <v>46</v>
      </c>
      <c r="E30" t="s">
        <v>45</v>
      </c>
      <c r="G30" s="3" t="str">
        <f>Table3[[#This Row],[VulnerabilityDetailsText]]</f>
        <v>Single older person w/out accompy family members</v>
      </c>
      <c r="H30" t="s">
        <v>360</v>
      </c>
      <c r="I30" t="str">
        <f t="shared" si="0"/>
        <v>[ER-UR],</v>
      </c>
      <c r="J30" t="str">
        <f t="shared" si="1"/>
        <v>SUM(C.[ER-UR]) as Single_older_person_w_out_accompy_family_members,</v>
      </c>
      <c r="K30" t="s">
        <v>458</v>
      </c>
    </row>
    <row r="31" spans="1:11" x14ac:dyDescent="0.25">
      <c r="E31" t="s">
        <v>199</v>
      </c>
      <c r="F31" s="2" t="s">
        <v>200</v>
      </c>
      <c r="G31" s="3" t="str">
        <f>F31</f>
        <v>Family unity</v>
      </c>
      <c r="H31" t="s">
        <v>361</v>
      </c>
      <c r="I31" t="str">
        <f t="shared" si="0"/>
        <v>[FU],</v>
      </c>
      <c r="J31" t="str">
        <f t="shared" si="1"/>
        <v>SUM(C.[FU]) as Family_unity,</v>
      </c>
      <c r="K31" t="s">
        <v>361</v>
      </c>
    </row>
    <row r="32" spans="1:11" x14ac:dyDescent="0.25">
      <c r="A32" t="s">
        <v>200</v>
      </c>
      <c r="B32" t="s">
        <v>199</v>
      </c>
      <c r="C32" t="s">
        <v>251</v>
      </c>
      <c r="D32" t="s">
        <v>48</v>
      </c>
      <c r="E32" t="s">
        <v>47</v>
      </c>
      <c r="G32" s="3" t="str">
        <f>Table3[[#This Row],[VulnerabilityDetailsText]]</f>
        <v>Family reunification required</v>
      </c>
      <c r="H32" t="s">
        <v>362</v>
      </c>
      <c r="I32" t="str">
        <f t="shared" si="0"/>
        <v>[FU-FR],</v>
      </c>
      <c r="J32" t="str">
        <f t="shared" si="1"/>
        <v>SUM(C.[FU-FR]) as Family_reunification_required,</v>
      </c>
      <c r="K32" t="s">
        <v>459</v>
      </c>
    </row>
    <row r="33" spans="1:11" x14ac:dyDescent="0.25">
      <c r="A33" t="s">
        <v>200</v>
      </c>
      <c r="B33" t="s">
        <v>199</v>
      </c>
      <c r="C33" t="s">
        <v>252</v>
      </c>
      <c r="D33" t="s">
        <v>50</v>
      </c>
      <c r="E33" t="s">
        <v>49</v>
      </c>
      <c r="G33" s="3" t="str">
        <f>Table3[[#This Row],[VulnerabilityDetailsText]]</f>
        <v>Tracing required</v>
      </c>
      <c r="H33" t="s">
        <v>363</v>
      </c>
      <c r="I33" t="str">
        <f t="shared" si="0"/>
        <v>[FU-TR],</v>
      </c>
      <c r="J33" t="str">
        <f t="shared" si="1"/>
        <v>SUM(C.[FU-TR]) as Tracing_required,</v>
      </c>
      <c r="K33" t="s">
        <v>460</v>
      </c>
    </row>
    <row r="34" spans="1:11" x14ac:dyDescent="0.25">
      <c r="E34" t="s">
        <v>201</v>
      </c>
      <c r="F34" s="1" t="s">
        <v>202</v>
      </c>
      <c r="G34" s="3" t="str">
        <f>F34</f>
        <v>Specific legal and physical protection needs</v>
      </c>
      <c r="H34" t="s">
        <v>364</v>
      </c>
      <c r="I34" t="str">
        <f t="shared" si="0"/>
        <v>[LP],</v>
      </c>
      <c r="J34" t="str">
        <f t="shared" si="1"/>
        <v>SUM(C.[LP]) as Specific_legal_and_physical_protection_needs,</v>
      </c>
      <c r="K34" t="s">
        <v>364</v>
      </c>
    </row>
    <row r="35" spans="1:11" x14ac:dyDescent="0.25">
      <c r="A35" t="s">
        <v>202</v>
      </c>
      <c r="B35" t="s">
        <v>201</v>
      </c>
      <c r="C35" t="s">
        <v>253</v>
      </c>
      <c r="D35" t="s">
        <v>52</v>
      </c>
      <c r="E35" t="s">
        <v>51</v>
      </c>
      <c r="G35" s="3" t="str">
        <f>Table3[[#This Row],[VulnerabilityDetailsText]]</f>
        <v>Formerly associated with armed forces or groups</v>
      </c>
      <c r="H35" t="s">
        <v>365</v>
      </c>
      <c r="I35" t="str">
        <f t="shared" si="0"/>
        <v>[LP-AF],</v>
      </c>
      <c r="J35" t="str">
        <f t="shared" si="1"/>
        <v>SUM(C.[LP-AF]) as Formerly_associated_with_armed_forces_or_groups,</v>
      </c>
      <c r="K35" t="s">
        <v>461</v>
      </c>
    </row>
    <row r="36" spans="1:11" x14ac:dyDescent="0.25">
      <c r="A36" t="s">
        <v>202</v>
      </c>
      <c r="B36" t="s">
        <v>201</v>
      </c>
      <c r="C36" t="s">
        <v>254</v>
      </c>
      <c r="D36" t="s">
        <v>54</v>
      </c>
      <c r="E36" t="s">
        <v>53</v>
      </c>
      <c r="G36" s="3" t="str">
        <f>Table3[[#This Row],[VulnerabilityDetailsText]]</f>
        <v>Violence, abuse or neglect</v>
      </c>
      <c r="H36" t="s">
        <v>434</v>
      </c>
      <c r="I36" t="str">
        <f t="shared" si="0"/>
        <v>[LP-AN],</v>
      </c>
      <c r="J36" t="str">
        <f t="shared" si="1"/>
        <v>SUM(C.[LP-AN]) as Violence_abuse_or_neglect,</v>
      </c>
      <c r="K36" t="s">
        <v>462</v>
      </c>
    </row>
    <row r="37" spans="1:11" x14ac:dyDescent="0.25">
      <c r="A37" t="s">
        <v>202</v>
      </c>
      <c r="B37" t="s">
        <v>201</v>
      </c>
      <c r="C37" t="s">
        <v>255</v>
      </c>
      <c r="D37" t="s">
        <v>56</v>
      </c>
      <c r="E37" t="s">
        <v>55</v>
      </c>
      <c r="G37" s="3" t="str">
        <f>Table3[[#This Row],[VulnerabilityDetailsText]]</f>
        <v>Alleged perpetrator</v>
      </c>
      <c r="H37" t="s">
        <v>366</v>
      </c>
      <c r="I37" t="str">
        <f t="shared" si="0"/>
        <v>[LP-AP],</v>
      </c>
      <c r="J37" t="str">
        <f t="shared" si="1"/>
        <v>SUM(C.[LP-AP]) as Alleged_perpetrator,</v>
      </c>
      <c r="K37" t="s">
        <v>463</v>
      </c>
    </row>
    <row r="38" spans="1:11" x14ac:dyDescent="0.25">
      <c r="A38" t="s">
        <v>202</v>
      </c>
      <c r="B38" t="s">
        <v>201</v>
      </c>
      <c r="C38" t="s">
        <v>256</v>
      </c>
      <c r="D38" t="s">
        <v>58</v>
      </c>
      <c r="E38" t="s">
        <v>57</v>
      </c>
      <c r="G38" s="3" t="str">
        <f>Table3[[#This Row],[VulnerabilityDetailsText]]</f>
        <v>Unmet basic needs</v>
      </c>
      <c r="H38" t="s">
        <v>367</v>
      </c>
      <c r="I38" t="str">
        <f t="shared" si="0"/>
        <v>[LP-BN],</v>
      </c>
      <c r="J38" t="str">
        <f t="shared" si="1"/>
        <v>SUM(C.[LP-BN]) as Unmet_basic_needs,</v>
      </c>
      <c r="K38" t="s">
        <v>464</v>
      </c>
    </row>
    <row r="39" spans="1:11" x14ac:dyDescent="0.25">
      <c r="A39" t="s">
        <v>202</v>
      </c>
      <c r="B39" t="s">
        <v>201</v>
      </c>
      <c r="C39" t="s">
        <v>257</v>
      </c>
      <c r="D39" t="s">
        <v>60</v>
      </c>
      <c r="E39" t="s">
        <v>59</v>
      </c>
      <c r="G39" s="3" t="str">
        <f>Table3[[#This Row],[VulnerabilityDetailsText]]</f>
        <v>Criminal record</v>
      </c>
      <c r="H39" t="s">
        <v>368</v>
      </c>
      <c r="I39" t="str">
        <f t="shared" si="0"/>
        <v>[LP-CR],</v>
      </c>
      <c r="J39" t="str">
        <f t="shared" si="1"/>
        <v>SUM(C.[LP-CR]) as Criminal_record,</v>
      </c>
      <c r="K39" t="s">
        <v>465</v>
      </c>
    </row>
    <row r="40" spans="1:11" x14ac:dyDescent="0.25">
      <c r="A40" t="s">
        <v>202</v>
      </c>
      <c r="B40" t="s">
        <v>201</v>
      </c>
      <c r="C40" t="s">
        <v>258</v>
      </c>
      <c r="D40" t="s">
        <v>62</v>
      </c>
      <c r="E40" t="s">
        <v>61</v>
      </c>
      <c r="G40" s="3" t="str">
        <f>Table3[[#This Row],[VulnerabilityDetailsText]]</f>
        <v>Detained/held in country of asylum</v>
      </c>
      <c r="H40" t="s">
        <v>369</v>
      </c>
      <c r="I40" t="str">
        <f t="shared" si="0"/>
        <v>[LP-DA],</v>
      </c>
      <c r="J40" t="str">
        <f t="shared" si="1"/>
        <v>SUM(C.[LP-DA]) as Detained_held_in_country_of_asylum,</v>
      </c>
      <c r="K40" t="s">
        <v>466</v>
      </c>
    </row>
    <row r="41" spans="1:11" x14ac:dyDescent="0.25">
      <c r="A41" t="s">
        <v>202</v>
      </c>
      <c r="B41" t="s">
        <v>201</v>
      </c>
      <c r="C41" t="s">
        <v>259</v>
      </c>
      <c r="D41" t="s">
        <v>64</v>
      </c>
      <c r="E41" t="s">
        <v>63</v>
      </c>
      <c r="G41" s="3" t="str">
        <f>Table3[[#This Row],[VulnerabilityDetailsText]]</f>
        <v>Currently detained/held in country of asylum</v>
      </c>
      <c r="H41" t="s">
        <v>370</v>
      </c>
      <c r="I41" t="str">
        <f t="shared" si="0"/>
        <v>[LP-DN],</v>
      </c>
      <c r="J41" t="str">
        <f t="shared" si="1"/>
        <v>SUM(C.[LP-DN]) as Currently_detained_held_in_country_of_asylum,</v>
      </c>
      <c r="K41" t="s">
        <v>467</v>
      </c>
    </row>
    <row r="42" spans="1:11" x14ac:dyDescent="0.25">
      <c r="A42" t="s">
        <v>202</v>
      </c>
      <c r="B42" t="s">
        <v>201</v>
      </c>
      <c r="C42" t="s">
        <v>260</v>
      </c>
      <c r="D42" t="s">
        <v>66</v>
      </c>
      <c r="E42" t="s">
        <v>65</v>
      </c>
      <c r="G42" s="3" t="str">
        <f>Table3[[#This Row],[VulnerabilityDetailsText]]</f>
        <v>Detained/held in country of origin</v>
      </c>
      <c r="H42" t="s">
        <v>371</v>
      </c>
      <c r="I42" t="str">
        <f t="shared" si="0"/>
        <v>[LP-DO],</v>
      </c>
      <c r="J42" t="str">
        <f t="shared" si="1"/>
        <v>SUM(C.[LP-DO]) as Detained_held_in_country_of_origin,</v>
      </c>
      <c r="K42" t="s">
        <v>468</v>
      </c>
    </row>
    <row r="43" spans="1:11" x14ac:dyDescent="0.25">
      <c r="A43" t="s">
        <v>202</v>
      </c>
      <c r="B43" t="s">
        <v>201</v>
      </c>
      <c r="C43" t="s">
        <v>261</v>
      </c>
      <c r="D43" t="s">
        <v>68</v>
      </c>
      <c r="E43" t="s">
        <v>67</v>
      </c>
      <c r="G43" s="3" t="str">
        <f>Table3[[#This Row],[VulnerabilityDetailsText]]</f>
        <v>Formerly detained/held in country of asylum</v>
      </c>
      <c r="H43" t="s">
        <v>372</v>
      </c>
      <c r="I43" t="str">
        <f t="shared" si="0"/>
        <v>[LP-DP],</v>
      </c>
      <c r="J43" t="str">
        <f t="shared" si="1"/>
        <v>SUM(C.[LP-DP]) as Formerly_detained_held_in_country_of_asylum,</v>
      </c>
      <c r="K43" t="s">
        <v>469</v>
      </c>
    </row>
    <row r="44" spans="1:11" x14ac:dyDescent="0.25">
      <c r="A44" t="s">
        <v>202</v>
      </c>
      <c r="B44" t="s">
        <v>201</v>
      </c>
      <c r="C44" t="s">
        <v>262</v>
      </c>
      <c r="D44" t="s">
        <v>70</v>
      </c>
      <c r="E44" t="s">
        <v>69</v>
      </c>
      <c r="G44" s="3" t="str">
        <f>Table3[[#This Row],[VulnerabilityDetailsText]]</f>
        <v>Detained/held elsewhere</v>
      </c>
      <c r="H44" t="s">
        <v>373</v>
      </c>
      <c r="I44" t="str">
        <f t="shared" si="0"/>
        <v>[LP-DT],</v>
      </c>
      <c r="J44" t="str">
        <f t="shared" si="1"/>
        <v>SUM(C.[LP-DT]) as Detained_held_elsewhere,</v>
      </c>
      <c r="K44" t="s">
        <v>470</v>
      </c>
    </row>
    <row r="45" spans="1:11" x14ac:dyDescent="0.25">
      <c r="A45" t="s">
        <v>202</v>
      </c>
      <c r="B45" t="s">
        <v>201</v>
      </c>
      <c r="C45" t="s">
        <v>263</v>
      </c>
      <c r="D45" t="s">
        <v>72</v>
      </c>
      <c r="E45" t="s">
        <v>71</v>
      </c>
      <c r="G45" s="3" t="str">
        <f>Table3[[#This Row],[VulnerabilityDetailsText]]</f>
        <v>Individual excluded or marginalised from society</v>
      </c>
      <c r="H45" t="s">
        <v>374</v>
      </c>
      <c r="I45" t="str">
        <f t="shared" si="0"/>
        <v>[LP-ES],</v>
      </c>
      <c r="J45" t="str">
        <f t="shared" si="1"/>
        <v>SUM(C.[LP-ES]) as Individual_excluded_or_marginalised_from_society,</v>
      </c>
      <c r="K45" t="s">
        <v>471</v>
      </c>
    </row>
    <row r="46" spans="1:11" x14ac:dyDescent="0.25">
      <c r="A46" t="s">
        <v>202</v>
      </c>
      <c r="B46" t="s">
        <v>201</v>
      </c>
      <c r="C46" t="s">
        <v>264</v>
      </c>
      <c r="D46" t="s">
        <v>74</v>
      </c>
      <c r="E46" t="s">
        <v>73</v>
      </c>
      <c r="G46" s="3" t="str">
        <f>Table3[[#This Row],[VulnerabilityDetailsText]]</f>
        <v>Family reunion required</v>
      </c>
      <c r="H46" t="s">
        <v>375</v>
      </c>
      <c r="I46" t="str">
        <f t="shared" si="0"/>
        <v>[LP-FR],</v>
      </c>
      <c r="J46" t="str">
        <f t="shared" si="1"/>
        <v>SUM(C.[LP-FR]) as Family_reunion_required,</v>
      </c>
      <c r="K46" t="s">
        <v>472</v>
      </c>
    </row>
    <row r="47" spans="1:11" x14ac:dyDescent="0.25">
      <c r="A47" t="s">
        <v>202</v>
      </c>
      <c r="B47" t="s">
        <v>201</v>
      </c>
      <c r="C47" t="s">
        <v>265</v>
      </c>
      <c r="D47" t="s">
        <v>76</v>
      </c>
      <c r="E47" t="s">
        <v>75</v>
      </c>
      <c r="G47" s="3" t="str">
        <f>Table3[[#This Row],[VulnerabilityDetailsText]]</f>
        <v>In hiding</v>
      </c>
      <c r="H47" t="s">
        <v>376</v>
      </c>
      <c r="I47" t="str">
        <f t="shared" si="0"/>
        <v>[LP-IH],</v>
      </c>
      <c r="J47" t="str">
        <f t="shared" si="1"/>
        <v>SUM(C.[LP-IH]) as In_hiding,</v>
      </c>
      <c r="K47" t="s">
        <v>473</v>
      </c>
    </row>
    <row r="48" spans="1:11" x14ac:dyDescent="0.25">
      <c r="A48" t="s">
        <v>202</v>
      </c>
      <c r="B48" t="s">
        <v>201</v>
      </c>
      <c r="C48" t="s">
        <v>266</v>
      </c>
      <c r="D48" t="s">
        <v>78</v>
      </c>
      <c r="E48" t="s">
        <v>77</v>
      </c>
      <c r="G48" s="3" t="str">
        <f>Table3[[#This Row],[VulnerabilityDetailsText]]</f>
        <v>Lack of durable solutions prospects</v>
      </c>
      <c r="H48" t="s">
        <v>377</v>
      </c>
      <c r="I48" t="str">
        <f t="shared" si="0"/>
        <v>[LP-LS],</v>
      </c>
      <c r="J48" t="str">
        <f t="shared" si="1"/>
        <v>SUM(C.[LP-LS]) as Lack_of_durable_solutions_prospects,</v>
      </c>
      <c r="K48" t="s">
        <v>474</v>
      </c>
    </row>
    <row r="49" spans="1:11" x14ac:dyDescent="0.25">
      <c r="A49" t="s">
        <v>202</v>
      </c>
      <c r="B49" t="s">
        <v>201</v>
      </c>
      <c r="C49" t="s">
        <v>267</v>
      </c>
      <c r="D49" t="s">
        <v>80</v>
      </c>
      <c r="E49" t="s">
        <v>79</v>
      </c>
      <c r="G49" s="3" t="str">
        <f>Table3[[#This Row],[VulnerabilityDetailsText]]</f>
        <v>Multiple displacements</v>
      </c>
      <c r="H49" t="s">
        <v>378</v>
      </c>
      <c r="I49" t="str">
        <f t="shared" si="0"/>
        <v>[LP-MD],</v>
      </c>
      <c r="J49" t="str">
        <f t="shared" si="1"/>
        <v>SUM(C.[LP-MD]) as Multiple_displacements,</v>
      </c>
      <c r="K49" t="s">
        <v>475</v>
      </c>
    </row>
    <row r="50" spans="1:11" x14ac:dyDescent="0.25">
      <c r="A50" t="s">
        <v>202</v>
      </c>
      <c r="B50" t="s">
        <v>201</v>
      </c>
      <c r="C50" t="s">
        <v>268</v>
      </c>
      <c r="D50" t="s">
        <v>82</v>
      </c>
      <c r="E50" t="s">
        <v>81</v>
      </c>
      <c r="G50" s="3" t="str">
        <f>Table3[[#This Row],[VulnerabilityDetailsText]]</f>
        <v>Mixed marriage</v>
      </c>
      <c r="H50" t="s">
        <v>379</v>
      </c>
      <c r="I50" t="str">
        <f t="shared" si="0"/>
        <v>[LP-MM],</v>
      </c>
      <c r="J50" t="str">
        <f t="shared" si="1"/>
        <v>SUM(C.[LP-MM]) as Mixed_marriage,</v>
      </c>
      <c r="K50" t="s">
        <v>476</v>
      </c>
    </row>
    <row r="51" spans="1:11" x14ac:dyDescent="0.25">
      <c r="A51" t="s">
        <v>202</v>
      </c>
      <c r="B51" t="s">
        <v>201</v>
      </c>
      <c r="C51" t="s">
        <v>269</v>
      </c>
      <c r="D51" t="s">
        <v>84</v>
      </c>
      <c r="E51" t="s">
        <v>83</v>
      </c>
      <c r="G51" s="3" t="str">
        <f>Table3[[#This Row],[VulnerabilityDetailsText]]</f>
        <v>Marginalized from society or community</v>
      </c>
      <c r="H51" t="s">
        <v>380</v>
      </c>
      <c r="I51" t="str">
        <f t="shared" si="0"/>
        <v>[LP-MS],</v>
      </c>
      <c r="J51" t="str">
        <f t="shared" si="1"/>
        <v>SUM(C.[LP-MS]) as Marginalized_from_society_or_community,</v>
      </c>
      <c r="K51" t="s">
        <v>477</v>
      </c>
    </row>
    <row r="52" spans="1:11" x14ac:dyDescent="0.25">
      <c r="A52" t="s">
        <v>202</v>
      </c>
      <c r="B52" t="s">
        <v>201</v>
      </c>
      <c r="C52" t="s">
        <v>270</v>
      </c>
      <c r="D52" t="s">
        <v>86</v>
      </c>
      <c r="E52" t="s">
        <v>85</v>
      </c>
      <c r="G52" s="3" t="str">
        <f>Table3[[#This Row],[VulnerabilityDetailsText]]</f>
        <v>No access to services</v>
      </c>
      <c r="H52" t="s">
        <v>381</v>
      </c>
      <c r="I52" t="str">
        <f t="shared" si="0"/>
        <v>[LP-NA],</v>
      </c>
      <c r="J52" t="str">
        <f t="shared" si="1"/>
        <v>SUM(C.[LP-NA]) as No_access_to_services,</v>
      </c>
      <c r="K52" t="s">
        <v>478</v>
      </c>
    </row>
    <row r="53" spans="1:11" x14ac:dyDescent="0.25">
      <c r="A53" t="s">
        <v>202</v>
      </c>
      <c r="B53" t="s">
        <v>201</v>
      </c>
      <c r="C53" t="s">
        <v>271</v>
      </c>
      <c r="D53" t="s">
        <v>88</v>
      </c>
      <c r="E53" t="s">
        <v>87</v>
      </c>
      <c r="G53" s="3" t="str">
        <f>Table3[[#This Row],[VulnerabilityDetailsText]]</f>
        <v>No legal documentation</v>
      </c>
      <c r="H53" t="s">
        <v>382</v>
      </c>
      <c r="I53" t="str">
        <f t="shared" si="0"/>
        <v>[LP-ND],</v>
      </c>
      <c r="J53" t="str">
        <f t="shared" si="1"/>
        <v>SUM(C.[LP-ND]) as No_legal_documentation,</v>
      </c>
      <c r="K53" t="s">
        <v>479</v>
      </c>
    </row>
    <row r="54" spans="1:11" x14ac:dyDescent="0.25">
      <c r="A54" t="s">
        <v>202</v>
      </c>
      <c r="B54" t="s">
        <v>201</v>
      </c>
      <c r="C54" t="s">
        <v>272</v>
      </c>
      <c r="D54" t="s">
        <v>273</v>
      </c>
      <c r="E54" t="s">
        <v>89</v>
      </c>
      <c r="G54" s="3" t="str">
        <f>Table3[[#This Row],[VulnerabilityDetailsText]]</f>
        <v>Durable solutions.related vulnerability</v>
      </c>
      <c r="H54" t="s">
        <v>383</v>
      </c>
      <c r="I54" t="str">
        <f t="shared" si="0"/>
        <v>[LP-PV],</v>
      </c>
      <c r="J54" t="str">
        <f t="shared" si="1"/>
        <v>SUM(C.[LP-PV]) as Durable_solutions_related_vulnerability,</v>
      </c>
      <c r="K54" t="s">
        <v>480</v>
      </c>
    </row>
    <row r="55" spans="1:11" x14ac:dyDescent="0.25">
      <c r="A55" t="s">
        <v>202</v>
      </c>
      <c r="B55" t="s">
        <v>201</v>
      </c>
      <c r="C55" t="s">
        <v>274</v>
      </c>
      <c r="D55" t="s">
        <v>91</v>
      </c>
      <c r="E55" t="s">
        <v>90</v>
      </c>
      <c r="G55" s="3" t="str">
        <f>Table3[[#This Row],[VulnerabilityDetailsText]]</f>
        <v>At risk of removal</v>
      </c>
      <c r="H55" t="s">
        <v>384</v>
      </c>
      <c r="I55" t="str">
        <f t="shared" si="0"/>
        <v>[LP-RD],</v>
      </c>
      <c r="J55" t="str">
        <f t="shared" si="1"/>
        <v>SUM(C.[LP-RD]) as At_risk_of_removal,</v>
      </c>
      <c r="K55" t="s">
        <v>481</v>
      </c>
    </row>
    <row r="56" spans="1:11" x14ac:dyDescent="0.25">
      <c r="A56" t="s">
        <v>202</v>
      </c>
      <c r="B56" t="s">
        <v>201</v>
      </c>
      <c r="C56" t="s">
        <v>275</v>
      </c>
      <c r="D56" t="s">
        <v>93</v>
      </c>
      <c r="E56" t="s">
        <v>92</v>
      </c>
      <c r="G56" s="3" t="str">
        <f>Table3[[#This Row],[VulnerabilityDetailsText]]</f>
        <v>At risk due to profile</v>
      </c>
      <c r="H56" t="s">
        <v>385</v>
      </c>
      <c r="I56" t="str">
        <f t="shared" si="0"/>
        <v>[LP-RP],</v>
      </c>
      <c r="J56" t="str">
        <f t="shared" si="1"/>
        <v>SUM(C.[LP-RP]) as At_risk_due_to_profile,</v>
      </c>
      <c r="K56" t="s">
        <v>482</v>
      </c>
    </row>
    <row r="57" spans="1:11" x14ac:dyDescent="0.25">
      <c r="A57" t="s">
        <v>202</v>
      </c>
      <c r="B57" t="s">
        <v>201</v>
      </c>
      <c r="C57" t="s">
        <v>276</v>
      </c>
      <c r="D57" t="s">
        <v>95</v>
      </c>
      <c r="E57" t="s">
        <v>94</v>
      </c>
      <c r="G57" s="3" t="str">
        <f>Table3[[#This Row],[VulnerabilityDetailsText]]</f>
        <v>At risk of refoulement</v>
      </c>
      <c r="H57" t="s">
        <v>386</v>
      </c>
      <c r="I57" t="str">
        <f t="shared" si="0"/>
        <v>[LP-RR],</v>
      </c>
      <c r="J57" t="str">
        <f t="shared" si="1"/>
        <v>SUM(C.[LP-RR]) as At_risk_of_refoulement,</v>
      </c>
      <c r="K57" t="s">
        <v>483</v>
      </c>
    </row>
    <row r="58" spans="1:11" x14ac:dyDescent="0.25">
      <c r="A58" t="s">
        <v>202</v>
      </c>
      <c r="B58" t="s">
        <v>201</v>
      </c>
      <c r="C58" t="s">
        <v>277</v>
      </c>
      <c r="D58" t="s">
        <v>97</v>
      </c>
      <c r="E58" t="s">
        <v>96</v>
      </c>
      <c r="G58" s="3" t="str">
        <f>Table3[[#This Row],[VulnerabilityDetailsText]]</f>
        <v>Security threat to UNHCR/partner staff or others</v>
      </c>
      <c r="H58" t="s">
        <v>387</v>
      </c>
      <c r="I58" t="str">
        <f t="shared" si="0"/>
        <v>[LP-ST],</v>
      </c>
      <c r="J58" t="str">
        <f t="shared" si="1"/>
        <v>SUM(C.[LP-ST]) as Security_threat_to_UNHCR_partner_staff_or_others,</v>
      </c>
      <c r="K58" t="s">
        <v>484</v>
      </c>
    </row>
    <row r="59" spans="1:11" x14ac:dyDescent="0.25">
      <c r="A59" t="s">
        <v>202</v>
      </c>
      <c r="B59" t="s">
        <v>201</v>
      </c>
      <c r="C59" t="s">
        <v>278</v>
      </c>
      <c r="D59" t="s">
        <v>99</v>
      </c>
      <c r="E59" t="s">
        <v>98</v>
      </c>
      <c r="G59" s="3" t="str">
        <f>Table3[[#This Row],[VulnerabilityDetailsText]]</f>
        <v>Survivor of torture/violence in asylum</v>
      </c>
      <c r="H59" t="s">
        <v>388</v>
      </c>
      <c r="I59" t="str">
        <f t="shared" si="0"/>
        <v>[LP-TA],</v>
      </c>
      <c r="J59" t="str">
        <f t="shared" si="1"/>
        <v>SUM(C.[LP-TA]) as Survivor_of_torture_violence_in_asylum,</v>
      </c>
      <c r="K59" t="s">
        <v>485</v>
      </c>
    </row>
    <row r="60" spans="1:11" x14ac:dyDescent="0.25">
      <c r="A60" t="s">
        <v>202</v>
      </c>
      <c r="B60" t="s">
        <v>201</v>
      </c>
      <c r="C60" t="s">
        <v>279</v>
      </c>
      <c r="D60" t="s">
        <v>50</v>
      </c>
      <c r="E60" t="s">
        <v>100</v>
      </c>
      <c r="G60" s="3" t="str">
        <f>Table3[[#This Row],[VulnerabilityDetailsText]]</f>
        <v>Tracing required</v>
      </c>
      <c r="H60" t="s">
        <v>363</v>
      </c>
      <c r="I60" t="str">
        <f t="shared" si="0"/>
        <v>[LP-TC],</v>
      </c>
      <c r="J60" t="str">
        <f t="shared" si="1"/>
        <v>SUM(C.[LP-TC]) as Tracing_required,</v>
      </c>
      <c r="K60" t="s">
        <v>486</v>
      </c>
    </row>
    <row r="61" spans="1:11" x14ac:dyDescent="0.25">
      <c r="A61" t="s">
        <v>202</v>
      </c>
      <c r="B61" t="s">
        <v>201</v>
      </c>
      <c r="C61" t="s">
        <v>280</v>
      </c>
      <c r="D61" t="s">
        <v>102</v>
      </c>
      <c r="E61" t="s">
        <v>101</v>
      </c>
      <c r="G61" s="3" t="str">
        <f>Table3[[#This Row],[VulnerabilityDetailsText]]</f>
        <v>At risk of deportation</v>
      </c>
      <c r="H61" t="s">
        <v>389</v>
      </c>
      <c r="I61" t="str">
        <f t="shared" si="0"/>
        <v>[LP-TD],</v>
      </c>
      <c r="J61" t="str">
        <f t="shared" si="1"/>
        <v>SUM(C.[LP-TD]) as At_risk_of_deportation,</v>
      </c>
      <c r="K61" t="s">
        <v>487</v>
      </c>
    </row>
    <row r="62" spans="1:11" x14ac:dyDescent="0.25">
      <c r="A62" t="s">
        <v>202</v>
      </c>
      <c r="B62" t="s">
        <v>201</v>
      </c>
      <c r="C62" t="s">
        <v>281</v>
      </c>
      <c r="D62" t="s">
        <v>104</v>
      </c>
      <c r="E62" t="s">
        <v>103</v>
      </c>
      <c r="G62" s="3" t="str">
        <f>Table3[[#This Row],[VulnerabilityDetailsText]]</f>
        <v>Survivor of torture/violence in home country</v>
      </c>
      <c r="H62" t="s">
        <v>390</v>
      </c>
      <c r="I62" t="str">
        <f t="shared" si="0"/>
        <v>[LP-TO],</v>
      </c>
      <c r="J62" t="str">
        <f t="shared" si="1"/>
        <v>SUM(C.[LP-TO]) as Survivor_of_torture_violence_in_home_country,</v>
      </c>
      <c r="K62" t="s">
        <v>488</v>
      </c>
    </row>
    <row r="63" spans="1:11" x14ac:dyDescent="0.25">
      <c r="A63" t="s">
        <v>202</v>
      </c>
      <c r="B63" t="s">
        <v>201</v>
      </c>
      <c r="C63" t="s">
        <v>282</v>
      </c>
      <c r="D63" t="s">
        <v>95</v>
      </c>
      <c r="E63" t="s">
        <v>105</v>
      </c>
      <c r="G63" s="3" t="str">
        <f>Table3[[#This Row],[VulnerabilityDetailsText]]</f>
        <v>At risk of refoulement</v>
      </c>
      <c r="H63" t="s">
        <v>386</v>
      </c>
      <c r="I63" t="str">
        <f t="shared" si="0"/>
        <v>[LP-TR],</v>
      </c>
      <c r="J63" t="str">
        <f t="shared" si="1"/>
        <v>SUM(C.[LP-TR]) as At_risk_of_refoulement,</v>
      </c>
      <c r="K63" t="s">
        <v>489</v>
      </c>
    </row>
    <row r="64" spans="1:11" x14ac:dyDescent="0.25">
      <c r="A64" t="s">
        <v>202</v>
      </c>
      <c r="B64" t="s">
        <v>201</v>
      </c>
      <c r="C64" t="s">
        <v>283</v>
      </c>
      <c r="D64" t="s">
        <v>107</v>
      </c>
      <c r="E64" t="s">
        <v>106</v>
      </c>
      <c r="G64" s="3" t="str">
        <f>Table3[[#This Row],[VulnerabilityDetailsText]]</f>
        <v>Urgent need of physical protection</v>
      </c>
      <c r="H64" t="s">
        <v>391</v>
      </c>
      <c r="I64" t="str">
        <f t="shared" si="0"/>
        <v>[LP-UP],</v>
      </c>
      <c r="J64" t="str">
        <f t="shared" si="1"/>
        <v>SUM(C.[LP-UP]) as Urgent_need_of_physical_protection,</v>
      </c>
      <c r="K64" t="s">
        <v>490</v>
      </c>
    </row>
    <row r="65" spans="1:11" x14ac:dyDescent="0.25">
      <c r="A65" t="s">
        <v>202</v>
      </c>
      <c r="B65" t="s">
        <v>201</v>
      </c>
      <c r="C65" t="s">
        <v>284</v>
      </c>
      <c r="D65" t="s">
        <v>109</v>
      </c>
      <c r="E65" t="s">
        <v>108</v>
      </c>
      <c r="G65" s="3" t="str">
        <f>Table3[[#This Row],[VulnerabilityDetailsText]]</f>
        <v>Victim of domestic violence/SGBV in asylum</v>
      </c>
      <c r="H65" t="s">
        <v>392</v>
      </c>
      <c r="I65" t="str">
        <f t="shared" si="0"/>
        <v>[LP-VA],</v>
      </c>
      <c r="J65" t="str">
        <f t="shared" si="1"/>
        <v>SUM(C.[LP-VA]) as Victim_of_domestic_violence_SGBV_in_asylum,</v>
      </c>
      <c r="K65" t="s">
        <v>491</v>
      </c>
    </row>
    <row r="66" spans="1:11" x14ac:dyDescent="0.25">
      <c r="A66" t="s">
        <v>202</v>
      </c>
      <c r="B66" t="s">
        <v>201</v>
      </c>
      <c r="C66" t="s">
        <v>285</v>
      </c>
      <c r="D66" t="s">
        <v>111</v>
      </c>
      <c r="E66" t="s">
        <v>110</v>
      </c>
      <c r="G66" s="3" t="str">
        <f>Table3[[#This Row],[VulnerabilityDetailsText]]</f>
        <v>Victim of domestic violence/SGBV during flight</v>
      </c>
      <c r="H66" t="s">
        <v>393</v>
      </c>
      <c r="I66" t="str">
        <f t="shared" si="0"/>
        <v>[LP-VF],</v>
      </c>
      <c r="J66" t="str">
        <f t="shared" si="1"/>
        <v>SUM(C.[LP-VF]) as Victim_of_domestic_violence_SGBV_during_flight,</v>
      </c>
      <c r="K66" t="s">
        <v>492</v>
      </c>
    </row>
    <row r="67" spans="1:11" x14ac:dyDescent="0.25">
      <c r="A67" t="s">
        <v>202</v>
      </c>
      <c r="B67" t="s">
        <v>201</v>
      </c>
      <c r="C67" t="s">
        <v>286</v>
      </c>
      <c r="D67" t="s">
        <v>113</v>
      </c>
      <c r="E67" t="s">
        <v>112</v>
      </c>
      <c r="G67" s="3" t="str">
        <f>Table3[[#This Row],[VulnerabilityDetailsText]]</f>
        <v>Victim of domestic violence/SGBV in home country</v>
      </c>
      <c r="H67" t="s">
        <v>394</v>
      </c>
      <c r="I67" t="str">
        <f t="shared" ref="I67:I115" si="2">CONCATENATE("[",E67,"],")</f>
        <v>[LP-VO],</v>
      </c>
      <c r="J67" t="str">
        <f t="shared" ref="J67:J115" si="3">CONCATENATE("SUM(C.[",E67,"]) as ",H67,",")</f>
        <v>SUM(C.[LP-VO]) as Victim_of_domestic_violence_SGBV_in_home_country,</v>
      </c>
      <c r="K67" t="s">
        <v>493</v>
      </c>
    </row>
    <row r="68" spans="1:11" x14ac:dyDescent="0.25">
      <c r="A68" t="s">
        <v>202</v>
      </c>
      <c r="B68" t="s">
        <v>201</v>
      </c>
      <c r="C68" t="s">
        <v>287</v>
      </c>
      <c r="D68" t="s">
        <v>115</v>
      </c>
      <c r="E68" t="s">
        <v>114</v>
      </c>
      <c r="G68" s="3" t="str">
        <f>Table3[[#This Row],[VulnerabilityDetailsText]]</f>
        <v>Alleged perpetrator of violence</v>
      </c>
      <c r="H68" t="s">
        <v>395</v>
      </c>
      <c r="I68" t="str">
        <f t="shared" si="2"/>
        <v>[LP-VP],</v>
      </c>
      <c r="J68" t="str">
        <f t="shared" si="3"/>
        <v>SUM(C.[LP-VP]) as Alleged_perpetrator_of_violence,</v>
      </c>
      <c r="K68" t="s">
        <v>494</v>
      </c>
    </row>
    <row r="69" spans="1:11" x14ac:dyDescent="0.25">
      <c r="A69" t="s">
        <v>202</v>
      </c>
      <c r="B69" t="s">
        <v>201</v>
      </c>
      <c r="C69" t="s">
        <v>288</v>
      </c>
      <c r="D69" t="s">
        <v>117</v>
      </c>
      <c r="E69" t="s">
        <v>116</v>
      </c>
      <c r="G69" s="3" t="str">
        <f>Table3[[#This Row],[VulnerabilityDetailsText]]</f>
        <v>Absence of witness protection</v>
      </c>
      <c r="H69" t="s">
        <v>396</v>
      </c>
      <c r="I69" t="str">
        <f t="shared" si="2"/>
        <v>[LP-WP],</v>
      </c>
      <c r="J69" t="str">
        <f t="shared" si="3"/>
        <v>SUM(C.[LP-WP]) as Absence_of_witness_protection,</v>
      </c>
      <c r="K69" t="s">
        <v>495</v>
      </c>
    </row>
    <row r="70" spans="1:11" x14ac:dyDescent="0.25">
      <c r="E70" t="s">
        <v>203</v>
      </c>
      <c r="F70" s="1" t="s">
        <v>204</v>
      </c>
      <c r="G70" s="3" t="str">
        <f>F70</f>
        <v>Pregnant or lactating</v>
      </c>
      <c r="H70" t="s">
        <v>397</v>
      </c>
      <c r="I70" t="str">
        <f t="shared" si="2"/>
        <v>[PG],</v>
      </c>
      <c r="J70" t="str">
        <f t="shared" si="3"/>
        <v>SUM(C.[PG]) as Pregnant_or_lactating,</v>
      </c>
      <c r="K70" t="s">
        <v>397</v>
      </c>
    </row>
    <row r="71" spans="1:11" x14ac:dyDescent="0.25">
      <c r="A71" t="s">
        <v>204</v>
      </c>
      <c r="B71" t="s">
        <v>203</v>
      </c>
      <c r="C71" t="s">
        <v>289</v>
      </c>
      <c r="D71" t="s">
        <v>119</v>
      </c>
      <c r="E71" t="s">
        <v>118</v>
      </c>
      <c r="G71" s="3" t="str">
        <f>Table3[[#This Row],[VulnerabilityDetailsText]]</f>
        <v>High risk pregnancy</v>
      </c>
      <c r="H71" t="s">
        <v>398</v>
      </c>
      <c r="I71" t="str">
        <f t="shared" si="2"/>
        <v>[PG-HR],</v>
      </c>
      <c r="J71" t="str">
        <f t="shared" si="3"/>
        <v>SUM(C.[PG-HR]) as High_risk_pregnancy,</v>
      </c>
      <c r="K71" t="s">
        <v>496</v>
      </c>
    </row>
    <row r="72" spans="1:11" x14ac:dyDescent="0.25">
      <c r="A72" t="s">
        <v>204</v>
      </c>
      <c r="B72" t="s">
        <v>203</v>
      </c>
      <c r="C72" t="s">
        <v>290</v>
      </c>
      <c r="D72" t="s">
        <v>121</v>
      </c>
      <c r="E72" t="s">
        <v>120</v>
      </c>
      <c r="G72" s="3" t="str">
        <f>Table3[[#This Row],[VulnerabilityDetailsText]]</f>
        <v>Lactating</v>
      </c>
      <c r="H72" t="s">
        <v>121</v>
      </c>
      <c r="I72" t="str">
        <f t="shared" si="2"/>
        <v>[PG-LC],</v>
      </c>
      <c r="J72" t="str">
        <f t="shared" si="3"/>
        <v>SUM(C.[PG-LC]) as Lactating,</v>
      </c>
      <c r="K72" t="s">
        <v>497</v>
      </c>
    </row>
    <row r="73" spans="1:11" x14ac:dyDescent="0.25">
      <c r="E73" t="s">
        <v>205</v>
      </c>
      <c r="F73" s="2" t="s">
        <v>206</v>
      </c>
      <c r="G73" s="3" t="str">
        <f>F73</f>
        <v>Unaccompanied or separated child</v>
      </c>
      <c r="H73" t="s">
        <v>399</v>
      </c>
      <c r="I73" t="str">
        <f t="shared" si="2"/>
        <v>[SC],</v>
      </c>
      <c r="J73" t="str">
        <f t="shared" si="3"/>
        <v>SUM(C.[SC]) as Unaccompanied_or_separated_child,</v>
      </c>
      <c r="K73" t="s">
        <v>399</v>
      </c>
    </row>
    <row r="74" spans="1:11" x14ac:dyDescent="0.25">
      <c r="A74" t="s">
        <v>206</v>
      </c>
      <c r="B74" t="s">
        <v>205</v>
      </c>
      <c r="C74" t="s">
        <v>291</v>
      </c>
      <c r="D74" t="s">
        <v>123</v>
      </c>
      <c r="E74" t="s">
        <v>122</v>
      </c>
      <c r="G74" s="3" t="str">
        <f>Table3[[#This Row],[VulnerabilityDetailsText]]</f>
        <v>Child headed household</v>
      </c>
      <c r="H74" t="s">
        <v>337</v>
      </c>
      <c r="I74" t="str">
        <f t="shared" si="2"/>
        <v>[SC-CH],</v>
      </c>
      <c r="J74" t="str">
        <f t="shared" si="3"/>
        <v>SUM(C.[SC-CH]) as Child_headed_household,</v>
      </c>
      <c r="K74" t="s">
        <v>498</v>
      </c>
    </row>
    <row r="75" spans="1:11" x14ac:dyDescent="0.25">
      <c r="A75" t="s">
        <v>206</v>
      </c>
      <c r="B75" t="s">
        <v>205</v>
      </c>
      <c r="C75" t="s">
        <v>292</v>
      </c>
      <c r="D75" t="s">
        <v>125</v>
      </c>
      <c r="E75" t="s">
        <v>124</v>
      </c>
      <c r="G75" s="3" t="str">
        <f>Table3[[#This Row],[VulnerabilityDetailsText]]</f>
        <v>Child in foster care</v>
      </c>
      <c r="H75" t="s">
        <v>400</v>
      </c>
      <c r="I75" t="str">
        <f t="shared" si="2"/>
        <v>[SC-FC],</v>
      </c>
      <c r="J75" t="str">
        <f t="shared" si="3"/>
        <v>SUM(C.[SC-FC]) as Child_in_foster_care,</v>
      </c>
      <c r="K75" t="s">
        <v>499</v>
      </c>
    </row>
    <row r="76" spans="1:11" x14ac:dyDescent="0.25">
      <c r="A76" t="s">
        <v>206</v>
      </c>
      <c r="B76" t="s">
        <v>205</v>
      </c>
      <c r="C76" t="s">
        <v>293</v>
      </c>
      <c r="D76" t="s">
        <v>127</v>
      </c>
      <c r="E76" t="s">
        <v>126</v>
      </c>
      <c r="G76" s="3" t="str">
        <f>Table3[[#This Row],[VulnerabilityDetailsText]]</f>
        <v>Child in institutional care</v>
      </c>
      <c r="H76" t="s">
        <v>401</v>
      </c>
      <c r="I76" t="str">
        <f t="shared" si="2"/>
        <v>[SC-IC],</v>
      </c>
      <c r="J76" t="str">
        <f t="shared" si="3"/>
        <v>SUM(C.[SC-IC]) as Child_in_institutional_care,</v>
      </c>
      <c r="K76" t="s">
        <v>500</v>
      </c>
    </row>
    <row r="77" spans="1:11" x14ac:dyDescent="0.25">
      <c r="A77" t="s">
        <v>206</v>
      </c>
      <c r="B77" t="s">
        <v>205</v>
      </c>
      <c r="C77" t="s">
        <v>294</v>
      </c>
      <c r="D77" t="s">
        <v>129</v>
      </c>
      <c r="E77" t="s">
        <v>128</v>
      </c>
      <c r="G77" s="3" t="str">
        <f>Table3[[#This Row],[VulnerabilityDetailsText]]</f>
        <v>Neglected child with extended family</v>
      </c>
      <c r="H77" t="s">
        <v>402</v>
      </c>
      <c r="I77" t="str">
        <f t="shared" si="2"/>
        <v>[SC-NC],</v>
      </c>
      <c r="J77" t="str">
        <f t="shared" si="3"/>
        <v>SUM(C.[SC-NC]) as Neglected_child_with_extended_family,</v>
      </c>
      <c r="K77" t="s">
        <v>501</v>
      </c>
    </row>
    <row r="78" spans="1:11" x14ac:dyDescent="0.25">
      <c r="A78" t="s">
        <v>206</v>
      </c>
      <c r="B78" t="s">
        <v>205</v>
      </c>
      <c r="C78" t="s">
        <v>295</v>
      </c>
      <c r="D78" t="s">
        <v>131</v>
      </c>
      <c r="E78" t="s">
        <v>130</v>
      </c>
      <c r="G78" s="3" t="str">
        <f>Table3[[#This Row],[VulnerabilityDetailsText]]</f>
        <v>Separated child</v>
      </c>
      <c r="H78" t="s">
        <v>403</v>
      </c>
      <c r="I78" t="str">
        <f t="shared" si="2"/>
        <v>[SC-SC],</v>
      </c>
      <c r="J78" t="str">
        <f t="shared" si="3"/>
        <v>SUM(C.[SC-SC]) as Separated_child,</v>
      </c>
      <c r="K78" t="s">
        <v>502</v>
      </c>
    </row>
    <row r="79" spans="1:11" x14ac:dyDescent="0.25">
      <c r="A79" t="s">
        <v>206</v>
      </c>
      <c r="B79" t="s">
        <v>205</v>
      </c>
      <c r="C79" t="s">
        <v>296</v>
      </c>
      <c r="D79" t="s">
        <v>133</v>
      </c>
      <c r="E79" t="s">
        <v>132</v>
      </c>
      <c r="G79" s="3" t="str">
        <f>Table3[[#This Row],[VulnerabilityDetailsText]]</f>
        <v>Unaccompanied child</v>
      </c>
      <c r="H79" t="s">
        <v>404</v>
      </c>
      <c r="I79" t="str">
        <f t="shared" si="2"/>
        <v>[SC-UC],</v>
      </c>
      <c r="J79" t="str">
        <f t="shared" si="3"/>
        <v>SUM(C.[SC-UC]) as Unaccompanied_child,</v>
      </c>
      <c r="K79" t="s">
        <v>503</v>
      </c>
    </row>
    <row r="80" spans="1:11" x14ac:dyDescent="0.25">
      <c r="A80" t="s">
        <v>206</v>
      </c>
      <c r="B80" t="s">
        <v>205</v>
      </c>
      <c r="C80" t="s">
        <v>297</v>
      </c>
      <c r="D80" t="s">
        <v>125</v>
      </c>
      <c r="E80" t="s">
        <v>134</v>
      </c>
      <c r="G80" s="3" t="str">
        <f>Table3[[#This Row],[VulnerabilityDetailsText]]</f>
        <v>Child in foster care</v>
      </c>
      <c r="H80" t="s">
        <v>400</v>
      </c>
      <c r="I80" t="str">
        <f t="shared" si="2"/>
        <v>[SC-UF],</v>
      </c>
      <c r="J80" t="str">
        <f t="shared" si="3"/>
        <v>SUM(C.[SC-UF]) as Child_in_foster_care,</v>
      </c>
      <c r="K80" t="s">
        <v>504</v>
      </c>
    </row>
    <row r="81" spans="1:11" x14ac:dyDescent="0.25">
      <c r="A81" t="s">
        <v>206</v>
      </c>
      <c r="B81" t="s">
        <v>205</v>
      </c>
      <c r="C81" t="s">
        <v>298</v>
      </c>
      <c r="D81" t="s">
        <v>136</v>
      </c>
      <c r="E81" t="s">
        <v>135</v>
      </c>
      <c r="G81" s="3" t="str">
        <f>Table3[[#This Row],[VulnerabilityDetailsText]]</f>
        <v>Unaccompanied minor</v>
      </c>
      <c r="H81" t="s">
        <v>405</v>
      </c>
      <c r="I81" t="str">
        <f t="shared" si="2"/>
        <v>[SC-UM],</v>
      </c>
      <c r="J81" t="str">
        <f t="shared" si="3"/>
        <v>SUM(C.[SC-UM]) as Unaccompanied_minor,</v>
      </c>
      <c r="K81" t="s">
        <v>505</v>
      </c>
    </row>
    <row r="82" spans="1:11" x14ac:dyDescent="0.25">
      <c r="E82" t="s">
        <v>207</v>
      </c>
      <c r="F82" s="1" t="s">
        <v>208</v>
      </c>
      <c r="G82" s="3" t="str">
        <f>F82</f>
        <v>Serious medical condition</v>
      </c>
      <c r="H82" t="s">
        <v>406</v>
      </c>
      <c r="I82" t="str">
        <f t="shared" si="2"/>
        <v>[SM],</v>
      </c>
      <c r="J82" t="str">
        <f t="shared" si="3"/>
        <v>SUM(C.[SM]) as Serious_medical_condition,</v>
      </c>
      <c r="K82" t="s">
        <v>406</v>
      </c>
    </row>
    <row r="83" spans="1:11" x14ac:dyDescent="0.25">
      <c r="A83" t="s">
        <v>208</v>
      </c>
      <c r="B83" t="s">
        <v>207</v>
      </c>
      <c r="C83" t="s">
        <v>299</v>
      </c>
      <c r="D83" t="s">
        <v>138</v>
      </c>
      <c r="E83" t="s">
        <v>137</v>
      </c>
      <c r="G83" s="3" t="str">
        <f>Table3[[#This Row],[VulnerabilityDetailsText]]</f>
        <v>Addiction</v>
      </c>
      <c r="H83" t="s">
        <v>138</v>
      </c>
      <c r="I83" t="str">
        <f t="shared" si="2"/>
        <v>[SM-AD],</v>
      </c>
      <c r="J83" t="str">
        <f t="shared" si="3"/>
        <v>SUM(C.[SM-AD]) as Addiction,</v>
      </c>
      <c r="K83" t="s">
        <v>506</v>
      </c>
    </row>
    <row r="84" spans="1:11" x14ac:dyDescent="0.25">
      <c r="A84" t="s">
        <v>208</v>
      </c>
      <c r="B84" t="s">
        <v>207</v>
      </c>
      <c r="C84" t="s">
        <v>300</v>
      </c>
      <c r="D84" t="s">
        <v>140</v>
      </c>
      <c r="E84" t="s">
        <v>139</v>
      </c>
      <c r="G84" s="3" t="str">
        <f>Table3[[#This Row],[VulnerabilityDetailsText]]</f>
        <v>Critical medical</v>
      </c>
      <c r="H84" t="s">
        <v>407</v>
      </c>
      <c r="I84" t="str">
        <f t="shared" si="2"/>
        <v>[SM-CC],</v>
      </c>
      <c r="J84" t="str">
        <f t="shared" si="3"/>
        <v>SUM(C.[SM-CC]) as Critical_medical,</v>
      </c>
      <c r="K84" t="s">
        <v>507</v>
      </c>
    </row>
    <row r="85" spans="1:11" x14ac:dyDescent="0.25">
      <c r="A85" t="s">
        <v>208</v>
      </c>
      <c r="B85" t="s">
        <v>207</v>
      </c>
      <c r="C85" t="s">
        <v>301</v>
      </c>
      <c r="D85" t="s">
        <v>142</v>
      </c>
      <c r="E85" t="s">
        <v>141</v>
      </c>
      <c r="G85" s="3" t="str">
        <f>Table3[[#This Row],[VulnerabilityDetailsText]]</f>
        <v>Chronic illness</v>
      </c>
      <c r="H85" t="s">
        <v>408</v>
      </c>
      <c r="I85" t="str">
        <f t="shared" si="2"/>
        <v>[SM-CI],</v>
      </c>
      <c r="J85" t="str">
        <f t="shared" si="3"/>
        <v>SUM(C.[SM-CI]) as Chronic_illness,</v>
      </c>
      <c r="K85" t="s">
        <v>508</v>
      </c>
    </row>
    <row r="86" spans="1:11" x14ac:dyDescent="0.25">
      <c r="A86" t="s">
        <v>208</v>
      </c>
      <c r="B86" t="s">
        <v>207</v>
      </c>
      <c r="C86" t="s">
        <v>302</v>
      </c>
      <c r="D86" t="s">
        <v>144</v>
      </c>
      <c r="E86" t="s">
        <v>143</v>
      </c>
      <c r="G86" s="3" t="str">
        <f>Table3[[#This Row],[VulnerabilityDetailsText]]</f>
        <v>Difficult pregnancy</v>
      </c>
      <c r="H86" t="s">
        <v>409</v>
      </c>
      <c r="I86" t="str">
        <f t="shared" si="2"/>
        <v>[SM-DP],</v>
      </c>
      <c r="J86" t="str">
        <f t="shared" si="3"/>
        <v>SUM(C.[SM-DP]) as Difficult_pregnancy,</v>
      </c>
      <c r="K86" t="s">
        <v>509</v>
      </c>
    </row>
    <row r="87" spans="1:11" x14ac:dyDescent="0.25">
      <c r="A87" t="s">
        <v>208</v>
      </c>
      <c r="B87" t="s">
        <v>207</v>
      </c>
      <c r="C87" t="s">
        <v>303</v>
      </c>
      <c r="D87" t="s">
        <v>146</v>
      </c>
      <c r="E87" t="s">
        <v>145</v>
      </c>
      <c r="G87" s="3" t="str">
        <f>Table3[[#This Row],[VulnerabilityDetailsText]]</f>
        <v>Mental illness</v>
      </c>
      <c r="H87" t="s">
        <v>410</v>
      </c>
      <c r="I87" t="str">
        <f t="shared" si="2"/>
        <v>[SM-MI],</v>
      </c>
      <c r="J87" t="str">
        <f t="shared" si="3"/>
        <v>SUM(C.[SM-MI]) as Mental_illness,</v>
      </c>
      <c r="K87" t="s">
        <v>510</v>
      </c>
    </row>
    <row r="88" spans="1:11" x14ac:dyDescent="0.25">
      <c r="A88" t="s">
        <v>208</v>
      </c>
      <c r="B88" t="s">
        <v>207</v>
      </c>
      <c r="C88" t="s">
        <v>304</v>
      </c>
      <c r="D88" t="s">
        <v>148</v>
      </c>
      <c r="E88" t="s">
        <v>147</v>
      </c>
      <c r="G88" s="3" t="str">
        <f>Table3[[#This Row],[VulnerabilityDetailsText]]</f>
        <v>Malnutrition</v>
      </c>
      <c r="H88" t="s">
        <v>148</v>
      </c>
      <c r="I88" t="str">
        <f t="shared" si="2"/>
        <v>[SM-MN],</v>
      </c>
      <c r="J88" t="str">
        <f t="shared" si="3"/>
        <v>SUM(C.[SM-MN]) as Malnutrition,</v>
      </c>
      <c r="K88" t="s">
        <v>511</v>
      </c>
    </row>
    <row r="89" spans="1:11" x14ac:dyDescent="0.25">
      <c r="A89" t="s">
        <v>208</v>
      </c>
      <c r="B89" t="s">
        <v>207</v>
      </c>
      <c r="C89" t="s">
        <v>305</v>
      </c>
      <c r="D89" t="s">
        <v>150</v>
      </c>
      <c r="E89" t="s">
        <v>149</v>
      </c>
      <c r="G89" s="3" t="str">
        <f>Table3[[#This Row],[VulnerabilityDetailsText]]</f>
        <v>Other medical condition</v>
      </c>
      <c r="H89" t="s">
        <v>411</v>
      </c>
      <c r="I89" t="str">
        <f t="shared" si="2"/>
        <v>[SM-OT],</v>
      </c>
      <c r="J89" t="str">
        <f t="shared" si="3"/>
        <v>SUM(C.[SM-OT]) as Other_medical_condition,</v>
      </c>
      <c r="K89" t="s">
        <v>512</v>
      </c>
    </row>
    <row r="90" spans="1:11" x14ac:dyDescent="0.25">
      <c r="E90" t="s">
        <v>209</v>
      </c>
      <c r="F90" s="1" t="s">
        <v>210</v>
      </c>
      <c r="G90" s="3" t="str">
        <f>F90</f>
        <v>Single parent</v>
      </c>
      <c r="H90" t="s">
        <v>412</v>
      </c>
      <c r="I90" t="str">
        <f t="shared" si="2"/>
        <v>[SP],</v>
      </c>
      <c r="J90" t="str">
        <f t="shared" si="3"/>
        <v>SUM(C.[SP]) as Single_parent,</v>
      </c>
      <c r="K90" t="s">
        <v>412</v>
      </c>
    </row>
    <row r="91" spans="1:11" x14ac:dyDescent="0.25">
      <c r="A91" t="s">
        <v>210</v>
      </c>
      <c r="B91" t="s">
        <v>209</v>
      </c>
      <c r="C91" t="s">
        <v>306</v>
      </c>
      <c r="D91" t="s">
        <v>307</v>
      </c>
      <c r="E91" t="s">
        <v>151</v>
      </c>
      <c r="G91" s="3" t="str">
        <f>Table3[[#This Row],[VulnerabilityDetailsText]]</f>
        <v>Single HR . caregiver</v>
      </c>
      <c r="H91" t="s">
        <v>413</v>
      </c>
      <c r="I91" t="str">
        <f t="shared" si="2"/>
        <v>[SP-CG],</v>
      </c>
      <c r="J91" t="str">
        <f t="shared" si="3"/>
        <v>SUM(C.[SP-CG]) as Single_HR_caregiver,</v>
      </c>
      <c r="K91" t="s">
        <v>513</v>
      </c>
    </row>
    <row r="92" spans="1:11" x14ac:dyDescent="0.25">
      <c r="A92" t="s">
        <v>210</v>
      </c>
      <c r="B92" t="s">
        <v>209</v>
      </c>
      <c r="C92" t="s">
        <v>308</v>
      </c>
      <c r="D92" t="s">
        <v>309</v>
      </c>
      <c r="E92" t="s">
        <v>152</v>
      </c>
      <c r="G92" s="3" t="str">
        <f>Table3[[#This Row],[VulnerabilityDetailsText]]</f>
        <v>Single HR . grandparent</v>
      </c>
      <c r="H92" t="s">
        <v>414</v>
      </c>
      <c r="I92" t="str">
        <f t="shared" si="2"/>
        <v>[SP-GP],</v>
      </c>
      <c r="J92" t="str">
        <f t="shared" si="3"/>
        <v>SUM(C.[SP-GP]) as Single_HR_grandparent,</v>
      </c>
      <c r="K92" t="s">
        <v>514</v>
      </c>
    </row>
    <row r="93" spans="1:11" x14ac:dyDescent="0.25">
      <c r="A93" t="s">
        <v>210</v>
      </c>
      <c r="B93" t="s">
        <v>209</v>
      </c>
      <c r="C93" t="s">
        <v>310</v>
      </c>
      <c r="D93" t="s">
        <v>311</v>
      </c>
      <c r="E93" t="s">
        <v>153</v>
      </c>
      <c r="G93" s="3" t="str">
        <f>Table3[[#This Row],[VulnerabilityDetailsText]]</f>
        <v>Single HR . parent</v>
      </c>
      <c r="H93" t="s">
        <v>415</v>
      </c>
      <c r="I93" t="str">
        <f t="shared" si="2"/>
        <v>[SP-PT],</v>
      </c>
      <c r="J93" t="str">
        <f t="shared" si="3"/>
        <v>SUM(C.[SP-PT]) as Single_HR_parent,</v>
      </c>
      <c r="K93" t="s">
        <v>515</v>
      </c>
    </row>
    <row r="94" spans="1:11" x14ac:dyDescent="0.25">
      <c r="E94" t="s">
        <v>211</v>
      </c>
      <c r="F94" s="1" t="s">
        <v>212</v>
      </c>
      <c r="G94" s="3" t="str">
        <f>F94</f>
        <v>SGBV</v>
      </c>
      <c r="H94" t="s">
        <v>212</v>
      </c>
      <c r="I94" t="str">
        <f t="shared" si="2"/>
        <v>[SV],</v>
      </c>
      <c r="J94" t="str">
        <f t="shared" si="3"/>
        <v>SUM(C.[SV]) as SGBV,</v>
      </c>
      <c r="K94" t="s">
        <v>212</v>
      </c>
    </row>
    <row r="95" spans="1:11" x14ac:dyDescent="0.25">
      <c r="A95" t="s">
        <v>212</v>
      </c>
      <c r="B95" t="s">
        <v>211</v>
      </c>
      <c r="C95" t="s">
        <v>312</v>
      </c>
      <c r="D95" t="s">
        <v>155</v>
      </c>
      <c r="E95" t="s">
        <v>154</v>
      </c>
      <c r="G95" s="3" t="str">
        <f>Table3[[#This Row],[VulnerabilityDetailsText]]</f>
        <v>Threat of forced marriage</v>
      </c>
      <c r="H95" t="s">
        <v>416</v>
      </c>
      <c r="I95" t="str">
        <f t="shared" si="2"/>
        <v>[SV-FM],</v>
      </c>
      <c r="J95" t="str">
        <f t="shared" si="3"/>
        <v>SUM(C.[SV-FM]) as Threat_of_forced_marriage,</v>
      </c>
      <c r="K95" t="s">
        <v>516</v>
      </c>
    </row>
    <row r="96" spans="1:11" x14ac:dyDescent="0.25">
      <c r="A96" t="s">
        <v>212</v>
      </c>
      <c r="B96" t="s">
        <v>211</v>
      </c>
      <c r="C96" t="s">
        <v>313</v>
      </c>
      <c r="D96" t="s">
        <v>157</v>
      </c>
      <c r="E96" t="s">
        <v>156</v>
      </c>
      <c r="G96" s="3" t="str">
        <f>Table3[[#This Row],[VulnerabilityDetailsText]]</f>
        <v>Female genital mutilation</v>
      </c>
      <c r="H96" t="s">
        <v>417</v>
      </c>
      <c r="I96" t="str">
        <f t="shared" si="2"/>
        <v>[SV-GM],</v>
      </c>
      <c r="J96" t="str">
        <f t="shared" si="3"/>
        <v>SUM(C.[SV-GM]) as Female_genital_mutilation,</v>
      </c>
      <c r="K96" t="s">
        <v>517</v>
      </c>
    </row>
    <row r="97" spans="1:11" x14ac:dyDescent="0.25">
      <c r="A97" t="s">
        <v>212</v>
      </c>
      <c r="B97" t="s">
        <v>211</v>
      </c>
      <c r="C97" t="s">
        <v>314</v>
      </c>
      <c r="D97" t="s">
        <v>159</v>
      </c>
      <c r="E97" t="s">
        <v>158</v>
      </c>
      <c r="G97" s="3" t="str">
        <f>Table3[[#This Row],[VulnerabilityDetailsText]]</f>
        <v>Threat of honour killing/violence</v>
      </c>
      <c r="H97" t="s">
        <v>418</v>
      </c>
      <c r="I97" t="str">
        <f t="shared" si="2"/>
        <v>[SV-HK],</v>
      </c>
      <c r="J97" t="str">
        <f t="shared" si="3"/>
        <v>SUM(C.[SV-HK]) as Threat_of_honour_killing_violence,</v>
      </c>
      <c r="K97" t="s">
        <v>518</v>
      </c>
    </row>
    <row r="98" spans="1:11" x14ac:dyDescent="0.25">
      <c r="A98" t="s">
        <v>212</v>
      </c>
      <c r="B98" t="s">
        <v>211</v>
      </c>
      <c r="C98" t="s">
        <v>315</v>
      </c>
      <c r="D98" t="s">
        <v>161</v>
      </c>
      <c r="E98" t="s">
        <v>160</v>
      </c>
      <c r="G98" s="3" t="str">
        <f>Table3[[#This Row],[VulnerabilityDetailsText]]</f>
        <v>Harmful traditional practices</v>
      </c>
      <c r="H98" t="s">
        <v>419</v>
      </c>
      <c r="I98" t="str">
        <f t="shared" si="2"/>
        <v>[SV-HP],</v>
      </c>
      <c r="J98" t="str">
        <f t="shared" si="3"/>
        <v>SUM(C.[SV-HP]) as Harmful_traditional_practices,</v>
      </c>
      <c r="K98" t="s">
        <v>519</v>
      </c>
    </row>
    <row r="99" spans="1:11" x14ac:dyDescent="0.25">
      <c r="A99" t="s">
        <v>212</v>
      </c>
      <c r="B99" t="s">
        <v>211</v>
      </c>
      <c r="C99" t="s">
        <v>316</v>
      </c>
      <c r="D99" t="s">
        <v>163</v>
      </c>
      <c r="E99" t="s">
        <v>162</v>
      </c>
      <c r="G99" s="3" t="str">
        <f>Table3[[#This Row],[VulnerabilityDetailsText]]</f>
        <v>Survival sex</v>
      </c>
      <c r="H99" t="s">
        <v>420</v>
      </c>
      <c r="I99" t="str">
        <f t="shared" si="2"/>
        <v>[SV-SS],</v>
      </c>
      <c r="J99" t="str">
        <f t="shared" si="3"/>
        <v>SUM(C.[SV-SS]) as Survival_sex,</v>
      </c>
      <c r="K99" t="s">
        <v>520</v>
      </c>
    </row>
    <row r="100" spans="1:11" x14ac:dyDescent="0.25">
      <c r="A100" t="s">
        <v>212</v>
      </c>
      <c r="B100" t="s">
        <v>211</v>
      </c>
      <c r="C100" t="s">
        <v>317</v>
      </c>
      <c r="D100" t="s">
        <v>165</v>
      </c>
      <c r="E100" t="s">
        <v>164</v>
      </c>
      <c r="G100" s="3" t="str">
        <f>Table3[[#This Row],[VulnerabilityDetailsText]]</f>
        <v>Exposure to SGBV</v>
      </c>
      <c r="H100" t="s">
        <v>421</v>
      </c>
      <c r="I100" t="str">
        <f t="shared" si="2"/>
        <v>[SV-VA],</v>
      </c>
      <c r="J100" t="str">
        <f t="shared" si="3"/>
        <v>SUM(C.[SV-VA]) as Exposure_to_SGBV,</v>
      </c>
      <c r="K100" t="s">
        <v>521</v>
      </c>
    </row>
    <row r="101" spans="1:11" x14ac:dyDescent="0.25">
      <c r="A101" t="s">
        <v>212</v>
      </c>
      <c r="B101" t="s">
        <v>211</v>
      </c>
      <c r="C101" t="s">
        <v>318</v>
      </c>
      <c r="D101" t="s">
        <v>167</v>
      </c>
      <c r="E101" t="s">
        <v>166</v>
      </c>
      <c r="G101" s="3" t="str">
        <f>Table3[[#This Row],[VulnerabilityDetailsText]]</f>
        <v>Exposure to SGBV during flight</v>
      </c>
      <c r="H101" t="s">
        <v>422</v>
      </c>
      <c r="I101" t="str">
        <f t="shared" si="2"/>
        <v>[SV-VF],</v>
      </c>
      <c r="J101" t="str">
        <f t="shared" si="3"/>
        <v>SUM(C.[SV-VF]) as Exposure_to_SGBV_during_flight,</v>
      </c>
      <c r="K101" t="s">
        <v>522</v>
      </c>
    </row>
    <row r="102" spans="1:11" x14ac:dyDescent="0.25">
      <c r="A102" t="s">
        <v>212</v>
      </c>
      <c r="B102" t="s">
        <v>211</v>
      </c>
      <c r="C102" t="s">
        <v>319</v>
      </c>
      <c r="D102" t="s">
        <v>169</v>
      </c>
      <c r="E102" t="s">
        <v>168</v>
      </c>
      <c r="G102" s="3" t="str">
        <f>Table3[[#This Row],[VulnerabilityDetailsText]]</f>
        <v>Exposure to SGBV in country of origin</v>
      </c>
      <c r="H102" t="s">
        <v>423</v>
      </c>
      <c r="I102" t="str">
        <f t="shared" si="2"/>
        <v>[SV-VO],</v>
      </c>
      <c r="J102" t="str">
        <f t="shared" si="3"/>
        <v>SUM(C.[SV-VO]) as Exposure_to_SGBV_in_country_of_origin,</v>
      </c>
      <c r="K102" t="s">
        <v>523</v>
      </c>
    </row>
    <row r="103" spans="1:11" x14ac:dyDescent="0.25">
      <c r="E103" t="s">
        <v>213</v>
      </c>
      <c r="F103" s="2" t="s">
        <v>214</v>
      </c>
      <c r="G103" s="3" t="str">
        <f>F103</f>
        <v>Torture</v>
      </c>
      <c r="H103" t="s">
        <v>214</v>
      </c>
      <c r="I103" t="str">
        <f t="shared" si="2"/>
        <v>[TR],</v>
      </c>
      <c r="J103" t="str">
        <f t="shared" si="3"/>
        <v>SUM(C.[TR]) as Torture,</v>
      </c>
      <c r="K103" t="s">
        <v>214</v>
      </c>
    </row>
    <row r="104" spans="1:11" x14ac:dyDescent="0.25">
      <c r="A104" t="s">
        <v>214</v>
      </c>
      <c r="B104" t="s">
        <v>213</v>
      </c>
      <c r="C104" t="s">
        <v>320</v>
      </c>
      <c r="D104" t="s">
        <v>171</v>
      </c>
      <c r="E104" t="s">
        <v>170</v>
      </c>
      <c r="G104" s="3" t="str">
        <f>Table3[[#This Row],[VulnerabilityDetailsText]]</f>
        <v>Forced to egregious acts</v>
      </c>
      <c r="H104" t="s">
        <v>424</v>
      </c>
      <c r="I104" t="str">
        <f t="shared" si="2"/>
        <v>[TR-HO],</v>
      </c>
      <c r="J104" t="str">
        <f t="shared" si="3"/>
        <v>SUM(C.[TR-HO]) as Forced_to_egregious_acts,</v>
      </c>
      <c r="K104" t="s">
        <v>524</v>
      </c>
    </row>
    <row r="105" spans="1:11" x14ac:dyDescent="0.25">
      <c r="A105" t="s">
        <v>214</v>
      </c>
      <c r="B105" t="s">
        <v>213</v>
      </c>
      <c r="C105" t="s">
        <v>321</v>
      </c>
      <c r="D105" t="s">
        <v>173</v>
      </c>
      <c r="E105" t="s">
        <v>172</v>
      </c>
      <c r="G105" s="3" t="str">
        <f>Table3[[#This Row],[VulnerabilityDetailsText]]</f>
        <v>Psych. and/or physical impairment due to torture</v>
      </c>
      <c r="H105" t="s">
        <v>425</v>
      </c>
      <c r="I105" t="str">
        <f t="shared" si="2"/>
        <v>[TR-PI],</v>
      </c>
      <c r="J105" t="str">
        <f t="shared" si="3"/>
        <v>SUM(C.[TR-PI]) as Psych_and_or_physical_impairment_due_to_torture,</v>
      </c>
      <c r="K105" t="s">
        <v>525</v>
      </c>
    </row>
    <row r="106" spans="1:11" x14ac:dyDescent="0.25">
      <c r="A106" t="s">
        <v>214</v>
      </c>
      <c r="B106" t="s">
        <v>213</v>
      </c>
      <c r="C106" t="s">
        <v>322</v>
      </c>
      <c r="D106" t="s">
        <v>175</v>
      </c>
      <c r="E106" t="s">
        <v>174</v>
      </c>
      <c r="G106" s="3" t="str">
        <f>Table3[[#This Row],[VulnerabilityDetailsText]]</f>
        <v>Witness of violence to other</v>
      </c>
      <c r="H106" t="s">
        <v>426</v>
      </c>
      <c r="I106" t="str">
        <f t="shared" si="2"/>
        <v>[TR-WV],</v>
      </c>
      <c r="J106" t="str">
        <f t="shared" si="3"/>
        <v>SUM(C.[TR-WV]) as Witness_of_violence_to_other,</v>
      </c>
      <c r="K106" t="s">
        <v>526</v>
      </c>
    </row>
    <row r="107" spans="1:11" x14ac:dyDescent="0.25">
      <c r="E107" t="s">
        <v>215</v>
      </c>
      <c r="F107" s="2" t="s">
        <v>190</v>
      </c>
      <c r="G107" s="3" t="str">
        <f>F107</f>
        <v>Woman at risk</v>
      </c>
      <c r="H107" t="s">
        <v>427</v>
      </c>
      <c r="I107" t="str">
        <f t="shared" si="2"/>
        <v>[WR],</v>
      </c>
      <c r="J107" t="str">
        <f t="shared" si="3"/>
        <v>SUM(C.[WR]) as Woman_at_risk,</v>
      </c>
      <c r="K107" t="s">
        <v>427</v>
      </c>
    </row>
    <row r="108" spans="1:11" x14ac:dyDescent="0.25">
      <c r="A108" t="s">
        <v>190</v>
      </c>
      <c r="B108" t="s">
        <v>215</v>
      </c>
      <c r="C108" t="s">
        <v>323</v>
      </c>
      <c r="D108" t="s">
        <v>177</v>
      </c>
      <c r="E108" t="s">
        <v>176</v>
      </c>
      <c r="G108" s="3" t="str">
        <f>Table3[[#This Row],[VulnerabilityDetailsText]]</f>
        <v>Threat of female genital mutilation</v>
      </c>
      <c r="H108" t="s">
        <v>428</v>
      </c>
      <c r="I108" t="str">
        <f t="shared" si="2"/>
        <v>[WR-GM],</v>
      </c>
      <c r="J108" t="str">
        <f t="shared" si="3"/>
        <v>SUM(C.[WR-GM]) as Threat_of_female_genital_mutilation,</v>
      </c>
      <c r="K108" t="s">
        <v>527</v>
      </c>
    </row>
    <row r="109" spans="1:11" x14ac:dyDescent="0.25">
      <c r="A109" t="s">
        <v>190</v>
      </c>
      <c r="B109" t="s">
        <v>215</v>
      </c>
      <c r="C109" t="s">
        <v>324</v>
      </c>
      <c r="D109" t="s">
        <v>179</v>
      </c>
      <c r="E109" t="s">
        <v>178</v>
      </c>
      <c r="G109" s="3" t="str">
        <f>Table3[[#This Row],[VulnerabilityDetailsText]]</f>
        <v>Single female household representative</v>
      </c>
      <c r="H109" t="s">
        <v>429</v>
      </c>
      <c r="I109" t="str">
        <f t="shared" si="2"/>
        <v>[WR-HR],</v>
      </c>
      <c r="J109" t="str">
        <f t="shared" si="3"/>
        <v>SUM(C.[WR-HR]) as Single_female_household_representative,</v>
      </c>
      <c r="K109" t="s">
        <v>528</v>
      </c>
    </row>
    <row r="110" spans="1:11" x14ac:dyDescent="0.25">
      <c r="A110" t="s">
        <v>190</v>
      </c>
      <c r="B110" t="s">
        <v>215</v>
      </c>
      <c r="C110" t="s">
        <v>325</v>
      </c>
      <c r="D110" t="s">
        <v>121</v>
      </c>
      <c r="E110" t="s">
        <v>180</v>
      </c>
      <c r="G110" s="3" t="str">
        <f>Table3[[#This Row],[VulnerabilityDetailsText]]</f>
        <v>Lactating</v>
      </c>
      <c r="H110" t="s">
        <v>121</v>
      </c>
      <c r="I110" t="str">
        <f t="shared" si="2"/>
        <v>[WR-LC],</v>
      </c>
      <c r="J110" t="str">
        <f t="shared" si="3"/>
        <v>SUM(C.[WR-LC]) as Lactating,</v>
      </c>
      <c r="K110" t="s">
        <v>529</v>
      </c>
    </row>
    <row r="111" spans="1:11" x14ac:dyDescent="0.25">
      <c r="A111" t="s">
        <v>190</v>
      </c>
      <c r="B111" t="s">
        <v>215</v>
      </c>
      <c r="C111" t="s">
        <v>326</v>
      </c>
      <c r="D111" t="s">
        <v>182</v>
      </c>
      <c r="E111" t="s">
        <v>181</v>
      </c>
      <c r="G111" s="3" t="str">
        <f>Table3[[#This Row],[VulnerabilityDetailsText]]</f>
        <v>In polygamous marriage or relationship</v>
      </c>
      <c r="H111" t="s">
        <v>430</v>
      </c>
      <c r="I111" t="str">
        <f t="shared" si="2"/>
        <v>[WR-PY],</v>
      </c>
      <c r="J111" t="str">
        <f t="shared" si="3"/>
        <v>SUM(C.[WR-PY]) as In_polygamous_marriage_or_relationship,</v>
      </c>
      <c r="K111" t="s">
        <v>530</v>
      </c>
    </row>
    <row r="112" spans="1:11" x14ac:dyDescent="0.25">
      <c r="A112" t="s">
        <v>190</v>
      </c>
      <c r="B112" t="s">
        <v>215</v>
      </c>
      <c r="C112" t="s">
        <v>327</v>
      </c>
      <c r="D112" t="s">
        <v>184</v>
      </c>
      <c r="E112" t="s">
        <v>183</v>
      </c>
      <c r="G112" s="3" t="str">
        <f>Table3[[#This Row],[VulnerabilityDetailsText]]</f>
        <v>Single woman</v>
      </c>
      <c r="H112" t="s">
        <v>431</v>
      </c>
      <c r="I112" t="str">
        <f t="shared" si="2"/>
        <v>[WR-SF],</v>
      </c>
      <c r="J112" t="str">
        <f t="shared" si="3"/>
        <v>SUM(C.[WR-SF]) as Single_woman,</v>
      </c>
      <c r="K112" t="s">
        <v>531</v>
      </c>
    </row>
    <row r="113" spans="1:11" x14ac:dyDescent="0.25">
      <c r="A113" t="s">
        <v>190</v>
      </c>
      <c r="B113" t="s">
        <v>215</v>
      </c>
      <c r="C113" t="s">
        <v>328</v>
      </c>
      <c r="D113" t="s">
        <v>186</v>
      </c>
      <c r="E113" t="s">
        <v>185</v>
      </c>
      <c r="G113" s="3" t="str">
        <f>Table3[[#This Row],[VulnerabilityDetailsText]]</f>
        <v>Woman unaccompanied by adult male family member</v>
      </c>
      <c r="H113" t="s">
        <v>432</v>
      </c>
      <c r="I113" t="str">
        <f t="shared" si="2"/>
        <v>[WR-UW],</v>
      </c>
      <c r="J113" t="str">
        <f t="shared" si="3"/>
        <v>SUM(C.[WR-UW]) as Woman_unaccompanied_by_adult_male_family_member,</v>
      </c>
      <c r="K113" t="s">
        <v>532</v>
      </c>
    </row>
    <row r="114" spans="1:11" x14ac:dyDescent="0.25">
      <c r="A114" t="s">
        <v>190</v>
      </c>
      <c r="B114" t="s">
        <v>215</v>
      </c>
      <c r="C114" t="s">
        <v>329</v>
      </c>
      <c r="D114" t="s">
        <v>188</v>
      </c>
      <c r="E114" t="s">
        <v>187</v>
      </c>
      <c r="G114" s="3" t="str">
        <f>Table3[[#This Row],[VulnerabilityDetailsText]]</f>
        <v>Woman associated with fighting forces (WAFF)</v>
      </c>
      <c r="H114" t="s">
        <v>433</v>
      </c>
      <c r="I114" t="str">
        <f t="shared" si="2"/>
        <v>[WR-WF],</v>
      </c>
      <c r="J114" t="str">
        <f t="shared" si="3"/>
        <v>SUM(C.[WR-WF]) as Woman_associated_with_fighting_forces,</v>
      </c>
      <c r="K114" t="s">
        <v>533</v>
      </c>
    </row>
    <row r="115" spans="1:11" x14ac:dyDescent="0.25">
      <c r="A115" t="s">
        <v>190</v>
      </c>
      <c r="B115" t="s">
        <v>215</v>
      </c>
      <c r="C115" t="s">
        <v>330</v>
      </c>
      <c r="D115" t="s">
        <v>190</v>
      </c>
      <c r="E115" t="s">
        <v>189</v>
      </c>
      <c r="G115" s="3" t="str">
        <f>Table3[[#This Row],[VulnerabilityDetailsText]]</f>
        <v>Woman at risk</v>
      </c>
      <c r="H115" t="s">
        <v>427</v>
      </c>
      <c r="I115" t="str">
        <f t="shared" si="2"/>
        <v>[WR-WR],</v>
      </c>
      <c r="J115" t="str">
        <f t="shared" si="3"/>
        <v>SUM(C.[WR-WR]) as Woman_at_risk,</v>
      </c>
      <c r="K115" t="s">
        <v>534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9"/>
  <sheetViews>
    <sheetView workbookViewId="0">
      <selection activeCell="A5" sqref="A5:A7 A9:A10 A12:A13 A15:A16 A18:A20 A22:A23 A25:A35 A37:A41 A43:A52 A54:A59 A61:A117"/>
      <pivotSelection pane="bottomRight" showHeader="1" axis="axisRow" activeRow="3" previousRow="3" click="1" r:id="rId1">
        <pivotArea dataOnly="0" labelOnly="1" outline="0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70.85546875" customWidth="1"/>
    <col min="2" max="2" width="50" bestFit="1" customWidth="1"/>
  </cols>
  <sheetData>
    <row r="4" spans="1:2" x14ac:dyDescent="0.25">
      <c r="A4" s="5" t="s">
        <v>536</v>
      </c>
      <c r="B4" s="5" t="s">
        <v>1</v>
      </c>
    </row>
    <row r="5" spans="1:2" x14ac:dyDescent="0.25">
      <c r="A5" t="s">
        <v>542</v>
      </c>
      <c r="B5" t="s">
        <v>3</v>
      </c>
    </row>
    <row r="6" spans="1:2" x14ac:dyDescent="0.25">
      <c r="B6" t="s">
        <v>52</v>
      </c>
    </row>
    <row r="7" spans="1:2" x14ac:dyDescent="0.25">
      <c r="B7" t="s">
        <v>188</v>
      </c>
    </row>
    <row r="8" spans="1:2" x14ac:dyDescent="0.25">
      <c r="A8" t="s">
        <v>550</v>
      </c>
    </row>
    <row r="9" spans="1:2" x14ac:dyDescent="0.25">
      <c r="A9" t="s">
        <v>541</v>
      </c>
      <c r="B9" t="s">
        <v>14</v>
      </c>
    </row>
    <row r="10" spans="1:2" x14ac:dyDescent="0.25">
      <c r="B10" t="s">
        <v>16</v>
      </c>
    </row>
    <row r="11" spans="1:2" x14ac:dyDescent="0.25">
      <c r="A11" t="s">
        <v>551</v>
      </c>
    </row>
    <row r="12" spans="1:2" x14ac:dyDescent="0.25">
      <c r="A12" t="s">
        <v>540</v>
      </c>
      <c r="B12" t="s">
        <v>12</v>
      </c>
    </row>
    <row r="13" spans="1:2" x14ac:dyDescent="0.25">
      <c r="B13" t="s">
        <v>18</v>
      </c>
    </row>
    <row r="14" spans="1:2" x14ac:dyDescent="0.25">
      <c r="A14" t="s">
        <v>552</v>
      </c>
    </row>
    <row r="15" spans="1:2" x14ac:dyDescent="0.25">
      <c r="A15" t="s">
        <v>543</v>
      </c>
      <c r="B15" t="s">
        <v>20</v>
      </c>
    </row>
    <row r="16" spans="1:2" x14ac:dyDescent="0.25">
      <c r="B16" t="s">
        <v>22</v>
      </c>
    </row>
    <row r="17" spans="1:2" x14ac:dyDescent="0.25">
      <c r="A17" t="s">
        <v>553</v>
      </c>
    </row>
    <row r="18" spans="1:2" x14ac:dyDescent="0.25">
      <c r="A18" t="s">
        <v>539</v>
      </c>
      <c r="B18" t="s">
        <v>182</v>
      </c>
    </row>
    <row r="19" spans="1:2" x14ac:dyDescent="0.25">
      <c r="B19" t="s">
        <v>82</v>
      </c>
    </row>
    <row r="20" spans="1:2" x14ac:dyDescent="0.25">
      <c r="B20" t="s">
        <v>155</v>
      </c>
    </row>
    <row r="21" spans="1:2" x14ac:dyDescent="0.25">
      <c r="A21" t="s">
        <v>554</v>
      </c>
    </row>
    <row r="22" spans="1:2" x14ac:dyDescent="0.25">
      <c r="A22" t="s">
        <v>544</v>
      </c>
      <c r="B22" t="s">
        <v>157</v>
      </c>
    </row>
    <row r="23" spans="1:2" x14ac:dyDescent="0.25">
      <c r="B23" t="s">
        <v>177</v>
      </c>
    </row>
    <row r="24" spans="1:2" x14ac:dyDescent="0.25">
      <c r="A24" t="s">
        <v>555</v>
      </c>
    </row>
    <row r="25" spans="1:2" x14ac:dyDescent="0.25">
      <c r="A25" t="s">
        <v>545</v>
      </c>
      <c r="B25" t="s">
        <v>28</v>
      </c>
    </row>
    <row r="26" spans="1:2" x14ac:dyDescent="0.25">
      <c r="B26" t="s">
        <v>237</v>
      </c>
    </row>
    <row r="27" spans="1:2" x14ac:dyDescent="0.25">
      <c r="B27" t="s">
        <v>239</v>
      </c>
    </row>
    <row r="28" spans="1:2" x14ac:dyDescent="0.25">
      <c r="B28" t="s">
        <v>36</v>
      </c>
    </row>
    <row r="29" spans="1:2" x14ac:dyDescent="0.25">
      <c r="B29" t="s">
        <v>42</v>
      </c>
    </row>
    <row r="30" spans="1:2" x14ac:dyDescent="0.25">
      <c r="B30" t="s">
        <v>241</v>
      </c>
    </row>
    <row r="31" spans="1:2" x14ac:dyDescent="0.25">
      <c r="B31" t="s">
        <v>243</v>
      </c>
    </row>
    <row r="32" spans="1:2" x14ac:dyDescent="0.25">
      <c r="B32" t="s">
        <v>34</v>
      </c>
    </row>
    <row r="33" spans="1:2" x14ac:dyDescent="0.25">
      <c r="B33" t="s">
        <v>40</v>
      </c>
    </row>
    <row r="34" spans="1:2" x14ac:dyDescent="0.25">
      <c r="B34" t="s">
        <v>26</v>
      </c>
    </row>
    <row r="35" spans="1:2" x14ac:dyDescent="0.25">
      <c r="B35" t="s">
        <v>548</v>
      </c>
    </row>
    <row r="36" spans="1:2" x14ac:dyDescent="0.25">
      <c r="A36" t="s">
        <v>556</v>
      </c>
    </row>
    <row r="37" spans="1:2" x14ac:dyDescent="0.25">
      <c r="A37" t="s">
        <v>537</v>
      </c>
      <c r="B37" t="s">
        <v>144</v>
      </c>
    </row>
    <row r="38" spans="1:2" x14ac:dyDescent="0.25">
      <c r="B38" t="s">
        <v>119</v>
      </c>
    </row>
    <row r="39" spans="1:2" x14ac:dyDescent="0.25">
      <c r="B39" t="s">
        <v>121</v>
      </c>
    </row>
    <row r="40" spans="1:2" x14ac:dyDescent="0.25">
      <c r="B40" t="s">
        <v>24</v>
      </c>
    </row>
    <row r="41" spans="1:2" x14ac:dyDescent="0.25">
      <c r="B41" t="s">
        <v>548</v>
      </c>
    </row>
    <row r="42" spans="1:2" x14ac:dyDescent="0.25">
      <c r="A42" t="s">
        <v>557</v>
      </c>
    </row>
    <row r="43" spans="1:2" x14ac:dyDescent="0.25">
      <c r="A43" t="s">
        <v>538</v>
      </c>
      <c r="B43" t="s">
        <v>123</v>
      </c>
    </row>
    <row r="44" spans="1:2" x14ac:dyDescent="0.25">
      <c r="B44" t="s">
        <v>125</v>
      </c>
    </row>
    <row r="45" spans="1:2" x14ac:dyDescent="0.25">
      <c r="B45" t="s">
        <v>127</v>
      </c>
    </row>
    <row r="46" spans="1:2" x14ac:dyDescent="0.25">
      <c r="B46" t="s">
        <v>224</v>
      </c>
    </row>
    <row r="47" spans="1:2" x14ac:dyDescent="0.25">
      <c r="B47" t="s">
        <v>129</v>
      </c>
    </row>
    <row r="48" spans="1:2" x14ac:dyDescent="0.25">
      <c r="B48" t="s">
        <v>44</v>
      </c>
    </row>
    <row r="49" spans="1:2" x14ac:dyDescent="0.25">
      <c r="B49" t="s">
        <v>131</v>
      </c>
    </row>
    <row r="50" spans="1:2" x14ac:dyDescent="0.25">
      <c r="B50" t="s">
        <v>133</v>
      </c>
    </row>
    <row r="51" spans="1:2" x14ac:dyDescent="0.25">
      <c r="B51" t="s">
        <v>136</v>
      </c>
    </row>
    <row r="52" spans="1:2" x14ac:dyDescent="0.25">
      <c r="B52" t="s">
        <v>548</v>
      </c>
    </row>
    <row r="53" spans="1:2" x14ac:dyDescent="0.25">
      <c r="A53" t="s">
        <v>558</v>
      </c>
    </row>
    <row r="54" spans="1:2" x14ac:dyDescent="0.25">
      <c r="A54" t="s">
        <v>214</v>
      </c>
      <c r="B54" t="s">
        <v>171</v>
      </c>
    </row>
    <row r="55" spans="1:2" x14ac:dyDescent="0.25">
      <c r="B55" t="s">
        <v>173</v>
      </c>
    </row>
    <row r="56" spans="1:2" x14ac:dyDescent="0.25">
      <c r="B56" t="s">
        <v>99</v>
      </c>
    </row>
    <row r="57" spans="1:2" x14ac:dyDescent="0.25">
      <c r="B57" t="s">
        <v>104</v>
      </c>
    </row>
    <row r="58" spans="1:2" x14ac:dyDescent="0.25">
      <c r="B58" t="s">
        <v>175</v>
      </c>
    </row>
    <row r="59" spans="1:2" x14ac:dyDescent="0.25">
      <c r="B59" t="s">
        <v>548</v>
      </c>
    </row>
    <row r="60" spans="1:2" x14ac:dyDescent="0.25">
      <c r="A60" t="s">
        <v>559</v>
      </c>
    </row>
    <row r="61" spans="1:2" x14ac:dyDescent="0.25">
      <c r="A61" t="s">
        <v>548</v>
      </c>
      <c r="B61" t="s">
        <v>220</v>
      </c>
    </row>
    <row r="62" spans="1:2" x14ac:dyDescent="0.25">
      <c r="B62" t="s">
        <v>117</v>
      </c>
    </row>
    <row r="63" spans="1:2" x14ac:dyDescent="0.25">
      <c r="B63" t="s">
        <v>138</v>
      </c>
    </row>
    <row r="64" spans="1:2" x14ac:dyDescent="0.25">
      <c r="B64" t="s">
        <v>56</v>
      </c>
    </row>
    <row r="65" spans="2:2" x14ac:dyDescent="0.25">
      <c r="B65" t="s">
        <v>115</v>
      </c>
    </row>
    <row r="66" spans="2:2" x14ac:dyDescent="0.25">
      <c r="B66" t="s">
        <v>93</v>
      </c>
    </row>
    <row r="67" spans="2:2" x14ac:dyDescent="0.25">
      <c r="B67" t="s">
        <v>102</v>
      </c>
    </row>
    <row r="68" spans="2:2" x14ac:dyDescent="0.25">
      <c r="B68" t="s">
        <v>95</v>
      </c>
    </row>
    <row r="69" spans="2:2" x14ac:dyDescent="0.25">
      <c r="B69" t="s">
        <v>91</v>
      </c>
    </row>
    <row r="70" spans="2:2" x14ac:dyDescent="0.25">
      <c r="B70" t="s">
        <v>5</v>
      </c>
    </row>
    <row r="71" spans="2:2" x14ac:dyDescent="0.25">
      <c r="B71" t="s">
        <v>8</v>
      </c>
    </row>
    <row r="72" spans="2:2" x14ac:dyDescent="0.25">
      <c r="B72" t="s">
        <v>10</v>
      </c>
    </row>
    <row r="73" spans="2:2" x14ac:dyDescent="0.25">
      <c r="B73" t="s">
        <v>142</v>
      </c>
    </row>
    <row r="74" spans="2:2" x14ac:dyDescent="0.25">
      <c r="B74" t="s">
        <v>60</v>
      </c>
    </row>
    <row r="75" spans="2:2" x14ac:dyDescent="0.25">
      <c r="B75" t="s">
        <v>140</v>
      </c>
    </row>
    <row r="76" spans="2:2" x14ac:dyDescent="0.25">
      <c r="B76" t="s">
        <v>64</v>
      </c>
    </row>
    <row r="77" spans="2:2" x14ac:dyDescent="0.25">
      <c r="B77" t="s">
        <v>70</v>
      </c>
    </row>
    <row r="78" spans="2:2" x14ac:dyDescent="0.25">
      <c r="B78" t="s">
        <v>62</v>
      </c>
    </row>
    <row r="79" spans="2:2" x14ac:dyDescent="0.25">
      <c r="B79" t="s">
        <v>66</v>
      </c>
    </row>
    <row r="80" spans="2:2" x14ac:dyDescent="0.25">
      <c r="B80" t="s">
        <v>273</v>
      </c>
    </row>
    <row r="81" spans="2:2" x14ac:dyDescent="0.25">
      <c r="B81" t="s">
        <v>165</v>
      </c>
    </row>
    <row r="82" spans="2:2" x14ac:dyDescent="0.25">
      <c r="B82" t="s">
        <v>167</v>
      </c>
    </row>
    <row r="83" spans="2:2" x14ac:dyDescent="0.25">
      <c r="B83" t="s">
        <v>169</v>
      </c>
    </row>
    <row r="84" spans="2:2" x14ac:dyDescent="0.25">
      <c r="B84" t="s">
        <v>48</v>
      </c>
    </row>
    <row r="85" spans="2:2" x14ac:dyDescent="0.25">
      <c r="B85" t="s">
        <v>74</v>
      </c>
    </row>
    <row r="86" spans="2:2" x14ac:dyDescent="0.25">
      <c r="B86" t="s">
        <v>68</v>
      </c>
    </row>
    <row r="87" spans="2:2" x14ac:dyDescent="0.25">
      <c r="B87" t="s">
        <v>161</v>
      </c>
    </row>
    <row r="88" spans="2:2" x14ac:dyDescent="0.25">
      <c r="B88" t="s">
        <v>76</v>
      </c>
    </row>
    <row r="89" spans="2:2" x14ac:dyDescent="0.25">
      <c r="B89" t="s">
        <v>72</v>
      </c>
    </row>
    <row r="90" spans="2:2" x14ac:dyDescent="0.25">
      <c r="B90" t="s">
        <v>78</v>
      </c>
    </row>
    <row r="91" spans="2:2" x14ac:dyDescent="0.25">
      <c r="B91" t="s">
        <v>148</v>
      </c>
    </row>
    <row r="92" spans="2:2" x14ac:dyDescent="0.25">
      <c r="B92" t="s">
        <v>84</v>
      </c>
    </row>
    <row r="93" spans="2:2" x14ac:dyDescent="0.25">
      <c r="B93" t="s">
        <v>146</v>
      </c>
    </row>
    <row r="94" spans="2:2" x14ac:dyDescent="0.25">
      <c r="B94" t="s">
        <v>80</v>
      </c>
    </row>
    <row r="95" spans="2:2" x14ac:dyDescent="0.25">
      <c r="B95" t="s">
        <v>86</v>
      </c>
    </row>
    <row r="96" spans="2:2" x14ac:dyDescent="0.25">
      <c r="B96" t="s">
        <v>88</v>
      </c>
    </row>
    <row r="97" spans="2:2" x14ac:dyDescent="0.25">
      <c r="B97" t="s">
        <v>38</v>
      </c>
    </row>
    <row r="98" spans="2:2" x14ac:dyDescent="0.25">
      <c r="B98" t="s">
        <v>150</v>
      </c>
    </row>
    <row r="99" spans="2:2" x14ac:dyDescent="0.25">
      <c r="B99" t="s">
        <v>97</v>
      </c>
    </row>
    <row r="100" spans="2:2" x14ac:dyDescent="0.25">
      <c r="B100" t="s">
        <v>179</v>
      </c>
    </row>
    <row r="101" spans="2:2" x14ac:dyDescent="0.25">
      <c r="B101" t="s">
        <v>307</v>
      </c>
    </row>
    <row r="102" spans="2:2" x14ac:dyDescent="0.25">
      <c r="B102" t="s">
        <v>309</v>
      </c>
    </row>
    <row r="103" spans="2:2" x14ac:dyDescent="0.25">
      <c r="B103" t="s">
        <v>311</v>
      </c>
    </row>
    <row r="104" spans="2:2" x14ac:dyDescent="0.25">
      <c r="B104" t="s">
        <v>46</v>
      </c>
    </row>
    <row r="105" spans="2:2" x14ac:dyDescent="0.25">
      <c r="B105" t="s">
        <v>184</v>
      </c>
    </row>
    <row r="106" spans="2:2" x14ac:dyDescent="0.25">
      <c r="B106" t="s">
        <v>163</v>
      </c>
    </row>
    <row r="107" spans="2:2" x14ac:dyDescent="0.25">
      <c r="B107" t="s">
        <v>159</v>
      </c>
    </row>
    <row r="108" spans="2:2" x14ac:dyDescent="0.25">
      <c r="B108" t="s">
        <v>50</v>
      </c>
    </row>
    <row r="109" spans="2:2" x14ac:dyDescent="0.25">
      <c r="B109" t="s">
        <v>58</v>
      </c>
    </row>
    <row r="110" spans="2:2" x14ac:dyDescent="0.25">
      <c r="B110" t="s">
        <v>107</v>
      </c>
    </row>
    <row r="111" spans="2:2" x14ac:dyDescent="0.25">
      <c r="B111" t="s">
        <v>111</v>
      </c>
    </row>
    <row r="112" spans="2:2" x14ac:dyDescent="0.25">
      <c r="B112" t="s">
        <v>109</v>
      </c>
    </row>
    <row r="113" spans="1:2" x14ac:dyDescent="0.25">
      <c r="B113" t="s">
        <v>113</v>
      </c>
    </row>
    <row r="114" spans="1:2" x14ac:dyDescent="0.25">
      <c r="B114" t="s">
        <v>54</v>
      </c>
    </row>
    <row r="115" spans="1:2" x14ac:dyDescent="0.25">
      <c r="B115" t="s">
        <v>190</v>
      </c>
    </row>
    <row r="116" spans="1:2" x14ac:dyDescent="0.25">
      <c r="B116" t="s">
        <v>186</v>
      </c>
    </row>
    <row r="117" spans="1:2" x14ac:dyDescent="0.25">
      <c r="B117" t="s">
        <v>548</v>
      </c>
    </row>
    <row r="118" spans="1:2" x14ac:dyDescent="0.25">
      <c r="A118" t="s">
        <v>560</v>
      </c>
    </row>
    <row r="119" spans="1:2" x14ac:dyDescent="0.25">
      <c r="A119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5"/>
  <sheetViews>
    <sheetView topLeftCell="A97" workbookViewId="0">
      <selection activeCell="A3" sqref="A3"/>
    </sheetView>
  </sheetViews>
  <sheetFormatPr defaultRowHeight="15" x14ac:dyDescent="0.25"/>
  <cols>
    <col min="1" max="1" width="44.140625" customWidth="1"/>
    <col min="2" max="2" width="50" bestFit="1" customWidth="1"/>
    <col min="3" max="3" width="53.5703125" bestFit="1" customWidth="1"/>
    <col min="4" max="4" width="5.42578125" bestFit="1" customWidth="1"/>
  </cols>
  <sheetData>
    <row r="3" spans="1:4" x14ac:dyDescent="0.25">
      <c r="A3" s="5" t="s">
        <v>580</v>
      </c>
    </row>
    <row r="4" spans="1:4" x14ac:dyDescent="0.25">
      <c r="A4" s="5" t="s">
        <v>579</v>
      </c>
      <c r="B4" s="5" t="s">
        <v>1</v>
      </c>
      <c r="C4" s="5" t="s">
        <v>595</v>
      </c>
      <c r="D4" t="s">
        <v>581</v>
      </c>
    </row>
    <row r="5" spans="1:4" x14ac:dyDescent="0.25">
      <c r="A5" t="s">
        <v>588</v>
      </c>
      <c r="B5" t="s">
        <v>548</v>
      </c>
      <c r="C5" t="s">
        <v>334</v>
      </c>
      <c r="D5" s="17">
        <v>1</v>
      </c>
    </row>
    <row r="6" spans="1:4" x14ac:dyDescent="0.25">
      <c r="C6" t="s">
        <v>364</v>
      </c>
      <c r="D6" s="17">
        <v>1</v>
      </c>
    </row>
    <row r="7" spans="1:4" x14ac:dyDescent="0.25">
      <c r="B7" t="s">
        <v>117</v>
      </c>
      <c r="C7" t="s">
        <v>396</v>
      </c>
      <c r="D7" s="17">
        <v>1</v>
      </c>
    </row>
    <row r="8" spans="1:4" x14ac:dyDescent="0.25">
      <c r="B8" t="s">
        <v>93</v>
      </c>
      <c r="C8" t="s">
        <v>385</v>
      </c>
      <c r="D8" s="17">
        <v>1</v>
      </c>
    </row>
    <row r="9" spans="1:4" x14ac:dyDescent="0.25">
      <c r="B9" t="s">
        <v>102</v>
      </c>
      <c r="C9" t="s">
        <v>389</v>
      </c>
      <c r="D9" s="17">
        <v>1</v>
      </c>
    </row>
    <row r="10" spans="1:4" x14ac:dyDescent="0.25">
      <c r="B10" t="s">
        <v>95</v>
      </c>
      <c r="C10" t="s">
        <v>386</v>
      </c>
      <c r="D10" s="17">
        <v>2</v>
      </c>
    </row>
    <row r="11" spans="1:4" x14ac:dyDescent="0.25">
      <c r="B11" t="s">
        <v>91</v>
      </c>
      <c r="C11" t="s">
        <v>384</v>
      </c>
      <c r="D11" s="17">
        <v>1</v>
      </c>
    </row>
    <row r="12" spans="1:4" x14ac:dyDescent="0.25">
      <c r="B12" t="s">
        <v>64</v>
      </c>
      <c r="C12" t="s">
        <v>370</v>
      </c>
      <c r="D12" s="17">
        <v>1</v>
      </c>
    </row>
    <row r="13" spans="1:4" x14ac:dyDescent="0.25">
      <c r="B13" t="s">
        <v>70</v>
      </c>
      <c r="C13" t="s">
        <v>373</v>
      </c>
      <c r="D13" s="17">
        <v>1</v>
      </c>
    </row>
    <row r="14" spans="1:4" x14ac:dyDescent="0.25">
      <c r="B14" t="s">
        <v>62</v>
      </c>
      <c r="C14" t="s">
        <v>369</v>
      </c>
      <c r="D14" s="17">
        <v>1</v>
      </c>
    </row>
    <row r="15" spans="1:4" x14ac:dyDescent="0.25">
      <c r="B15" t="s">
        <v>66</v>
      </c>
      <c r="C15" t="s">
        <v>371</v>
      </c>
      <c r="D15" s="17">
        <v>1</v>
      </c>
    </row>
    <row r="16" spans="1:4" x14ac:dyDescent="0.25">
      <c r="B16" t="s">
        <v>273</v>
      </c>
      <c r="C16" t="s">
        <v>383</v>
      </c>
      <c r="D16" s="17">
        <v>1</v>
      </c>
    </row>
    <row r="17" spans="1:4" x14ac:dyDescent="0.25">
      <c r="B17" t="s">
        <v>68</v>
      </c>
      <c r="C17" t="s">
        <v>372</v>
      </c>
      <c r="D17" s="17">
        <v>1</v>
      </c>
    </row>
    <row r="18" spans="1:4" x14ac:dyDescent="0.25">
      <c r="B18" t="s">
        <v>78</v>
      </c>
      <c r="C18" t="s">
        <v>377</v>
      </c>
      <c r="D18" s="17">
        <v>1</v>
      </c>
    </row>
    <row r="19" spans="1:4" x14ac:dyDescent="0.25">
      <c r="B19" t="s">
        <v>80</v>
      </c>
      <c r="C19" t="s">
        <v>378</v>
      </c>
      <c r="D19" s="17">
        <v>1</v>
      </c>
    </row>
    <row r="20" spans="1:4" x14ac:dyDescent="0.25">
      <c r="B20" t="s">
        <v>86</v>
      </c>
      <c r="C20" t="s">
        <v>381</v>
      </c>
      <c r="D20" s="17">
        <v>1</v>
      </c>
    </row>
    <row r="21" spans="1:4" x14ac:dyDescent="0.25">
      <c r="B21" t="s">
        <v>88</v>
      </c>
      <c r="C21" t="s">
        <v>382</v>
      </c>
      <c r="D21" s="17">
        <v>1</v>
      </c>
    </row>
    <row r="22" spans="1:4" x14ac:dyDescent="0.25">
      <c r="B22" t="s">
        <v>58</v>
      </c>
      <c r="C22" t="s">
        <v>367</v>
      </c>
      <c r="D22" s="17">
        <v>1</v>
      </c>
    </row>
    <row r="23" spans="1:4" x14ac:dyDescent="0.25">
      <c r="B23" t="s">
        <v>107</v>
      </c>
      <c r="C23" t="s">
        <v>391</v>
      </c>
      <c r="D23" s="17">
        <v>1</v>
      </c>
    </row>
    <row r="24" spans="1:4" x14ac:dyDescent="0.25">
      <c r="A24" t="s">
        <v>570</v>
      </c>
      <c r="B24" t="s">
        <v>20</v>
      </c>
      <c r="C24" t="s">
        <v>344</v>
      </c>
      <c r="D24" s="17">
        <v>1</v>
      </c>
    </row>
    <row r="25" spans="1:4" x14ac:dyDescent="0.25">
      <c r="B25" t="s">
        <v>14</v>
      </c>
      <c r="C25" t="s">
        <v>341</v>
      </c>
      <c r="D25" s="17">
        <v>1</v>
      </c>
    </row>
    <row r="26" spans="1:4" x14ac:dyDescent="0.25">
      <c r="B26" t="s">
        <v>16</v>
      </c>
      <c r="C26" t="s">
        <v>342</v>
      </c>
      <c r="D26" s="17">
        <v>1</v>
      </c>
    </row>
    <row r="27" spans="1:4" x14ac:dyDescent="0.25">
      <c r="A27" t="s">
        <v>587</v>
      </c>
      <c r="B27" t="s">
        <v>548</v>
      </c>
      <c r="C27" t="s">
        <v>397</v>
      </c>
      <c r="D27" s="17">
        <v>1</v>
      </c>
    </row>
    <row r="28" spans="1:4" x14ac:dyDescent="0.25">
      <c r="B28" t="s">
        <v>5</v>
      </c>
      <c r="C28" t="s">
        <v>336</v>
      </c>
      <c r="D28" s="17">
        <v>1</v>
      </c>
    </row>
    <row r="29" spans="1:4" x14ac:dyDescent="0.25">
      <c r="B29" t="s">
        <v>10</v>
      </c>
      <c r="C29" t="s">
        <v>339</v>
      </c>
      <c r="D29" s="17">
        <v>1</v>
      </c>
    </row>
    <row r="30" spans="1:4" x14ac:dyDescent="0.25">
      <c r="B30" t="s">
        <v>12</v>
      </c>
      <c r="C30" t="s">
        <v>340</v>
      </c>
      <c r="D30" s="17">
        <v>1</v>
      </c>
    </row>
    <row r="31" spans="1:4" x14ac:dyDescent="0.25">
      <c r="B31" t="s">
        <v>119</v>
      </c>
      <c r="C31" t="s">
        <v>398</v>
      </c>
      <c r="D31" s="17">
        <v>1</v>
      </c>
    </row>
    <row r="32" spans="1:4" x14ac:dyDescent="0.25">
      <c r="B32" t="s">
        <v>121</v>
      </c>
      <c r="C32" t="s">
        <v>121</v>
      </c>
      <c r="D32" s="17">
        <v>1</v>
      </c>
    </row>
    <row r="33" spans="1:4" x14ac:dyDescent="0.25">
      <c r="B33" t="s">
        <v>18</v>
      </c>
      <c r="C33" t="s">
        <v>343</v>
      </c>
      <c r="D33" s="17">
        <v>1</v>
      </c>
    </row>
    <row r="34" spans="1:4" x14ac:dyDescent="0.25">
      <c r="B34" t="s">
        <v>82</v>
      </c>
      <c r="C34" t="s">
        <v>379</v>
      </c>
      <c r="D34" s="17">
        <v>1</v>
      </c>
    </row>
    <row r="35" spans="1:4" x14ac:dyDescent="0.25">
      <c r="B35" t="s">
        <v>24</v>
      </c>
      <c r="C35" t="s">
        <v>346</v>
      </c>
      <c r="D35" s="17">
        <v>1</v>
      </c>
    </row>
    <row r="36" spans="1:4" x14ac:dyDescent="0.25">
      <c r="B36" t="s">
        <v>155</v>
      </c>
      <c r="C36" t="s">
        <v>416</v>
      </c>
      <c r="D36" s="17">
        <v>1</v>
      </c>
    </row>
    <row r="37" spans="1:4" x14ac:dyDescent="0.25">
      <c r="A37" t="s">
        <v>589</v>
      </c>
      <c r="B37" t="s">
        <v>548</v>
      </c>
      <c r="C37" t="s">
        <v>361</v>
      </c>
      <c r="D37" s="17">
        <v>1</v>
      </c>
    </row>
    <row r="38" spans="1:4" x14ac:dyDescent="0.25">
      <c r="B38" t="s">
        <v>48</v>
      </c>
      <c r="C38" t="s">
        <v>362</v>
      </c>
      <c r="D38" s="17">
        <v>1</v>
      </c>
    </row>
    <row r="39" spans="1:4" x14ac:dyDescent="0.25">
      <c r="B39" t="s">
        <v>74</v>
      </c>
      <c r="C39" t="s">
        <v>375</v>
      </c>
      <c r="D39" s="17">
        <v>1</v>
      </c>
    </row>
    <row r="40" spans="1:4" x14ac:dyDescent="0.25">
      <c r="B40" t="s">
        <v>50</v>
      </c>
      <c r="C40" t="s">
        <v>363</v>
      </c>
      <c r="D40" s="17">
        <v>2</v>
      </c>
    </row>
    <row r="41" spans="1:4" x14ac:dyDescent="0.25">
      <c r="A41" t="s">
        <v>584</v>
      </c>
      <c r="B41" t="s">
        <v>76</v>
      </c>
      <c r="C41" t="s">
        <v>376</v>
      </c>
      <c r="D41" s="17">
        <v>1</v>
      </c>
    </row>
    <row r="42" spans="1:4" x14ac:dyDescent="0.25">
      <c r="B42" t="s">
        <v>72</v>
      </c>
      <c r="C42" t="s">
        <v>374</v>
      </c>
      <c r="D42" s="17">
        <v>1</v>
      </c>
    </row>
    <row r="43" spans="1:4" x14ac:dyDescent="0.25">
      <c r="B43" t="s">
        <v>84</v>
      </c>
      <c r="C43" t="s">
        <v>380</v>
      </c>
      <c r="D43" s="17">
        <v>1</v>
      </c>
    </row>
    <row r="44" spans="1:4" x14ac:dyDescent="0.25">
      <c r="A44" t="s">
        <v>577</v>
      </c>
      <c r="B44" t="s">
        <v>548</v>
      </c>
      <c r="C44" t="s">
        <v>406</v>
      </c>
      <c r="D44" s="17">
        <v>1</v>
      </c>
    </row>
    <row r="45" spans="1:4" x14ac:dyDescent="0.25">
      <c r="B45" t="s">
        <v>138</v>
      </c>
      <c r="C45" t="s">
        <v>138</v>
      </c>
      <c r="D45" s="17">
        <v>1</v>
      </c>
    </row>
    <row r="46" spans="1:4" x14ac:dyDescent="0.25">
      <c r="B46" t="s">
        <v>142</v>
      </c>
      <c r="C46" t="s">
        <v>408</v>
      </c>
      <c r="D46" s="17">
        <v>1</v>
      </c>
    </row>
    <row r="47" spans="1:4" x14ac:dyDescent="0.25">
      <c r="B47" t="s">
        <v>140</v>
      </c>
      <c r="C47" t="s">
        <v>407</v>
      </c>
      <c r="D47" s="17">
        <v>1</v>
      </c>
    </row>
    <row r="48" spans="1:4" x14ac:dyDescent="0.25">
      <c r="B48" t="s">
        <v>144</v>
      </c>
      <c r="C48" t="s">
        <v>409</v>
      </c>
      <c r="D48" s="17">
        <v>1</v>
      </c>
    </row>
    <row r="49" spans="1:4" x14ac:dyDescent="0.25">
      <c r="B49" t="s">
        <v>148</v>
      </c>
      <c r="C49" t="s">
        <v>148</v>
      </c>
      <c r="D49" s="17">
        <v>1</v>
      </c>
    </row>
    <row r="50" spans="1:4" x14ac:dyDescent="0.25">
      <c r="B50" t="s">
        <v>146</v>
      </c>
      <c r="C50" t="s">
        <v>410</v>
      </c>
      <c r="D50" s="17">
        <v>1</v>
      </c>
    </row>
    <row r="51" spans="1:4" x14ac:dyDescent="0.25">
      <c r="B51" t="s">
        <v>150</v>
      </c>
      <c r="C51" t="s">
        <v>411</v>
      </c>
      <c r="D51" s="17">
        <v>1</v>
      </c>
    </row>
    <row r="52" spans="1:4" x14ac:dyDescent="0.25">
      <c r="A52" t="s">
        <v>590</v>
      </c>
      <c r="B52" t="s">
        <v>548</v>
      </c>
      <c r="C52" t="s">
        <v>196</v>
      </c>
      <c r="D52" s="17">
        <v>1</v>
      </c>
    </row>
    <row r="53" spans="1:4" x14ac:dyDescent="0.25">
      <c r="C53" t="s">
        <v>354</v>
      </c>
      <c r="D53" s="17">
        <v>1</v>
      </c>
    </row>
    <row r="54" spans="1:4" x14ac:dyDescent="0.25">
      <c r="B54" t="s">
        <v>22</v>
      </c>
      <c r="C54" t="s">
        <v>345</v>
      </c>
      <c r="D54" s="17">
        <v>1</v>
      </c>
    </row>
    <row r="55" spans="1:4" x14ac:dyDescent="0.25">
      <c r="B55" t="s">
        <v>28</v>
      </c>
      <c r="C55" t="s">
        <v>348</v>
      </c>
      <c r="D55" s="17">
        <v>1</v>
      </c>
    </row>
    <row r="56" spans="1:4" x14ac:dyDescent="0.25">
      <c r="B56" t="s">
        <v>237</v>
      </c>
      <c r="C56" t="s">
        <v>349</v>
      </c>
      <c r="D56" s="17">
        <v>1</v>
      </c>
    </row>
    <row r="57" spans="1:4" x14ac:dyDescent="0.25">
      <c r="B57" t="s">
        <v>239</v>
      </c>
      <c r="C57" t="s">
        <v>350</v>
      </c>
      <c r="D57" s="17">
        <v>1</v>
      </c>
    </row>
    <row r="58" spans="1:4" x14ac:dyDescent="0.25">
      <c r="B58" t="s">
        <v>36</v>
      </c>
      <c r="C58" t="s">
        <v>355</v>
      </c>
      <c r="D58" s="17">
        <v>1</v>
      </c>
    </row>
    <row r="59" spans="1:4" x14ac:dyDescent="0.25">
      <c r="B59" t="s">
        <v>38</v>
      </c>
      <c r="C59" t="s">
        <v>356</v>
      </c>
      <c r="D59" s="17">
        <v>1</v>
      </c>
    </row>
    <row r="60" spans="1:4" x14ac:dyDescent="0.25">
      <c r="B60" t="s">
        <v>44</v>
      </c>
      <c r="C60" t="s">
        <v>359</v>
      </c>
      <c r="D60" s="17">
        <v>1</v>
      </c>
    </row>
    <row r="61" spans="1:4" x14ac:dyDescent="0.25">
      <c r="B61" t="s">
        <v>42</v>
      </c>
      <c r="C61" t="s">
        <v>358</v>
      </c>
      <c r="D61" s="17">
        <v>1</v>
      </c>
    </row>
    <row r="62" spans="1:4" x14ac:dyDescent="0.25">
      <c r="B62" t="s">
        <v>241</v>
      </c>
      <c r="C62" t="s">
        <v>351</v>
      </c>
      <c r="D62" s="17">
        <v>1</v>
      </c>
    </row>
    <row r="63" spans="1:4" x14ac:dyDescent="0.25">
      <c r="B63" t="s">
        <v>243</v>
      </c>
      <c r="C63" t="s">
        <v>352</v>
      </c>
      <c r="D63" s="17">
        <v>1</v>
      </c>
    </row>
    <row r="64" spans="1:4" x14ac:dyDescent="0.25">
      <c r="B64" t="s">
        <v>46</v>
      </c>
      <c r="C64" t="s">
        <v>360</v>
      </c>
      <c r="D64" s="17">
        <v>1</v>
      </c>
    </row>
    <row r="65" spans="1:4" x14ac:dyDescent="0.25">
      <c r="B65" t="s">
        <v>34</v>
      </c>
      <c r="C65" t="s">
        <v>353</v>
      </c>
      <c r="D65" s="17">
        <v>1</v>
      </c>
    </row>
    <row r="66" spans="1:4" x14ac:dyDescent="0.25">
      <c r="B66" t="s">
        <v>40</v>
      </c>
      <c r="C66" t="s">
        <v>357</v>
      </c>
      <c r="D66" s="17">
        <v>1</v>
      </c>
    </row>
    <row r="67" spans="1:4" x14ac:dyDescent="0.25">
      <c r="B67" t="s">
        <v>26</v>
      </c>
      <c r="C67" t="s">
        <v>347</v>
      </c>
      <c r="D67" s="17">
        <v>1</v>
      </c>
    </row>
    <row r="68" spans="1:4" x14ac:dyDescent="0.25">
      <c r="A68" t="s">
        <v>594</v>
      </c>
      <c r="B68" t="s">
        <v>56</v>
      </c>
      <c r="C68" t="s">
        <v>366</v>
      </c>
      <c r="D68" s="17">
        <v>1</v>
      </c>
    </row>
    <row r="69" spans="1:4" x14ac:dyDescent="0.25">
      <c r="B69" t="s">
        <v>115</v>
      </c>
      <c r="C69" t="s">
        <v>395</v>
      </c>
      <c r="D69" s="17">
        <v>1</v>
      </c>
    </row>
    <row r="70" spans="1:4" x14ac:dyDescent="0.25">
      <c r="B70" t="s">
        <v>3</v>
      </c>
      <c r="C70" t="s">
        <v>335</v>
      </c>
      <c r="D70" s="17">
        <v>1</v>
      </c>
    </row>
    <row r="71" spans="1:4" x14ac:dyDescent="0.25">
      <c r="B71" t="s">
        <v>8</v>
      </c>
      <c r="C71" t="s">
        <v>338</v>
      </c>
      <c r="D71" s="17">
        <v>1</v>
      </c>
    </row>
    <row r="72" spans="1:4" x14ac:dyDescent="0.25">
      <c r="B72" t="s">
        <v>60</v>
      </c>
      <c r="C72" t="s">
        <v>368</v>
      </c>
      <c r="D72" s="17">
        <v>1</v>
      </c>
    </row>
    <row r="73" spans="1:4" x14ac:dyDescent="0.25">
      <c r="B73" t="s">
        <v>52</v>
      </c>
      <c r="C73" t="s">
        <v>365</v>
      </c>
      <c r="D73" s="17">
        <v>1</v>
      </c>
    </row>
    <row r="74" spans="1:4" x14ac:dyDescent="0.25">
      <c r="B74" t="s">
        <v>97</v>
      </c>
      <c r="C74" t="s">
        <v>387</v>
      </c>
      <c r="D74" s="17">
        <v>1</v>
      </c>
    </row>
    <row r="75" spans="1:4" x14ac:dyDescent="0.25">
      <c r="B75" t="s">
        <v>188</v>
      </c>
      <c r="C75" t="s">
        <v>433</v>
      </c>
      <c r="D75" s="17">
        <v>1</v>
      </c>
    </row>
    <row r="76" spans="1:4" x14ac:dyDescent="0.25">
      <c r="A76" t="s">
        <v>591</v>
      </c>
      <c r="B76" t="s">
        <v>548</v>
      </c>
      <c r="C76" t="s">
        <v>399</v>
      </c>
      <c r="D76" s="17">
        <v>1</v>
      </c>
    </row>
    <row r="77" spans="1:4" x14ac:dyDescent="0.25">
      <c r="B77" t="s">
        <v>129</v>
      </c>
      <c r="C77" t="s">
        <v>402</v>
      </c>
      <c r="D77" s="17">
        <v>1</v>
      </c>
    </row>
    <row r="78" spans="1:4" x14ac:dyDescent="0.25">
      <c r="B78" t="s">
        <v>131</v>
      </c>
      <c r="C78" t="s">
        <v>403</v>
      </c>
      <c r="D78" s="17">
        <v>1</v>
      </c>
    </row>
    <row r="79" spans="1:4" x14ac:dyDescent="0.25">
      <c r="A79" t="s">
        <v>592</v>
      </c>
      <c r="B79" t="s">
        <v>548</v>
      </c>
      <c r="C79" t="s">
        <v>412</v>
      </c>
      <c r="D79" s="17">
        <v>1</v>
      </c>
    </row>
    <row r="80" spans="1:4" x14ac:dyDescent="0.25">
      <c r="B80" t="s">
        <v>307</v>
      </c>
      <c r="C80" t="s">
        <v>413</v>
      </c>
      <c r="D80" s="17">
        <v>1</v>
      </c>
    </row>
    <row r="81" spans="1:4" x14ac:dyDescent="0.25">
      <c r="B81" t="s">
        <v>309</v>
      </c>
      <c r="C81" t="s">
        <v>414</v>
      </c>
      <c r="D81" s="17">
        <v>1</v>
      </c>
    </row>
    <row r="82" spans="1:4" x14ac:dyDescent="0.25">
      <c r="B82" t="s">
        <v>311</v>
      </c>
      <c r="C82" t="s">
        <v>415</v>
      </c>
      <c r="D82" s="17">
        <v>1</v>
      </c>
    </row>
    <row r="83" spans="1:4" x14ac:dyDescent="0.25">
      <c r="A83" t="s">
        <v>566</v>
      </c>
      <c r="B83" t="s">
        <v>123</v>
      </c>
      <c r="C83" t="s">
        <v>337</v>
      </c>
      <c r="D83" s="17">
        <v>1</v>
      </c>
    </row>
    <row r="84" spans="1:4" x14ac:dyDescent="0.25">
      <c r="B84" t="s">
        <v>125</v>
      </c>
      <c r="C84" t="s">
        <v>400</v>
      </c>
      <c r="D84" s="17">
        <v>2</v>
      </c>
    </row>
    <row r="85" spans="1:4" x14ac:dyDescent="0.25">
      <c r="B85" t="s">
        <v>127</v>
      </c>
      <c r="C85" t="s">
        <v>401</v>
      </c>
      <c r="D85" s="17">
        <v>1</v>
      </c>
    </row>
    <row r="86" spans="1:4" x14ac:dyDescent="0.25">
      <c r="B86" t="s">
        <v>224</v>
      </c>
      <c r="C86" t="s">
        <v>337</v>
      </c>
      <c r="D86" s="17">
        <v>1</v>
      </c>
    </row>
    <row r="87" spans="1:4" x14ac:dyDescent="0.25">
      <c r="B87" t="s">
        <v>133</v>
      </c>
      <c r="C87" t="s">
        <v>404</v>
      </c>
      <c r="D87" s="17">
        <v>1</v>
      </c>
    </row>
    <row r="88" spans="1:4" x14ac:dyDescent="0.25">
      <c r="B88" t="s">
        <v>136</v>
      </c>
      <c r="C88" t="s">
        <v>405</v>
      </c>
      <c r="D88" s="17">
        <v>1</v>
      </c>
    </row>
    <row r="89" spans="1:4" x14ac:dyDescent="0.25">
      <c r="A89" t="s">
        <v>585</v>
      </c>
      <c r="B89" t="s">
        <v>548</v>
      </c>
      <c r="C89" t="s">
        <v>212</v>
      </c>
      <c r="D89" s="17">
        <v>1</v>
      </c>
    </row>
    <row r="90" spans="1:4" x14ac:dyDescent="0.25">
      <c r="C90" t="s">
        <v>214</v>
      </c>
      <c r="D90" s="17">
        <v>1</v>
      </c>
    </row>
    <row r="91" spans="1:4" x14ac:dyDescent="0.25">
      <c r="B91" t="s">
        <v>165</v>
      </c>
      <c r="C91" t="s">
        <v>421</v>
      </c>
      <c r="D91" s="17">
        <v>1</v>
      </c>
    </row>
    <row r="92" spans="1:4" x14ac:dyDescent="0.25">
      <c r="B92" t="s">
        <v>167</v>
      </c>
      <c r="C92" t="s">
        <v>422</v>
      </c>
      <c r="D92" s="17">
        <v>1</v>
      </c>
    </row>
    <row r="93" spans="1:4" x14ac:dyDescent="0.25">
      <c r="B93" t="s">
        <v>169</v>
      </c>
      <c r="C93" t="s">
        <v>423</v>
      </c>
      <c r="D93" s="17">
        <v>1</v>
      </c>
    </row>
    <row r="94" spans="1:4" x14ac:dyDescent="0.25">
      <c r="B94" t="s">
        <v>157</v>
      </c>
      <c r="C94" t="s">
        <v>417</v>
      </c>
      <c r="D94" s="17">
        <v>1</v>
      </c>
    </row>
    <row r="95" spans="1:4" x14ac:dyDescent="0.25">
      <c r="B95" t="s">
        <v>171</v>
      </c>
      <c r="C95" t="s">
        <v>424</v>
      </c>
      <c r="D95" s="17">
        <v>1</v>
      </c>
    </row>
    <row r="96" spans="1:4" x14ac:dyDescent="0.25">
      <c r="B96" t="s">
        <v>161</v>
      </c>
      <c r="C96" t="s">
        <v>419</v>
      </c>
      <c r="D96" s="17">
        <v>1</v>
      </c>
    </row>
    <row r="97" spans="1:4" x14ac:dyDescent="0.25">
      <c r="B97" t="s">
        <v>173</v>
      </c>
      <c r="C97" t="s">
        <v>425</v>
      </c>
      <c r="D97" s="17">
        <v>1</v>
      </c>
    </row>
    <row r="98" spans="1:4" x14ac:dyDescent="0.25">
      <c r="B98" t="s">
        <v>163</v>
      </c>
      <c r="C98" t="s">
        <v>420</v>
      </c>
      <c r="D98" s="17">
        <v>1</v>
      </c>
    </row>
    <row r="99" spans="1:4" x14ac:dyDescent="0.25">
      <c r="B99" t="s">
        <v>99</v>
      </c>
      <c r="C99" t="s">
        <v>388</v>
      </c>
      <c r="D99" s="17">
        <v>1</v>
      </c>
    </row>
    <row r="100" spans="1:4" x14ac:dyDescent="0.25">
      <c r="B100" t="s">
        <v>104</v>
      </c>
      <c r="C100" t="s">
        <v>390</v>
      </c>
      <c r="D100" s="17">
        <v>1</v>
      </c>
    </row>
    <row r="101" spans="1:4" x14ac:dyDescent="0.25">
      <c r="B101" t="s">
        <v>177</v>
      </c>
      <c r="C101" t="s">
        <v>428</v>
      </c>
      <c r="D101" s="17">
        <v>1</v>
      </c>
    </row>
    <row r="102" spans="1:4" x14ac:dyDescent="0.25">
      <c r="B102" t="s">
        <v>159</v>
      </c>
      <c r="C102" t="s">
        <v>418</v>
      </c>
      <c r="D102" s="17">
        <v>1</v>
      </c>
    </row>
    <row r="103" spans="1:4" x14ac:dyDescent="0.25">
      <c r="B103" t="s">
        <v>111</v>
      </c>
      <c r="C103" t="s">
        <v>393</v>
      </c>
      <c r="D103" s="17">
        <v>1</v>
      </c>
    </row>
    <row r="104" spans="1:4" x14ac:dyDescent="0.25">
      <c r="B104" t="s">
        <v>109</v>
      </c>
      <c r="C104" t="s">
        <v>392</v>
      </c>
      <c r="D104" s="17">
        <v>1</v>
      </c>
    </row>
    <row r="105" spans="1:4" x14ac:dyDescent="0.25">
      <c r="B105" t="s">
        <v>113</v>
      </c>
      <c r="C105" t="s">
        <v>394</v>
      </c>
      <c r="D105" s="17">
        <v>1</v>
      </c>
    </row>
    <row r="106" spans="1:4" x14ac:dyDescent="0.25">
      <c r="B106" t="s">
        <v>54</v>
      </c>
      <c r="C106" t="s">
        <v>434</v>
      </c>
      <c r="D106" s="17">
        <v>1</v>
      </c>
    </row>
    <row r="107" spans="1:4" x14ac:dyDescent="0.25">
      <c r="B107" t="s">
        <v>175</v>
      </c>
      <c r="C107" t="s">
        <v>426</v>
      </c>
      <c r="D107" s="17">
        <v>1</v>
      </c>
    </row>
    <row r="108" spans="1:4" x14ac:dyDescent="0.25">
      <c r="A108" t="s">
        <v>593</v>
      </c>
      <c r="B108" t="s">
        <v>548</v>
      </c>
      <c r="C108" t="s">
        <v>427</v>
      </c>
      <c r="D108" s="17">
        <v>1</v>
      </c>
    </row>
    <row r="109" spans="1:4" x14ac:dyDescent="0.25">
      <c r="B109" t="s">
        <v>182</v>
      </c>
      <c r="C109" t="s">
        <v>430</v>
      </c>
      <c r="D109" s="17">
        <v>1</v>
      </c>
    </row>
    <row r="110" spans="1:4" x14ac:dyDescent="0.25">
      <c r="B110" t="s">
        <v>121</v>
      </c>
      <c r="C110" t="s">
        <v>121</v>
      </c>
      <c r="D110" s="17">
        <v>1</v>
      </c>
    </row>
    <row r="111" spans="1:4" x14ac:dyDescent="0.25">
      <c r="B111" t="s">
        <v>179</v>
      </c>
      <c r="C111" t="s">
        <v>429</v>
      </c>
      <c r="D111" s="17">
        <v>1</v>
      </c>
    </row>
    <row r="112" spans="1:4" x14ac:dyDescent="0.25">
      <c r="B112" t="s">
        <v>184</v>
      </c>
      <c r="C112" t="s">
        <v>431</v>
      </c>
      <c r="D112" s="17">
        <v>1</v>
      </c>
    </row>
    <row r="113" spans="1:4" x14ac:dyDescent="0.25">
      <c r="B113" t="s">
        <v>190</v>
      </c>
      <c r="C113" t="s">
        <v>427</v>
      </c>
      <c r="D113" s="17">
        <v>1</v>
      </c>
    </row>
    <row r="114" spans="1:4" x14ac:dyDescent="0.25">
      <c r="B114" t="s">
        <v>186</v>
      </c>
      <c r="C114" t="s">
        <v>432</v>
      </c>
      <c r="D114" s="17">
        <v>1</v>
      </c>
    </row>
    <row r="115" spans="1:4" x14ac:dyDescent="0.25">
      <c r="A115" t="s">
        <v>549</v>
      </c>
      <c r="D115" s="17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7"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Revised</vt:lpstr>
      <vt:lpstr>original</vt:lpstr>
      <vt:lpstr>ana1</vt:lpstr>
      <vt:lpstr>ana2</vt:lpstr>
      <vt:lpstr>ana3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MENA PS</cp:lastModifiedBy>
  <cp:lastPrinted>2016-02-16T08:20:36Z</cp:lastPrinted>
  <dcterms:created xsi:type="dcterms:W3CDTF">2014-11-16T07:04:42Z</dcterms:created>
  <dcterms:modified xsi:type="dcterms:W3CDTF">2018-04-11T14:45:01Z</dcterms:modified>
</cp:coreProperties>
</file>